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mgen2109\web\hatos\"/>
    </mc:Choice>
  </mc:AlternateContent>
  <xr:revisionPtr revIDLastSave="0" documentId="13_ncr:1_{B404BC17-DA7F-46F9-9B49-B5EC82943A69}" xr6:coauthVersionLast="45" xr6:coauthVersionMax="45" xr10:uidLastSave="{00000000-0000-0000-0000-000000000000}"/>
  <bookViews>
    <workbookView xWindow="-120" yWindow="-120" windowWidth="19440" windowHeight="11640" tabRatio="595" activeTab="2" xr2:uid="{00000000-000D-0000-FFFF-FFFF00000000}"/>
  </bookViews>
  <sheets>
    <sheet name="Leer" sheetId="14" r:id="rId1"/>
    <sheet name="tabhatos" sheetId="29" state="hidden" r:id="rId2"/>
    <sheet name="datos" sheetId="1" r:id="rId3"/>
    <sheet name="GráfHatos" sheetId="30" r:id="rId4"/>
    <sheet name="KGxDA" sheetId="31" r:id="rId5"/>
  </sheets>
  <definedNames>
    <definedName name="_xlnm._FilterDatabase" localSheetId="2">datos!$A$10:$U$10</definedName>
    <definedName name="fecevalhatos">datos!$B$3:$B$4</definedName>
    <definedName name="hatos">datos!$A$11:$U$544</definedName>
  </definedNames>
  <calcPr calcId="191029"/>
  <pivotCaches>
    <pivotCache cacheId="26"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1" l="1"/>
  <c r="L8" i="1"/>
  <c r="L7" i="1"/>
  <c r="L6" i="1"/>
  <c r="O9" i="1"/>
  <c r="O8" i="1"/>
  <c r="O7" i="1"/>
  <c r="O6" i="1"/>
  <c r="N9" i="1"/>
  <c r="N8" i="1"/>
  <c r="N7" i="1"/>
  <c r="N6" i="1"/>
  <c r="U7" i="1"/>
  <c r="T7" i="1"/>
  <c r="S7" i="1"/>
  <c r="R7" i="1"/>
  <c r="Q7" i="1"/>
  <c r="P7" i="1"/>
  <c r="M7" i="1"/>
  <c r="K7" i="1"/>
  <c r="J7" i="1"/>
  <c r="I7" i="1"/>
  <c r="H7" i="1"/>
  <c r="G7" i="1"/>
  <c r="F7" i="1"/>
  <c r="E7" i="1"/>
  <c r="U9" i="1"/>
  <c r="T9" i="1"/>
  <c r="U8" i="1"/>
  <c r="T8" i="1"/>
  <c r="U6" i="1"/>
  <c r="T6" i="1"/>
  <c r="E6" i="1"/>
  <c r="P6" i="1"/>
  <c r="Q6" i="1"/>
  <c r="R6" i="1"/>
  <c r="S6" i="1"/>
  <c r="P8" i="1"/>
  <c r="Q8" i="1"/>
  <c r="R8" i="1"/>
  <c r="S8" i="1"/>
  <c r="P9" i="1"/>
  <c r="Q9" i="1"/>
  <c r="R9" i="1"/>
  <c r="S9" i="1"/>
  <c r="M9" i="1"/>
  <c r="K9" i="1"/>
  <c r="J9" i="1"/>
  <c r="I9" i="1"/>
  <c r="H9" i="1"/>
  <c r="G9" i="1"/>
  <c r="F9" i="1"/>
  <c r="E9" i="1"/>
  <c r="M8" i="1"/>
  <c r="K8" i="1"/>
  <c r="J8" i="1"/>
  <c r="I8" i="1"/>
  <c r="H8" i="1"/>
  <c r="G8" i="1"/>
  <c r="F8" i="1"/>
  <c r="E8" i="1"/>
  <c r="M6" i="1"/>
  <c r="K6" i="1"/>
  <c r="J6" i="1"/>
  <c r="I6" i="1"/>
  <c r="H6" i="1"/>
  <c r="G6" i="1"/>
  <c r="F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D6" authorId="0" shapeId="0" xr:uid="{00000000-0006-0000-0200-000001000000}">
      <text>
        <r>
          <rPr>
            <sz val="8"/>
            <color indexed="81"/>
            <rFont val="Tahoma"/>
            <family val="2"/>
          </rPr>
          <t xml:space="preserve">PROMEDIO DEL GRUPO SELECCIONADO ABAJO SEGUN LOS CRITERIOS DEFINIDOS
</t>
        </r>
      </text>
    </comment>
    <comment ref="D8" authorId="0" shapeId="0" xr:uid="{00000000-0006-0000-0200-000002000000}">
      <text>
        <r>
          <rPr>
            <sz val="8"/>
            <color indexed="81"/>
            <rFont val="Tahoma"/>
            <family val="2"/>
          </rPr>
          <t xml:space="preserve">VALOR MINIMO ENTRE EL  GRUPO SELECCIONADO ABAJO SEGUN LOS CRITERIOS DEFINIDOS
</t>
        </r>
      </text>
    </comment>
    <comment ref="D9" authorId="0" shapeId="0" xr:uid="{00000000-0006-0000-0200-000003000000}">
      <text>
        <r>
          <rPr>
            <sz val="8"/>
            <color indexed="81"/>
            <rFont val="Tahoma"/>
            <family val="2"/>
          </rPr>
          <t xml:space="preserve">VALOR MAXIMO ENTRE EL  GRUPO SELECCIONADO ABAJO SEGUN LOS CRITERIOS DEFINIDOS
</t>
        </r>
      </text>
    </comment>
    <comment ref="B10" authorId="0" shapeId="0" xr:uid="{00000000-0006-0000-0200-000004000000}">
      <text>
        <r>
          <rPr>
            <b/>
            <sz val="8"/>
            <color indexed="81"/>
            <rFont val="Tahoma"/>
            <family val="2"/>
          </rPr>
          <t xml:space="preserve"> Zona de Vida  en que se ubica la finca </t>
        </r>
      </text>
    </comment>
    <comment ref="C10" authorId="0" shapeId="0" xr:uid="{00000000-0006-0000-0200-000005000000}">
      <text>
        <r>
          <rPr>
            <b/>
            <sz val="8"/>
            <color indexed="81"/>
            <rFont val="Tahoma"/>
            <family val="2"/>
          </rPr>
          <t xml:space="preserve"> Código de la finca</t>
        </r>
      </text>
    </comment>
    <comment ref="D10" authorId="0" shapeId="0" xr:uid="{00000000-0006-0000-0200-000006000000}">
      <text>
        <r>
          <rPr>
            <b/>
            <sz val="8"/>
            <color indexed="81"/>
            <rFont val="Tahoma"/>
            <family val="2"/>
          </rPr>
          <t xml:space="preserve"> Fecha de actualización de la finca en VAMPP</t>
        </r>
      </text>
    </comment>
    <comment ref="E10" authorId="0" shapeId="0" xr:uid="{00000000-0006-0000-0200-000007000000}">
      <text>
        <r>
          <rPr>
            <b/>
            <sz val="8"/>
            <color indexed="81"/>
            <rFont val="Tahoma"/>
            <family val="2"/>
          </rPr>
          <t xml:space="preserve"> % de consanguinidad promedio de la finca</t>
        </r>
      </text>
    </comment>
    <comment ref="F10" authorId="0" shapeId="0" xr:uid="{00000000-0006-0000-0200-000008000000}">
      <text>
        <r>
          <rPr>
            <b/>
            <sz val="8"/>
            <color indexed="10"/>
            <rFont val="Tahoma"/>
            <family val="2"/>
          </rPr>
          <t xml:space="preserve"> Número de vacas sobre las que se calculó el promedio de PC305</t>
        </r>
      </text>
    </comment>
    <comment ref="G10" authorId="0" shapeId="0" xr:uid="{00000000-0006-0000-0200-000009000000}">
      <text>
        <r>
          <rPr>
            <b/>
            <sz val="8"/>
            <color indexed="10"/>
            <rFont val="Tahoma"/>
            <family val="2"/>
          </rPr>
          <t xml:space="preserve"> Producción corregida a 305 días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H10" authorId="0" shapeId="0" xr:uid="{00000000-0006-0000-0200-00000A000000}">
      <text>
        <r>
          <rPr>
            <b/>
            <sz val="8"/>
            <color indexed="10"/>
            <rFont val="Tahoma"/>
            <family val="2"/>
          </rPr>
          <t xml:space="preserve">Valor de Cría promedio de las vacas en la finca 
Valor de Cría: PTA x 2
Interpretación: </t>
        </r>
        <r>
          <rPr>
            <b/>
            <sz val="8"/>
            <color indexed="81"/>
            <rFont val="Tahoma"/>
            <family val="2"/>
          </rPr>
          <t xml:space="preserve">Un VC = +350 kg significa que bajo condiciones idénticas de manejo, se esperaría que la vaca produzca 350 kg más que el promedio del grupo de vacas utilizado como referencia o Base Genética
</t>
        </r>
      </text>
    </comment>
    <comment ref="I10" authorId="0" shapeId="0" xr:uid="{00000000-0006-0000-0200-00000B000000}">
      <text>
        <r>
          <rPr>
            <b/>
            <sz val="8"/>
            <color indexed="10"/>
            <rFont val="Tahoma"/>
            <family val="2"/>
          </rPr>
          <t xml:space="preserve">Margen de error para VC </t>
        </r>
        <r>
          <rPr>
            <b/>
            <sz val="8"/>
            <color indexed="81"/>
            <rFont val="Tahoma"/>
            <family val="2"/>
          </rPr>
          <t xml:space="preserve">
Indica la precisión del promedio de VC.
Entre más pequeño este margen más confiable es el promedio.
Depende en gran parte de la cantidad de datos disponibles en la finca</t>
        </r>
      </text>
    </comment>
    <comment ref="J10" authorId="0" shapeId="0" xr:uid="{00000000-0006-0000-0200-00000C000000}">
      <text>
        <r>
          <rPr>
            <b/>
            <sz val="8"/>
            <color indexed="10"/>
            <rFont val="Tahoma"/>
            <family val="2"/>
          </rPr>
          <t xml:space="preserve"> Número de vacas sobre las cuales se calculó el promedio de GRASA
</t>
        </r>
      </text>
    </comment>
    <comment ref="K10" authorId="0" shapeId="0" xr:uid="{00000000-0006-0000-0200-00000D000000}">
      <text>
        <r>
          <rPr>
            <b/>
            <sz val="8"/>
            <color indexed="10"/>
            <rFont val="Tahoma"/>
            <family val="2"/>
          </rPr>
          <t xml:space="preserve"> Producción corregida a 305 días -GRASA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L10" authorId="0" shapeId="0" xr:uid="{00000000-0006-0000-0200-00000E000000}">
      <text>
        <r>
          <rPr>
            <b/>
            <sz val="8"/>
            <color indexed="10"/>
            <rFont val="Tahoma"/>
            <family val="2"/>
          </rPr>
          <t xml:space="preserve"> Producción corregida a 305 días-PROTEINA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M10" authorId="0" shapeId="0" xr:uid="{00000000-0006-0000-0200-00000F000000}">
      <text>
        <r>
          <rPr>
            <b/>
            <sz val="8"/>
            <color indexed="10"/>
            <rFont val="Tahoma"/>
            <family val="2"/>
          </rPr>
          <t xml:space="preserve"> Producción corregida a 305 días-SOLIDOS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N10" authorId="0" shapeId="0" xr:uid="{00000000-0006-0000-0200-000010000000}">
      <text>
        <r>
          <rPr>
            <b/>
            <sz val="8"/>
            <color indexed="10"/>
            <rFont val="Tahoma"/>
            <family val="2"/>
          </rPr>
          <t>SCCS:</t>
        </r>
        <r>
          <rPr>
            <sz val="8"/>
            <color indexed="81"/>
            <rFont val="Tahoma"/>
            <family val="2"/>
          </rPr>
          <t xml:space="preserve"> Score de células somáticas. Se calcula como  
 SCCS= log(CCS/100000)+3 
Equivalencias:
SCCS   CCS
1         25000
2         50000
3         100000
4         200000
5         400000
6         800000</t>
        </r>
      </text>
    </comment>
    <comment ref="O10" authorId="0" shapeId="0" xr:uid="{00000000-0006-0000-0200-000011000000}">
      <text>
        <r>
          <rPr>
            <b/>
            <sz val="8"/>
            <color indexed="10"/>
            <rFont val="Tahoma"/>
            <family val="2"/>
          </rPr>
          <t xml:space="preserve">Margen de error </t>
        </r>
        <r>
          <rPr>
            <b/>
            <sz val="8"/>
            <color indexed="81"/>
            <rFont val="Tahoma"/>
            <family val="2"/>
          </rPr>
          <t xml:space="preserve">
Indica la precisión del promedio de SCCS.
Entre más pequeño este margen más confiable es el promedio.
Depende en gran parte de la cantidad de datos disponibles en la finca</t>
        </r>
      </text>
    </comment>
    <comment ref="P10" authorId="0" shapeId="0" xr:uid="{00000000-0006-0000-0200-000012000000}">
      <text>
        <r>
          <rPr>
            <b/>
            <sz val="8"/>
            <color indexed="81"/>
            <rFont val="Tahoma"/>
            <family val="2"/>
          </rPr>
          <t xml:space="preserve"> </t>
        </r>
        <r>
          <rPr>
            <b/>
            <sz val="8"/>
            <color indexed="10"/>
            <rFont val="Tahoma"/>
            <family val="2"/>
          </rPr>
          <t>Días Abiertos</t>
        </r>
        <r>
          <rPr>
            <b/>
            <sz val="8"/>
            <color indexed="81"/>
            <rFont val="Tahoma"/>
            <family val="2"/>
          </rPr>
          <t xml:space="preserve">
Promedio de Días Abiertos 
</t>
        </r>
      </text>
    </comment>
    <comment ref="Q10" authorId="0" shapeId="0" xr:uid="{00000000-0006-0000-0200-000013000000}">
      <text>
        <r>
          <rPr>
            <b/>
            <sz val="8"/>
            <color indexed="10"/>
            <rFont val="Tahoma"/>
            <family val="2"/>
          </rPr>
          <t xml:space="preserve">Margen de error  </t>
        </r>
        <r>
          <rPr>
            <b/>
            <sz val="8"/>
            <color indexed="81"/>
            <rFont val="Tahoma"/>
            <family val="2"/>
          </rPr>
          <t xml:space="preserve">
Indica la precisión del promedio de Días Abiertos.
Entre más pequeño este margen más confiable es el promedio.
Depende en gran parte de la cantidad de datos disponibles en la finca</t>
        </r>
      </text>
    </comment>
    <comment ref="R10" authorId="0" shapeId="0" xr:uid="{00000000-0006-0000-0200-000014000000}">
      <text>
        <r>
          <rPr>
            <b/>
            <sz val="8"/>
            <color indexed="81"/>
            <rFont val="Tahoma"/>
            <family val="2"/>
          </rPr>
          <t xml:space="preserve"> </t>
        </r>
        <r>
          <rPr>
            <b/>
            <sz val="8"/>
            <color indexed="10"/>
            <rFont val="Tahoma"/>
            <family val="2"/>
          </rPr>
          <t>Meses de Vida Productiva</t>
        </r>
        <r>
          <rPr>
            <b/>
            <sz val="8"/>
            <color indexed="81"/>
            <rFont val="Tahoma"/>
            <family val="2"/>
          </rPr>
          <t xml:space="preserve">
Para animales descartados corresponde al total  de meses en producción. 
Para animales vivos corresponde a un valor predicho de meses en producción que se estima según las características de la vaca (pe. producción actual)
*Ver metodología de cálculo</t>
        </r>
      </text>
    </comment>
    <comment ref="S10" authorId="0" shapeId="0" xr:uid="{00000000-0006-0000-0200-000015000000}">
      <text>
        <r>
          <rPr>
            <b/>
            <sz val="8"/>
            <color indexed="10"/>
            <rFont val="Tahoma"/>
            <family val="2"/>
          </rPr>
          <t xml:space="preserve">Margen de error para VC </t>
        </r>
        <r>
          <rPr>
            <b/>
            <sz val="8"/>
            <color indexed="81"/>
            <rFont val="Tahoma"/>
            <family val="2"/>
          </rPr>
          <t xml:space="preserve">
Indica la precisión del promedio de Vida Productiva.
Entre más pequeño este margen más confiable es el promedio.
Depende en gran parte de la cantidad de datos disponibles en la finca</t>
        </r>
      </text>
    </comment>
    <comment ref="T10" authorId="0" shapeId="0" xr:uid="{00000000-0006-0000-0200-000016000000}">
      <text>
        <r>
          <rPr>
            <b/>
            <sz val="8"/>
            <color indexed="10"/>
            <rFont val="Tahoma"/>
            <family val="2"/>
          </rPr>
          <t xml:space="preserve"> Mérito Económico Relativo:</t>
        </r>
        <r>
          <rPr>
            <b/>
            <sz val="8"/>
            <color indexed="81"/>
            <rFont val="Tahoma"/>
            <family val="2"/>
          </rPr>
          <t xml:space="preserve">
Diferencia esperada en Valor Económico  ($) por vida productiva del promedio de las hijas con respecto al promedio del grupo de referencia o base genética.
Se estima como: 
[$vxPTA grasa + $vxPTA proteína+ $vxPTA Leche+ $vxPTA días abiertos]*vida productiva (años)
*ver metodología de cálculo de coeficientes v en página web</t>
        </r>
      </text>
    </comment>
    <comment ref="U10" authorId="0" shapeId="0" xr:uid="{00000000-0006-0000-0200-000017000000}">
      <text>
        <r>
          <rPr>
            <b/>
            <sz val="8"/>
            <color indexed="10"/>
            <rFont val="Tahoma"/>
            <family val="2"/>
          </rPr>
          <t xml:space="preserve">Margen de error para VC </t>
        </r>
        <r>
          <rPr>
            <b/>
            <sz val="8"/>
            <color indexed="81"/>
            <rFont val="Tahoma"/>
            <family val="2"/>
          </rPr>
          <t xml:space="preserve">
Indica la precisión del promedio de MER.
Entre más pequeño este margen más confiable es el promedio.
Depende en gran parte de la cantidad de datos disponibles en la finca</t>
        </r>
      </text>
    </comment>
  </commentList>
</comments>
</file>

<file path=xl/sharedStrings.xml><?xml version="1.0" encoding="utf-8"?>
<sst xmlns="http://schemas.openxmlformats.org/spreadsheetml/2006/main" count="1717" uniqueCount="392">
  <si>
    <t>Raza</t>
  </si>
  <si>
    <t>Finca</t>
  </si>
  <si>
    <t>Actual</t>
  </si>
  <si>
    <t>►</t>
  </si>
  <si>
    <t>min==&gt;</t>
  </si>
  <si>
    <t>max==&gt;</t>
  </si>
  <si>
    <t>%Cons</t>
  </si>
  <si>
    <t>Zona</t>
  </si>
  <si>
    <t>n_305</t>
  </si>
  <si>
    <t>MERITO NETO</t>
  </si>
  <si>
    <t>$MER</t>
  </si>
  <si>
    <t>Total general</t>
  </si>
  <si>
    <t>error_VC</t>
  </si>
  <si>
    <t>error_MER</t>
  </si>
  <si>
    <t>En los cálculos de estos promedios solo se incluyen vacas nacidas después del 31-12-2000</t>
  </si>
  <si>
    <t>Los requisitos para que los hatos sean incluidos en estas listas son:</t>
  </si>
  <si>
    <t>Hato debe tener un mínimo de 25 vacas con producción de leche que participan en la evaluación genética</t>
  </si>
  <si>
    <t>VIDA PRODUCTIVA</t>
  </si>
  <si>
    <t>DIAS ABIERTOS</t>
  </si>
  <si>
    <t>DA</t>
  </si>
  <si>
    <t>VP</t>
  </si>
  <si>
    <t>error_DA</t>
  </si>
  <si>
    <t>error_VP</t>
  </si>
  <si>
    <t>VC_305K</t>
  </si>
  <si>
    <t>PC305K</t>
  </si>
  <si>
    <t>promedio==&gt;</t>
  </si>
  <si>
    <t>Resultados de evaluación genética de vacas lecheras- PROMEDIOS POR HATO</t>
  </si>
  <si>
    <t>PROMEDIOS POR HATO</t>
  </si>
  <si>
    <t>COMPONENTES</t>
  </si>
  <si>
    <t>n_GR</t>
  </si>
  <si>
    <t>PC305G</t>
  </si>
  <si>
    <t>PC305P</t>
  </si>
  <si>
    <t>LECHE FLUIDA</t>
  </si>
  <si>
    <t>Para componentes, se reportan promedios únicamente para los hatos con al menos 25 vacas muestreadas</t>
  </si>
  <si>
    <t>n==&gt;</t>
  </si>
  <si>
    <t>Los hatos con suficientes datos para varias razas aparecen varias veces con los promedios de cada una de las razas</t>
  </si>
  <si>
    <t xml:space="preserve">Verde: Por arriba del Percentil 66 </t>
  </si>
  <si>
    <t>Naranja: Entre percentiles 34 y 66</t>
  </si>
  <si>
    <t>Rojo: Por debajo del Percentil 34</t>
  </si>
  <si>
    <t>CELULAS SOMATICAS</t>
  </si>
  <si>
    <t>SCCS</t>
  </si>
  <si>
    <t>error_SCCS</t>
  </si>
  <si>
    <t>PC305ST</t>
  </si>
  <si>
    <t>Fecha_Actualización_VAMPP</t>
  </si>
  <si>
    <t>Kg_Producción de Proteína_305d</t>
  </si>
  <si>
    <t>Kg_Producción de Sólidos_305d</t>
  </si>
  <si>
    <t>Score de Células Somáticas</t>
  </si>
  <si>
    <t>Hato debe tener información actualizada al menos durante los últimos 18 meses previos a la evaluación</t>
  </si>
  <si>
    <t>Pct_Consanguinidad_Promedio</t>
  </si>
  <si>
    <t>Cantidad_de_vacas_con_producción</t>
  </si>
  <si>
    <t>Kg_Producción_Leche_Corregida_305d</t>
  </si>
  <si>
    <t>Valor_de_Cría_Leche_305K</t>
  </si>
  <si>
    <t>Margen_de_Error_Valor de Cría Leche</t>
  </si>
  <si>
    <t>Cantidad_de_Vacas_con_componentes</t>
  </si>
  <si>
    <t>Kg_Producción_de_Grasa_305d</t>
  </si>
  <si>
    <t>Margen_de_Error_Score_Células_Somáticas</t>
  </si>
  <si>
    <t>Días_Abiertos</t>
  </si>
  <si>
    <t>Margen_de_Error_Días Abiertos</t>
  </si>
  <si>
    <t>Vida_Productiva</t>
  </si>
  <si>
    <t>Margen_de_Error_Vida_Productiva</t>
  </si>
  <si>
    <t>Mérito_Económico_Relativo</t>
  </si>
  <si>
    <t>Margen_de_Error_Mérito Económico Relativo</t>
  </si>
  <si>
    <t>Promedio de Kg_Producción_Leche_Corregida_305d</t>
  </si>
  <si>
    <t>t</t>
  </si>
  <si>
    <t>J8</t>
  </si>
  <si>
    <t>bmh-p</t>
  </si>
  <si>
    <t>bh-p</t>
  </si>
  <si>
    <t>410001</t>
  </si>
  <si>
    <t>bh-mb</t>
  </si>
  <si>
    <t>bmh-t</t>
  </si>
  <si>
    <t>bmh-mb</t>
  </si>
  <si>
    <t>106500003</t>
  </si>
  <si>
    <t>107290003</t>
  </si>
  <si>
    <t>1260001</t>
  </si>
  <si>
    <t>580001</t>
  </si>
  <si>
    <t>610001</t>
  </si>
  <si>
    <t>104020002</t>
  </si>
  <si>
    <t>bp-mb</t>
  </si>
  <si>
    <t>620001</t>
  </si>
  <si>
    <t>106500005</t>
  </si>
  <si>
    <t>100970001</t>
  </si>
  <si>
    <t>1970002</t>
  </si>
  <si>
    <t>102960001</t>
  </si>
  <si>
    <t>2250001</t>
  </si>
  <si>
    <t>1910015</t>
  </si>
  <si>
    <t>2640001</t>
  </si>
  <si>
    <t>108010001</t>
  </si>
  <si>
    <t>100990002</t>
  </si>
  <si>
    <t>1970001</t>
  </si>
  <si>
    <t>1960040</t>
  </si>
  <si>
    <t>560002</t>
  </si>
  <si>
    <t>3630004</t>
  </si>
  <si>
    <t>770001</t>
  </si>
  <si>
    <t>bmh-m</t>
  </si>
  <si>
    <t>550003</t>
  </si>
  <si>
    <t>190001</t>
  </si>
  <si>
    <t>1890017</t>
  </si>
  <si>
    <t>1280001</t>
  </si>
  <si>
    <t>bh-t</t>
  </si>
  <si>
    <t>1290004</t>
  </si>
  <si>
    <t>990001</t>
  </si>
  <si>
    <t>1940020</t>
  </si>
  <si>
    <t>4000001</t>
  </si>
  <si>
    <t>1890008</t>
  </si>
  <si>
    <t>1030009</t>
  </si>
  <si>
    <t>2120010</t>
  </si>
  <si>
    <t>109100001</t>
  </si>
  <si>
    <t>108980001</t>
  </si>
  <si>
    <t>1670001</t>
  </si>
  <si>
    <t>103410001</t>
  </si>
  <si>
    <t>101000001</t>
  </si>
  <si>
    <t>107310001</t>
  </si>
  <si>
    <t>3960001</t>
  </si>
  <si>
    <t>3480002</t>
  </si>
  <si>
    <t>103300001</t>
  </si>
  <si>
    <t>80001</t>
  </si>
  <si>
    <t>1890025</t>
  </si>
  <si>
    <t>102870001</t>
  </si>
  <si>
    <t>1890026</t>
  </si>
  <si>
    <t>101120001</t>
  </si>
  <si>
    <t>106820001</t>
  </si>
  <si>
    <t>1910051</t>
  </si>
  <si>
    <t>100740001</t>
  </si>
  <si>
    <t>107360001</t>
  </si>
  <si>
    <t>1530001</t>
  </si>
  <si>
    <t>105470001</t>
  </si>
  <si>
    <t>108420001</t>
  </si>
  <si>
    <t>bs-t</t>
  </si>
  <si>
    <t>1940018</t>
  </si>
  <si>
    <t>1350001</t>
  </si>
  <si>
    <t>1230001</t>
  </si>
  <si>
    <t>3500001</t>
  </si>
  <si>
    <t>500480002</t>
  </si>
  <si>
    <t>1890038</t>
  </si>
  <si>
    <t>101230001</t>
  </si>
  <si>
    <t>103610001</t>
  </si>
  <si>
    <t>1890037</t>
  </si>
  <si>
    <t>3240001</t>
  </si>
  <si>
    <t>2680001</t>
  </si>
  <si>
    <t>106060001</t>
  </si>
  <si>
    <t>104050002</t>
  </si>
  <si>
    <t>HXJ</t>
  </si>
  <si>
    <t>1890034</t>
  </si>
  <si>
    <t>1850001</t>
  </si>
  <si>
    <t>104710001</t>
  </si>
  <si>
    <t>500350001</t>
  </si>
  <si>
    <t>1200001</t>
  </si>
  <si>
    <t>106530001</t>
  </si>
  <si>
    <t>560001</t>
  </si>
  <si>
    <t>3450001</t>
  </si>
  <si>
    <t>640002</t>
  </si>
  <si>
    <t>1140001</t>
  </si>
  <si>
    <t>100150001</t>
  </si>
  <si>
    <t>130001</t>
  </si>
  <si>
    <t>105300001</t>
  </si>
  <si>
    <t>104090001</t>
  </si>
  <si>
    <t>108230001</t>
  </si>
  <si>
    <t>3420001</t>
  </si>
  <si>
    <t>103860001</t>
  </si>
  <si>
    <t>102060001</t>
  </si>
  <si>
    <t>108400001</t>
  </si>
  <si>
    <t>103730001</t>
  </si>
  <si>
    <t>101070001</t>
  </si>
  <si>
    <t>105310001</t>
  </si>
  <si>
    <t>102490001</t>
  </si>
  <si>
    <t>3440002</t>
  </si>
  <si>
    <t>4510001</t>
  </si>
  <si>
    <t>102000001</t>
  </si>
  <si>
    <t>101050001</t>
  </si>
  <si>
    <t>104130001</t>
  </si>
  <si>
    <t>105430001</t>
  </si>
  <si>
    <t>4180001</t>
  </si>
  <si>
    <t>2740002</t>
  </si>
  <si>
    <t>560009</t>
  </si>
  <si>
    <t>103560001</t>
  </si>
  <si>
    <t>4760001</t>
  </si>
  <si>
    <t>1740038</t>
  </si>
  <si>
    <t>102260001</t>
  </si>
  <si>
    <t>108290002</t>
  </si>
  <si>
    <t>100340001</t>
  </si>
  <si>
    <t>100650002</t>
  </si>
  <si>
    <t>H8</t>
  </si>
  <si>
    <t>500280001</t>
  </si>
  <si>
    <t>410002</t>
  </si>
  <si>
    <t>3600001</t>
  </si>
  <si>
    <t>390001</t>
  </si>
  <si>
    <t>2840001</t>
  </si>
  <si>
    <t>106500002</t>
  </si>
  <si>
    <t>350001</t>
  </si>
  <si>
    <t>2970007</t>
  </si>
  <si>
    <t>760001</t>
  </si>
  <si>
    <t>102040001</t>
  </si>
  <si>
    <t>103590001</t>
  </si>
  <si>
    <t>2970010</t>
  </si>
  <si>
    <t>104620001</t>
  </si>
  <si>
    <t>1640001</t>
  </si>
  <si>
    <t>1700043</t>
  </si>
  <si>
    <t>106160002</t>
  </si>
  <si>
    <t>2500001</t>
  </si>
  <si>
    <t>1890001</t>
  </si>
  <si>
    <t>109270001</t>
  </si>
  <si>
    <t>1890004</t>
  </si>
  <si>
    <t>960001</t>
  </si>
  <si>
    <t>100900001</t>
  </si>
  <si>
    <t>102290001</t>
  </si>
  <si>
    <t>106710002</t>
  </si>
  <si>
    <t>103540001</t>
  </si>
  <si>
    <t>1960025</t>
  </si>
  <si>
    <t>102040002</t>
  </si>
  <si>
    <t>100230001</t>
  </si>
  <si>
    <t>3570001</t>
  </si>
  <si>
    <t>109490001</t>
  </si>
  <si>
    <t>109370001</t>
  </si>
  <si>
    <t>HXPS</t>
  </si>
  <si>
    <t>PS8</t>
  </si>
  <si>
    <t>JXPS</t>
  </si>
  <si>
    <t>G8</t>
  </si>
  <si>
    <t>106500004</t>
  </si>
  <si>
    <t>Total bmh-p</t>
  </si>
  <si>
    <t>110040003</t>
  </si>
  <si>
    <t>110040002</t>
  </si>
  <si>
    <t>101910001</t>
  </si>
  <si>
    <t>4630001</t>
  </si>
  <si>
    <t>108100001</t>
  </si>
  <si>
    <t>107970001</t>
  </si>
  <si>
    <t>6230001</t>
  </si>
  <si>
    <t>1910044</t>
  </si>
  <si>
    <t>600004</t>
  </si>
  <si>
    <t>4610001</t>
  </si>
  <si>
    <t>105990002</t>
  </si>
  <si>
    <t>1890003</t>
  </si>
  <si>
    <t>102880001</t>
  </si>
  <si>
    <t>104840001</t>
  </si>
  <si>
    <t>109430001</t>
  </si>
  <si>
    <t>102730005</t>
  </si>
  <si>
    <t>100760001</t>
  </si>
  <si>
    <t>103090003</t>
  </si>
  <si>
    <t>6570003</t>
  </si>
  <si>
    <t>5670001</t>
  </si>
  <si>
    <t>109250001</t>
  </si>
  <si>
    <t>106390001</t>
  </si>
  <si>
    <t>1890009</t>
  </si>
  <si>
    <t>103540006</t>
  </si>
  <si>
    <t>100810002</t>
  </si>
  <si>
    <t>6580002</t>
  </si>
  <si>
    <t>6810001</t>
  </si>
  <si>
    <t>620003</t>
  </si>
  <si>
    <t>2890004</t>
  </si>
  <si>
    <t>1890020</t>
  </si>
  <si>
    <t>3700001</t>
  </si>
  <si>
    <t>107490001</t>
  </si>
  <si>
    <t>108980002</t>
  </si>
  <si>
    <t>1910016</t>
  </si>
  <si>
    <t>104360002</t>
  </si>
  <si>
    <t>430003</t>
  </si>
  <si>
    <t>540004</t>
  </si>
  <si>
    <t>6060001</t>
  </si>
  <si>
    <t>101460002</t>
  </si>
  <si>
    <t>109530001</t>
  </si>
  <si>
    <t>6090001</t>
  </si>
  <si>
    <t>3170003</t>
  </si>
  <si>
    <t>100690002</t>
  </si>
  <si>
    <t>5660001</t>
  </si>
  <si>
    <t>105020001</t>
  </si>
  <si>
    <t>6360001</t>
  </si>
  <si>
    <t>1200002</t>
  </si>
  <si>
    <t>104680001</t>
  </si>
  <si>
    <t>1960037</t>
  </si>
  <si>
    <t>100470002</t>
  </si>
  <si>
    <t>101810001</t>
  </si>
  <si>
    <t>930002</t>
  </si>
  <si>
    <t>740002</t>
  </si>
  <si>
    <t>6160002</t>
  </si>
  <si>
    <t>103100001</t>
  </si>
  <si>
    <t>100080001</t>
  </si>
  <si>
    <t>103660001</t>
  </si>
  <si>
    <t>3900013</t>
  </si>
  <si>
    <t>102470001</t>
  </si>
  <si>
    <t>106270002</t>
  </si>
  <si>
    <t>101500001</t>
  </si>
  <si>
    <t>3990001</t>
  </si>
  <si>
    <t>3960009</t>
  </si>
  <si>
    <t>6530001</t>
  </si>
  <si>
    <t>102880002</t>
  </si>
  <si>
    <t>1520001</t>
  </si>
  <si>
    <t>1890013</t>
  </si>
  <si>
    <t>190003</t>
  </si>
  <si>
    <t>109350002</t>
  </si>
  <si>
    <t>101600001</t>
  </si>
  <si>
    <t>110250001</t>
  </si>
  <si>
    <t>102410001</t>
  </si>
  <si>
    <t>100860001</t>
  </si>
  <si>
    <t>750002</t>
  </si>
  <si>
    <t>109970002</t>
  </si>
  <si>
    <t>103820002</t>
  </si>
  <si>
    <t>104470001</t>
  </si>
  <si>
    <t>501080004</t>
  </si>
  <si>
    <t>2690001</t>
  </si>
  <si>
    <t>4840049</t>
  </si>
  <si>
    <t>103990001</t>
  </si>
  <si>
    <t>104400001</t>
  </si>
  <si>
    <t>107590001</t>
  </si>
  <si>
    <t>109290001</t>
  </si>
  <si>
    <t>100920001</t>
  </si>
  <si>
    <t>102730004</t>
  </si>
  <si>
    <t>9290002</t>
  </si>
  <si>
    <t>102060003</t>
  </si>
  <si>
    <t>2550003</t>
  </si>
  <si>
    <t>6050003</t>
  </si>
  <si>
    <t>106540001</t>
  </si>
  <si>
    <t>110180001</t>
  </si>
  <si>
    <t>103820003</t>
  </si>
  <si>
    <t>102270002</t>
  </si>
  <si>
    <t>103540007</t>
  </si>
  <si>
    <t>3900128</t>
  </si>
  <si>
    <t>2550006</t>
  </si>
  <si>
    <t>101760001</t>
  </si>
  <si>
    <t>101260002</t>
  </si>
  <si>
    <t>1450001</t>
  </si>
  <si>
    <t>1140004</t>
  </si>
  <si>
    <t>4040001</t>
  </si>
  <si>
    <t>5630001</t>
  </si>
  <si>
    <t>103160001</t>
  </si>
  <si>
    <t>8180001</t>
  </si>
  <si>
    <t>106760001</t>
  </si>
  <si>
    <t>107660002</t>
  </si>
  <si>
    <t>107090002</t>
  </si>
  <si>
    <t>101570001</t>
  </si>
  <si>
    <t>3340004</t>
  </si>
  <si>
    <t>105700001</t>
  </si>
  <si>
    <t>106620001</t>
  </si>
  <si>
    <t>501170001</t>
  </si>
  <si>
    <t>2530002</t>
  </si>
  <si>
    <t>103320001</t>
  </si>
  <si>
    <t>2300006</t>
  </si>
  <si>
    <t>100120001</t>
  </si>
  <si>
    <t>100690001</t>
  </si>
  <si>
    <t>4010001</t>
  </si>
  <si>
    <t>106680002</t>
  </si>
  <si>
    <t>1140002</t>
  </si>
  <si>
    <t>1710004</t>
  </si>
  <si>
    <t>105590005</t>
  </si>
  <si>
    <t>105590004</t>
  </si>
  <si>
    <t>100380002</t>
  </si>
  <si>
    <t>560010</t>
  </si>
  <si>
    <t>105590001</t>
  </si>
  <si>
    <t>3900098</t>
  </si>
  <si>
    <t>103400001</t>
  </si>
  <si>
    <t>6070001</t>
  </si>
  <si>
    <t>101530001</t>
  </si>
  <si>
    <t>108150001</t>
  </si>
  <si>
    <t>101010001</t>
  </si>
  <si>
    <t>103800001</t>
  </si>
  <si>
    <t>110080001</t>
  </si>
  <si>
    <t>101360001</t>
  </si>
  <si>
    <t>bp-p</t>
  </si>
  <si>
    <t>3960002</t>
  </si>
  <si>
    <t>105590003</t>
  </si>
  <si>
    <t>109960001</t>
  </si>
  <si>
    <t>109990002</t>
  </si>
  <si>
    <t>109360001</t>
  </si>
  <si>
    <t>102010001</t>
  </si>
  <si>
    <t>4840044</t>
  </si>
  <si>
    <t>102370001</t>
  </si>
  <si>
    <t>650003</t>
  </si>
  <si>
    <t>530001</t>
  </si>
  <si>
    <t>108020001</t>
  </si>
  <si>
    <t>130002</t>
  </si>
  <si>
    <t>107690001</t>
  </si>
  <si>
    <t>3260001</t>
  </si>
  <si>
    <t>2660002</t>
  </si>
  <si>
    <t>1420011</t>
  </si>
  <si>
    <t>109190002</t>
  </si>
  <si>
    <t>109680001</t>
  </si>
  <si>
    <t>108080001</t>
  </si>
  <si>
    <t>106500007</t>
  </si>
  <si>
    <t>4840064</t>
  </si>
  <si>
    <t>2300009</t>
  </si>
  <si>
    <t>102080001</t>
  </si>
  <si>
    <t>500350005</t>
  </si>
  <si>
    <t>105820001</t>
  </si>
  <si>
    <t>100070002</t>
  </si>
  <si>
    <t>101560001</t>
  </si>
  <si>
    <t>106100002</t>
  </si>
  <si>
    <t>100740002</t>
  </si>
  <si>
    <t>500650001</t>
  </si>
  <si>
    <t>101770003</t>
  </si>
  <si>
    <t>500450001</t>
  </si>
  <si>
    <t>108920001</t>
  </si>
  <si>
    <t>3740001</t>
  </si>
  <si>
    <t>105010001</t>
  </si>
  <si>
    <t>108620001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</si>
</sst>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00"/>
    <numFmt numFmtId="166" formatCode="000000000"/>
    <numFmt numFmtId="167" formatCode="mmm\-yyyy"/>
    <numFmt numFmtId="168" formatCode="[$-C0A]mmmm\-yyyy;@"/>
  </numFmts>
  <fonts count="23" x14ac:knownFonts="1">
    <font>
      <sz val="10"/>
      <name val="Arial"/>
    </font>
    <font>
      <sz val="10"/>
      <name val="Arial"/>
      <family val="2"/>
    </font>
    <font>
      <sz val="8"/>
      <name val="Arial"/>
      <family val="2"/>
    </font>
    <font>
      <sz val="8"/>
      <color indexed="81"/>
      <name val="Tahoma"/>
      <family val="2"/>
    </font>
    <font>
      <b/>
      <sz val="8"/>
      <color indexed="81"/>
      <name val="Tahoma"/>
      <family val="2"/>
    </font>
    <font>
      <b/>
      <sz val="8"/>
      <color indexed="10"/>
      <name val="Tahoma"/>
      <family val="2"/>
    </font>
    <font>
      <b/>
      <sz val="14"/>
      <color indexed="12"/>
      <name val="Trebuchet MS"/>
      <family val="2"/>
    </font>
    <font>
      <sz val="10"/>
      <color indexed="12"/>
      <name val="Arial"/>
      <family val="2"/>
    </font>
    <font>
      <b/>
      <sz val="10"/>
      <color indexed="10"/>
      <name val="Arial"/>
      <family val="2"/>
    </font>
    <font>
      <sz val="10"/>
      <color indexed="8"/>
      <name val="Arial"/>
      <family val="2"/>
    </font>
    <font>
      <b/>
      <sz val="14"/>
      <color indexed="12"/>
      <name val="Calibri"/>
      <family val="2"/>
    </font>
    <font>
      <sz val="10"/>
      <name val="Calibri"/>
      <family val="2"/>
    </font>
    <font>
      <i/>
      <sz val="10"/>
      <color indexed="12"/>
      <name val="Calibri"/>
      <family val="2"/>
    </font>
    <font>
      <b/>
      <u/>
      <sz val="10"/>
      <name val="Calibri"/>
      <family val="2"/>
    </font>
    <font>
      <u/>
      <sz val="10"/>
      <name val="Calibri"/>
      <family val="2"/>
    </font>
    <font>
      <b/>
      <i/>
      <sz val="10"/>
      <name val="Calibri"/>
      <family val="2"/>
    </font>
    <font>
      <b/>
      <sz val="9"/>
      <color indexed="12"/>
      <name val="Calibri"/>
      <family val="2"/>
    </font>
    <font>
      <sz val="10"/>
      <color indexed="10"/>
      <name val="Arial"/>
      <family val="2"/>
    </font>
    <font>
      <sz val="10"/>
      <color theme="0"/>
      <name val="Calibri"/>
      <family val="2"/>
    </font>
    <font>
      <b/>
      <sz val="10"/>
      <color rgb="FFFF0000"/>
      <name val="Calibri"/>
      <family val="2"/>
    </font>
    <font>
      <b/>
      <i/>
      <sz val="10"/>
      <color rgb="FFFF0000"/>
      <name val="Calibri"/>
      <family val="2"/>
    </font>
    <font>
      <b/>
      <sz val="9"/>
      <color rgb="FFFF0000"/>
      <name val="Calibri"/>
      <family val="2"/>
    </font>
    <font>
      <sz val="9"/>
      <name val="Calibri"/>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79998168889431442"/>
        <bgColor indexed="64"/>
      </patternFill>
    </fill>
  </fills>
  <borders count="1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106">
    <xf numFmtId="0" fontId="0" fillId="0" borderId="0" xfId="0"/>
    <xf numFmtId="0" fontId="0" fillId="2" borderId="0" xfId="0" applyFill="1"/>
    <xf numFmtId="0" fontId="1" fillId="2" borderId="0" xfId="0" applyFont="1" applyFill="1"/>
    <xf numFmtId="0" fontId="8" fillId="2" borderId="0" xfId="0" applyFont="1" applyFill="1"/>
    <xf numFmtId="0" fontId="0" fillId="2" borderId="0" xfId="0" applyFill="1" applyBorder="1"/>
    <xf numFmtId="0" fontId="9" fillId="3" borderId="1" xfId="0" applyFont="1" applyFill="1" applyBorder="1"/>
    <xf numFmtId="0" fontId="8" fillId="3" borderId="1" xfId="0" applyFont="1" applyFill="1" applyBorder="1"/>
    <xf numFmtId="0" fontId="9" fillId="3" borderId="2" xfId="0" applyFont="1" applyFill="1" applyBorder="1"/>
    <xf numFmtId="0" fontId="9" fillId="3" borderId="3" xfId="0" applyFont="1" applyFill="1" applyBorder="1" applyAlignment="1">
      <alignment horizontal="left" indent="1"/>
    </xf>
    <xf numFmtId="0" fontId="9" fillId="3" borderId="0" xfId="0" applyFont="1" applyFill="1" applyBorder="1"/>
    <xf numFmtId="0" fontId="9" fillId="3" borderId="4" xfId="0" applyFont="1" applyFill="1" applyBorder="1"/>
    <xf numFmtId="0" fontId="9" fillId="3" borderId="3" xfId="0" applyFont="1" applyFill="1" applyBorder="1"/>
    <xf numFmtId="0" fontId="7" fillId="3" borderId="3" xfId="0" applyFont="1" applyFill="1" applyBorder="1" applyAlignment="1">
      <alignment horizontal="right"/>
    </xf>
    <xf numFmtId="0" fontId="9" fillId="3" borderId="0" xfId="0" applyFont="1" applyFill="1" applyBorder="1" applyAlignment="1">
      <alignment horizontal="left" indent="1"/>
    </xf>
    <xf numFmtId="0" fontId="9" fillId="3" borderId="5" xfId="0" applyFont="1" applyFill="1" applyBorder="1"/>
    <xf numFmtId="0" fontId="9" fillId="3" borderId="6" xfId="0" applyFont="1" applyFill="1" applyBorder="1"/>
    <xf numFmtId="0" fontId="9" fillId="3" borderId="7" xfId="0" applyFont="1" applyFill="1" applyBorder="1"/>
    <xf numFmtId="0" fontId="17" fillId="3" borderId="0" xfId="0" applyFont="1" applyFill="1" applyBorder="1" applyAlignment="1">
      <alignment horizontal="left" indent="1"/>
    </xf>
    <xf numFmtId="0" fontId="17" fillId="3" borderId="0" xfId="0" applyFont="1" applyFill="1" applyBorder="1"/>
    <xf numFmtId="0" fontId="17" fillId="3" borderId="4" xfId="0" applyFont="1" applyFill="1" applyBorder="1"/>
    <xf numFmtId="168" fontId="6" fillId="3" borderId="8" xfId="0" applyNumberFormat="1" applyFont="1" applyFill="1" applyBorder="1" applyAlignment="1">
      <alignment horizontal="right"/>
    </xf>
    <xf numFmtId="0" fontId="16" fillId="0" borderId="0" xfId="0" applyFont="1" applyFill="1" applyBorder="1" applyAlignment="1">
      <alignment horizontal="center"/>
    </xf>
    <xf numFmtId="164" fontId="16" fillId="0" borderId="0" xfId="0" applyNumberFormat="1" applyFont="1" applyFill="1" applyBorder="1" applyAlignment="1">
      <alignment horizontal="center"/>
    </xf>
    <xf numFmtId="164" fontId="16" fillId="0" borderId="0" xfId="0" applyNumberFormat="1" applyFont="1" applyFill="1" applyBorder="1" applyAlignment="1">
      <alignment horizontal="left"/>
    </xf>
    <xf numFmtId="164" fontId="11" fillId="0" borderId="0" xfId="0" applyNumberFormat="1" applyFont="1" applyFill="1" applyBorder="1" applyAlignment="1">
      <alignment horizontal="right"/>
    </xf>
    <xf numFmtId="17" fontId="15" fillId="0" borderId="0" xfId="0" applyNumberFormat="1" applyFont="1" applyFill="1" applyBorder="1" applyAlignment="1">
      <alignment horizontal="right"/>
    </xf>
    <xf numFmtId="164" fontId="15" fillId="0" borderId="0" xfId="0" applyNumberFormat="1" applyFont="1" applyFill="1" applyBorder="1" applyAlignment="1"/>
    <xf numFmtId="1" fontId="15" fillId="0" borderId="0" xfId="0" applyNumberFormat="1" applyFont="1" applyFill="1" applyBorder="1" applyAlignment="1"/>
    <xf numFmtId="0" fontId="10" fillId="0" borderId="0" xfId="0" applyFont="1" applyFill="1" applyBorder="1" applyAlignment="1"/>
    <xf numFmtId="0" fontId="10" fillId="0" borderId="0" xfId="0" applyFont="1" applyFill="1" applyBorder="1" applyAlignment="1">
      <alignment horizontal="left"/>
    </xf>
    <xf numFmtId="166" fontId="11" fillId="0" borderId="0" xfId="0" applyNumberFormat="1" applyFont="1" applyFill="1" applyBorder="1" applyAlignment="1">
      <alignment horizontal="right"/>
    </xf>
    <xf numFmtId="17" fontId="10" fillId="0" borderId="0" xfId="0" applyNumberFormat="1" applyFont="1" applyFill="1" applyBorder="1" applyAlignment="1">
      <alignment horizontal="right"/>
    </xf>
    <xf numFmtId="0" fontId="11" fillId="0" borderId="0" xfId="0" applyFont="1" applyFill="1" applyBorder="1" applyAlignment="1">
      <alignment horizontal="right"/>
    </xf>
    <xf numFmtId="0" fontId="18" fillId="0" borderId="0" xfId="0" applyFont="1" applyFill="1" applyBorder="1" applyAlignment="1"/>
    <xf numFmtId="0" fontId="11" fillId="0" borderId="0" xfId="0" applyFont="1" applyFill="1" applyBorder="1" applyAlignment="1">
      <alignment horizontal="left"/>
    </xf>
    <xf numFmtId="0" fontId="11" fillId="0" borderId="0" xfId="0" applyFont="1" applyFill="1" applyBorder="1" applyAlignment="1"/>
    <xf numFmtId="167" fontId="10" fillId="0" borderId="0" xfId="0" applyNumberFormat="1" applyFont="1" applyFill="1" applyBorder="1" applyAlignment="1">
      <alignment horizontal="left"/>
    </xf>
    <xf numFmtId="0" fontId="12" fillId="0" borderId="0" xfId="0" applyFont="1" applyFill="1" applyBorder="1" applyAlignment="1"/>
    <xf numFmtId="0" fontId="12" fillId="0" borderId="0" xfId="0" applyFont="1" applyFill="1" applyBorder="1" applyAlignment="1">
      <alignment horizontal="left"/>
    </xf>
    <xf numFmtId="17" fontId="11" fillId="0" borderId="0" xfId="0" applyNumberFormat="1" applyFont="1" applyFill="1" applyBorder="1" applyAlignment="1">
      <alignment horizontal="right"/>
    </xf>
    <xf numFmtId="166" fontId="11" fillId="0" borderId="0" xfId="0" applyNumberFormat="1" applyFont="1" applyFill="1" applyBorder="1" applyAlignment="1"/>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left"/>
    </xf>
    <xf numFmtId="166" fontId="16" fillId="0" borderId="0" xfId="0" applyNumberFormat="1" applyFont="1" applyFill="1" applyBorder="1" applyAlignment="1">
      <alignment horizontal="center"/>
    </xf>
    <xf numFmtId="17" fontId="16" fillId="0" borderId="0" xfId="0" applyNumberFormat="1" applyFont="1" applyFill="1" applyBorder="1" applyAlignment="1">
      <alignment horizontal="center"/>
    </xf>
    <xf numFmtId="164" fontId="16" fillId="0" borderId="0" xfId="0" applyNumberFormat="1" applyFont="1" applyFill="1" applyBorder="1" applyAlignment="1">
      <alignment horizontal="right"/>
    </xf>
    <xf numFmtId="164" fontId="19" fillId="0" borderId="0" xfId="0" applyNumberFormat="1" applyFont="1" applyFill="1" applyBorder="1" applyAlignment="1">
      <alignment horizontal="right"/>
    </xf>
    <xf numFmtId="164" fontId="20" fillId="0" borderId="0" xfId="0" applyNumberFormat="1" applyFont="1" applyFill="1" applyBorder="1" applyAlignment="1"/>
    <xf numFmtId="1" fontId="20" fillId="0" borderId="0" xfId="0" applyNumberFormat="1" applyFont="1" applyFill="1" applyBorder="1" applyAlignment="1"/>
    <xf numFmtId="164" fontId="21" fillId="0" borderId="0" xfId="0" applyNumberFormat="1" applyFont="1" applyFill="1" applyBorder="1" applyAlignment="1">
      <alignment horizontal="center"/>
    </xf>
    <xf numFmtId="166" fontId="11" fillId="7" borderId="0" xfId="0" applyNumberFormat="1" applyFont="1" applyFill="1" applyBorder="1" applyAlignment="1">
      <alignment horizontal="right"/>
    </xf>
    <xf numFmtId="164" fontId="11" fillId="7" borderId="0" xfId="0" applyNumberFormat="1" applyFont="1" applyFill="1" applyBorder="1" applyAlignment="1">
      <alignment horizontal="right"/>
    </xf>
    <xf numFmtId="0" fontId="11" fillId="7" borderId="0" xfId="0" applyFont="1" applyFill="1" applyBorder="1" applyAlignment="1">
      <alignment horizontal="right"/>
    </xf>
    <xf numFmtId="164" fontId="19" fillId="7" borderId="0" xfId="0" applyNumberFormat="1" applyFont="1" applyFill="1" applyBorder="1" applyAlignment="1">
      <alignment horizontal="right"/>
    </xf>
    <xf numFmtId="0" fontId="11" fillId="7" borderId="0" xfId="0" applyFont="1" applyFill="1" applyBorder="1" applyAlignment="1">
      <alignment horizontal="left"/>
    </xf>
    <xf numFmtId="0" fontId="11" fillId="7" borderId="0" xfId="0" applyFont="1" applyFill="1" applyBorder="1" applyAlignment="1"/>
    <xf numFmtId="17" fontId="11" fillId="7" borderId="0" xfId="0" applyNumberFormat="1" applyFont="1" applyFill="1" applyBorder="1" applyAlignment="1">
      <alignment horizontal="right"/>
    </xf>
    <xf numFmtId="0" fontId="16" fillId="7" borderId="0" xfId="0" applyFont="1" applyFill="1" applyBorder="1" applyAlignment="1"/>
    <xf numFmtId="0" fontId="16" fillId="7" borderId="0" xfId="0" applyFont="1" applyFill="1" applyBorder="1" applyAlignment="1">
      <alignment horizontal="left"/>
    </xf>
    <xf numFmtId="166" fontId="16" fillId="7" borderId="0" xfId="0" applyNumberFormat="1" applyFont="1" applyFill="1" applyBorder="1" applyAlignment="1">
      <alignment horizontal="center"/>
    </xf>
    <xf numFmtId="17" fontId="16" fillId="7" borderId="0" xfId="0" applyNumberFormat="1" applyFont="1" applyFill="1" applyBorder="1" applyAlignment="1">
      <alignment horizontal="center"/>
    </xf>
    <xf numFmtId="0" fontId="16" fillId="7" borderId="0" xfId="0" applyFont="1" applyFill="1" applyBorder="1" applyAlignment="1">
      <alignment horizontal="center"/>
    </xf>
    <xf numFmtId="164" fontId="16" fillId="7" borderId="0" xfId="0" applyNumberFormat="1" applyFont="1" applyFill="1" applyBorder="1" applyAlignment="1"/>
    <xf numFmtId="164" fontId="21" fillId="7" borderId="0" xfId="0" applyNumberFormat="1" applyFont="1" applyFill="1" applyBorder="1" applyAlignment="1"/>
    <xf numFmtId="0" fontId="22" fillId="7" borderId="0" xfId="0" applyFont="1" applyFill="1" applyBorder="1" applyAlignment="1"/>
    <xf numFmtId="0" fontId="22" fillId="7" borderId="0" xfId="0" applyFont="1" applyFill="1" applyBorder="1" applyAlignment="1">
      <alignment horizontal="left"/>
    </xf>
    <xf numFmtId="166" fontId="22" fillId="7" borderId="0" xfId="0" applyNumberFormat="1" applyFont="1" applyFill="1" applyBorder="1" applyAlignment="1">
      <alignment horizontal="right"/>
    </xf>
    <xf numFmtId="17" fontId="22" fillId="7" borderId="0" xfId="0" applyNumberFormat="1" applyFont="1" applyFill="1" applyBorder="1" applyAlignment="1">
      <alignment horizontal="right"/>
    </xf>
    <xf numFmtId="164" fontId="22" fillId="7" borderId="0" xfId="0" applyNumberFormat="1" applyFont="1" applyFill="1" applyBorder="1" applyAlignment="1"/>
    <xf numFmtId="1" fontId="22" fillId="7" borderId="0" xfId="0" applyNumberFormat="1" applyFont="1" applyFill="1" applyBorder="1" applyAlignment="1"/>
    <xf numFmtId="49" fontId="22" fillId="7" borderId="0" xfId="0" applyNumberFormat="1" applyFont="1" applyFill="1" applyBorder="1" applyAlignment="1">
      <alignment horizontal="left"/>
    </xf>
    <xf numFmtId="2" fontId="22" fillId="7" borderId="0" xfId="0" applyNumberFormat="1" applyFont="1" applyFill="1" applyBorder="1" applyAlignment="1"/>
    <xf numFmtId="165" fontId="22" fillId="7" borderId="0" xfId="0" applyNumberFormat="1" applyFont="1" applyFill="1" applyBorder="1" applyAlignment="1">
      <alignment horizontal="right"/>
    </xf>
    <xf numFmtId="164" fontId="22" fillId="7" borderId="0" xfId="0" applyNumberFormat="1" applyFont="1" applyFill="1" applyBorder="1" applyAlignment="1">
      <alignment horizontal="right"/>
    </xf>
    <xf numFmtId="0" fontId="22" fillId="7" borderId="0" xfId="0" applyFont="1" applyFill="1" applyBorder="1" applyAlignment="1">
      <alignment horizontal="right"/>
    </xf>
    <xf numFmtId="164" fontId="21" fillId="7" borderId="0" xfId="0" applyNumberFormat="1" applyFont="1" applyFill="1" applyBorder="1" applyAlignment="1">
      <alignment horizontal="right"/>
    </xf>
    <xf numFmtId="1" fontId="22" fillId="7" borderId="0" xfId="0" applyNumberFormat="1" applyFont="1" applyFill="1" applyBorder="1" applyAlignment="1">
      <alignment horizontal="right"/>
    </xf>
    <xf numFmtId="164" fontId="22" fillId="7" borderId="0" xfId="0" applyNumberFormat="1" applyFont="1" applyFill="1" applyBorder="1"/>
    <xf numFmtId="165" fontId="11" fillId="7" borderId="0" xfId="0" applyNumberFormat="1" applyFont="1" applyFill="1" applyBorder="1" applyAlignment="1">
      <alignment horizontal="right"/>
    </xf>
    <xf numFmtId="1" fontId="11" fillId="7" borderId="0" xfId="0" applyNumberFormat="1" applyFont="1" applyFill="1" applyBorder="1" applyAlignment="1">
      <alignment horizontal="right"/>
    </xf>
    <xf numFmtId="164" fontId="11" fillId="7" borderId="0" xfId="0" applyNumberFormat="1" applyFont="1" applyFill="1" applyBorder="1"/>
    <xf numFmtId="0" fontId="0" fillId="0" borderId="9" xfId="0" pivotButton="1" applyBorder="1"/>
    <xf numFmtId="0" fontId="0" fillId="0" borderId="10" xfId="0" applyBorder="1"/>
    <xf numFmtId="0" fontId="0" fillId="0" borderId="11" xfId="0" applyBorder="1"/>
    <xf numFmtId="0" fontId="0" fillId="0" borderId="9" xfId="0" applyBorder="1"/>
    <xf numFmtId="0" fontId="0" fillId="0" borderId="12" xfId="0" applyBorder="1"/>
    <xf numFmtId="0" fontId="0" fillId="0" borderId="9" xfId="0" applyNumberFormat="1" applyBorder="1"/>
    <xf numFmtId="0" fontId="0" fillId="0" borderId="12" xfId="0" applyNumberFormat="1" applyBorder="1"/>
    <xf numFmtId="0" fontId="0" fillId="0" borderId="13" xfId="0" applyBorder="1"/>
    <xf numFmtId="0" fontId="0" fillId="0" borderId="14" xfId="0"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6" xfId="0" applyNumberFormat="1" applyBorder="1"/>
    <xf numFmtId="0" fontId="0" fillId="0" borderId="18" xfId="0" applyNumberFormat="1" applyBorder="1"/>
    <xf numFmtId="164" fontId="19" fillId="10" borderId="0" xfId="0" applyNumberFormat="1" applyFont="1" applyFill="1" applyBorder="1" applyAlignment="1">
      <alignment horizontal="center"/>
    </xf>
    <xf numFmtId="0" fontId="13" fillId="5" borderId="0" xfId="0" applyFont="1" applyFill="1" applyBorder="1" applyAlignment="1">
      <alignment horizontal="center"/>
    </xf>
    <xf numFmtId="0" fontId="13" fillId="4" borderId="0" xfId="0" applyFont="1" applyFill="1" applyBorder="1" applyAlignment="1">
      <alignment horizontal="center"/>
    </xf>
    <xf numFmtId="0" fontId="14" fillId="4" borderId="0" xfId="0" applyFont="1" applyFill="1" applyBorder="1" applyAlignment="1"/>
    <xf numFmtId="164" fontId="14" fillId="4" borderId="0" xfId="0" applyNumberFormat="1" applyFont="1" applyFill="1" applyBorder="1" applyAlignment="1"/>
    <xf numFmtId="164" fontId="13" fillId="8" borderId="0" xfId="0" applyNumberFormat="1" applyFont="1" applyFill="1" applyBorder="1" applyAlignment="1">
      <alignment horizontal="center"/>
    </xf>
    <xf numFmtId="164" fontId="13" fillId="9" borderId="0" xfId="0" applyNumberFormat="1" applyFont="1" applyFill="1" applyBorder="1" applyAlignment="1">
      <alignment horizontal="center"/>
    </xf>
    <xf numFmtId="0" fontId="13" fillId="6" borderId="0" xfId="0" applyFont="1" applyFill="1" applyBorder="1" applyAlignment="1">
      <alignment horizontal="center"/>
    </xf>
    <xf numFmtId="0" fontId="0" fillId="6" borderId="0"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6/relationships/attachedToolbars" Target="attachedToolbars.bin"/><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[hatos2109.xlsx]tabhatos!Tabla dinámica1</c:name>
    <c:fmtId val="0"/>
  </c:pivotSource>
  <c:chart>
    <c:title>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tabhatos!$C$1:$C$2</c:f>
              <c:strCache>
                <c:ptCount val="1"/>
                <c:pt idx="0">
                  <c:v>H8</c:v>
                </c:pt>
              </c:strCache>
            </c:strRef>
          </c:tx>
          <c:invertIfNegative val="0"/>
          <c:cat>
            <c:multiLvlStrRef>
              <c:f>tabhatos!$A$3:$B$45</c:f>
              <c:multiLvlStrCache>
                <c:ptCount val="41"/>
                <c:lvl>
                  <c:pt idx="0">
                    <c:v>2250001</c:v>
                  </c:pt>
                  <c:pt idx="1">
                    <c:v>1910015</c:v>
                  </c:pt>
                  <c:pt idx="2">
                    <c:v>2640001</c:v>
                  </c:pt>
                  <c:pt idx="3">
                    <c:v>102870001</c:v>
                  </c:pt>
                  <c:pt idx="4">
                    <c:v>1530001</c:v>
                  </c:pt>
                  <c:pt idx="5">
                    <c:v>500480002</c:v>
                  </c:pt>
                  <c:pt idx="6">
                    <c:v>1850001</c:v>
                  </c:pt>
                  <c:pt idx="7">
                    <c:v>500350001</c:v>
                  </c:pt>
                  <c:pt idx="8">
                    <c:v>1200001</c:v>
                  </c:pt>
                  <c:pt idx="9">
                    <c:v>130001</c:v>
                  </c:pt>
                  <c:pt idx="10">
                    <c:v>102000001</c:v>
                  </c:pt>
                  <c:pt idx="11">
                    <c:v>500280001</c:v>
                  </c:pt>
                  <c:pt idx="12">
                    <c:v>3600001</c:v>
                  </c:pt>
                  <c:pt idx="13">
                    <c:v>2840001</c:v>
                  </c:pt>
                  <c:pt idx="14">
                    <c:v>2970007</c:v>
                  </c:pt>
                  <c:pt idx="15">
                    <c:v>760001</c:v>
                  </c:pt>
                  <c:pt idx="16">
                    <c:v>109270001</c:v>
                  </c:pt>
                  <c:pt idx="17">
                    <c:v>1960025</c:v>
                  </c:pt>
                  <c:pt idx="18">
                    <c:v>103540006</c:v>
                  </c:pt>
                  <c:pt idx="19">
                    <c:v>620003</c:v>
                  </c:pt>
                  <c:pt idx="20">
                    <c:v>108980002</c:v>
                  </c:pt>
                  <c:pt idx="21">
                    <c:v>1960037</c:v>
                  </c:pt>
                  <c:pt idx="22">
                    <c:v>190003</c:v>
                  </c:pt>
                  <c:pt idx="23">
                    <c:v>103820002</c:v>
                  </c:pt>
                  <c:pt idx="24">
                    <c:v>501080004</c:v>
                  </c:pt>
                  <c:pt idx="25">
                    <c:v>106540001</c:v>
                  </c:pt>
                  <c:pt idx="26">
                    <c:v>101260002</c:v>
                  </c:pt>
                  <c:pt idx="27">
                    <c:v>1450001</c:v>
                  </c:pt>
                  <c:pt idx="28">
                    <c:v>501170001</c:v>
                  </c:pt>
                  <c:pt idx="29">
                    <c:v>2530002</c:v>
                  </c:pt>
                  <c:pt idx="30">
                    <c:v>2300006</c:v>
                  </c:pt>
                  <c:pt idx="31">
                    <c:v>100690001</c:v>
                  </c:pt>
                  <c:pt idx="32">
                    <c:v>100380002</c:v>
                  </c:pt>
                  <c:pt idx="33">
                    <c:v>3960002</c:v>
                  </c:pt>
                  <c:pt idx="34">
                    <c:v>4840044</c:v>
                  </c:pt>
                  <c:pt idx="35">
                    <c:v>650003</c:v>
                  </c:pt>
                  <c:pt idx="36">
                    <c:v>109190002</c:v>
                  </c:pt>
                  <c:pt idx="37">
                    <c:v>500350005</c:v>
                  </c:pt>
                  <c:pt idx="38">
                    <c:v>105820001</c:v>
                  </c:pt>
                  <c:pt idx="39">
                    <c:v>106100002</c:v>
                  </c:pt>
                  <c:pt idx="40">
                    <c:v>100740002</c:v>
                  </c:pt>
                </c:lvl>
                <c:lvl>
                  <c:pt idx="0">
                    <c:v>bmh-p</c:v>
                  </c:pt>
                </c:lvl>
              </c:multiLvlStrCache>
            </c:multiLvlStrRef>
          </c:cat>
          <c:val>
            <c:numRef>
              <c:f>tabhatos!$C$3:$C$45</c:f>
              <c:numCache>
                <c:formatCode>General</c:formatCode>
                <c:ptCount val="41"/>
                <c:pt idx="0">
                  <c:v>8193.2024965325909</c:v>
                </c:pt>
                <c:pt idx="1">
                  <c:v>7204.1058823529402</c:v>
                </c:pt>
                <c:pt idx="2">
                  <c:v>6318.8040540540496</c:v>
                </c:pt>
                <c:pt idx="3">
                  <c:v>7410.8771929824597</c:v>
                </c:pt>
                <c:pt idx="4">
                  <c:v>5899.1990196078395</c:v>
                </c:pt>
                <c:pt idx="5">
                  <c:v>5888.8568702290104</c:v>
                </c:pt>
                <c:pt idx="6">
                  <c:v>4603.9333333333298</c:v>
                </c:pt>
                <c:pt idx="7">
                  <c:v>4852.3123209169098</c:v>
                </c:pt>
                <c:pt idx="8">
                  <c:v>8185.46627565982</c:v>
                </c:pt>
                <c:pt idx="9">
                  <c:v>7075.8547008547002</c:v>
                </c:pt>
                <c:pt idx="10">
                  <c:v>4593.6395348837204</c:v>
                </c:pt>
                <c:pt idx="11">
                  <c:v>8700.3628117913795</c:v>
                </c:pt>
                <c:pt idx="12">
                  <c:v>7620.2</c:v>
                </c:pt>
                <c:pt idx="13">
                  <c:v>8323.6152125279605</c:v>
                </c:pt>
                <c:pt idx="14">
                  <c:v>8141.2929292929302</c:v>
                </c:pt>
                <c:pt idx="15">
                  <c:v>10184.3312302839</c:v>
                </c:pt>
                <c:pt idx="16">
                  <c:v>10347.4303797468</c:v>
                </c:pt>
                <c:pt idx="17">
                  <c:v>7232.63440860215</c:v>
                </c:pt>
                <c:pt idx="18">
                  <c:v>6280.1258741258698</c:v>
                </c:pt>
                <c:pt idx="19">
                  <c:v>8653.8080000000009</c:v>
                </c:pt>
                <c:pt idx="20">
                  <c:v>4559.5853658536598</c:v>
                </c:pt>
                <c:pt idx="21">
                  <c:v>7262.9932279909699</c:v>
                </c:pt>
                <c:pt idx="22">
                  <c:v>8316.375</c:v>
                </c:pt>
                <c:pt idx="23">
                  <c:v>3956.2974683544298</c:v>
                </c:pt>
                <c:pt idx="24">
                  <c:v>4999.3793103448297</c:v>
                </c:pt>
                <c:pt idx="25">
                  <c:v>6477.1315789473701</c:v>
                </c:pt>
                <c:pt idx="26">
                  <c:v>4553.5555555555602</c:v>
                </c:pt>
                <c:pt idx="27">
                  <c:v>4982.1153846153802</c:v>
                </c:pt>
                <c:pt idx="28">
                  <c:v>3686.5074626865699</c:v>
                </c:pt>
                <c:pt idx="29">
                  <c:v>8027.3968253968296</c:v>
                </c:pt>
                <c:pt idx="30">
                  <c:v>4063.1714285714302</c:v>
                </c:pt>
                <c:pt idx="31">
                  <c:v>8570.6321839080501</c:v>
                </c:pt>
                <c:pt idx="32">
                  <c:v>4888.0857142857103</c:v>
                </c:pt>
                <c:pt idx="33">
                  <c:v>5935.0219780219804</c:v>
                </c:pt>
                <c:pt idx="34">
                  <c:v>8685.9215686274492</c:v>
                </c:pt>
                <c:pt idx="35">
                  <c:v>9408.9651474530801</c:v>
                </c:pt>
                <c:pt idx="36">
                  <c:v>8692.5802469135797</c:v>
                </c:pt>
                <c:pt idx="37">
                  <c:v>4644.8194444444398</c:v>
                </c:pt>
                <c:pt idx="38">
                  <c:v>5784.9190031152602</c:v>
                </c:pt>
                <c:pt idx="39">
                  <c:v>6833.2903225806403</c:v>
                </c:pt>
                <c:pt idx="40">
                  <c:v>3718.9097744360902</c:v>
                </c:pt>
              </c:numCache>
            </c:numRef>
          </c:val>
          <c:extLst>
            <c:ext xmlns:c16="http://schemas.microsoft.com/office/drawing/2014/chart" uri="{C3380CC4-5D6E-409C-BE32-E72D297353CC}">
              <c16:uniqueId val="{00000000-0B6D-42A9-ACAE-2C32B483FFF2}"/>
            </c:ext>
          </c:extLst>
        </c:ser>
        <c:dLbls>
          <c:showLegendKey val="0"/>
          <c:showVal val="0"/>
          <c:showCatName val="0"/>
          <c:showSerName val="0"/>
          <c:showPercent val="0"/>
          <c:showBubbleSize val="0"/>
        </c:dLbls>
        <c:gapWidth val="150"/>
        <c:axId val="178884992"/>
        <c:axId val="178886912"/>
      </c:barChart>
      <c:catAx>
        <c:axId val="178884992"/>
        <c:scaling>
          <c:orientation val="minMax"/>
        </c:scaling>
        <c:delete val="0"/>
        <c:axPos val="b"/>
        <c:numFmt formatCode="General" sourceLinked="1"/>
        <c:majorTickMark val="out"/>
        <c:minorTickMark val="none"/>
        <c:tickLblPos val="low"/>
        <c:txPr>
          <a:bodyPr/>
          <a:lstStyle/>
          <a:p>
            <a:pPr>
              <a:defRPr sz="700"/>
            </a:pPr>
            <a:endParaRPr lang="en-US"/>
          </a:p>
        </c:txPr>
        <c:crossAx val="178886912"/>
        <c:crosses val="autoZero"/>
        <c:auto val="0"/>
        <c:lblAlgn val="ctr"/>
        <c:lblOffset val="100"/>
        <c:noMultiLvlLbl val="0"/>
      </c:catAx>
      <c:valAx>
        <c:axId val="178886912"/>
        <c:scaling>
          <c:orientation val="minMax"/>
        </c:scaling>
        <c:delete val="0"/>
        <c:axPos val="l"/>
        <c:majorGridlines/>
        <c:numFmt formatCode="General" sourceLinked="1"/>
        <c:majorTickMark val="out"/>
        <c:minorTickMark val="none"/>
        <c:tickLblPos val="nextTo"/>
        <c:crossAx val="178884992"/>
        <c:crosses val="autoZero"/>
        <c:crossBetween val="between"/>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HATOS</c:v>
          </c:tx>
          <c:spPr>
            <a:ln w="28575">
              <a:noFill/>
            </a:ln>
          </c:spPr>
          <c:xVal>
            <c:numRef>
              <c:f>datos!$G$12:$G$692</c:f>
              <c:numCache>
                <c:formatCode>0</c:formatCode>
                <c:ptCount val="681"/>
                <c:pt idx="0">
                  <c:v>6642.8996865203799</c:v>
                </c:pt>
                <c:pt idx="1">
                  <c:v>5662.3725490196102</c:v>
                </c:pt>
                <c:pt idx="2">
                  <c:v>5234.3170731707296</c:v>
                </c:pt>
                <c:pt idx="3">
                  <c:v>5437.5862068965498</c:v>
                </c:pt>
                <c:pt idx="4">
                  <c:v>6809.8848614072504</c:v>
                </c:pt>
                <c:pt idx="5">
                  <c:v>6941.3911564625896</c:v>
                </c:pt>
                <c:pt idx="6">
                  <c:v>5551.9275362318804</c:v>
                </c:pt>
                <c:pt idx="7">
                  <c:v>5815.55319148936</c:v>
                </c:pt>
                <c:pt idx="8">
                  <c:v>7379.89001447178</c:v>
                </c:pt>
                <c:pt idx="9">
                  <c:v>4303.8333333333303</c:v>
                </c:pt>
                <c:pt idx="10">
                  <c:v>6505.8654434250802</c:v>
                </c:pt>
                <c:pt idx="11">
                  <c:v>4871.42342342342</c:v>
                </c:pt>
                <c:pt idx="12">
                  <c:v>5542.7368421052597</c:v>
                </c:pt>
                <c:pt idx="13">
                  <c:v>5172.2727272727298</c:v>
                </c:pt>
                <c:pt idx="14">
                  <c:v>4970.8928571428596</c:v>
                </c:pt>
                <c:pt idx="15">
                  <c:v>6688.9682539682499</c:v>
                </c:pt>
                <c:pt idx="16">
                  <c:v>3994.9120879120901</c:v>
                </c:pt>
                <c:pt idx="17">
                  <c:v>5128.8645833333303</c:v>
                </c:pt>
                <c:pt idx="18">
                  <c:v>6447.9460227272702</c:v>
                </c:pt>
                <c:pt idx="19">
                  <c:v>3306.9666666666699</c:v>
                </c:pt>
                <c:pt idx="20">
                  <c:v>6449.81339712919</c:v>
                </c:pt>
                <c:pt idx="21">
                  <c:v>6289.3465346534604</c:v>
                </c:pt>
                <c:pt idx="22">
                  <c:v>6310.2458233890202</c:v>
                </c:pt>
                <c:pt idx="23">
                  <c:v>6932.4523809523798</c:v>
                </c:pt>
                <c:pt idx="24">
                  <c:v>5507.4731182795704</c:v>
                </c:pt>
                <c:pt idx="25">
                  <c:v>5763.6462882096102</c:v>
                </c:pt>
                <c:pt idx="26">
                  <c:v>4355.7021276595697</c:v>
                </c:pt>
                <c:pt idx="27">
                  <c:v>4352.0338983050897</c:v>
                </c:pt>
                <c:pt idx="28">
                  <c:v>4475.9285714285697</c:v>
                </c:pt>
                <c:pt idx="29">
                  <c:v>4275.0264900662296</c:v>
                </c:pt>
                <c:pt idx="30">
                  <c:v>6048.5487077534799</c:v>
                </c:pt>
                <c:pt idx="31">
                  <c:v>6544.3376623376598</c:v>
                </c:pt>
                <c:pt idx="32">
                  <c:v>5433.7866666666696</c:v>
                </c:pt>
                <c:pt idx="33">
                  <c:v>4186.49206349206</c:v>
                </c:pt>
                <c:pt idx="34">
                  <c:v>3590.5520833333298</c:v>
                </c:pt>
                <c:pt idx="35">
                  <c:v>6484.8920863309304</c:v>
                </c:pt>
                <c:pt idx="36">
                  <c:v>3093.7087378640799</c:v>
                </c:pt>
                <c:pt idx="37">
                  <c:v>5460.4630541871902</c:v>
                </c:pt>
                <c:pt idx="38">
                  <c:v>5901.3333333333303</c:v>
                </c:pt>
                <c:pt idx="39">
                  <c:v>5865.9729729729697</c:v>
                </c:pt>
                <c:pt idx="40">
                  <c:v>5486.2921348314603</c:v>
                </c:pt>
                <c:pt idx="41">
                  <c:v>3974.3551401869199</c:v>
                </c:pt>
                <c:pt idx="42">
                  <c:v>4183.1869158878499</c:v>
                </c:pt>
                <c:pt idx="43">
                  <c:v>5298.1612903225796</c:v>
                </c:pt>
                <c:pt idx="44">
                  <c:v>5801.4457831325299</c:v>
                </c:pt>
                <c:pt idx="45">
                  <c:v>5957.01020408163</c:v>
                </c:pt>
                <c:pt idx="46">
                  <c:v>4558.8888888888896</c:v>
                </c:pt>
                <c:pt idx="47">
                  <c:v>5496.6876374835001</c:v>
                </c:pt>
                <c:pt idx="48">
                  <c:v>6285.8333333333303</c:v>
                </c:pt>
                <c:pt idx="49">
                  <c:v>4940.1142857142904</c:v>
                </c:pt>
                <c:pt idx="50">
                  <c:v>3986.8125</c:v>
                </c:pt>
                <c:pt idx="51">
                  <c:v>5289.9661016949103</c:v>
                </c:pt>
                <c:pt idx="52">
                  <c:v>2983.9464285714298</c:v>
                </c:pt>
                <c:pt idx="53">
                  <c:v>5052.9127516778499</c:v>
                </c:pt>
                <c:pt idx="54">
                  <c:v>4604.6045197740104</c:v>
                </c:pt>
                <c:pt idx="55">
                  <c:v>4994.5436893203896</c:v>
                </c:pt>
                <c:pt idx="56">
                  <c:v>6517.3788990825697</c:v>
                </c:pt>
                <c:pt idx="57">
                  <c:v>4302.76068376068</c:v>
                </c:pt>
                <c:pt idx="58">
                  <c:v>4409.8039215686304</c:v>
                </c:pt>
                <c:pt idx="59">
                  <c:v>6511.1052631578996</c:v>
                </c:pt>
                <c:pt idx="60">
                  <c:v>5427.0571428571402</c:v>
                </c:pt>
                <c:pt idx="61">
                  <c:v>7040.3893617021304</c:v>
                </c:pt>
                <c:pt idx="62">
                  <c:v>5432.5333333333301</c:v>
                </c:pt>
                <c:pt idx="63">
                  <c:v>5411.1709677419403</c:v>
                </c:pt>
                <c:pt idx="64">
                  <c:v>4779.1020408163304</c:v>
                </c:pt>
                <c:pt idx="65">
                  <c:v>6036.1138790035602</c:v>
                </c:pt>
                <c:pt idx="66">
                  <c:v>4756.5238095238101</c:v>
                </c:pt>
                <c:pt idx="67">
                  <c:v>3411.4615384615399</c:v>
                </c:pt>
                <c:pt idx="68">
                  <c:v>6396.0882352941198</c:v>
                </c:pt>
                <c:pt idx="69">
                  <c:v>5359.4208333333299</c:v>
                </c:pt>
                <c:pt idx="70">
                  <c:v>6964.54589371981</c:v>
                </c:pt>
                <c:pt idx="71">
                  <c:v>4573.7852348993301</c:v>
                </c:pt>
                <c:pt idx="72">
                  <c:v>5519.06</c:v>
                </c:pt>
                <c:pt idx="73">
                  <c:v>7354.9027777777801</c:v>
                </c:pt>
                <c:pt idx="74">
                  <c:v>6200.5085995086001</c:v>
                </c:pt>
                <c:pt idx="75">
                  <c:v>5020.9279999999999</c:v>
                </c:pt>
                <c:pt idx="76">
                  <c:v>5510.89690721649</c:v>
                </c:pt>
                <c:pt idx="77">
                  <c:v>6003.6717557251905</c:v>
                </c:pt>
                <c:pt idx="78">
                  <c:v>6712.3333333333303</c:v>
                </c:pt>
                <c:pt idx="79">
                  <c:v>3765.7446808510599</c:v>
                </c:pt>
                <c:pt idx="80">
                  <c:v>4325.2777777777801</c:v>
                </c:pt>
                <c:pt idx="81">
                  <c:v>4915.9045936395796</c:v>
                </c:pt>
                <c:pt idx="82">
                  <c:v>4923.1940298507498</c:v>
                </c:pt>
                <c:pt idx="83">
                  <c:v>5375.48979591837</c:v>
                </c:pt>
                <c:pt idx="84">
                  <c:v>6306.8432835820904</c:v>
                </c:pt>
                <c:pt idx="85">
                  <c:v>5789.2046783625701</c:v>
                </c:pt>
                <c:pt idx="86">
                  <c:v>5706.4270270270299</c:v>
                </c:pt>
                <c:pt idx="87">
                  <c:v>3442.07317073171</c:v>
                </c:pt>
                <c:pt idx="88">
                  <c:v>4987.6865671641799</c:v>
                </c:pt>
                <c:pt idx="89">
                  <c:v>5870.9322033898297</c:v>
                </c:pt>
                <c:pt idx="90">
                  <c:v>5042.3658536585399</c:v>
                </c:pt>
                <c:pt idx="91">
                  <c:v>4396.0236530880402</c:v>
                </c:pt>
                <c:pt idx="92">
                  <c:v>5488.49489795918</c:v>
                </c:pt>
                <c:pt idx="93">
                  <c:v>5203.1555555555597</c:v>
                </c:pt>
                <c:pt idx="94">
                  <c:v>5118.3874999999998</c:v>
                </c:pt>
                <c:pt idx="95">
                  <c:v>4271</c:v>
                </c:pt>
                <c:pt idx="96">
                  <c:v>4616.8504672897197</c:v>
                </c:pt>
                <c:pt idx="97">
                  <c:v>6184.75</c:v>
                </c:pt>
                <c:pt idx="98">
                  <c:v>3739.5892857142899</c:v>
                </c:pt>
                <c:pt idx="99">
                  <c:v>4115.7045454545496</c:v>
                </c:pt>
                <c:pt idx="100">
                  <c:v>5779.7218934911198</c:v>
                </c:pt>
                <c:pt idx="101">
                  <c:v>2138.6184210526299</c:v>
                </c:pt>
                <c:pt idx="102">
                  <c:v>3849.9043478260901</c:v>
                </c:pt>
                <c:pt idx="103">
                  <c:v>3893.34951456311</c:v>
                </c:pt>
                <c:pt idx="104">
                  <c:v>3854.52173913044</c:v>
                </c:pt>
                <c:pt idx="105">
                  <c:v>4335.3661971830998</c:v>
                </c:pt>
                <c:pt idx="106">
                  <c:v>5488.5384615384601</c:v>
                </c:pt>
                <c:pt idx="107">
                  <c:v>6675.7249070631997</c:v>
                </c:pt>
                <c:pt idx="108">
                  <c:v>4032.9507042253499</c:v>
                </c:pt>
                <c:pt idx="109">
                  <c:v>6584.72972972973</c:v>
                </c:pt>
                <c:pt idx="110">
                  <c:v>5661.8910891089099</c:v>
                </c:pt>
                <c:pt idx="111">
                  <c:v>3617.9134615384601</c:v>
                </c:pt>
                <c:pt idx="112">
                  <c:v>3283.1714285714302</c:v>
                </c:pt>
                <c:pt idx="113">
                  <c:v>3606.54</c:v>
                </c:pt>
                <c:pt idx="114">
                  <c:v>5646.3587786259504</c:v>
                </c:pt>
                <c:pt idx="115">
                  <c:v>4504.03636363636</c:v>
                </c:pt>
                <c:pt idx="116">
                  <c:v>3775.71052631579</c:v>
                </c:pt>
                <c:pt idx="117">
                  <c:v>4407.1287878787898</c:v>
                </c:pt>
                <c:pt idx="118">
                  <c:v>4272.8867924528304</c:v>
                </c:pt>
                <c:pt idx="119">
                  <c:v>5458.3829787233999</c:v>
                </c:pt>
                <c:pt idx="120">
                  <c:v>5413.7115384615399</c:v>
                </c:pt>
                <c:pt idx="121">
                  <c:v>5238.6750000000002</c:v>
                </c:pt>
                <c:pt idx="122">
                  <c:v>4397.1304347826099</c:v>
                </c:pt>
                <c:pt idx="123">
                  <c:v>3498.4482758620702</c:v>
                </c:pt>
                <c:pt idx="124">
                  <c:v>5107.92682926829</c:v>
                </c:pt>
                <c:pt idx="125">
                  <c:v>5999.6842105263204</c:v>
                </c:pt>
                <c:pt idx="126">
                  <c:v>5241.7168141592902</c:v>
                </c:pt>
                <c:pt idx="127">
                  <c:v>3544.0303030302998</c:v>
                </c:pt>
                <c:pt idx="128">
                  <c:v>6694.4528301886803</c:v>
                </c:pt>
                <c:pt idx="129">
                  <c:v>5111.7857142857101</c:v>
                </c:pt>
                <c:pt idx="130">
                  <c:v>3532.3157894736801</c:v>
                </c:pt>
                <c:pt idx="131">
                  <c:v>5123.4660194174803</c:v>
                </c:pt>
                <c:pt idx="132">
                  <c:v>5119.3181818181802</c:v>
                </c:pt>
                <c:pt idx="133">
                  <c:v>5308.25714285714</c:v>
                </c:pt>
                <c:pt idx="134">
                  <c:v>3691.97972972973</c:v>
                </c:pt>
                <c:pt idx="135">
                  <c:v>5791.5862068965498</c:v>
                </c:pt>
                <c:pt idx="136">
                  <c:v>3816.2857142857101</c:v>
                </c:pt>
                <c:pt idx="137">
                  <c:v>5282.93103448276</c:v>
                </c:pt>
                <c:pt idx="138">
                  <c:v>6239.7931034482799</c:v>
                </c:pt>
                <c:pt idx="139">
                  <c:v>7640.7765363128501</c:v>
                </c:pt>
                <c:pt idx="140">
                  <c:v>4727.2040816326498</c:v>
                </c:pt>
                <c:pt idx="141">
                  <c:v>3225.64150943396</c:v>
                </c:pt>
                <c:pt idx="142">
                  <c:v>4956.8684210526299</c:v>
                </c:pt>
                <c:pt idx="143">
                  <c:v>3851.9375</c:v>
                </c:pt>
                <c:pt idx="144">
                  <c:v>5688.7922077922103</c:v>
                </c:pt>
                <c:pt idx="145">
                  <c:v>5521.2610619468996</c:v>
                </c:pt>
                <c:pt idx="146">
                  <c:v>2791.03125</c:v>
                </c:pt>
                <c:pt idx="147">
                  <c:v>2989.9552238806</c:v>
                </c:pt>
                <c:pt idx="148">
                  <c:v>3347.89655172414</c:v>
                </c:pt>
                <c:pt idx="149">
                  <c:v>4838.6213017751497</c:v>
                </c:pt>
                <c:pt idx="150">
                  <c:v>4574.7241379310299</c:v>
                </c:pt>
                <c:pt idx="151">
                  <c:v>3834</c:v>
                </c:pt>
                <c:pt idx="152">
                  <c:v>4632.5483870967701</c:v>
                </c:pt>
                <c:pt idx="153">
                  <c:v>4389.29914529915</c:v>
                </c:pt>
                <c:pt idx="154">
                  <c:v>5055.3125</c:v>
                </c:pt>
                <c:pt idx="155">
                  <c:v>6562.0992063492104</c:v>
                </c:pt>
                <c:pt idx="156">
                  <c:v>6280.1951219512202</c:v>
                </c:pt>
                <c:pt idx="157">
                  <c:v>4425.2962962963002</c:v>
                </c:pt>
                <c:pt idx="158">
                  <c:v>4871.1153846153802</c:v>
                </c:pt>
                <c:pt idx="159">
                  <c:v>5027.9399999999996</c:v>
                </c:pt>
                <c:pt idx="160">
                  <c:v>4172.9032258064499</c:v>
                </c:pt>
                <c:pt idx="161">
                  <c:v>5673.5876288659802</c:v>
                </c:pt>
                <c:pt idx="162">
                  <c:v>5085.1851851851898</c:v>
                </c:pt>
                <c:pt idx="163">
                  <c:v>4930.9090909090901</c:v>
                </c:pt>
                <c:pt idx="164">
                  <c:v>4338.5714285714303</c:v>
                </c:pt>
                <c:pt idx="165">
                  <c:v>4583.0309278350496</c:v>
                </c:pt>
                <c:pt idx="166">
                  <c:v>6757.2833333333301</c:v>
                </c:pt>
                <c:pt idx="167">
                  <c:v>6433.4186046511604</c:v>
                </c:pt>
                <c:pt idx="168">
                  <c:v>7177.6419753086402</c:v>
                </c:pt>
                <c:pt idx="169">
                  <c:v>5746.7327586206902</c:v>
                </c:pt>
                <c:pt idx="170">
                  <c:v>5213.8539944903596</c:v>
                </c:pt>
                <c:pt idx="171">
                  <c:v>6950.4666666666699</c:v>
                </c:pt>
                <c:pt idx="172">
                  <c:v>7190.6206896551703</c:v>
                </c:pt>
                <c:pt idx="173">
                  <c:v>4824.6967213114804</c:v>
                </c:pt>
                <c:pt idx="174">
                  <c:v>6416.6585365853698</c:v>
                </c:pt>
                <c:pt idx="175">
                  <c:v>7388.6493506493498</c:v>
                </c:pt>
                <c:pt idx="176">
                  <c:v>4935.6060606060601</c:v>
                </c:pt>
                <c:pt idx="177">
                  <c:v>4397.1052631578996</c:v>
                </c:pt>
                <c:pt idx="178">
                  <c:v>5987.3571428571404</c:v>
                </c:pt>
                <c:pt idx="179">
                  <c:v>5500.1346153846198</c:v>
                </c:pt>
                <c:pt idx="180">
                  <c:v>4417.2777777777801</c:v>
                </c:pt>
                <c:pt idx="181">
                  <c:v>6336</c:v>
                </c:pt>
                <c:pt idx="182">
                  <c:v>5970.7581699346401</c:v>
                </c:pt>
                <c:pt idx="183">
                  <c:v>6305.0877192982498</c:v>
                </c:pt>
                <c:pt idx="184">
                  <c:v>6249.4750000000004</c:v>
                </c:pt>
                <c:pt idx="185">
                  <c:v>6775.5227272727298</c:v>
                </c:pt>
                <c:pt idx="186">
                  <c:v>4735.7222222222199</c:v>
                </c:pt>
                <c:pt idx="187">
                  <c:v>7780.2054054054097</c:v>
                </c:pt>
                <c:pt idx="188">
                  <c:v>7600.48</c:v>
                </c:pt>
                <c:pt idx="189">
                  <c:v>6774.7222222222199</c:v>
                </c:pt>
                <c:pt idx="190">
                  <c:v>5814.7804878048801</c:v>
                </c:pt>
                <c:pt idx="191">
                  <c:v>5530.0714285714303</c:v>
                </c:pt>
                <c:pt idx="192">
                  <c:v>4876.09666666667</c:v>
                </c:pt>
                <c:pt idx="193">
                  <c:v>6002.5255474452597</c:v>
                </c:pt>
                <c:pt idx="194">
                  <c:v>4785.2727272727298</c:v>
                </c:pt>
                <c:pt idx="195">
                  <c:v>6847.7129485179403</c:v>
                </c:pt>
                <c:pt idx="196">
                  <c:v>3689.4464285714298</c:v>
                </c:pt>
                <c:pt idx="197">
                  <c:v>7855.8571428571404</c:v>
                </c:pt>
                <c:pt idx="198">
                  <c:v>7541.3085106382996</c:v>
                </c:pt>
                <c:pt idx="199">
                  <c:v>5644.95789473684</c:v>
                </c:pt>
                <c:pt idx="200">
                  <c:v>6076.7719298245602</c:v>
                </c:pt>
                <c:pt idx="201">
                  <c:v>5229.1145833333303</c:v>
                </c:pt>
                <c:pt idx="202">
                  <c:v>5972.7222222222199</c:v>
                </c:pt>
                <c:pt idx="203">
                  <c:v>4640</c:v>
                </c:pt>
                <c:pt idx="204">
                  <c:v>6143.6451612903202</c:v>
                </c:pt>
                <c:pt idx="205">
                  <c:v>5534.7272727272702</c:v>
                </c:pt>
                <c:pt idx="206">
                  <c:v>5978.78</c:v>
                </c:pt>
                <c:pt idx="207">
                  <c:v>4517.1910112359501</c:v>
                </c:pt>
                <c:pt idx="208">
                  <c:v>6249.33678756477</c:v>
                </c:pt>
                <c:pt idx="209">
                  <c:v>7083.0972222222199</c:v>
                </c:pt>
                <c:pt idx="210">
                  <c:v>5287.3027522935799</c:v>
                </c:pt>
                <c:pt idx="211">
                  <c:v>5671.3404255319101</c:v>
                </c:pt>
                <c:pt idx="212">
                  <c:v>5100.7831325301204</c:v>
                </c:pt>
                <c:pt idx="213">
                  <c:v>5563.5089285714303</c:v>
                </c:pt>
                <c:pt idx="214">
                  <c:v>3834.6635514018699</c:v>
                </c:pt>
                <c:pt idx="215">
                  <c:v>4528.5717054263596</c:v>
                </c:pt>
                <c:pt idx="216">
                  <c:v>6021.7402597402597</c:v>
                </c:pt>
                <c:pt idx="217">
                  <c:v>6204.7682119205301</c:v>
                </c:pt>
                <c:pt idx="218">
                  <c:v>6400.1975308642004</c:v>
                </c:pt>
                <c:pt idx="219" formatCode="0.0">
                  <c:v>6465.8991596638698</c:v>
                </c:pt>
                <c:pt idx="220" formatCode="0.0">
                  <c:v>6543.5116279069798</c:v>
                </c:pt>
                <c:pt idx="221" formatCode="0.0">
                  <c:v>7058.4285714285697</c:v>
                </c:pt>
                <c:pt idx="222" formatCode="0.0">
                  <c:v>6051.4878048780502</c:v>
                </c:pt>
                <c:pt idx="223" formatCode="0.0">
                  <c:v>5442.1614583333303</c:v>
                </c:pt>
                <c:pt idx="224" formatCode="0.0">
                  <c:v>6535.25925925926</c:v>
                </c:pt>
                <c:pt idx="225" formatCode="0.0">
                  <c:v>5017.5849056603802</c:v>
                </c:pt>
                <c:pt idx="226">
                  <c:v>6663.3571428571404</c:v>
                </c:pt>
                <c:pt idx="227">
                  <c:v>3880.5402298850599</c:v>
                </c:pt>
                <c:pt idx="228">
                  <c:v>6406.8662420382198</c:v>
                </c:pt>
                <c:pt idx="229">
                  <c:v>5414.3134328358201</c:v>
                </c:pt>
                <c:pt idx="230">
                  <c:v>7912.8181818181802</c:v>
                </c:pt>
                <c:pt idx="231">
                  <c:v>4873.7922077922103</c:v>
                </c:pt>
                <c:pt idx="232">
                  <c:v>4381.4038461538503</c:v>
                </c:pt>
                <c:pt idx="233">
                  <c:v>5724.7658227848096</c:v>
                </c:pt>
                <c:pt idx="234">
                  <c:v>4681.6097560975604</c:v>
                </c:pt>
                <c:pt idx="235">
                  <c:v>4804.8541666666697</c:v>
                </c:pt>
                <c:pt idx="236">
                  <c:v>3707.25</c:v>
                </c:pt>
                <c:pt idx="237">
                  <c:v>4357.3391304347797</c:v>
                </c:pt>
                <c:pt idx="238">
                  <c:v>6594.3764705882404</c:v>
                </c:pt>
                <c:pt idx="239">
                  <c:v>4732.0333333333301</c:v>
                </c:pt>
                <c:pt idx="240">
                  <c:v>3865.89655172414</c:v>
                </c:pt>
                <c:pt idx="241">
                  <c:v>5275.3260869565202</c:v>
                </c:pt>
                <c:pt idx="242">
                  <c:v>2760.8</c:v>
                </c:pt>
                <c:pt idx="243">
                  <c:v>5956.8924731182797</c:v>
                </c:pt>
                <c:pt idx="244">
                  <c:v>6978.2222222222199</c:v>
                </c:pt>
                <c:pt idx="245">
                  <c:v>5018.5612244898002</c:v>
                </c:pt>
                <c:pt idx="246">
                  <c:v>3934.7333333333299</c:v>
                </c:pt>
                <c:pt idx="247">
                  <c:v>5514.7346938775499</c:v>
                </c:pt>
                <c:pt idx="248">
                  <c:v>4689.7926829268299</c:v>
                </c:pt>
                <c:pt idx="249">
                  <c:v>5309.0289855072497</c:v>
                </c:pt>
                <c:pt idx="250">
                  <c:v>4671.69333333333</c:v>
                </c:pt>
                <c:pt idx="251">
                  <c:v>5538.0465116279101</c:v>
                </c:pt>
                <c:pt idx="252">
                  <c:v>6170.3428571428603</c:v>
                </c:pt>
                <c:pt idx="253">
                  <c:v>4165.9705882352901</c:v>
                </c:pt>
                <c:pt idx="254">
                  <c:v>5941.7039999999997</c:v>
                </c:pt>
                <c:pt idx="255">
                  <c:v>4029.0440528634399</c:v>
                </c:pt>
                <c:pt idx="256">
                  <c:v>6686.2121212121201</c:v>
                </c:pt>
                <c:pt idx="257">
                  <c:v>4461.9375</c:v>
                </c:pt>
                <c:pt idx="258">
                  <c:v>5027.4117647058802</c:v>
                </c:pt>
                <c:pt idx="259">
                  <c:v>5217.8493150684899</c:v>
                </c:pt>
                <c:pt idx="260">
                  <c:v>5664.3125</c:v>
                </c:pt>
                <c:pt idx="261">
                  <c:v>5154.8805970149297</c:v>
                </c:pt>
                <c:pt idx="262">
                  <c:v>4623.4366197183099</c:v>
                </c:pt>
                <c:pt idx="263">
                  <c:v>4026.3157894736801</c:v>
                </c:pt>
                <c:pt idx="264">
                  <c:v>5122.2307692307704</c:v>
                </c:pt>
                <c:pt idx="265">
                  <c:v>4531.9099099099103</c:v>
                </c:pt>
                <c:pt idx="266">
                  <c:v>5010.66</c:v>
                </c:pt>
                <c:pt idx="267">
                  <c:v>3962.6857142857102</c:v>
                </c:pt>
                <c:pt idx="268">
                  <c:v>4474.5238095238101</c:v>
                </c:pt>
                <c:pt idx="269">
                  <c:v>4477.3626373626403</c:v>
                </c:pt>
                <c:pt idx="270">
                  <c:v>3410.81355932203</c:v>
                </c:pt>
                <c:pt idx="271">
                  <c:v>3383.8865979381399</c:v>
                </c:pt>
                <c:pt idx="272">
                  <c:v>5562.4074074074097</c:v>
                </c:pt>
                <c:pt idx="273">
                  <c:v>2910.6756756756799</c:v>
                </c:pt>
                <c:pt idx="274">
                  <c:v>5058.4444444444398</c:v>
                </c:pt>
                <c:pt idx="275">
                  <c:v>6068.0375000000004</c:v>
                </c:pt>
                <c:pt idx="276">
                  <c:v>4393.1333333333296</c:v>
                </c:pt>
                <c:pt idx="277">
                  <c:v>4484.4782608695696</c:v>
                </c:pt>
                <c:pt idx="278">
                  <c:v>3932.5714285714298</c:v>
                </c:pt>
                <c:pt idx="279">
                  <c:v>5772.0491803278701</c:v>
                </c:pt>
                <c:pt idx="280">
                  <c:v>7685.0714285714303</c:v>
                </c:pt>
                <c:pt idx="281">
                  <c:v>5163.3333333333303</c:v>
                </c:pt>
                <c:pt idx="282">
                  <c:v>3403.7586206896599</c:v>
                </c:pt>
                <c:pt idx="283">
                  <c:v>3539.3048780487802</c:v>
                </c:pt>
                <c:pt idx="284">
                  <c:v>4238.6153846153802</c:v>
                </c:pt>
                <c:pt idx="285">
                  <c:v>3968.6666666666702</c:v>
                </c:pt>
                <c:pt idx="286">
                  <c:v>3418.93103448276</c:v>
                </c:pt>
                <c:pt idx="287">
                  <c:v>4878.6639999999998</c:v>
                </c:pt>
                <c:pt idx="288">
                  <c:v>4126.0645161290304</c:v>
                </c:pt>
                <c:pt idx="289">
                  <c:v>8153.4941176470602</c:v>
                </c:pt>
                <c:pt idx="290">
                  <c:v>5879.6129032258104</c:v>
                </c:pt>
                <c:pt idx="291">
                  <c:v>3874.9230769230799</c:v>
                </c:pt>
                <c:pt idx="292">
                  <c:v>3078.5476190476202</c:v>
                </c:pt>
                <c:pt idx="293">
                  <c:v>4527.66</c:v>
                </c:pt>
                <c:pt idx="294">
                  <c:v>5585.0101010100998</c:v>
                </c:pt>
                <c:pt idx="295">
                  <c:v>3078.86666666667</c:v>
                </c:pt>
                <c:pt idx="296">
                  <c:v>5567.8522727272702</c:v>
                </c:pt>
                <c:pt idx="297">
                  <c:v>5330.1311475409802</c:v>
                </c:pt>
                <c:pt idx="298">
                  <c:v>3716.4393939393899</c:v>
                </c:pt>
                <c:pt idx="299">
                  <c:v>4303.9848484848499</c:v>
                </c:pt>
                <c:pt idx="300">
                  <c:v>5966.6666666666697</c:v>
                </c:pt>
                <c:pt idx="301">
                  <c:v>4173.8260869565202</c:v>
                </c:pt>
                <c:pt idx="302">
                  <c:v>5605.74285714286</c:v>
                </c:pt>
                <c:pt idx="303">
                  <c:v>4361.4489795918398</c:v>
                </c:pt>
                <c:pt idx="304">
                  <c:v>4133.6750000000002</c:v>
                </c:pt>
                <c:pt idx="305">
                  <c:v>4813.375</c:v>
                </c:pt>
                <c:pt idx="306">
                  <c:v>4513.3017751479301</c:v>
                </c:pt>
                <c:pt idx="307">
                  <c:v>4523.0985915493002</c:v>
                </c:pt>
                <c:pt idx="308">
                  <c:v>3962.6666666666702</c:v>
                </c:pt>
                <c:pt idx="309">
                  <c:v>3032.8010204081602</c:v>
                </c:pt>
                <c:pt idx="310">
                  <c:v>5880.9677419354803</c:v>
                </c:pt>
                <c:pt idx="311">
                  <c:v>3101.36170212766</c:v>
                </c:pt>
                <c:pt idx="312">
                  <c:v>6107.3833333333296</c:v>
                </c:pt>
                <c:pt idx="313">
                  <c:v>5622.4227642276401</c:v>
                </c:pt>
                <c:pt idx="314">
                  <c:v>6034.6551724137898</c:v>
                </c:pt>
                <c:pt idx="315">
                  <c:v>3683.1276595744698</c:v>
                </c:pt>
                <c:pt idx="316">
                  <c:v>8452.9473684210498</c:v>
                </c:pt>
                <c:pt idx="317">
                  <c:v>4498.9050632911403</c:v>
                </c:pt>
                <c:pt idx="318">
                  <c:v>5119.3486238532096</c:v>
                </c:pt>
                <c:pt idx="319">
                  <c:v>4106.1111111111104</c:v>
                </c:pt>
                <c:pt idx="320">
                  <c:v>4431.0212765957403</c:v>
                </c:pt>
                <c:pt idx="321">
                  <c:v>3671.9197080292001</c:v>
                </c:pt>
                <c:pt idx="322">
                  <c:v>3844.4482758620702</c:v>
                </c:pt>
                <c:pt idx="323">
                  <c:v>3858.9722222222199</c:v>
                </c:pt>
                <c:pt idx="324">
                  <c:v>4942.9879518072303</c:v>
                </c:pt>
                <c:pt idx="325">
                  <c:v>6164.01960784314</c:v>
                </c:pt>
                <c:pt idx="326">
                  <c:v>3950.8292682926799</c:v>
                </c:pt>
                <c:pt idx="327">
                  <c:v>3267.2619047619</c:v>
                </c:pt>
                <c:pt idx="328">
                  <c:v>4044.1627906976701</c:v>
                </c:pt>
                <c:pt idx="329">
                  <c:v>4188.65625</c:v>
                </c:pt>
                <c:pt idx="330">
                  <c:v>2345.5</c:v>
                </c:pt>
                <c:pt idx="331">
                  <c:v>4164.8500000000004</c:v>
                </c:pt>
                <c:pt idx="332">
                  <c:v>3167.5124999999998</c:v>
                </c:pt>
                <c:pt idx="333">
                  <c:v>3519.35849056604</c:v>
                </c:pt>
                <c:pt idx="334">
                  <c:v>4159.3409090909099</c:v>
                </c:pt>
                <c:pt idx="335">
                  <c:v>5211.6136363636397</c:v>
                </c:pt>
                <c:pt idx="336">
                  <c:v>4704.0471698113197</c:v>
                </c:pt>
                <c:pt idx="337">
                  <c:v>3363.1341463414601</c:v>
                </c:pt>
                <c:pt idx="338">
                  <c:v>8111.90625</c:v>
                </c:pt>
                <c:pt idx="339">
                  <c:v>4619.3486842105303</c:v>
                </c:pt>
                <c:pt idx="340">
                  <c:v>4219.6666666666697</c:v>
                </c:pt>
                <c:pt idx="341">
                  <c:v>5790.7368421052597</c:v>
                </c:pt>
                <c:pt idx="342">
                  <c:v>5037.0952380952403</c:v>
                </c:pt>
                <c:pt idx="343">
                  <c:v>6599.8870967741896</c:v>
                </c:pt>
                <c:pt idx="344">
                  <c:v>5729.8421052631602</c:v>
                </c:pt>
                <c:pt idx="345">
                  <c:v>5671.9166666666697</c:v>
                </c:pt>
                <c:pt idx="346">
                  <c:v>4836.7951807228901</c:v>
                </c:pt>
                <c:pt idx="347">
                  <c:v>3852.0857142857099</c:v>
                </c:pt>
                <c:pt idx="348">
                  <c:v>3542.8928571428601</c:v>
                </c:pt>
                <c:pt idx="349">
                  <c:v>5498.6135265700505</c:v>
                </c:pt>
                <c:pt idx="350">
                  <c:v>4242.3265306122403</c:v>
                </c:pt>
                <c:pt idx="351">
                  <c:v>3902.7586206896599</c:v>
                </c:pt>
                <c:pt idx="352">
                  <c:v>5436.1136363636397</c:v>
                </c:pt>
                <c:pt idx="353">
                  <c:v>6023.05454545455</c:v>
                </c:pt>
                <c:pt idx="354">
                  <c:v>6894.8545454545501</c:v>
                </c:pt>
                <c:pt idx="355">
                  <c:v>6865.9487179487196</c:v>
                </c:pt>
                <c:pt idx="356">
                  <c:v>6622.2727272727298</c:v>
                </c:pt>
                <c:pt idx="357">
                  <c:v>7847.4</c:v>
                </c:pt>
                <c:pt idx="358">
                  <c:v>8700.3628117913795</c:v>
                </c:pt>
                <c:pt idx="359">
                  <c:v>7293.7684210526304</c:v>
                </c:pt>
                <c:pt idx="360">
                  <c:v>6439.4410480349297</c:v>
                </c:pt>
                <c:pt idx="361">
                  <c:v>5842.4166666666697</c:v>
                </c:pt>
                <c:pt idx="362">
                  <c:v>9371.4807480748095</c:v>
                </c:pt>
                <c:pt idx="363">
                  <c:v>9135.8100558659207</c:v>
                </c:pt>
                <c:pt idx="364">
                  <c:v>8610.89356435644</c:v>
                </c:pt>
                <c:pt idx="365">
                  <c:v>5573.9259259259297</c:v>
                </c:pt>
                <c:pt idx="366">
                  <c:v>7620.2</c:v>
                </c:pt>
                <c:pt idx="367">
                  <c:v>4852.3123209169098</c:v>
                </c:pt>
                <c:pt idx="368">
                  <c:v>6904.1750000000002</c:v>
                </c:pt>
                <c:pt idx="369">
                  <c:v>7528.8571428571404</c:v>
                </c:pt>
                <c:pt idx="370">
                  <c:v>10454.5288461538</c:v>
                </c:pt>
                <c:pt idx="371">
                  <c:v>9408.9651474530801</c:v>
                </c:pt>
                <c:pt idx="372">
                  <c:v>8323.6152125279605</c:v>
                </c:pt>
                <c:pt idx="373">
                  <c:v>8141.2929292929302</c:v>
                </c:pt>
                <c:pt idx="374">
                  <c:v>8052.5307692307697</c:v>
                </c:pt>
                <c:pt idx="375">
                  <c:v>8653.8080000000009</c:v>
                </c:pt>
                <c:pt idx="376">
                  <c:v>9152.6685393258394</c:v>
                </c:pt>
                <c:pt idx="377">
                  <c:v>7832.77427821522</c:v>
                </c:pt>
                <c:pt idx="378">
                  <c:v>6069.2241813602004</c:v>
                </c:pt>
                <c:pt idx="379">
                  <c:v>8779.6405797101506</c:v>
                </c:pt>
                <c:pt idx="380">
                  <c:v>8093.5364583333303</c:v>
                </c:pt>
                <c:pt idx="381">
                  <c:v>10184.3312302839</c:v>
                </c:pt>
                <c:pt idx="382">
                  <c:v>5899.1990196078395</c:v>
                </c:pt>
                <c:pt idx="383">
                  <c:v>6915.5231143552301</c:v>
                </c:pt>
                <c:pt idx="384">
                  <c:v>7908.4232673267297</c:v>
                </c:pt>
                <c:pt idx="385">
                  <c:v>8289.7118644067796</c:v>
                </c:pt>
                <c:pt idx="386">
                  <c:v>8193.2024965325909</c:v>
                </c:pt>
                <c:pt idx="387">
                  <c:v>6857.1272727272699</c:v>
                </c:pt>
                <c:pt idx="388">
                  <c:v>7594.2884615384601</c:v>
                </c:pt>
                <c:pt idx="389">
                  <c:v>6721.6666666666697</c:v>
                </c:pt>
                <c:pt idx="390">
                  <c:v>8073.4025974025999</c:v>
                </c:pt>
                <c:pt idx="391">
                  <c:v>6547.4557522123896</c:v>
                </c:pt>
                <c:pt idx="392">
                  <c:v>6004.0298507462703</c:v>
                </c:pt>
                <c:pt idx="393">
                  <c:v>8185.46627565982</c:v>
                </c:pt>
                <c:pt idx="394">
                  <c:v>7470.2289156626503</c:v>
                </c:pt>
                <c:pt idx="395">
                  <c:v>6731.1666666666697</c:v>
                </c:pt>
                <c:pt idx="396">
                  <c:v>6856.2030456852799</c:v>
                </c:pt>
                <c:pt idx="397">
                  <c:v>5825.8888888888896</c:v>
                </c:pt>
                <c:pt idx="398">
                  <c:v>5888.8568702290104</c:v>
                </c:pt>
                <c:pt idx="399">
                  <c:v>10347.4303797468</c:v>
                </c:pt>
                <c:pt idx="400">
                  <c:v>9346.7149758454107</c:v>
                </c:pt>
                <c:pt idx="401">
                  <c:v>6650.8032786885196</c:v>
                </c:pt>
                <c:pt idx="402">
                  <c:v>9133.0270270270303</c:v>
                </c:pt>
                <c:pt idx="403">
                  <c:v>8899.6568047337296</c:v>
                </c:pt>
                <c:pt idx="404">
                  <c:v>7786.9191176470604</c:v>
                </c:pt>
                <c:pt idx="405">
                  <c:v>8468.3561643835601</c:v>
                </c:pt>
                <c:pt idx="406">
                  <c:v>7204.1058823529402</c:v>
                </c:pt>
                <c:pt idx="407">
                  <c:v>8774.1518987341806</c:v>
                </c:pt>
                <c:pt idx="408">
                  <c:v>7014.0059171597604</c:v>
                </c:pt>
                <c:pt idx="409">
                  <c:v>8685.9215686274492</c:v>
                </c:pt>
                <c:pt idx="410">
                  <c:v>7390.6141304347802</c:v>
                </c:pt>
                <c:pt idx="411">
                  <c:v>9755.7291381668892</c:v>
                </c:pt>
                <c:pt idx="412">
                  <c:v>7811.1914893617004</c:v>
                </c:pt>
                <c:pt idx="413">
                  <c:v>7709.9139344262303</c:v>
                </c:pt>
                <c:pt idx="414">
                  <c:v>6754.0313253012</c:v>
                </c:pt>
                <c:pt idx="415">
                  <c:v>6292.1419753086402</c:v>
                </c:pt>
                <c:pt idx="416">
                  <c:v>4603.9333333333298</c:v>
                </c:pt>
                <c:pt idx="417">
                  <c:v>6584.6206896551703</c:v>
                </c:pt>
                <c:pt idx="418">
                  <c:v>7410.8771929824597</c:v>
                </c:pt>
                <c:pt idx="419">
                  <c:v>7062.8076923076896</c:v>
                </c:pt>
                <c:pt idx="420">
                  <c:v>8032.1443298969098</c:v>
                </c:pt>
                <c:pt idx="421">
                  <c:v>7287.0714285714303</c:v>
                </c:pt>
                <c:pt idx="422">
                  <c:v>8165.8894472361799</c:v>
                </c:pt>
                <c:pt idx="423">
                  <c:v>6914.2774193548403</c:v>
                </c:pt>
                <c:pt idx="424" formatCode="0.0">
                  <c:v>8692.5802469135797</c:v>
                </c:pt>
                <c:pt idx="425" formatCode="0.0">
                  <c:v>9216.0344827586196</c:v>
                </c:pt>
                <c:pt idx="426" formatCode="0.0">
                  <c:v>7937.9065934065902</c:v>
                </c:pt>
                <c:pt idx="427" formatCode="0.0">
                  <c:v>6554.3946360153304</c:v>
                </c:pt>
                <c:pt idx="428" formatCode="0.0">
                  <c:v>8316.375</c:v>
                </c:pt>
                <c:pt idx="429" formatCode="0.0">
                  <c:v>7769.25</c:v>
                </c:pt>
                <c:pt idx="430" formatCode="0.0">
                  <c:v>8027.3968253968296</c:v>
                </c:pt>
                <c:pt idx="431" formatCode="0.0">
                  <c:v>7669.1875</c:v>
                </c:pt>
                <c:pt idx="432" formatCode="0.0">
                  <c:v>7798.4203821656001</c:v>
                </c:pt>
                <c:pt idx="433" formatCode="0.0">
                  <c:v>8697.3140243902399</c:v>
                </c:pt>
                <c:pt idx="434" formatCode="0.0">
                  <c:v>7033.0450450450498</c:v>
                </c:pt>
                <c:pt idx="435" formatCode="0.0">
                  <c:v>6945.9615384615399</c:v>
                </c:pt>
                <c:pt idx="436" formatCode="0.0">
                  <c:v>6777.3225806451601</c:v>
                </c:pt>
                <c:pt idx="437" formatCode="0.0">
                  <c:v>6199.3931034482803</c:v>
                </c:pt>
                <c:pt idx="438" formatCode="0.0">
                  <c:v>5083.4146341463402</c:v>
                </c:pt>
                <c:pt idx="439" formatCode="0.0">
                  <c:v>4960.0657534246602</c:v>
                </c:pt>
                <c:pt idx="440">
                  <c:v>8028.0802469135797</c:v>
                </c:pt>
                <c:pt idx="441">
                  <c:v>5678.3383838383797</c:v>
                </c:pt>
                <c:pt idx="442">
                  <c:v>7348.5368421052599</c:v>
                </c:pt>
                <c:pt idx="443">
                  <c:v>6805.3934426229498</c:v>
                </c:pt>
                <c:pt idx="444">
                  <c:v>6477.1315789473701</c:v>
                </c:pt>
                <c:pt idx="445">
                  <c:v>7182.7559055118099</c:v>
                </c:pt>
                <c:pt idx="446">
                  <c:v>6294.3125</c:v>
                </c:pt>
                <c:pt idx="447">
                  <c:v>8317.17948717949</c:v>
                </c:pt>
                <c:pt idx="448">
                  <c:v>7075.8547008547002</c:v>
                </c:pt>
                <c:pt idx="449">
                  <c:v>7262.9932279909699</c:v>
                </c:pt>
                <c:pt idx="450">
                  <c:v>5626.8080357142899</c:v>
                </c:pt>
                <c:pt idx="451">
                  <c:v>7232.63440860215</c:v>
                </c:pt>
                <c:pt idx="452">
                  <c:v>4644.8194444444398</c:v>
                </c:pt>
                <c:pt idx="453">
                  <c:v>4527.2173913043498</c:v>
                </c:pt>
                <c:pt idx="454">
                  <c:v>5068.2619047619</c:v>
                </c:pt>
                <c:pt idx="455">
                  <c:v>5002</c:v>
                </c:pt>
                <c:pt idx="456">
                  <c:v>8097.7432432432397</c:v>
                </c:pt>
                <c:pt idx="457">
                  <c:v>8570.6321839080501</c:v>
                </c:pt>
                <c:pt idx="458">
                  <c:v>5447.6666666666697</c:v>
                </c:pt>
                <c:pt idx="459">
                  <c:v>5337.0217391304404</c:v>
                </c:pt>
                <c:pt idx="460">
                  <c:v>6280.1258741258698</c:v>
                </c:pt>
                <c:pt idx="461">
                  <c:v>5784.9190031152602</c:v>
                </c:pt>
                <c:pt idx="462">
                  <c:v>6788.3809523809496</c:v>
                </c:pt>
                <c:pt idx="463">
                  <c:v>6505.6201550387595</c:v>
                </c:pt>
                <c:pt idx="464">
                  <c:v>4982.1153846153802</c:v>
                </c:pt>
                <c:pt idx="465">
                  <c:v>5935.0219780219804</c:v>
                </c:pt>
                <c:pt idx="466">
                  <c:v>5905.03636363636</c:v>
                </c:pt>
                <c:pt idx="467">
                  <c:v>5653.8133333333299</c:v>
                </c:pt>
                <c:pt idx="468">
                  <c:v>6221.2926829268299</c:v>
                </c:pt>
                <c:pt idx="469">
                  <c:v>5789.6612903225796</c:v>
                </c:pt>
                <c:pt idx="470">
                  <c:v>4480</c:v>
                </c:pt>
                <c:pt idx="471">
                  <c:v>6806.7916666666697</c:v>
                </c:pt>
                <c:pt idx="472">
                  <c:v>3536.3404255319201</c:v>
                </c:pt>
                <c:pt idx="473">
                  <c:v>6318.8040540540496</c:v>
                </c:pt>
                <c:pt idx="474">
                  <c:v>5409.2972972973002</c:v>
                </c:pt>
                <c:pt idx="475">
                  <c:v>5834.7837837837797</c:v>
                </c:pt>
                <c:pt idx="476">
                  <c:v>3711.2142857142899</c:v>
                </c:pt>
                <c:pt idx="477">
                  <c:v>6001.8852459016398</c:v>
                </c:pt>
                <c:pt idx="478">
                  <c:v>4553.5555555555602</c:v>
                </c:pt>
                <c:pt idx="479">
                  <c:v>5200.8249999999998</c:v>
                </c:pt>
                <c:pt idx="480">
                  <c:v>6833.2903225806403</c:v>
                </c:pt>
                <c:pt idx="481">
                  <c:v>6609.0674157303401</c:v>
                </c:pt>
                <c:pt idx="482">
                  <c:v>3956.2974683544298</c:v>
                </c:pt>
                <c:pt idx="483">
                  <c:v>4559.5853658536598</c:v>
                </c:pt>
                <c:pt idx="484">
                  <c:v>4314.8235294117603</c:v>
                </c:pt>
                <c:pt idx="485">
                  <c:v>3718.9097744360902</c:v>
                </c:pt>
                <c:pt idx="486">
                  <c:v>6437.2138728323698</c:v>
                </c:pt>
                <c:pt idx="487">
                  <c:v>4974.3111111111102</c:v>
                </c:pt>
                <c:pt idx="488">
                  <c:v>4990.2926829268299</c:v>
                </c:pt>
                <c:pt idx="489">
                  <c:v>5593.4571428571398</c:v>
                </c:pt>
                <c:pt idx="490">
                  <c:v>4593.6395348837204</c:v>
                </c:pt>
                <c:pt idx="491">
                  <c:v>3196</c:v>
                </c:pt>
                <c:pt idx="492">
                  <c:v>4050.84848484849</c:v>
                </c:pt>
                <c:pt idx="493">
                  <c:v>6450.8389830508504</c:v>
                </c:pt>
                <c:pt idx="494">
                  <c:v>4188.14634146341</c:v>
                </c:pt>
                <c:pt idx="495">
                  <c:v>4999.3793103448297</c:v>
                </c:pt>
                <c:pt idx="496">
                  <c:v>4888.0857142857103</c:v>
                </c:pt>
                <c:pt idx="497">
                  <c:v>7517.2949640287798</c:v>
                </c:pt>
                <c:pt idx="498">
                  <c:v>4063.1714285714302</c:v>
                </c:pt>
                <c:pt idx="499">
                  <c:v>3770.89655172414</c:v>
                </c:pt>
                <c:pt idx="500">
                  <c:v>3686.5074626865699</c:v>
                </c:pt>
                <c:pt idx="501">
                  <c:v>5431.8</c:v>
                </c:pt>
                <c:pt idx="502">
                  <c:v>8422.6386554621804</c:v>
                </c:pt>
                <c:pt idx="503">
                  <c:v>6006.6612903225796</c:v>
                </c:pt>
                <c:pt idx="504">
                  <c:v>5064.0243902438997</c:v>
                </c:pt>
                <c:pt idx="505">
                  <c:v>4553.7529644268798</c:v>
                </c:pt>
                <c:pt idx="506">
                  <c:v>3539.7</c:v>
                </c:pt>
                <c:pt idx="507">
                  <c:v>5579.6607142857101</c:v>
                </c:pt>
                <c:pt idx="508">
                  <c:v>6373.7967479674799</c:v>
                </c:pt>
                <c:pt idx="509">
                  <c:v>3722.4642857142899</c:v>
                </c:pt>
                <c:pt idx="510">
                  <c:v>3540.74074074074</c:v>
                </c:pt>
                <c:pt idx="511">
                  <c:v>4752.6329113924003</c:v>
                </c:pt>
                <c:pt idx="512">
                  <c:v>5691.9354838709696</c:v>
                </c:pt>
                <c:pt idx="513">
                  <c:v>4430.1813471502601</c:v>
                </c:pt>
                <c:pt idx="514">
                  <c:v>4674.2815533980602</c:v>
                </c:pt>
                <c:pt idx="515">
                  <c:v>3913.76923076923</c:v>
                </c:pt>
                <c:pt idx="516">
                  <c:v>3090</c:v>
                </c:pt>
                <c:pt idx="517">
                  <c:v>5043.4333333333298</c:v>
                </c:pt>
                <c:pt idx="518">
                  <c:v>4424.5</c:v>
                </c:pt>
                <c:pt idx="519">
                  <c:v>7201.60194174757</c:v>
                </c:pt>
                <c:pt idx="520">
                  <c:v>6733.6046511627901</c:v>
                </c:pt>
                <c:pt idx="521">
                  <c:v>4940.1095890410998</c:v>
                </c:pt>
                <c:pt idx="522">
                  <c:v>5040.1833333333298</c:v>
                </c:pt>
                <c:pt idx="523">
                  <c:v>4246.69411764706</c:v>
                </c:pt>
                <c:pt idx="524">
                  <c:v>5817.5084745762697</c:v>
                </c:pt>
                <c:pt idx="525">
                  <c:v>4589.3333333333303</c:v>
                </c:pt>
                <c:pt idx="526">
                  <c:v>7022.7272727272702</c:v>
                </c:pt>
                <c:pt idx="527">
                  <c:v>3375.2580645161302</c:v>
                </c:pt>
                <c:pt idx="528">
                  <c:v>2370.53125</c:v>
                </c:pt>
                <c:pt idx="529">
                  <c:v>4026.6060606060601</c:v>
                </c:pt>
                <c:pt idx="530">
                  <c:v>4177.2903225806403</c:v>
                </c:pt>
                <c:pt idx="531">
                  <c:v>3825.4137931034502</c:v>
                </c:pt>
                <c:pt idx="532">
                  <c:v>6771.8333333333303</c:v>
                </c:pt>
              </c:numCache>
            </c:numRef>
          </c:xVal>
          <c:yVal>
            <c:numRef>
              <c:f>datos!$P$12:$P$692</c:f>
              <c:numCache>
                <c:formatCode>0</c:formatCode>
                <c:ptCount val="681"/>
                <c:pt idx="0">
                  <c:v>106.757053291536</c:v>
                </c:pt>
                <c:pt idx="1">
                  <c:v>113.941176470588</c:v>
                </c:pt>
                <c:pt idx="2">
                  <c:v>130.36585365853699</c:v>
                </c:pt>
                <c:pt idx="3">
                  <c:v>113.593103448276</c:v>
                </c:pt>
                <c:pt idx="4">
                  <c:v>108.92110874200399</c:v>
                </c:pt>
                <c:pt idx="5">
                  <c:v>115.522108843537</c:v>
                </c:pt>
                <c:pt idx="6">
                  <c:v>140.85507246376801</c:v>
                </c:pt>
                <c:pt idx="7">
                  <c:v>117.02127659574499</c:v>
                </c:pt>
                <c:pt idx="8">
                  <c:v>136.558610709117</c:v>
                </c:pt>
                <c:pt idx="9">
                  <c:v>111.196078431373</c:v>
                </c:pt>
                <c:pt idx="10">
                  <c:v>114.29969418960199</c:v>
                </c:pt>
                <c:pt idx="11">
                  <c:v>114.14414414414399</c:v>
                </c:pt>
                <c:pt idx="12">
                  <c:v>133.855263157895</c:v>
                </c:pt>
                <c:pt idx="13">
                  <c:v>124.121212121212</c:v>
                </c:pt>
                <c:pt idx="14">
                  <c:v>125.54761904761899</c:v>
                </c:pt>
                <c:pt idx="15">
                  <c:v>139.079365079365</c:v>
                </c:pt>
                <c:pt idx="16">
                  <c:v>104.80219780219799</c:v>
                </c:pt>
                <c:pt idx="17">
                  <c:v>132.5</c:v>
                </c:pt>
                <c:pt idx="18">
                  <c:v>102.420454545455</c:v>
                </c:pt>
                <c:pt idx="19">
                  <c:v>121.466666666667</c:v>
                </c:pt>
                <c:pt idx="20">
                  <c:v>117.564593301435</c:v>
                </c:pt>
                <c:pt idx="21">
                  <c:v>122.027227722772</c:v>
                </c:pt>
                <c:pt idx="22">
                  <c:v>138.30310262529801</c:v>
                </c:pt>
                <c:pt idx="23">
                  <c:v>111.857142857143</c:v>
                </c:pt>
                <c:pt idx="24">
                  <c:v>112.096774193548</c:v>
                </c:pt>
                <c:pt idx="25">
                  <c:v>135.15283842794801</c:v>
                </c:pt>
                <c:pt idx="26">
                  <c:v>130.29787234042601</c:v>
                </c:pt>
                <c:pt idx="27">
                  <c:v>118.847457627119</c:v>
                </c:pt>
                <c:pt idx="28">
                  <c:v>189.28571428571399</c:v>
                </c:pt>
                <c:pt idx="29">
                  <c:v>118.64900662251701</c:v>
                </c:pt>
                <c:pt idx="30">
                  <c:v>131.28031809145099</c:v>
                </c:pt>
                <c:pt idx="31">
                  <c:v>102.441558441558</c:v>
                </c:pt>
                <c:pt idx="32">
                  <c:v>118.7</c:v>
                </c:pt>
                <c:pt idx="33">
                  <c:v>123.82539682539699</c:v>
                </c:pt>
                <c:pt idx="34">
                  <c:v>151.989583333333</c:v>
                </c:pt>
                <c:pt idx="35">
                  <c:v>111</c:v>
                </c:pt>
                <c:pt idx="36">
                  <c:v>117.02912621359199</c:v>
                </c:pt>
                <c:pt idx="37">
                  <c:v>141.931034482759</c:v>
                </c:pt>
                <c:pt idx="38">
                  <c:v>92.614035087719301</c:v>
                </c:pt>
                <c:pt idx="39">
                  <c:v>106.70270270270299</c:v>
                </c:pt>
                <c:pt idx="40">
                  <c:v>119.59925093632999</c:v>
                </c:pt>
                <c:pt idx="41">
                  <c:v>187.809968847352</c:v>
                </c:pt>
                <c:pt idx="42">
                  <c:v>145.504672897196</c:v>
                </c:pt>
                <c:pt idx="43">
                  <c:v>117.92473118279599</c:v>
                </c:pt>
                <c:pt idx="44">
                  <c:v>109.710843373494</c:v>
                </c:pt>
                <c:pt idx="45">
                  <c:v>123.142857142857</c:v>
                </c:pt>
                <c:pt idx="46">
                  <c:v>160.03703703703701</c:v>
                </c:pt>
                <c:pt idx="47">
                  <c:v>128.14914210294799</c:v>
                </c:pt>
                <c:pt idx="48">
                  <c:v>118.641025641026</c:v>
                </c:pt>
                <c:pt idx="49">
                  <c:v>118.8</c:v>
                </c:pt>
                <c:pt idx="50">
                  <c:v>143</c:v>
                </c:pt>
                <c:pt idx="51">
                  <c:v>147.71186440677999</c:v>
                </c:pt>
                <c:pt idx="52">
                  <c:v>146.46428571428601</c:v>
                </c:pt>
                <c:pt idx="53">
                  <c:v>128.32214765100699</c:v>
                </c:pt>
                <c:pt idx="54">
                  <c:v>110.282485875706</c:v>
                </c:pt>
                <c:pt idx="55">
                  <c:v>129.46601941747599</c:v>
                </c:pt>
                <c:pt idx="56">
                  <c:v>115.111009174312</c:v>
                </c:pt>
                <c:pt idx="57">
                  <c:v>153.17948717948701</c:v>
                </c:pt>
                <c:pt idx="58">
                  <c:v>127.5</c:v>
                </c:pt>
                <c:pt idx="59">
                  <c:v>135.554655870445</c:v>
                </c:pt>
                <c:pt idx="60">
                  <c:v>125.314285714286</c:v>
                </c:pt>
                <c:pt idx="61">
                  <c:v>120.940425531915</c:v>
                </c:pt>
                <c:pt idx="62">
                  <c:v>96.033333333333303</c:v>
                </c:pt>
                <c:pt idx="63">
                  <c:v>127.251612903226</c:v>
                </c:pt>
                <c:pt idx="64">
                  <c:v>159.448979591837</c:v>
                </c:pt>
                <c:pt idx="65">
                  <c:v>120.64056939501801</c:v>
                </c:pt>
                <c:pt idx="66">
                  <c:v>124.904761904762</c:v>
                </c:pt>
                <c:pt idx="67">
                  <c:v>176.961538461538</c:v>
                </c:pt>
                <c:pt idx="68">
                  <c:v>95.941176470588204</c:v>
                </c:pt>
                <c:pt idx="69">
                  <c:v>115.154166666667</c:v>
                </c:pt>
                <c:pt idx="70">
                  <c:v>130.68840579710101</c:v>
                </c:pt>
                <c:pt idx="71">
                  <c:v>111.61744966443</c:v>
                </c:pt>
                <c:pt idx="72">
                  <c:v>119.82</c:v>
                </c:pt>
                <c:pt idx="73">
                  <c:v>127.555555555556</c:v>
                </c:pt>
                <c:pt idx="74">
                  <c:v>125.99754299754299</c:v>
                </c:pt>
                <c:pt idx="75">
                  <c:v>132.08000000000001</c:v>
                </c:pt>
                <c:pt idx="76">
                  <c:v>136.67010309278399</c:v>
                </c:pt>
                <c:pt idx="77">
                  <c:v>146.12213740458</c:v>
                </c:pt>
                <c:pt idx="78">
                  <c:v>128.470588235294</c:v>
                </c:pt>
                <c:pt idx="79">
                  <c:v>140.08510638297901</c:v>
                </c:pt>
                <c:pt idx="80">
                  <c:v>146.5</c:v>
                </c:pt>
                <c:pt idx="81">
                  <c:v>132.862190812721</c:v>
                </c:pt>
                <c:pt idx="82">
                  <c:v>130.380597014925</c:v>
                </c:pt>
                <c:pt idx="83">
                  <c:v>101.142857142857</c:v>
                </c:pt>
                <c:pt idx="84">
                  <c:v>133.13432835820899</c:v>
                </c:pt>
                <c:pt idx="85">
                  <c:v>108.143274853801</c:v>
                </c:pt>
                <c:pt idx="86">
                  <c:v>133.23513513513501</c:v>
                </c:pt>
                <c:pt idx="87">
                  <c:v>179.63414634146301</c:v>
                </c:pt>
                <c:pt idx="88">
                  <c:v>131.671641791045</c:v>
                </c:pt>
                <c:pt idx="89">
                  <c:v>107.666666666667</c:v>
                </c:pt>
                <c:pt idx="90">
                  <c:v>132.243902439024</c:v>
                </c:pt>
                <c:pt idx="91">
                  <c:v>128.01445466491501</c:v>
                </c:pt>
                <c:pt idx="92">
                  <c:v>117.117346938776</c:v>
                </c:pt>
                <c:pt idx="93">
                  <c:v>135.6</c:v>
                </c:pt>
                <c:pt idx="94">
                  <c:v>123.96250000000001</c:v>
                </c:pt>
                <c:pt idx="95">
                  <c:v>124.777777777778</c:v>
                </c:pt>
                <c:pt idx="96">
                  <c:v>122.981308411215</c:v>
                </c:pt>
                <c:pt idx="97">
                  <c:v>96.909090909090907</c:v>
                </c:pt>
                <c:pt idx="98">
                  <c:v>137.08928571428601</c:v>
                </c:pt>
                <c:pt idx="99">
                  <c:v>159.363636363636</c:v>
                </c:pt>
                <c:pt idx="100">
                  <c:v>116.023668639053</c:v>
                </c:pt>
                <c:pt idx="101">
                  <c:v>157.75</c:v>
                </c:pt>
                <c:pt idx="102">
                  <c:v>137.25217391304301</c:v>
                </c:pt>
                <c:pt idx="103">
                  <c:v>153.81553398058301</c:v>
                </c:pt>
                <c:pt idx="104">
                  <c:v>145.65217391304299</c:v>
                </c:pt>
                <c:pt idx="105">
                  <c:v>144.12676056338</c:v>
                </c:pt>
                <c:pt idx="106">
                  <c:v>96.858974358974393</c:v>
                </c:pt>
                <c:pt idx="107">
                  <c:v>134.39033457249101</c:v>
                </c:pt>
                <c:pt idx="108">
                  <c:v>164.98591549295799</c:v>
                </c:pt>
                <c:pt idx="109">
                  <c:v>125.756756756757</c:v>
                </c:pt>
                <c:pt idx="110">
                  <c:v>127.39603960396001</c:v>
                </c:pt>
                <c:pt idx="111">
                  <c:v>142.07692307692301</c:v>
                </c:pt>
                <c:pt idx="112">
                  <c:v>140.11428571428601</c:v>
                </c:pt>
                <c:pt idx="113">
                  <c:v>145.91999999999999</c:v>
                </c:pt>
                <c:pt idx="114">
                  <c:v>119.22137404580199</c:v>
                </c:pt>
                <c:pt idx="115">
                  <c:v>116.92727272727301</c:v>
                </c:pt>
                <c:pt idx="116">
                  <c:v>135.394736842105</c:v>
                </c:pt>
                <c:pt idx="117">
                  <c:v>164.74242424242399</c:v>
                </c:pt>
                <c:pt idx="118">
                  <c:v>100.47169811320801</c:v>
                </c:pt>
                <c:pt idx="119">
                  <c:v>102.97872340425501</c:v>
                </c:pt>
                <c:pt idx="120">
                  <c:v>119.769230769231</c:v>
                </c:pt>
                <c:pt idx="121">
                  <c:v>120.55</c:v>
                </c:pt>
                <c:pt idx="122">
                  <c:v>117.173913043478</c:v>
                </c:pt>
                <c:pt idx="123">
                  <c:v>143.241379310345</c:v>
                </c:pt>
                <c:pt idx="124">
                  <c:v>120.682926829268</c:v>
                </c:pt>
                <c:pt idx="125">
                  <c:v>119.140350877193</c:v>
                </c:pt>
                <c:pt idx="126">
                  <c:v>124.96460176991199</c:v>
                </c:pt>
                <c:pt idx="127">
                  <c:v>156.45454545454501</c:v>
                </c:pt>
                <c:pt idx="128">
                  <c:v>159.88679245283001</c:v>
                </c:pt>
                <c:pt idx="129">
                  <c:v>113.62244897959199</c:v>
                </c:pt>
                <c:pt idx="130">
                  <c:v>138.02631578947401</c:v>
                </c:pt>
                <c:pt idx="131">
                  <c:v>120.60194174757299</c:v>
                </c:pt>
                <c:pt idx="132">
                  <c:v>98.022727272727295</c:v>
                </c:pt>
                <c:pt idx="133">
                  <c:v>128.414285714286</c:v>
                </c:pt>
                <c:pt idx="134">
                  <c:v>109.54729729729701</c:v>
                </c:pt>
                <c:pt idx="135">
                  <c:v>113.948275862069</c:v>
                </c:pt>
                <c:pt idx="136">
                  <c:v>122.65178571428601</c:v>
                </c:pt>
                <c:pt idx="137">
                  <c:v>152.51724137931001</c:v>
                </c:pt>
                <c:pt idx="138">
                  <c:v>140.54022988505699</c:v>
                </c:pt>
                <c:pt idx="139">
                  <c:v>97.804469273742995</c:v>
                </c:pt>
                <c:pt idx="140">
                  <c:v>120.836734693878</c:v>
                </c:pt>
                <c:pt idx="141">
                  <c:v>134.43396226415101</c:v>
                </c:pt>
                <c:pt idx="142">
                  <c:v>128.18421052631601</c:v>
                </c:pt>
                <c:pt idx="143">
                  <c:v>140.40625</c:v>
                </c:pt>
                <c:pt idx="144">
                  <c:v>110.506493506494</c:v>
                </c:pt>
                <c:pt idx="145">
                  <c:v>132.57522123893801</c:v>
                </c:pt>
                <c:pt idx="146">
                  <c:v>102.28125</c:v>
                </c:pt>
                <c:pt idx="147">
                  <c:v>156.05970149253699</c:v>
                </c:pt>
                <c:pt idx="148">
                  <c:v>137.586206896552</c:v>
                </c:pt>
                <c:pt idx="149">
                  <c:v>123.958579881657</c:v>
                </c:pt>
                <c:pt idx="150">
                  <c:v>142.51724137931001</c:v>
                </c:pt>
                <c:pt idx="151">
                  <c:v>136.710526315789</c:v>
                </c:pt>
                <c:pt idx="152">
                  <c:v>178.35483870967701</c:v>
                </c:pt>
                <c:pt idx="153">
                  <c:v>144.60683760683801</c:v>
                </c:pt>
                <c:pt idx="154">
                  <c:v>133.6875</c:v>
                </c:pt>
                <c:pt idx="155">
                  <c:v>112.829365079365</c:v>
                </c:pt>
                <c:pt idx="156">
                  <c:v>159.07317073170699</c:v>
                </c:pt>
                <c:pt idx="157">
                  <c:v>169.18518518518499</c:v>
                </c:pt>
                <c:pt idx="158">
                  <c:v>123.19230769230801</c:v>
                </c:pt>
                <c:pt idx="159">
                  <c:v>145.26</c:v>
                </c:pt>
                <c:pt idx="160">
                  <c:v>104.258064516129</c:v>
                </c:pt>
                <c:pt idx="161">
                  <c:v>112.680412371134</c:v>
                </c:pt>
                <c:pt idx="162">
                  <c:v>134.07407407407399</c:v>
                </c:pt>
                <c:pt idx="163">
                  <c:v>150.69421487603299</c:v>
                </c:pt>
                <c:pt idx="164">
                  <c:v>149.89795918367301</c:v>
                </c:pt>
                <c:pt idx="165">
                  <c:v>141.20618556701001</c:v>
                </c:pt>
                <c:pt idx="166">
                  <c:v>107.991666666667</c:v>
                </c:pt>
                <c:pt idx="167">
                  <c:v>138.488372093023</c:v>
                </c:pt>
                <c:pt idx="168">
                  <c:v>114.148148148148</c:v>
                </c:pt>
                <c:pt idx="169">
                  <c:v>125.301724137931</c:v>
                </c:pt>
                <c:pt idx="170">
                  <c:v>124.107438016529</c:v>
                </c:pt>
                <c:pt idx="171">
                  <c:v>118.857575757576</c:v>
                </c:pt>
                <c:pt idx="172">
                  <c:v>96.137931034482804</c:v>
                </c:pt>
                <c:pt idx="173">
                  <c:v>123.54098360655701</c:v>
                </c:pt>
                <c:pt idx="174">
                  <c:v>170.73170731707299</c:v>
                </c:pt>
                <c:pt idx="175">
                  <c:v>116.532467532468</c:v>
                </c:pt>
                <c:pt idx="176">
                  <c:v>129.09090909090901</c:v>
                </c:pt>
                <c:pt idx="177">
                  <c:v>129.43421052631601</c:v>
                </c:pt>
                <c:pt idx="178">
                  <c:v>108.55714285714301</c:v>
                </c:pt>
                <c:pt idx="179">
                  <c:v>135.18607068607099</c:v>
                </c:pt>
                <c:pt idx="180">
                  <c:v>159.368055555556</c:v>
                </c:pt>
                <c:pt idx="181">
                  <c:v>139.71428571428601</c:v>
                </c:pt>
                <c:pt idx="182">
                  <c:v>130.03921568627501</c:v>
                </c:pt>
                <c:pt idx="183">
                  <c:v>103.614035087719</c:v>
                </c:pt>
                <c:pt idx="184">
                  <c:v>110.65</c:v>
                </c:pt>
                <c:pt idx="185">
                  <c:v>123.568181818182</c:v>
                </c:pt>
                <c:pt idx="186">
                  <c:v>144.055555555556</c:v>
                </c:pt>
                <c:pt idx="187">
                  <c:v>115.610810810811</c:v>
                </c:pt>
                <c:pt idx="188">
                  <c:v>99.872</c:v>
                </c:pt>
                <c:pt idx="189">
                  <c:v>117.611111111111</c:v>
                </c:pt>
                <c:pt idx="190">
                  <c:v>122.853658536585</c:v>
                </c:pt>
                <c:pt idx="191">
                  <c:v>142.25</c:v>
                </c:pt>
                <c:pt idx="192">
                  <c:v>110.583333333333</c:v>
                </c:pt>
                <c:pt idx="193">
                  <c:v>111.143552311436</c:v>
                </c:pt>
                <c:pt idx="194">
                  <c:v>159.859504132231</c:v>
                </c:pt>
                <c:pt idx="195">
                  <c:v>105.680187207488</c:v>
                </c:pt>
                <c:pt idx="196">
                  <c:v>134.07142857142901</c:v>
                </c:pt>
                <c:pt idx="197">
                  <c:v>130.13333333333301</c:v>
                </c:pt>
                <c:pt idx="198">
                  <c:v>121.106382978723</c:v>
                </c:pt>
                <c:pt idx="199">
                  <c:v>105.252631578947</c:v>
                </c:pt>
                <c:pt idx="200">
                  <c:v>131.98245614035099</c:v>
                </c:pt>
                <c:pt idx="201">
                  <c:v>138.645833333333</c:v>
                </c:pt>
                <c:pt idx="202">
                  <c:v>111.12962962963</c:v>
                </c:pt>
                <c:pt idx="203">
                  <c:v>111.40540540540501</c:v>
                </c:pt>
                <c:pt idx="204">
                  <c:v>121.38709677419401</c:v>
                </c:pt>
                <c:pt idx="205">
                  <c:v>132.70454545454501</c:v>
                </c:pt>
                <c:pt idx="206">
                  <c:v>143.86000000000001</c:v>
                </c:pt>
                <c:pt idx="207">
                  <c:v>105.98876404494401</c:v>
                </c:pt>
                <c:pt idx="208">
                  <c:v>113.689119170984</c:v>
                </c:pt>
                <c:pt idx="209">
                  <c:v>128.222222222222</c:v>
                </c:pt>
                <c:pt idx="210">
                  <c:v>141.44036697247699</c:v>
                </c:pt>
                <c:pt idx="211">
                  <c:v>118.44680851063799</c:v>
                </c:pt>
                <c:pt idx="212">
                  <c:v>158.168674698795</c:v>
                </c:pt>
                <c:pt idx="213">
                  <c:v>146.169642857143</c:v>
                </c:pt>
                <c:pt idx="214">
                  <c:v>136.70093457943901</c:v>
                </c:pt>
                <c:pt idx="215">
                  <c:v>180.11821705426399</c:v>
                </c:pt>
                <c:pt idx="216">
                  <c:v>126.02597402597399</c:v>
                </c:pt>
                <c:pt idx="217">
                  <c:v>129.42384105960301</c:v>
                </c:pt>
                <c:pt idx="218">
                  <c:v>86.061728395061706</c:v>
                </c:pt>
                <c:pt idx="219">
                  <c:v>105.63025210084</c:v>
                </c:pt>
                <c:pt idx="220">
                  <c:v>104.767441860465</c:v>
                </c:pt>
                <c:pt idx="221">
                  <c:v>113.67346938775501</c:v>
                </c:pt>
                <c:pt idx="222">
                  <c:v>106.5</c:v>
                </c:pt>
                <c:pt idx="223">
                  <c:v>117.052083333333</c:v>
                </c:pt>
                <c:pt idx="224">
                  <c:v>137.222222222222</c:v>
                </c:pt>
                <c:pt idx="225">
                  <c:v>147.88679245283001</c:v>
                </c:pt>
                <c:pt idx="226">
                  <c:v>151.392857142857</c:v>
                </c:pt>
                <c:pt idx="227">
                  <c:v>128.938697318008</c:v>
                </c:pt>
                <c:pt idx="228">
                  <c:v>97.789808917197405</c:v>
                </c:pt>
                <c:pt idx="229">
                  <c:v>117.11641791044801</c:v>
                </c:pt>
                <c:pt idx="230">
                  <c:v>138.75757575757601</c:v>
                </c:pt>
                <c:pt idx="231">
                  <c:v>112.012987012987</c:v>
                </c:pt>
                <c:pt idx="232">
                  <c:v>134.84615384615401</c:v>
                </c:pt>
                <c:pt idx="233">
                  <c:v>116.670886075949</c:v>
                </c:pt>
                <c:pt idx="234">
                  <c:v>116</c:v>
                </c:pt>
                <c:pt idx="235">
                  <c:v>161.59375</c:v>
                </c:pt>
                <c:pt idx="236">
                  <c:v>135.07142857142901</c:v>
                </c:pt>
                <c:pt idx="237">
                  <c:v>131.06086956521699</c:v>
                </c:pt>
                <c:pt idx="238">
                  <c:v>103.305882352941</c:v>
                </c:pt>
                <c:pt idx="239">
                  <c:v>106.866666666667</c:v>
                </c:pt>
                <c:pt idx="240">
                  <c:v>141.586206896552</c:v>
                </c:pt>
                <c:pt idx="241">
                  <c:v>146.565217391304</c:v>
                </c:pt>
                <c:pt idx="242">
                  <c:v>125.37142857142901</c:v>
                </c:pt>
                <c:pt idx="243">
                  <c:v>112.15053763440901</c:v>
                </c:pt>
                <c:pt idx="244">
                  <c:v>122.142857142857</c:v>
                </c:pt>
                <c:pt idx="245">
                  <c:v>149.51020408163299</c:v>
                </c:pt>
                <c:pt idx="246">
                  <c:v>110.7</c:v>
                </c:pt>
                <c:pt idx="247">
                  <c:v>119.775510204082</c:v>
                </c:pt>
                <c:pt idx="248">
                  <c:v>173.90243902438999</c:v>
                </c:pt>
                <c:pt idx="249">
                  <c:v>143.71014492753599</c:v>
                </c:pt>
                <c:pt idx="250">
                  <c:v>126.773333333333</c:v>
                </c:pt>
                <c:pt idx="251">
                  <c:v>112.674418604651</c:v>
                </c:pt>
                <c:pt idx="252">
                  <c:v>138.828571428571</c:v>
                </c:pt>
                <c:pt idx="253">
                  <c:v>186.61764705882399</c:v>
                </c:pt>
                <c:pt idx="254">
                  <c:v>132.392</c:v>
                </c:pt>
                <c:pt idx="255">
                  <c:v>122.563876651982</c:v>
                </c:pt>
                <c:pt idx="256">
                  <c:v>135.40909090909099</c:v>
                </c:pt>
                <c:pt idx="257">
                  <c:v>124.520833333333</c:v>
                </c:pt>
                <c:pt idx="258">
                  <c:v>192.529411764706</c:v>
                </c:pt>
                <c:pt idx="259">
                  <c:v>111.575342465753</c:v>
                </c:pt>
                <c:pt idx="260">
                  <c:v>158.354166666667</c:v>
                </c:pt>
                <c:pt idx="261">
                  <c:v>117.761194029851</c:v>
                </c:pt>
                <c:pt idx="262">
                  <c:v>139.535211267606</c:v>
                </c:pt>
                <c:pt idx="263">
                  <c:v>157.92105263157899</c:v>
                </c:pt>
                <c:pt idx="264">
                  <c:v>91.794871794871796</c:v>
                </c:pt>
                <c:pt idx="265">
                  <c:v>149.03603603603599</c:v>
                </c:pt>
                <c:pt idx="266">
                  <c:v>103.22</c:v>
                </c:pt>
                <c:pt idx="267">
                  <c:v>93.314285714285703</c:v>
                </c:pt>
                <c:pt idx="268">
                  <c:v>149.41071428571399</c:v>
                </c:pt>
                <c:pt idx="269">
                  <c:v>137.80219780219801</c:v>
                </c:pt>
                <c:pt idx="270">
                  <c:v>135.33050847457599</c:v>
                </c:pt>
                <c:pt idx="271">
                  <c:v>160.04123711340199</c:v>
                </c:pt>
                <c:pt idx="272">
                  <c:v>93.6666666666667</c:v>
                </c:pt>
                <c:pt idx="273">
                  <c:v>142.216216216216</c:v>
                </c:pt>
                <c:pt idx="274">
                  <c:v>133.85185185185199</c:v>
                </c:pt>
                <c:pt idx="275">
                  <c:v>87</c:v>
                </c:pt>
                <c:pt idx="276">
                  <c:v>179.2</c:v>
                </c:pt>
                <c:pt idx="277">
                  <c:v>157.73913043478299</c:v>
                </c:pt>
                <c:pt idx="278">
                  <c:v>135.42857142857099</c:v>
                </c:pt>
                <c:pt idx="279">
                  <c:v>138.50819672131101</c:v>
                </c:pt>
                <c:pt idx="280">
                  <c:v>98.714285714285694</c:v>
                </c:pt>
                <c:pt idx="281">
                  <c:v>116.769230769231</c:v>
                </c:pt>
                <c:pt idx="282">
                  <c:v>140.49655172413799</c:v>
                </c:pt>
                <c:pt idx="283">
                  <c:v>123.585365853659</c:v>
                </c:pt>
                <c:pt idx="284">
                  <c:v>146.27884615384599</c:v>
                </c:pt>
                <c:pt idx="285">
                  <c:v>144.564270152505</c:v>
                </c:pt>
                <c:pt idx="286">
                  <c:v>107.241379310345</c:v>
                </c:pt>
                <c:pt idx="287">
                  <c:v>110.83199999999999</c:v>
                </c:pt>
                <c:pt idx="288">
                  <c:v>135.322580645161</c:v>
                </c:pt>
                <c:pt idx="289">
                  <c:v>111.658823529412</c:v>
                </c:pt>
                <c:pt idx="290">
                  <c:v>131.03225806451599</c:v>
                </c:pt>
                <c:pt idx="291">
                  <c:v>128</c:v>
                </c:pt>
                <c:pt idx="292">
                  <c:v>131.642857142857</c:v>
                </c:pt>
                <c:pt idx="293">
                  <c:v>131.54</c:v>
                </c:pt>
                <c:pt idx="294">
                  <c:v>124.32323232323201</c:v>
                </c:pt>
                <c:pt idx="295">
                  <c:v>170.433333333333</c:v>
                </c:pt>
                <c:pt idx="296">
                  <c:v>124.306818181818</c:v>
                </c:pt>
                <c:pt idx="297">
                  <c:v>139.83606557376999</c:v>
                </c:pt>
                <c:pt idx="298">
                  <c:v>158.43939393939399</c:v>
                </c:pt>
                <c:pt idx="299">
                  <c:v>159.81060606060601</c:v>
                </c:pt>
                <c:pt idx="300">
                  <c:v>132.92592592592601</c:v>
                </c:pt>
                <c:pt idx="301">
                  <c:v>138.41304347826099</c:v>
                </c:pt>
                <c:pt idx="302">
                  <c:v>120.74285714285701</c:v>
                </c:pt>
                <c:pt idx="303">
                  <c:v>110.551020408163</c:v>
                </c:pt>
                <c:pt idx="304">
                  <c:v>157.77500000000001</c:v>
                </c:pt>
                <c:pt idx="305">
                  <c:v>128.229166666667</c:v>
                </c:pt>
                <c:pt idx="306">
                  <c:v>140.16568047337299</c:v>
                </c:pt>
                <c:pt idx="307">
                  <c:v>169.91549295774601</c:v>
                </c:pt>
                <c:pt idx="308">
                  <c:v>138.52380952381</c:v>
                </c:pt>
                <c:pt idx="309">
                  <c:v>138.28571428571399</c:v>
                </c:pt>
                <c:pt idx="310">
                  <c:v>96.225806451612897</c:v>
                </c:pt>
                <c:pt idx="311">
                  <c:v>117.840425531915</c:v>
                </c:pt>
                <c:pt idx="312">
                  <c:v>156.1</c:v>
                </c:pt>
                <c:pt idx="313">
                  <c:v>111.186991869919</c:v>
                </c:pt>
                <c:pt idx="314">
                  <c:v>153.20689655172399</c:v>
                </c:pt>
                <c:pt idx="315">
                  <c:v>119.468085106383</c:v>
                </c:pt>
                <c:pt idx="316">
                  <c:v>119.157894736842</c:v>
                </c:pt>
                <c:pt idx="317">
                  <c:v>138.170886075949</c:v>
                </c:pt>
                <c:pt idx="318">
                  <c:v>114.917431192661</c:v>
                </c:pt>
                <c:pt idx="319">
                  <c:v>135.194444444444</c:v>
                </c:pt>
                <c:pt idx="320">
                  <c:v>134.42553191489401</c:v>
                </c:pt>
                <c:pt idx="321">
                  <c:v>136.84671532846701</c:v>
                </c:pt>
                <c:pt idx="322">
                  <c:v>139.10344827586201</c:v>
                </c:pt>
                <c:pt idx="323">
                  <c:v>136.888888888889</c:v>
                </c:pt>
                <c:pt idx="324">
                  <c:v>136.39759036144599</c:v>
                </c:pt>
                <c:pt idx="325">
                  <c:v>130.37254901960799</c:v>
                </c:pt>
                <c:pt idx="326">
                  <c:v>149.170731707317</c:v>
                </c:pt>
                <c:pt idx="327">
                  <c:v>134.73809523809501</c:v>
                </c:pt>
                <c:pt idx="328">
                  <c:v>133.62790697674399</c:v>
                </c:pt>
                <c:pt idx="329">
                  <c:v>139</c:v>
                </c:pt>
                <c:pt idx="330">
                  <c:v>131.769230769231</c:v>
                </c:pt>
                <c:pt idx="331">
                  <c:v>99.9</c:v>
                </c:pt>
                <c:pt idx="332">
                  <c:v>108.05</c:v>
                </c:pt>
                <c:pt idx="333">
                  <c:v>136.641509433962</c:v>
                </c:pt>
                <c:pt idx="334">
                  <c:v>166.977272727273</c:v>
                </c:pt>
                <c:pt idx="335">
                  <c:v>97.522727272727295</c:v>
                </c:pt>
                <c:pt idx="336">
                  <c:v>111.74528301886799</c:v>
                </c:pt>
                <c:pt idx="337">
                  <c:v>104.475609756098</c:v>
                </c:pt>
                <c:pt idx="338">
                  <c:v>103.28125</c:v>
                </c:pt>
                <c:pt idx="339">
                  <c:v>115.25</c:v>
                </c:pt>
                <c:pt idx="340">
                  <c:v>165.75225225225199</c:v>
                </c:pt>
                <c:pt idx="341">
                  <c:v>142.105263157895</c:v>
                </c:pt>
                <c:pt idx="342">
                  <c:v>134.54761904761901</c:v>
                </c:pt>
                <c:pt idx="343">
                  <c:v>119.032258064516</c:v>
                </c:pt>
                <c:pt idx="344">
                  <c:v>88.842105263157904</c:v>
                </c:pt>
                <c:pt idx="345">
                  <c:v>131.972222222222</c:v>
                </c:pt>
                <c:pt idx="346">
                  <c:v>141.85542168674701</c:v>
                </c:pt>
                <c:pt idx="347">
                  <c:v>164.457142857143</c:v>
                </c:pt>
                <c:pt idx="348">
                  <c:v>122.619047619048</c:v>
                </c:pt>
                <c:pt idx="349">
                  <c:v>143.111111111111</c:v>
                </c:pt>
                <c:pt idx="350">
                  <c:v>99.367346938775498</c:v>
                </c:pt>
                <c:pt idx="351">
                  <c:v>114.71724137931</c:v>
                </c:pt>
                <c:pt idx="352">
                  <c:v>114.15909090909101</c:v>
                </c:pt>
                <c:pt idx="353">
                  <c:v>142.14545454545501</c:v>
                </c:pt>
                <c:pt idx="354">
                  <c:v>119.981818181818</c:v>
                </c:pt>
                <c:pt idx="355">
                  <c:v>103.92307692307701</c:v>
                </c:pt>
                <c:pt idx="356">
                  <c:v>107.781818181818</c:v>
                </c:pt>
                <c:pt idx="357">
                  <c:v>108.23333333333299</c:v>
                </c:pt>
                <c:pt idx="358">
                  <c:v>156.833711262283</c:v>
                </c:pt>
                <c:pt idx="359">
                  <c:v>134.87368421052599</c:v>
                </c:pt>
                <c:pt idx="360">
                  <c:v>155.39737991266401</c:v>
                </c:pt>
                <c:pt idx="361">
                  <c:v>138.98333333333301</c:v>
                </c:pt>
                <c:pt idx="362">
                  <c:v>138.37513751375101</c:v>
                </c:pt>
                <c:pt idx="363">
                  <c:v>117.899441340782</c:v>
                </c:pt>
                <c:pt idx="364">
                  <c:v>137.05940594059399</c:v>
                </c:pt>
                <c:pt idx="365">
                  <c:v>151.333333333333</c:v>
                </c:pt>
                <c:pt idx="366">
                  <c:v>132.31452991453</c:v>
                </c:pt>
                <c:pt idx="367">
                  <c:v>153.094555873926</c:v>
                </c:pt>
                <c:pt idx="368">
                  <c:v>136.81</c:v>
                </c:pt>
                <c:pt idx="369">
                  <c:v>159.26267281106001</c:v>
                </c:pt>
                <c:pt idx="370">
                  <c:v>186.42307692307699</c:v>
                </c:pt>
                <c:pt idx="371">
                  <c:v>156.774798927614</c:v>
                </c:pt>
                <c:pt idx="372">
                  <c:v>139.74944071588399</c:v>
                </c:pt>
                <c:pt idx="373">
                  <c:v>176.67132867132901</c:v>
                </c:pt>
                <c:pt idx="374">
                  <c:v>140.87692307692299</c:v>
                </c:pt>
                <c:pt idx="375">
                  <c:v>143.22399999999999</c:v>
                </c:pt>
                <c:pt idx="376">
                  <c:v>145.923220973783</c:v>
                </c:pt>
                <c:pt idx="377">
                  <c:v>152.96587926509201</c:v>
                </c:pt>
                <c:pt idx="378">
                  <c:v>166.74559193954701</c:v>
                </c:pt>
                <c:pt idx="379">
                  <c:v>139.97971014492799</c:v>
                </c:pt>
                <c:pt idx="380">
                  <c:v>153.934895833333</c:v>
                </c:pt>
                <c:pt idx="381">
                  <c:v>151.65930599369099</c:v>
                </c:pt>
                <c:pt idx="382">
                  <c:v>162.25784313725501</c:v>
                </c:pt>
                <c:pt idx="383">
                  <c:v>131.77858880778601</c:v>
                </c:pt>
                <c:pt idx="384">
                  <c:v>137.69801980198</c:v>
                </c:pt>
                <c:pt idx="385">
                  <c:v>134.42033898305101</c:v>
                </c:pt>
                <c:pt idx="386">
                  <c:v>153.208044382802</c:v>
                </c:pt>
                <c:pt idx="387">
                  <c:v>154.38181818181801</c:v>
                </c:pt>
                <c:pt idx="388">
                  <c:v>152.46794871794901</c:v>
                </c:pt>
                <c:pt idx="389">
                  <c:v>143.59770114942501</c:v>
                </c:pt>
                <c:pt idx="390">
                  <c:v>114.87012987013</c:v>
                </c:pt>
                <c:pt idx="391">
                  <c:v>152.172566371681</c:v>
                </c:pt>
                <c:pt idx="392">
                  <c:v>188.119402985075</c:v>
                </c:pt>
                <c:pt idx="393">
                  <c:v>129.33431085044</c:v>
                </c:pt>
                <c:pt idx="394">
                  <c:v>173.79518072289201</c:v>
                </c:pt>
                <c:pt idx="395">
                  <c:v>129.895833333333</c:v>
                </c:pt>
                <c:pt idx="396">
                  <c:v>184.73096446700501</c:v>
                </c:pt>
                <c:pt idx="397">
                  <c:v>138.34126984126999</c:v>
                </c:pt>
                <c:pt idx="398">
                  <c:v>155.297709923664</c:v>
                </c:pt>
                <c:pt idx="399">
                  <c:v>148.44303797468399</c:v>
                </c:pt>
                <c:pt idx="400">
                  <c:v>171.26570048309199</c:v>
                </c:pt>
                <c:pt idx="401">
                  <c:v>153.245901639344</c:v>
                </c:pt>
                <c:pt idx="402">
                  <c:v>145.02027027027</c:v>
                </c:pt>
                <c:pt idx="403">
                  <c:v>157.53254437869799</c:v>
                </c:pt>
                <c:pt idx="404">
                  <c:v>139.80147058823499</c:v>
                </c:pt>
                <c:pt idx="405">
                  <c:v>142.01369863013699</c:v>
                </c:pt>
                <c:pt idx="406">
                  <c:v>138.62352941176499</c:v>
                </c:pt>
                <c:pt idx="407">
                  <c:v>127.810126582278</c:v>
                </c:pt>
                <c:pt idx="408">
                  <c:v>157.17751479289899</c:v>
                </c:pt>
                <c:pt idx="409">
                  <c:v>117.21568627451001</c:v>
                </c:pt>
                <c:pt idx="410">
                  <c:v>158.04347826086999</c:v>
                </c:pt>
                <c:pt idx="411">
                  <c:v>152.28180574555401</c:v>
                </c:pt>
                <c:pt idx="412">
                  <c:v>147.255319148936</c:v>
                </c:pt>
                <c:pt idx="413">
                  <c:v>146.79918032786901</c:v>
                </c:pt>
                <c:pt idx="414">
                  <c:v>170.75180722891599</c:v>
                </c:pt>
                <c:pt idx="415">
                  <c:v>159.030864197531</c:v>
                </c:pt>
                <c:pt idx="416">
                  <c:v>158.1</c:v>
                </c:pt>
                <c:pt idx="417">
                  <c:v>114.35632183908</c:v>
                </c:pt>
                <c:pt idx="418">
                  <c:v>132.85087719298201</c:v>
                </c:pt>
                <c:pt idx="419">
                  <c:v>170.961538461538</c:v>
                </c:pt>
                <c:pt idx="420">
                  <c:v>121.432989690722</c:v>
                </c:pt>
                <c:pt idx="421">
                  <c:v>166.84693877551001</c:v>
                </c:pt>
                <c:pt idx="422">
                  <c:v>154.14572864321599</c:v>
                </c:pt>
                <c:pt idx="423">
                  <c:v>129.98709677419399</c:v>
                </c:pt>
                <c:pt idx="424">
                  <c:v>134.01234567901199</c:v>
                </c:pt>
                <c:pt idx="425">
                  <c:v>127.034482758621</c:v>
                </c:pt>
                <c:pt idx="426">
                  <c:v>154.02747252747301</c:v>
                </c:pt>
                <c:pt idx="427">
                  <c:v>135.735632183908</c:v>
                </c:pt>
                <c:pt idx="428">
                  <c:v>129.071078431373</c:v>
                </c:pt>
                <c:pt idx="429">
                  <c:v>137.83108108108101</c:v>
                </c:pt>
                <c:pt idx="430">
                  <c:v>129.968253968254</c:v>
                </c:pt>
                <c:pt idx="431">
                  <c:v>92.1875</c:v>
                </c:pt>
                <c:pt idx="432">
                  <c:v>170.694267515924</c:v>
                </c:pt>
                <c:pt idx="433">
                  <c:v>118.076219512195</c:v>
                </c:pt>
                <c:pt idx="434">
                  <c:v>165.50450450450401</c:v>
                </c:pt>
                <c:pt idx="435">
                  <c:v>179.711538461538</c:v>
                </c:pt>
                <c:pt idx="436">
                  <c:v>135.48387096774201</c:v>
                </c:pt>
                <c:pt idx="437">
                  <c:v>140.78620689655199</c:v>
                </c:pt>
                <c:pt idx="438">
                  <c:v>170.31707317073199</c:v>
                </c:pt>
                <c:pt idx="439">
                  <c:v>171.713698630137</c:v>
                </c:pt>
                <c:pt idx="440">
                  <c:v>135.975308641975</c:v>
                </c:pt>
                <c:pt idx="441">
                  <c:v>152.37373737373699</c:v>
                </c:pt>
                <c:pt idx="442">
                  <c:v>141.18947368421101</c:v>
                </c:pt>
                <c:pt idx="443">
                  <c:v>168</c:v>
                </c:pt>
                <c:pt idx="444">
                  <c:v>153.605263157895</c:v>
                </c:pt>
                <c:pt idx="445">
                  <c:v>137.47244094488201</c:v>
                </c:pt>
                <c:pt idx="446">
                  <c:v>209.57954545454501</c:v>
                </c:pt>
                <c:pt idx="447">
                  <c:v>157.58974358974399</c:v>
                </c:pt>
                <c:pt idx="448">
                  <c:v>126.175213675214</c:v>
                </c:pt>
                <c:pt idx="449">
                  <c:v>142.67042889390501</c:v>
                </c:pt>
                <c:pt idx="450">
                  <c:v>168.169642857143</c:v>
                </c:pt>
                <c:pt idx="451">
                  <c:v>116.172043010753</c:v>
                </c:pt>
                <c:pt idx="452">
                  <c:v>140.763888888889</c:v>
                </c:pt>
                <c:pt idx="453">
                  <c:v>161.65217391304299</c:v>
                </c:pt>
                <c:pt idx="454">
                  <c:v>147.73809523809501</c:v>
                </c:pt>
                <c:pt idx="455">
                  <c:v>131.38</c:v>
                </c:pt>
                <c:pt idx="456">
                  <c:v>142</c:v>
                </c:pt>
                <c:pt idx="457">
                  <c:v>147.908045977011</c:v>
                </c:pt>
                <c:pt idx="458">
                  <c:v>139.75</c:v>
                </c:pt>
                <c:pt idx="459">
                  <c:v>182.195652173913</c:v>
                </c:pt>
                <c:pt idx="460">
                  <c:v>165.65034965034999</c:v>
                </c:pt>
                <c:pt idx="461">
                  <c:v>136.24610591900301</c:v>
                </c:pt>
                <c:pt idx="462">
                  <c:v>136.54761904761901</c:v>
                </c:pt>
                <c:pt idx="463">
                  <c:v>160.98449612403101</c:v>
                </c:pt>
                <c:pt idx="464">
                  <c:v>122.730769230769</c:v>
                </c:pt>
                <c:pt idx="465">
                  <c:v>149.43956043956001</c:v>
                </c:pt>
                <c:pt idx="466">
                  <c:v>157.10909090909101</c:v>
                </c:pt>
                <c:pt idx="467">
                  <c:v>155.53333333333299</c:v>
                </c:pt>
                <c:pt idx="468">
                  <c:v>145.71951219512201</c:v>
                </c:pt>
                <c:pt idx="469">
                  <c:v>127.45161290322601</c:v>
                </c:pt>
                <c:pt idx="470">
                  <c:v>132.78125</c:v>
                </c:pt>
                <c:pt idx="471">
                  <c:v>135.40416666666701</c:v>
                </c:pt>
                <c:pt idx="472">
                  <c:v>166.340425531915</c:v>
                </c:pt>
                <c:pt idx="473">
                  <c:v>142.46959459459501</c:v>
                </c:pt>
                <c:pt idx="474">
                  <c:v>174.40540540540499</c:v>
                </c:pt>
                <c:pt idx="475">
                  <c:v>150.08108108108101</c:v>
                </c:pt>
                <c:pt idx="476">
                  <c:v>141.02380952381</c:v>
                </c:pt>
                <c:pt idx="477">
                  <c:v>141.95081967213099</c:v>
                </c:pt>
                <c:pt idx="478">
                  <c:v>156.37037037037001</c:v>
                </c:pt>
                <c:pt idx="479">
                  <c:v>131</c:v>
                </c:pt>
                <c:pt idx="480">
                  <c:v>140.61290322580601</c:v>
                </c:pt>
                <c:pt idx="481">
                  <c:v>167.960674157303</c:v>
                </c:pt>
                <c:pt idx="482">
                  <c:v>128.46835443038</c:v>
                </c:pt>
                <c:pt idx="483">
                  <c:v>143.65853658536599</c:v>
                </c:pt>
                <c:pt idx="484">
                  <c:v>184.91176470588201</c:v>
                </c:pt>
                <c:pt idx="485">
                  <c:v>111.308270676692</c:v>
                </c:pt>
                <c:pt idx="486">
                  <c:v>155.74566473988401</c:v>
                </c:pt>
                <c:pt idx="487">
                  <c:v>149.37777777777799</c:v>
                </c:pt>
                <c:pt idx="488">
                  <c:v>149.47560975609801</c:v>
                </c:pt>
                <c:pt idx="489">
                  <c:v>122.142857142857</c:v>
                </c:pt>
                <c:pt idx="490">
                  <c:v>172.267441860465</c:v>
                </c:pt>
                <c:pt idx="491">
                  <c:v>113.8125</c:v>
                </c:pt>
                <c:pt idx="492">
                  <c:v>126.575757575758</c:v>
                </c:pt>
                <c:pt idx="493">
                  <c:v>153.47457627118601</c:v>
                </c:pt>
                <c:pt idx="494">
                  <c:v>169.707317073171</c:v>
                </c:pt>
                <c:pt idx="495">
                  <c:v>170.79310344827601</c:v>
                </c:pt>
                <c:pt idx="496">
                  <c:v>135.4</c:v>
                </c:pt>
                <c:pt idx="497">
                  <c:v>146.90647482014401</c:v>
                </c:pt>
                <c:pt idx="498">
                  <c:v>142.51428571428599</c:v>
                </c:pt>
                <c:pt idx="499">
                  <c:v>157.27586206896601</c:v>
                </c:pt>
                <c:pt idx="500">
                  <c:v>153.49253731343299</c:v>
                </c:pt>
                <c:pt idx="501">
                  <c:v>131.566666666667</c:v>
                </c:pt>
                <c:pt idx="502">
                  <c:v>155.88235294117601</c:v>
                </c:pt>
                <c:pt idx="503">
                  <c:v>156.064516129032</c:v>
                </c:pt>
                <c:pt idx="504">
                  <c:v>128.90243902438999</c:v>
                </c:pt>
                <c:pt idx="505">
                  <c:v>150.673913043478</c:v>
                </c:pt>
                <c:pt idx="506">
                  <c:v>159.74</c:v>
                </c:pt>
                <c:pt idx="507">
                  <c:v>97.053571428571402</c:v>
                </c:pt>
                <c:pt idx="508">
                  <c:v>122.78048780487801</c:v>
                </c:pt>
                <c:pt idx="509">
                  <c:v>134.67857142857099</c:v>
                </c:pt>
                <c:pt idx="510">
                  <c:v>141.666666666667</c:v>
                </c:pt>
                <c:pt idx="511">
                  <c:v>149.620253164557</c:v>
                </c:pt>
                <c:pt idx="512">
                  <c:v>108.064516129032</c:v>
                </c:pt>
                <c:pt idx="513">
                  <c:v>166.59585492228001</c:v>
                </c:pt>
                <c:pt idx="514">
                  <c:v>174.21116504854399</c:v>
                </c:pt>
                <c:pt idx="515">
                  <c:v>125</c:v>
                </c:pt>
                <c:pt idx="516">
                  <c:v>142.57142857142901</c:v>
                </c:pt>
                <c:pt idx="517">
                  <c:v>133.30000000000001</c:v>
                </c:pt>
                <c:pt idx="518">
                  <c:v>146.222222222222</c:v>
                </c:pt>
                <c:pt idx="519">
                  <c:v>102.242718446602</c:v>
                </c:pt>
                <c:pt idx="520">
                  <c:v>147.255813953488</c:v>
                </c:pt>
                <c:pt idx="521">
                  <c:v>102.876712328767</c:v>
                </c:pt>
                <c:pt idx="522">
                  <c:v>158.9</c:v>
                </c:pt>
                <c:pt idx="523">
                  <c:v>161.25882352941201</c:v>
                </c:pt>
                <c:pt idx="524">
                  <c:v>103.62711864406801</c:v>
                </c:pt>
                <c:pt idx="525">
                  <c:v>103.20370370370399</c:v>
                </c:pt>
                <c:pt idx="526">
                  <c:v>113</c:v>
                </c:pt>
                <c:pt idx="527">
                  <c:v>121.129032258065</c:v>
                </c:pt>
                <c:pt idx="528">
                  <c:v>122.28125</c:v>
                </c:pt>
                <c:pt idx="529">
                  <c:v>133.87878787878799</c:v>
                </c:pt>
                <c:pt idx="530">
                  <c:v>122.290322580645</c:v>
                </c:pt>
                <c:pt idx="531">
                  <c:v>132.62068965517199</c:v>
                </c:pt>
                <c:pt idx="532">
                  <c:v>148.98750000000001</c:v>
                </c:pt>
              </c:numCache>
            </c:numRef>
          </c:yVal>
          <c:smooth val="0"/>
          <c:extLst>
            <c:ext xmlns:c16="http://schemas.microsoft.com/office/drawing/2014/chart" uri="{C3380CC4-5D6E-409C-BE32-E72D297353CC}">
              <c16:uniqueId val="{00000000-DE95-40A5-9D23-58D04881BE5C}"/>
            </c:ext>
          </c:extLst>
        </c:ser>
        <c:ser>
          <c:idx val="1"/>
          <c:order val="1"/>
          <c:tx>
            <c:v>PROMEDIO</c:v>
          </c:tx>
          <c:spPr>
            <a:ln w="28575">
              <a:noFill/>
            </a:ln>
          </c:spPr>
          <c:dLbls>
            <c:spPr>
              <a:solidFill>
                <a:schemeClr val="bg1"/>
              </a:solidFill>
              <a:ln>
                <a:noFill/>
              </a:ln>
              <a:effectLst/>
            </c:spPr>
            <c:txPr>
              <a:bodyPr wrap="square" lIns="38100" tIns="19050" rIns="38100" bIns="19050" anchor="ctr">
                <a:spAutoFit/>
              </a:bodyPr>
              <a:lstStyle/>
              <a:p>
                <a:pPr>
                  <a:defRPr sz="1400"/>
                </a:pPr>
                <a:endParaRPr lang="en-US"/>
              </a:p>
            </c:txPr>
            <c:showLegendKey val="0"/>
            <c:showVal val="1"/>
            <c:showCatName val="1"/>
            <c:showSerName val="0"/>
            <c:showPercent val="0"/>
            <c:showBubbleSize val="0"/>
            <c:showLeaderLines val="0"/>
            <c:extLst>
              <c:ext xmlns:c15="http://schemas.microsoft.com/office/drawing/2012/chart" uri="{CE6537A1-D6FC-4f65-9D91-7224C49458BB}">
                <c15:showLeaderLines val="1"/>
              </c:ext>
            </c:extLst>
          </c:dLbls>
          <c:xVal>
            <c:numRef>
              <c:f>datos!$G$6</c:f>
              <c:numCache>
                <c:formatCode>0</c:formatCode>
                <c:ptCount val="1"/>
                <c:pt idx="0">
                  <c:v>5571.6661466788901</c:v>
                </c:pt>
              </c:numCache>
            </c:numRef>
          </c:xVal>
          <c:yVal>
            <c:numRef>
              <c:f>datos!$P$6</c:f>
              <c:numCache>
                <c:formatCode>0.0</c:formatCode>
                <c:ptCount val="1"/>
                <c:pt idx="0">
                  <c:v>134.27636357057935</c:v>
                </c:pt>
              </c:numCache>
            </c:numRef>
          </c:yVal>
          <c:smooth val="0"/>
          <c:extLst>
            <c:ext xmlns:c16="http://schemas.microsoft.com/office/drawing/2014/chart" uri="{C3380CC4-5D6E-409C-BE32-E72D297353CC}">
              <c16:uniqueId val="{00000001-DE95-40A5-9D23-58D04881BE5C}"/>
            </c:ext>
          </c:extLst>
        </c:ser>
        <c:dLbls>
          <c:showLegendKey val="0"/>
          <c:showVal val="0"/>
          <c:showCatName val="0"/>
          <c:showSerName val="0"/>
          <c:showPercent val="0"/>
          <c:showBubbleSize val="0"/>
        </c:dLbls>
        <c:axId val="97889664"/>
        <c:axId val="99485184"/>
      </c:scatterChart>
      <c:valAx>
        <c:axId val="97889664"/>
        <c:scaling>
          <c:orientation val="minMax"/>
        </c:scaling>
        <c:delete val="0"/>
        <c:axPos val="b"/>
        <c:title>
          <c:tx>
            <c:rich>
              <a:bodyPr/>
              <a:lstStyle/>
              <a:p>
                <a:pPr>
                  <a:defRPr sz="1400">
                    <a:solidFill>
                      <a:srgbClr val="FF0000"/>
                    </a:solidFill>
                  </a:defRPr>
                </a:pPr>
                <a:r>
                  <a:rPr lang="es-MX" sz="1400">
                    <a:solidFill>
                      <a:srgbClr val="FF0000"/>
                    </a:solidFill>
                  </a:rPr>
                  <a:t>PRODUCCION</a:t>
                </a:r>
                <a:r>
                  <a:rPr lang="es-MX" sz="1400" baseline="0">
                    <a:solidFill>
                      <a:srgbClr val="FF0000"/>
                    </a:solidFill>
                  </a:rPr>
                  <a:t> DE LECHE 305-D</a:t>
                </a:r>
                <a:endParaRPr lang="es-MX" sz="1400">
                  <a:solidFill>
                    <a:srgbClr val="FF0000"/>
                  </a:solidFill>
                </a:endParaRPr>
              </a:p>
            </c:rich>
          </c:tx>
          <c:overlay val="0"/>
        </c:title>
        <c:numFmt formatCode="0" sourceLinked="1"/>
        <c:majorTickMark val="out"/>
        <c:minorTickMark val="none"/>
        <c:tickLblPos val="nextTo"/>
        <c:txPr>
          <a:bodyPr/>
          <a:lstStyle/>
          <a:p>
            <a:pPr>
              <a:defRPr sz="1400" b="1"/>
            </a:pPr>
            <a:endParaRPr lang="en-US"/>
          </a:p>
        </c:txPr>
        <c:crossAx val="99485184"/>
        <c:crosses val="autoZero"/>
        <c:crossBetween val="midCat"/>
      </c:valAx>
      <c:valAx>
        <c:axId val="99485184"/>
        <c:scaling>
          <c:orientation val="minMax"/>
        </c:scaling>
        <c:delete val="0"/>
        <c:axPos val="l"/>
        <c:majorGridlines/>
        <c:title>
          <c:tx>
            <c:rich>
              <a:bodyPr rot="0" vert="wordArtVert"/>
              <a:lstStyle/>
              <a:p>
                <a:pPr>
                  <a:defRPr sz="1400">
                    <a:solidFill>
                      <a:srgbClr val="FF0000"/>
                    </a:solidFill>
                  </a:defRPr>
                </a:pPr>
                <a:r>
                  <a:rPr lang="es-MX" sz="1400">
                    <a:solidFill>
                      <a:srgbClr val="FF0000"/>
                    </a:solidFill>
                  </a:rPr>
                  <a:t>DIAS ABIERTOS</a:t>
                </a:r>
              </a:p>
            </c:rich>
          </c:tx>
          <c:overlay val="0"/>
        </c:title>
        <c:numFmt formatCode="0" sourceLinked="1"/>
        <c:majorTickMark val="out"/>
        <c:minorTickMark val="none"/>
        <c:tickLblPos val="nextTo"/>
        <c:txPr>
          <a:bodyPr/>
          <a:lstStyle/>
          <a:p>
            <a:pPr>
              <a:defRPr sz="1400" b="1"/>
            </a:pPr>
            <a:endParaRPr lang="en-US"/>
          </a:p>
        </c:txPr>
        <c:crossAx val="97889664"/>
        <c:crosses val="autoZero"/>
        <c:crossBetween val="midCat"/>
      </c:valAx>
    </c:plotArea>
    <c:legend>
      <c:legendPos val="r"/>
      <c:layout>
        <c:manualLayout>
          <c:xMode val="edge"/>
          <c:yMode val="edge"/>
          <c:x val="0.89610452225880177"/>
          <c:y val="0.36654043512194751"/>
          <c:w val="9.2176494349166194E-2"/>
          <c:h val="7.3039689945557276E-2"/>
        </c:manualLayout>
      </c:layout>
      <c:overlay val="0"/>
    </c:legend>
    <c:plotVisOnly val="1"/>
    <c:dispBlanksAs val="gap"/>
    <c:showDLblsOverMax val="0"/>
  </c:chart>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2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83"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7750" cy="6294438"/>
    <xdr:graphicFrame macro="">
      <xdr:nvGraphicFramePr>
        <xdr:cNvPr id="2" name="1 Gráfico">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5783" cy="6300271"/>
    <xdr:graphicFrame macro="">
      <xdr:nvGraphicFramePr>
        <xdr:cNvPr id="2" name="1 Gráfico">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0.13095</cdr:x>
      <cdr:y>0.02914</cdr:y>
    </cdr:from>
    <cdr:to>
      <cdr:x>0.14947</cdr:x>
      <cdr:y>0.05647</cdr:y>
    </cdr:to>
    <cdr:sp macro="" textlink="">
      <cdr:nvSpPr>
        <cdr:cNvPr id="2" name="Rectángulo 1">
          <a:extLst xmlns:a="http://schemas.openxmlformats.org/drawingml/2006/main">
            <a:ext uri="{FF2B5EF4-FFF2-40B4-BE49-F238E27FC236}">
              <a16:creationId xmlns:a16="http://schemas.microsoft.com/office/drawing/2014/main" id="{69BFA640-CF8A-4A01-922F-69A287320DA6}"/>
            </a:ext>
          </a:extLst>
        </cdr:cNvPr>
        <cdr:cNvSpPr/>
      </cdr:nvSpPr>
      <cdr:spPr>
        <a:xfrm xmlns:a="http://schemas.openxmlformats.org/drawingml/2006/main">
          <a:off x="1136114" y="183614"/>
          <a:ext cx="160663" cy="172139"/>
        </a:xfrm>
        <a:prstGeom xmlns:a="http://schemas.openxmlformats.org/drawingml/2006/main" prst="rect">
          <a:avLst/>
        </a:prstGeom>
        <a:solidFill xmlns:a="http://schemas.openxmlformats.org/drawingml/2006/main">
          <a:srgbClr val="FF0000"/>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0.154</cdr:x>
      <cdr:y>0.02992</cdr:y>
    </cdr:from>
    <cdr:to>
      <cdr:x>0.17252</cdr:x>
      <cdr:y>0.05724</cdr:y>
    </cdr:to>
    <cdr:sp macro="" textlink="">
      <cdr:nvSpPr>
        <cdr:cNvPr id="3" name="Rectángulo 2">
          <a:extLst xmlns:a="http://schemas.openxmlformats.org/drawingml/2006/main">
            <a:ext uri="{FF2B5EF4-FFF2-40B4-BE49-F238E27FC236}">
              <a16:creationId xmlns:a16="http://schemas.microsoft.com/office/drawing/2014/main" id="{D61B8C23-BE39-4BD4-ABF0-F9A6A0EDB06E}"/>
            </a:ext>
          </a:extLst>
        </cdr:cNvPr>
        <cdr:cNvSpPr/>
      </cdr:nvSpPr>
      <cdr:spPr>
        <a:xfrm xmlns:a="http://schemas.openxmlformats.org/drawingml/2006/main">
          <a:off x="1336101" y="188511"/>
          <a:ext cx="160663" cy="172139"/>
        </a:xfrm>
        <a:prstGeom xmlns:a="http://schemas.openxmlformats.org/drawingml/2006/main" prst="rect">
          <a:avLst/>
        </a:prstGeom>
        <a:solidFill xmlns:a="http://schemas.openxmlformats.org/drawingml/2006/main">
          <a:srgbClr val="FF0000"/>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0.83125</cdr:x>
      <cdr:y>0.71662</cdr:y>
    </cdr:from>
    <cdr:to>
      <cdr:x>0.84977</cdr:x>
      <cdr:y>0.74395</cdr:y>
    </cdr:to>
    <cdr:sp macro="" textlink="">
      <cdr:nvSpPr>
        <cdr:cNvPr id="4" name="Rectángulo 3">
          <a:extLst xmlns:a="http://schemas.openxmlformats.org/drawingml/2006/main">
            <a:ext uri="{FF2B5EF4-FFF2-40B4-BE49-F238E27FC236}">
              <a16:creationId xmlns:a16="http://schemas.microsoft.com/office/drawing/2014/main" id="{814AA6D6-D224-4786-9A22-0AA46AFF21B5}"/>
            </a:ext>
          </a:extLst>
        </cdr:cNvPr>
        <cdr:cNvSpPr/>
      </cdr:nvSpPr>
      <cdr:spPr>
        <a:xfrm xmlns:a="http://schemas.openxmlformats.org/drawingml/2006/main">
          <a:off x="7211764" y="4514927"/>
          <a:ext cx="160663" cy="172139"/>
        </a:xfrm>
        <a:prstGeom xmlns:a="http://schemas.openxmlformats.org/drawingml/2006/main" prst="rect">
          <a:avLst/>
        </a:prstGeom>
        <a:solidFill xmlns:a="http://schemas.openxmlformats.org/drawingml/2006/main">
          <a:srgbClr val="00B050"/>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0.80744</cdr:x>
      <cdr:y>0.71662</cdr:y>
    </cdr:from>
    <cdr:to>
      <cdr:x>0.82596</cdr:x>
      <cdr:y>0.74395</cdr:y>
    </cdr:to>
    <cdr:sp macro="" textlink="">
      <cdr:nvSpPr>
        <cdr:cNvPr id="5" name="Rectángulo 4">
          <a:extLst xmlns:a="http://schemas.openxmlformats.org/drawingml/2006/main">
            <a:ext uri="{FF2B5EF4-FFF2-40B4-BE49-F238E27FC236}">
              <a16:creationId xmlns:a16="http://schemas.microsoft.com/office/drawing/2014/main" id="{814AA6D6-D224-4786-9A22-0AA46AFF21B5}"/>
            </a:ext>
          </a:extLst>
        </cdr:cNvPr>
        <cdr:cNvSpPr/>
      </cdr:nvSpPr>
      <cdr:spPr>
        <a:xfrm xmlns:a="http://schemas.openxmlformats.org/drawingml/2006/main">
          <a:off x="7005198" y="4514926"/>
          <a:ext cx="160663" cy="172139"/>
        </a:xfrm>
        <a:prstGeom xmlns:a="http://schemas.openxmlformats.org/drawingml/2006/main" prst="rect">
          <a:avLst/>
        </a:prstGeom>
        <a:solidFill xmlns:a="http://schemas.openxmlformats.org/drawingml/2006/main">
          <a:srgbClr val="00B050"/>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0.15665</cdr:x>
      <cdr:y>0.71662</cdr:y>
    </cdr:from>
    <cdr:to>
      <cdr:x>0.17517</cdr:x>
      <cdr:y>0.74395</cdr:y>
    </cdr:to>
    <cdr:sp macro="" textlink="">
      <cdr:nvSpPr>
        <cdr:cNvPr id="6" name="Rectángulo 5">
          <a:extLst xmlns:a="http://schemas.openxmlformats.org/drawingml/2006/main">
            <a:ext uri="{FF2B5EF4-FFF2-40B4-BE49-F238E27FC236}">
              <a16:creationId xmlns:a16="http://schemas.microsoft.com/office/drawing/2014/main" id="{814AA6D6-D224-4786-9A22-0AA46AFF21B5}"/>
            </a:ext>
          </a:extLst>
        </cdr:cNvPr>
        <cdr:cNvSpPr/>
      </cdr:nvSpPr>
      <cdr:spPr>
        <a:xfrm xmlns:a="http://schemas.openxmlformats.org/drawingml/2006/main">
          <a:off x="1359053" y="4514927"/>
          <a:ext cx="160663" cy="172139"/>
        </a:xfrm>
        <a:prstGeom xmlns:a="http://schemas.openxmlformats.org/drawingml/2006/main" prst="rect">
          <a:avLst/>
        </a:prstGeom>
        <a:solidFill xmlns:a="http://schemas.openxmlformats.org/drawingml/2006/main">
          <a:srgbClr val="00B050"/>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0.13284</cdr:x>
      <cdr:y>0.71662</cdr:y>
    </cdr:from>
    <cdr:to>
      <cdr:x>0.15136</cdr:x>
      <cdr:y>0.74395</cdr:y>
    </cdr:to>
    <cdr:sp macro="" textlink="">
      <cdr:nvSpPr>
        <cdr:cNvPr id="7" name="Rectángulo 6">
          <a:extLst xmlns:a="http://schemas.openxmlformats.org/drawingml/2006/main">
            <a:ext uri="{FF2B5EF4-FFF2-40B4-BE49-F238E27FC236}">
              <a16:creationId xmlns:a16="http://schemas.microsoft.com/office/drawing/2014/main" id="{814AA6D6-D224-4786-9A22-0AA46AFF21B5}"/>
            </a:ext>
          </a:extLst>
        </cdr:cNvPr>
        <cdr:cNvSpPr/>
      </cdr:nvSpPr>
      <cdr:spPr>
        <a:xfrm xmlns:a="http://schemas.openxmlformats.org/drawingml/2006/main">
          <a:off x="1152487" y="4514926"/>
          <a:ext cx="160663" cy="172139"/>
        </a:xfrm>
        <a:prstGeom xmlns:a="http://schemas.openxmlformats.org/drawingml/2006/main" prst="rect">
          <a:avLst/>
        </a:prstGeom>
        <a:solidFill xmlns:a="http://schemas.openxmlformats.org/drawingml/2006/main">
          <a:srgbClr val="FF0000"/>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0.82861</cdr:x>
      <cdr:y>0.03174</cdr:y>
    </cdr:from>
    <cdr:to>
      <cdr:x>0.84713</cdr:x>
      <cdr:y>0.05907</cdr:y>
    </cdr:to>
    <cdr:sp macro="" textlink="">
      <cdr:nvSpPr>
        <cdr:cNvPr id="8" name="Rectángulo 7">
          <a:extLst xmlns:a="http://schemas.openxmlformats.org/drawingml/2006/main">
            <a:ext uri="{FF2B5EF4-FFF2-40B4-BE49-F238E27FC236}">
              <a16:creationId xmlns:a16="http://schemas.microsoft.com/office/drawing/2014/main" id="{814AA6D6-D224-4786-9A22-0AA46AFF21B5}"/>
            </a:ext>
          </a:extLst>
        </cdr:cNvPr>
        <cdr:cNvSpPr/>
      </cdr:nvSpPr>
      <cdr:spPr>
        <a:xfrm xmlns:a="http://schemas.openxmlformats.org/drawingml/2006/main">
          <a:off x="7188812" y="199987"/>
          <a:ext cx="160663" cy="172139"/>
        </a:xfrm>
        <a:prstGeom xmlns:a="http://schemas.openxmlformats.org/drawingml/2006/main" prst="rect">
          <a:avLst/>
        </a:prstGeom>
        <a:solidFill xmlns:a="http://schemas.openxmlformats.org/drawingml/2006/main">
          <a:srgbClr val="FF0000"/>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0.8048</cdr:x>
      <cdr:y>0.03174</cdr:y>
    </cdr:from>
    <cdr:to>
      <cdr:x>0.82332</cdr:x>
      <cdr:y>0.05907</cdr:y>
    </cdr:to>
    <cdr:sp macro="" textlink="">
      <cdr:nvSpPr>
        <cdr:cNvPr id="9" name="Rectángulo 8">
          <a:extLst xmlns:a="http://schemas.openxmlformats.org/drawingml/2006/main">
            <a:ext uri="{FF2B5EF4-FFF2-40B4-BE49-F238E27FC236}">
              <a16:creationId xmlns:a16="http://schemas.microsoft.com/office/drawing/2014/main" id="{814AA6D6-D224-4786-9A22-0AA46AFF21B5}"/>
            </a:ext>
          </a:extLst>
        </cdr:cNvPr>
        <cdr:cNvSpPr/>
      </cdr:nvSpPr>
      <cdr:spPr>
        <a:xfrm xmlns:a="http://schemas.openxmlformats.org/drawingml/2006/main">
          <a:off x="6982245" y="199987"/>
          <a:ext cx="160663" cy="172139"/>
        </a:xfrm>
        <a:prstGeom xmlns:a="http://schemas.openxmlformats.org/drawingml/2006/main" prst="rect">
          <a:avLst/>
        </a:prstGeom>
        <a:solidFill xmlns:a="http://schemas.openxmlformats.org/drawingml/2006/main">
          <a:srgbClr val="00B050"/>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EV" refreshedDate="44448.502564930553" createdVersion="4" refreshedVersion="6" recordCount="990" xr:uid="{00000000-000A-0000-FFFF-FFFF0B000000}">
  <cacheSource type="worksheet">
    <worksheetSource ref="A11:U1001" sheet="datos"/>
  </cacheSource>
  <cacheFields count="21">
    <cacheField name="Raza" numFmtId="0">
      <sharedItems containsBlank="1" count="8">
        <s v="J8"/>
        <s v="HXJ"/>
        <s v="H8"/>
        <s v="HXPS"/>
        <s v="PS8"/>
        <s v="JXPS"/>
        <s v="G8"/>
        <m/>
      </sharedItems>
    </cacheField>
    <cacheField name="Zona" numFmtId="0">
      <sharedItems containsBlank="1" count="11">
        <s v="bh-p"/>
        <s v="bh-mb"/>
        <s v="bmh-mb"/>
        <s v="bmh-p"/>
        <s v="bp-mb"/>
        <s v="bmh-t"/>
        <s v="bmh-m"/>
        <s v="bh-t"/>
        <s v="bs-t"/>
        <s v="bp-p"/>
        <m/>
      </sharedItems>
    </cacheField>
    <cacheField name="Finca" numFmtId="0">
      <sharedItems containsBlank="1" containsMixedTypes="1" containsNumber="1" containsInteger="1" minValue="10001" maxValue="501230001" count="870">
        <s v="410001"/>
        <s v="110040003"/>
        <s v="1260001"/>
        <s v="106500005"/>
        <s v="110040002"/>
        <s v="106500003"/>
        <s v="2640001"/>
        <s v="1910015"/>
        <s v="620001"/>
        <s v="104020002"/>
        <s v="107290003"/>
        <s v="580001"/>
        <s v="610001"/>
        <s v="101910001"/>
        <s v="4630001"/>
        <s v="108100001"/>
        <s v="103410001"/>
        <s v="100990002"/>
        <s v="108010001"/>
        <s v="108400001"/>
        <s v="100970001"/>
        <s v="107970001"/>
        <s v="190001"/>
        <s v="6230001"/>
        <s v="1910044"/>
        <s v="1970002"/>
        <s v="640002"/>
        <s v="600004"/>
        <s v="4610001"/>
        <s v="105990002"/>
        <s v="1890003"/>
        <s v="107310001"/>
        <s v="102880001"/>
        <s v="109100001"/>
        <s v="1670001"/>
        <s v="104840001"/>
        <s v="109430001"/>
        <s v="1970001"/>
        <s v="102730005"/>
        <s v="102870001"/>
        <s v="990001"/>
        <s v="560002"/>
        <s v="100760001"/>
        <s v="106820001"/>
        <s v="103090003"/>
        <s v="3630004"/>
        <s v="104130001"/>
        <s v="770001"/>
        <s v="550003"/>
        <s v="6570003"/>
        <s v="560001"/>
        <s v="1640001"/>
        <s v="5670001"/>
        <s v="109250001"/>
        <s v="106390001"/>
        <s v="101000001"/>
        <s v="1290004"/>
        <s v="1940020"/>
        <s v="80001"/>
        <s v="1890009"/>
        <s v="103540006"/>
        <s v="102960001"/>
        <s v="1890004"/>
        <s v="1960040"/>
        <s v="100810002"/>
        <s v="2120010"/>
        <s v="6580002"/>
        <s v="101070001"/>
        <s v="6810001"/>
        <s v="1030009"/>
        <s v="620003"/>
        <s v="1280001"/>
        <s v="1890026"/>
        <s v="2890004"/>
        <s v="1890020"/>
        <s v="1890038"/>
        <s v="1890017"/>
        <s v="1890008"/>
        <s v="3700001"/>
        <s v="107490001"/>
        <s v="108980002"/>
        <s v="1530001"/>
        <s v="108980001"/>
        <s v="1910016"/>
        <s v="2250001"/>
        <s v="1230001"/>
        <s v="4000001"/>
        <s v="101120001"/>
        <s v="100740001"/>
        <s v="3480002"/>
        <s v="104360002"/>
        <s v="430003"/>
        <s v="540004"/>
        <s v="500480002"/>
        <s v="101230001"/>
        <s v="6060001"/>
        <s v="1940018"/>
        <s v="1960025"/>
        <s v="101460002"/>
        <s v="109530001"/>
        <s v="1890025"/>
        <s v="6090001"/>
        <s v="3170003"/>
        <s v="100690002"/>
        <s v="5660001"/>
        <s v="105020001"/>
        <s v="6360001"/>
        <s v="1200002"/>
        <s v="104680001"/>
        <s v="1960037"/>
        <s v="108420001"/>
        <s v="100470002"/>
        <s v="101810001"/>
        <s v="107360001"/>
        <s v="930002"/>
        <s v="740002"/>
        <s v="6160002"/>
        <s v="103100001"/>
        <s v="100080001"/>
        <s v="103660001"/>
        <s v="3900013"/>
        <s v="102470001"/>
        <s v="103300001"/>
        <s v="1140001"/>
        <s v="106270002"/>
        <s v="106060001"/>
        <s v="1350001"/>
        <s v="101500001"/>
        <s v="3990001"/>
        <s v="1890037"/>
        <s v="103610001"/>
        <s v="3960009"/>
        <s v="6530001"/>
        <s v="1910051"/>
        <s v="3960001"/>
        <s v="102880002"/>
        <s v="1520001"/>
        <s v="102290001"/>
        <s v="1890013"/>
        <s v="190003"/>
        <s v="109350002"/>
        <s v="105470001"/>
        <s v="3420001"/>
        <s v="101600001"/>
        <s v="110250001"/>
        <s v="3500001"/>
        <s v="102410001"/>
        <s v="100860001"/>
        <s v="4760001"/>
        <s v="750002"/>
        <s v="109970002"/>
        <s v="103820002"/>
        <s v="104470001"/>
        <s v="501080004"/>
        <s v="2690001"/>
        <s v="3240001"/>
        <s v="4840049"/>
        <s v="103990001"/>
        <s v="104400001"/>
        <s v="107590001"/>
        <s v="100340001"/>
        <s v="109290001"/>
        <s v="100920001"/>
        <s v="2680001"/>
        <s v="104050002"/>
        <s v="102730004"/>
        <s v="1890034"/>
        <s v="390001"/>
        <s v="960001"/>
        <s v="1850001"/>
        <s v="500350001"/>
        <s v="106530001"/>
        <s v="104710001"/>
        <s v="1200001"/>
        <s v="9290002"/>
        <s v="102060003"/>
        <s v="3450001"/>
        <s v="2550003"/>
        <s v="6050003"/>
        <s v="106540001"/>
        <s v="110180001"/>
        <s v="103820003"/>
        <s v="102270002"/>
        <s v="103540007"/>
        <s v="109490001"/>
        <s v="3900128"/>
        <s v="105300001"/>
        <s v="100150001"/>
        <s v="2550006"/>
        <s v="101760001"/>
        <s v="102490001"/>
        <s v="101260002"/>
        <s v="108230001"/>
        <s v="102060001"/>
        <s v="1450001"/>
        <s v="1140004"/>
        <s v="4040001"/>
        <s v="5630001"/>
        <s v="103160001"/>
        <s v="8180001"/>
        <s v="103860001"/>
        <s v="100900001"/>
        <s v="106760001"/>
        <s v="3440002"/>
        <s v="105310001"/>
        <s v="107660002"/>
        <s v="107090002"/>
        <s v="101570001"/>
        <s v="3340004"/>
        <s v="102000001"/>
        <s v="104090001"/>
        <s v="102040002"/>
        <s v="105700001"/>
        <s v="106620001"/>
        <s v="501170001"/>
        <s v="2530002"/>
        <s v="103320001"/>
        <s v="2300006"/>
        <s v="100120001"/>
        <s v="100690001"/>
        <s v="4510001"/>
        <s v="4010001"/>
        <s v="103730001"/>
        <s v="101050001"/>
        <s v="106680002"/>
        <s v="105430001"/>
        <s v="1140002"/>
        <s v="1710004"/>
        <s v="105590005"/>
        <s v="560009"/>
        <s v="105590004"/>
        <s v="100380002"/>
        <s v="560010"/>
        <s v="105590001"/>
        <s v="3900098"/>
        <s v="103400001"/>
        <s v="6070001"/>
        <s v="100650002"/>
        <s v="2740002"/>
        <s v="101530001"/>
        <s v="108150001"/>
        <s v="101010001"/>
        <s v="103800001"/>
        <s v="108290002"/>
        <s v="1740038"/>
        <s v="106710002"/>
        <s v="110080001"/>
        <s v="101360001"/>
        <s v="130001"/>
        <s v="4180001"/>
        <s v="3960002"/>
        <s v="105590003"/>
        <s v="103560001"/>
        <s v="109960001"/>
        <s v="109990002"/>
        <s v="109360001"/>
        <s v="102260001"/>
        <s v="102010001"/>
        <s v="4840044"/>
        <s v="500280001"/>
        <s v="410002"/>
        <s v="3600001"/>
        <s v="102370001"/>
        <s v="350001"/>
        <s v="650003"/>
        <s v="2840001"/>
        <s v="2970007"/>
        <s v="106500002"/>
        <s v="2970010"/>
        <s v="530001"/>
        <s v="108020001"/>
        <s v="130002"/>
        <s v="760001"/>
        <s v="2500001"/>
        <s v="107690001"/>
        <s v="102040001"/>
        <s v="103590001"/>
        <s v="109270001"/>
        <s v="1890001"/>
        <s v="3260001"/>
        <s v="1700043"/>
        <s v="2660002"/>
        <s v="104620001"/>
        <s v="106160002"/>
        <s v="1420011"/>
        <s v="109190002"/>
        <s v="109680001"/>
        <s v="108080001"/>
        <s v="106500007"/>
        <s v="4840064"/>
        <s v="2300009"/>
        <s v="102080001"/>
        <s v="103540001"/>
        <s v="500350005"/>
        <s v="105820001"/>
        <s v="3570001"/>
        <s v="100070002"/>
        <s v="101560001"/>
        <s v="100230001"/>
        <s v="106100002"/>
        <s v="100740002"/>
        <s v="109370001"/>
        <s v="500650001"/>
        <s v="101770003"/>
        <s v="500450001"/>
        <s v="108920001"/>
        <s v="3740001"/>
        <s v="105010001"/>
        <s v="108620001"/>
        <s v="106500004"/>
        <m/>
        <n v="1810027" u="1"/>
        <n v="1810031" u="1"/>
        <n v="100380001" u="1"/>
        <n v="106060001" u="1"/>
        <n v="2330001" u="1"/>
        <n v="2040001" u="1"/>
        <n v="2120006" u="1"/>
        <n v="102060001" u="1"/>
        <n v="104900001" u="1"/>
        <n v="2120010" u="1"/>
        <n v="3040001" u="1"/>
        <n v="101980002" u="1"/>
        <n v="560001" u="1"/>
        <n v="560002" u="1"/>
        <n v="1800001" u="1"/>
        <n v="2560001" u="1"/>
        <n v="2560003" u="1"/>
        <n v="103740001" u="1"/>
        <n v="560009" u="1"/>
        <n v="3270001" u="1"/>
        <n v="106500002" u="1"/>
        <n v="1810117" u="1"/>
        <n v="102960001" u="1"/>
        <n v="3500001" u="1"/>
        <n v="106450001" u="1"/>
        <n v="103990001" u="1"/>
        <n v="109290001" u="1"/>
        <n v="1763751" u="1"/>
        <n v="100990003" u="1"/>
        <n v="1080001" u="1"/>
        <n v="1814197" u="1"/>
        <n v="102450001" u="1"/>
        <n v="500660001" u="1"/>
        <n v="1030009" u="1"/>
        <n v="103100001" u="1"/>
        <n v="100640001" u="1"/>
        <n v="3250001" u="1"/>
        <n v="104130001" u="1"/>
        <n v="104050002" u="1"/>
        <n v="103620001" u="1"/>
        <n v="3000001" u="1"/>
        <n v="100700002" u="1"/>
        <n v="103540002" u="1"/>
        <n v="520001" u="1"/>
        <n v="550003" u="1"/>
        <n v="105300001" u="1"/>
        <n v="105600002" u="1"/>
        <n v="460001" u="1"/>
        <n v="1763886" u="1"/>
        <n v="109170001" u="1"/>
        <n v="106710001" u="1"/>
        <n v="101300001" u="1"/>
        <n v="2750001" u="1"/>
        <n v="106980001" u="1"/>
        <n v="107360001" u="1"/>
        <n v="1915180" u="1"/>
        <n v="108010001" u="1"/>
        <n v="100630006" u="1"/>
        <n v="1060001" u="1"/>
        <n v="3480002" u="1"/>
        <n v="1770001" u="1"/>
        <n v="280001" u="1"/>
        <n v="102850001" u="1"/>
        <n v="1530001" u="1"/>
        <n v="100390001" u="1"/>
        <n v="105990002" u="1"/>
        <n v="2520004" u="1"/>
        <n v="3230002" u="1"/>
        <n v="1290004" u="1"/>
        <n v="104530001" u="1"/>
        <n v="2250001" u="1"/>
        <n v="500220001" u="1"/>
        <n v="108400001" u="1"/>
        <n v="1050002" u="1"/>
        <n v="1810413" u="1"/>
        <n v="540001" u="1"/>
        <n v="4630001" u="1"/>
        <n v="500450001" u="1"/>
        <n v="540004" u="1"/>
        <n v="1760001" u="1"/>
        <n v="106130002" u="1"/>
        <n v="1760004" u="1"/>
        <n v="10001" u="1"/>
        <n v="1814466" u="1"/>
        <n v="101180001" u="1"/>
        <n v="106860001" u="1"/>
        <n v="1760010" u="1"/>
        <n v="1760011" u="1"/>
        <n v="1760016" u="1"/>
        <n v="1520001" u="1"/>
        <n v="108270001" u="1"/>
        <n v="1943585" u="1"/>
        <n v="3900041" u="1"/>
        <n v="3420001" u="1"/>
        <n v="1280001" u="1"/>
        <n v="101050001" u="1"/>
        <n v="106730001" u="1"/>
        <n v="3900079" u="1"/>
        <n v="101700001" u="1"/>
        <n v="104920001" u="1"/>
        <n v="107760001" u="1"/>
        <n v="3440002" u="1"/>
        <n v="100270001" u="1"/>
        <n v="1750001" u="1"/>
        <n v="1750003" u="1"/>
        <n v="100540001" u="1"/>
        <n v="1750008" u="1"/>
        <n v="1750009" u="1"/>
        <n v="1750010" u="1"/>
        <n v="890001" u="1"/>
        <n v="1750011" u="1"/>
        <n v="890002" u="1"/>
        <n v="1750015" u="1"/>
        <n v="1760110" u="1"/>
        <n v="101950001" u="1"/>
        <n v="1750028" u="1"/>
        <n v="770001" u="1"/>
        <n v="2690001" u="1"/>
        <n v="1943671" u="1"/>
        <n v="105360002" u="1"/>
        <n v="106090001" u="1"/>
        <n v="650001" u="1"/>
        <n v="200001" u="1"/>
        <n v="650002" u="1"/>
        <n v="1980001" u="1"/>
        <n v="3900022" u="1"/>
        <n v="1764187" u="1"/>
        <n v="3900036" u="1"/>
        <n v="3900052" u="1"/>
        <n v="530001" u="1"/>
        <n v="4760002" u="1"/>
        <n v="105310001" u="1"/>
        <n v="106500004" u="1"/>
        <n v="1760176" u="1"/>
        <n v="1740008" u="1"/>
        <n v="1740010" u="1"/>
        <n v="108420001" u="1"/>
        <n v="1740011" u="1"/>
        <n v="3900086" u="1"/>
        <n v="1740015" u="1"/>
        <n v="1740016" u="1"/>
        <n v="103040002" u="1"/>
        <n v="3900106" u="1"/>
        <n v="1810624" u="1"/>
        <n v="107640001" u="1"/>
        <n v="390001" u="1"/>
        <n v="1260001" u="1"/>
        <n v="100150001" u="1"/>
        <n v="1740055" u="1"/>
        <n v="4760001" u="1"/>
        <n v="1970001" u="1"/>
        <n v="1970002" u="1"/>
        <n v="1740067" u="1"/>
        <n v="1740070" u="1"/>
        <n v="100720002" u="1"/>
        <n v="104670001" u="1"/>
        <n v="2420001" u="1"/>
        <n v="102100001" u="1"/>
        <n v="2920006" u="1"/>
        <n v="1740104" u="1"/>
        <n v="3630004" u="1"/>
        <n v="103130001" u="1"/>
        <n v="109190001" u="1"/>
        <n v="1740114" u="1"/>
        <n v="30001" u="1"/>
        <n v="760001" u="1"/>
        <n v="100940001" u="1"/>
        <n v="103540004" u="1"/>
        <n v="640002" u="1"/>
        <n v="1960001" u="1"/>
        <n v="1960002" u="1"/>
        <n v="1960003" u="1"/>
        <n v="1960005" u="1"/>
        <n v="1960007" u="1"/>
        <n v="105840001" u="1"/>
        <n v="1960008" u="1"/>
        <n v="1960010" u="1"/>
        <n v="1960012" u="1"/>
        <n v="3590001" u="1"/>
        <n v="1960019" u="1"/>
        <n v="109330001" u="1"/>
        <n v="1960022" u="1"/>
        <n v="1960023" u="1"/>
        <n v="1720001" u="1"/>
        <n v="1960024" u="1"/>
        <n v="1960025" u="1"/>
        <n v="1720003" u="1"/>
        <n v="1960026" u="1"/>
        <n v="1960027" u="1"/>
        <n v="101460001" u="1"/>
        <n v="1960035" u="1"/>
        <n v="1960040" u="1"/>
        <n v="500280001" u="1"/>
        <n v="102490001" u="1"/>
        <n v="102870001" u="1"/>
        <n v="130001" u="1"/>
        <n v="105630002" u="1"/>
        <n v="100300001" u="1"/>
        <n v="1740207" u="1"/>
        <n v="105980001" u="1"/>
        <n v="3340003" u="1"/>
        <n v="500070001" u="1"/>
        <n v="101980001" u="1"/>
        <n v="990001" u="1"/>
        <n v="3570001" u="1"/>
        <n v="103010001" u="1"/>
        <n v="1960107" u="1"/>
        <n v="1960110" u="1"/>
        <n v="100820001" u="1"/>
        <n v="750001" u="1"/>
        <n v="750003" u="1"/>
        <n v="105340001" u="1"/>
        <n v="1230001" u="1"/>
        <n v="103530001" u="1"/>
        <n v="101070001" u="1"/>
        <n v="1814941" u="1"/>
        <n v="100990002" u="1"/>
        <n v="1940003" u="1"/>
        <n v="107020001" u="1"/>
        <n v="2840001" u="1"/>
        <n v="1940008" u="1"/>
        <n v="1940013" u="1"/>
        <n v="1940015" u="1"/>
        <n v="1762520" u="1"/>
        <n v="102370001" u="1"/>
        <n v="1700002" u="1"/>
        <n v="1700003" u="1"/>
        <n v="1700005" u="1"/>
        <n v="1700007" u="1"/>
        <n v="1960204" u="1"/>
        <n v="100560001" u="1"/>
        <n v="1700018" u="1"/>
        <n v="440001" u="1"/>
        <n v="101210001" u="1"/>
        <n v="101590001" u="1"/>
        <n v="1700028" u="1"/>
        <n v="1460007" u="1"/>
        <n v="1700031" u="1"/>
        <n v="1700033" u="1"/>
        <n v="1764577" u="1"/>
        <n v="1700034" u="1"/>
        <n v="1762561" u="1"/>
        <n v="2590001" u="1"/>
        <n v="1700038" u="1"/>
        <n v="1700039" u="1"/>
        <n v="1700043" u="1"/>
        <n v="1700045" u="1"/>
        <n v="1700047" u="1"/>
        <n v="1220006" u="1"/>
        <n v="1220008" u="1"/>
        <n v="100430001" u="1"/>
        <n v="1220017" u="1"/>
        <n v="990082" u="1"/>
        <n v="100700001" u="1"/>
        <n v="1930004" u="1"/>
        <n v="103540001" u="1"/>
        <n v="102730003" u="1"/>
        <n v="101080001" u="1"/>
        <n v="2820005" u="1"/>
        <n v="1930013" u="1"/>
        <n v="101730001" u="1"/>
        <n v="104570001" u="1"/>
        <n v="1940108" u="1"/>
        <n v="1690001" u="1"/>
        <n v="1930024" u="1"/>
        <n v="105600001" u="1"/>
        <n v="1913901" u="1"/>
        <n v="1700105" u="1"/>
        <n v="103410001" u="1"/>
        <n v="1700112" u="1"/>
        <n v="106630001" u="1"/>
        <n v="101220001" u="1"/>
        <n v="102630001" u="1"/>
        <n v="105470001" u="1"/>
        <n v="620001" u="1"/>
        <n v="620002" u="1"/>
        <n v="1764693" u="1"/>
        <n v="1920004" u="1"/>
        <n v="102900001" u="1"/>
        <n v="100440001" u="1"/>
        <n v="1920010" u="1"/>
        <n v="3510001" u="1"/>
        <n v="1930101" u="1"/>
        <n v="1964390" u="1"/>
        <n v="101090001" u="1"/>
        <n v="1930105" u="1"/>
        <n v="1930106" u="1"/>
        <n v="106770001" u="1"/>
        <n v="107150001" u="1"/>
        <n v="2320001" u="1"/>
        <n v="1940203" u="1"/>
        <n v="107420001" u="1"/>
        <n v="50001" u="1"/>
        <n v="3030003" u="1"/>
        <n v="102040002" u="1"/>
        <n v="1940213" u="1"/>
        <n v="1940216" u="1"/>
        <n v="1940218" u="1"/>
        <n v="102770001" u="1"/>
        <n v="105610001" u="1"/>
        <n v="1940220" u="1"/>
        <n v="1940223" u="1"/>
        <n v="109100001" u="1"/>
        <n v="109480001" u="1"/>
        <n v="3260001" u="1"/>
        <n v="103340002" u="1"/>
        <n v="1200001" u="1"/>
        <n v="4520001" u="1"/>
        <n v="104750002" u="1"/>
        <n v="1910002" u="1"/>
        <n v="1910004" u="1"/>
        <n v="102260001" u="1"/>
        <n v="1910006" u="1"/>
        <n v="1910007" u="1"/>
        <n v="1910013" u="1"/>
        <n v="1910014" u="1"/>
        <n v="1764791" u="1"/>
        <n v="1910015" u="1"/>
        <n v="1910020" u="1"/>
        <n v="1670001" u="1"/>
        <n v="1920111" u="1"/>
        <n v="1920113" u="1"/>
        <n v="100750002" u="1"/>
        <n v="1910029" u="1"/>
        <n v="2300001" u="1"/>
        <n v="103130003" u="1"/>
        <n v="250001" u="1"/>
        <n v="1910035" u="1"/>
        <n v="3010001" u="1"/>
        <n v="1910044" u="1"/>
        <n v="1430004" u="1"/>
        <n v="1910052" u="1"/>
        <n v="3240001" u="1"/>
        <n v="100970001" u="1"/>
        <n v="1815279" u="1"/>
        <n v="610001" u="1"/>
        <n v="190001" u="1"/>
        <n v="501230001" u="1"/>
        <n v="1900001" u="1"/>
        <n v="1900004" u="1"/>
        <n v="2760001" u="1"/>
        <n v="102000001" u="1"/>
        <n v="1900008" u="1"/>
        <n v="1900012" u="1"/>
        <n v="160001" u="1"/>
        <n v="102650001" u="1"/>
        <n v="490001" u="1"/>
        <n v="4180001" u="1"/>
        <n v="1660001" u="1"/>
        <n v="160002" u="1"/>
        <n v="108630002" u="1"/>
        <n v="1910117" u="1"/>
        <n v="103300001" u="1"/>
        <n v="490004" u="1"/>
        <n v="108980001" u="1"/>
        <n v="1910122" u="1"/>
        <n v="106520001" u="1"/>
        <n v="1910123" u="1"/>
        <n v="1764901" u="1"/>
        <n v="1910126" u="1"/>
        <n v="490006" u="1"/>
        <n v="430001" u="1"/>
        <n v="490007" u="1"/>
        <n v="1420005" u="1"/>
        <n v="104710001" u="1"/>
        <n v="1420006" u="1"/>
        <n v="1900053" u="1"/>
        <n v="2300002" u="1"/>
        <n v="105360001" u="1"/>
        <n v="500480002" u="1"/>
        <n v="370001" u="1"/>
        <n v="490016" u="1"/>
        <n v="370005" u="1"/>
        <n v="490017" u="1"/>
        <n v="1890001" u="1"/>
        <n v="1890002" u="1"/>
        <n v="1890004" u="1"/>
        <n v="1890005" u="1"/>
        <n v="1890006" u="1"/>
        <n v="370007" u="1"/>
        <n v="1890008" u="1"/>
        <n v="960001" u="1"/>
        <n v="1890012" u="1"/>
        <n v="1890014" u="1"/>
        <n v="3450001" u="1"/>
        <n v="1890017" u="1"/>
        <n v="1890018" u="1"/>
        <n v="1890019" u="1"/>
        <n v="102010001" u="1"/>
        <n v="106500003" u="1"/>
        <n v="260106" u="1"/>
        <n v="1890025" u="1"/>
        <n v="1890026" u="1"/>
        <n v="1890027" u="1"/>
        <n v="1890028" u="1"/>
        <n v="1890029" u="1"/>
        <n v="1890031" u="1"/>
        <n v="1890032" u="1"/>
        <n v="1890034" u="1"/>
        <n v="1890035" u="1"/>
        <n v="1890036" u="1"/>
        <n v="103040001" u="1"/>
        <n v="1890037" u="1"/>
        <n v="1890038" u="1"/>
        <n v="2970007" u="1"/>
        <n v="101230001" u="1"/>
        <n v="106530001" u="1"/>
        <n v="109370001" u="1"/>
        <n v="1170003" u="1"/>
        <n v="1170006" u="1"/>
        <n v="102530001" u="1"/>
        <n v="100070001" u="1"/>
        <n v="1170012" u="1"/>
        <n v="1170013" u="1"/>
        <n v="600003" u="1"/>
        <n v="108130002" u="1"/>
        <n v="1170018" u="1"/>
        <n v="105670002" u="1"/>
        <n v="100340001" u="1"/>
        <n v="1170021" u="1"/>
        <n v="1170022" u="1"/>
        <n v="1180108" u="1"/>
        <n v="100720001" u="1"/>
        <n v="1170024" u="1"/>
        <n v="103560001" u="1"/>
        <n v="1170028" u="1"/>
        <n v="1170030" u="1"/>
        <n v="1890100" u="1"/>
        <n v="1170034" u="1"/>
        <n v="1170039" u="1"/>
        <n v="1640001" u="1"/>
        <n v="1170041" u="1"/>
        <n v="1640002" u="1"/>
        <n v="1765066" u="1"/>
        <n v="2740002" u="1"/>
        <n v="100210001" u="1"/>
        <n v="2470001" u="1"/>
        <n v="100860001" u="1"/>
        <n v="3180001" u="1"/>
        <n v="2970010" u="1"/>
        <n v="110001" u="1"/>
        <n v="102270001" u="1"/>
        <n v="1170112" u="1"/>
        <n v="3410001" u="1"/>
        <n v="100650002" u="1"/>
        <n v="1170130" u="1"/>
        <n v="106710002" u="1"/>
        <n v="80001" u="1"/>
        <n v="101760001" u="1"/>
        <n v="2930001" u="1"/>
        <n v="1964842" u="1"/>
        <n v="4570001" u="1"/>
        <n v="100220001" u="1"/>
        <n v="1914436" u="1"/>
        <n v="103060001" u="1"/>
        <n v="100630007" u="1"/>
        <n v="106280001" u="1"/>
        <n v="3160003" u="1"/>
        <n v="1150001" u="1"/>
        <n v="104090001" u="1"/>
        <n v="107310001" u="1"/>
        <n v="2680001" u="1"/>
        <n v="107960001" u="1"/>
        <n v="100470001" u="1"/>
        <n v="100740001" u="1"/>
        <n v="101120001" u="1"/>
        <n v="106720002" u="1"/>
        <n v="3410002" u="1"/>
        <n v="104610001" u="1"/>
        <n v="2090001" u="1"/>
        <n v="107290003" u="1"/>
        <n v="3140001" u="1"/>
        <n v="1140001" u="1"/>
        <n v="100990001" u="1"/>
        <n v="1850001" u="1"/>
        <n v="1850002" u="1"/>
        <n v="104100001" u="1"/>
        <n v="490106" u="1"/>
        <n v="102290001" u="1"/>
        <n v="1763291" u="1"/>
        <n v="500020001" u="1"/>
        <n v="108270002" u="1"/>
        <n v="100100001" u="1"/>
        <n v="820001" u="1"/>
        <n v="105780001" u="1"/>
        <n v="1811714" u="1"/>
        <n v="2890001" u="1"/>
        <n v="3600001" u="1"/>
        <n v="106810001" u="1"/>
        <n v="2080001" u="1"/>
        <n v="1130001" u="1"/>
        <n v="105650001" u="1"/>
        <n v="580001" u="1"/>
        <n v="102730002" u="1"/>
        <n v="2640001" u="1"/>
        <n v="101000001" u="1"/>
        <n v="500810001" u="1"/>
        <n v="3350001" u="1"/>
        <n v="104870001" u="1"/>
        <n v="2160003" u="1"/>
        <n v="500060001" u="1"/>
        <n v="3370004" u="1"/>
        <n v="109010001" u="1"/>
        <n v="1811817" u="1"/>
        <n v="106820001" u="1"/>
        <n v="2890002" u="1"/>
        <n v="2390025" u="1"/>
        <n v="105010001" u="1"/>
        <n v="102550001" u="1"/>
        <n v="108230001" u="1"/>
        <n v="500080001" u="1"/>
        <n v="1830001" u="1"/>
        <n v="106500005" u="1"/>
        <n v="930001" u="1"/>
        <n v="500310001" u="1"/>
        <n v="101010001" u="1"/>
        <n v="106690001" u="1"/>
        <n v="2850001" u="1"/>
        <n v="102040001" u="1"/>
        <n v="1350001" u="1"/>
        <n v="102690001" u="1"/>
        <n v="100230001" u="1"/>
        <n v="102610002" u="1"/>
        <n v="108290002" u="1"/>
        <n v="2060001" u="1"/>
        <n v="105290004" u="1"/>
        <n v="570001" u="1"/>
        <n v="180001" u="1"/>
        <n v="1820001" u="1"/>
        <n v="105400001" u="1"/>
        <n v="1912798" u="1"/>
        <n v="100750001" u="1"/>
        <n v="106050001" u="1"/>
        <n v="103590001" u="1"/>
        <n v="109270001" u="1"/>
        <n v="2120001" u="1"/>
        <n v="500350001" u="1"/>
        <n v="103860001" u="1"/>
        <n v="410001" u="1"/>
        <n v="107000002" u="1"/>
        <n v="410002" u="1"/>
        <n v="104890001" u="1"/>
        <n v="102430001" u="1"/>
        <n v="103540005" u="1"/>
        <n v="350001" u="1"/>
        <n v="2850002" u="1"/>
        <n v="1100001" u="1"/>
        <n v="1100002" u="1"/>
        <n v="1040001" u="1"/>
        <n v="103730001" u="1"/>
        <n v="1810003" u="1"/>
        <n v="2580001" u="1"/>
        <n v="101920001" u="1"/>
        <n v="1810011" u="1"/>
        <n v="500600001" u="1"/>
        <n v="4000001" u="1"/>
        <n v="1810023" u="1"/>
        <n v="1570001" u="1"/>
        <n v="108250001" u="1"/>
      </sharedItems>
    </cacheField>
    <cacheField name="Fecha_Actualización_VAMPP" numFmtId="17">
      <sharedItems containsNonDate="0" containsDate="1" containsString="0" containsBlank="1" minDate="2020-01-20T00:00:00" maxDate="2021-08-25T00:00:00"/>
    </cacheField>
    <cacheField name="Pct_Consanguinidad_Promedio" numFmtId="164">
      <sharedItems containsString="0" containsBlank="1" containsNumber="1" minValue="4.4247787610619497E-5" maxValue="3.5522"/>
    </cacheField>
    <cacheField name="Cantidad_de_vacas_con_producción" numFmtId="0">
      <sharedItems containsString="0" containsBlank="1" containsNumber="1" containsInteger="1" minValue="26" maxValue="2273"/>
    </cacheField>
    <cacheField name="Kg_Producción_Leche_Corregida_305d" numFmtId="0">
      <sharedItems containsString="0" containsBlank="1" containsNumber="1" minValue="2138.6184210526299" maxValue="10454.5288461538"/>
    </cacheField>
    <cacheField name="Valor_de_Cría_Leche_305K" numFmtId="164">
      <sharedItems containsString="0" containsBlank="1" containsNumber="1" minValue="-335.322580645161" maxValue="361.03398058252401"/>
    </cacheField>
    <cacheField name="Margen_de_Error_Valor de Cría Leche" numFmtId="164">
      <sharedItems containsString="0" containsBlank="1" containsNumber="1" minValue="6.7630755917214103" maxValue="71.677282240996107"/>
    </cacheField>
    <cacheField name="Cantidad_de_Vacas_con_componentes" numFmtId="0">
      <sharedItems containsString="0" containsBlank="1" containsNumber="1" containsInteger="1" minValue="26" maxValue="591"/>
    </cacheField>
    <cacheField name="Kg_Producción_de_Grasa_305d" numFmtId="164">
      <sharedItems containsString="0" containsBlank="1" containsNumber="1" minValue="104.038461538462" maxValue="330.922279792746"/>
    </cacheField>
    <cacheField name="Kg_Producción de Proteína_305d" numFmtId="164">
      <sharedItems containsString="0" containsBlank="1" containsNumber="1" minValue="96.022988505747094" maxValue="312.89655172413802"/>
    </cacheField>
    <cacheField name="Kg_Producción de Sólidos_305d" numFmtId="164">
      <sharedItems containsString="0" containsBlank="1" containsNumber="1" minValue="374.19230769230802" maxValue="1197.2610837438399"/>
    </cacheField>
    <cacheField name="Score de Células Somáticas" numFmtId="164">
      <sharedItems containsString="0" containsBlank="1" containsNumber="1" minValue="2.1010351509601501" maxValue="5.4889666666666699"/>
    </cacheField>
    <cacheField name="Margen_de_Error_Score_Células_Somáticas" numFmtId="0">
      <sharedItems containsString="0" containsBlank="1" containsNumber="1" minValue="3.5703851668741397E-2" maxValue="0.53500675245901697"/>
    </cacheField>
    <cacheField name="Días_Abiertos" numFmtId="1">
      <sharedItems containsString="0" containsBlank="1" containsNumber="1" minValue="86.061728395061706" maxValue="209.57954545454501"/>
    </cacheField>
    <cacheField name="Margen_de_Error_Días Abiertos" numFmtId="164">
      <sharedItems containsString="0" containsBlank="1" containsNumber="1" minValue="1.12111457237246" maxValue="16.224607952915399"/>
    </cacheField>
    <cacheField name="Vida_Productiva" numFmtId="164">
      <sharedItems containsString="0" containsBlank="1" containsNumber="1" minValue="9.9388059701492502" maxValue="79.193670886076006"/>
    </cacheField>
    <cacheField name="Margen_de_Error_Vida_Productiva" numFmtId="164">
      <sharedItems containsString="0" containsBlank="1" containsNumber="1" minValue="0.56955337043556098" maxValue="9.0073430944935993"/>
    </cacheField>
    <cacheField name="Mérito_Económico_Relativo" numFmtId="164">
      <sharedItems containsString="0" containsBlank="1" containsNumber="1" minValue="-112.008080808081" maxValue="73.826250000000002"/>
    </cacheField>
    <cacheField name="Margen_de_Error_Mérito Económico Relativo" numFmtId="164">
      <sharedItems containsString="0" containsBlank="1" containsNumber="1" minValue="3.9999219148248502" maxValue="18.3631942755066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0">
  <r>
    <x v="0"/>
    <x v="0"/>
    <x v="0"/>
    <d v="2021-05-20T00:00:00"/>
    <n v="2.5163009404388701"/>
    <n v="638"/>
    <n v="6642.8996865203799"/>
    <n v="117.126959247649"/>
    <n v="14.3194223916607"/>
    <m/>
    <m/>
    <m/>
    <m/>
    <m/>
    <m/>
    <n v="106.757053291536"/>
    <n v="1.61647039529968"/>
    <n v="49.901824212271997"/>
    <n v="1.5729517118982801"/>
    <m/>
    <m/>
  </r>
  <r>
    <x v="0"/>
    <x v="1"/>
    <x v="1"/>
    <d v="2021-07-26T00:00:00"/>
    <n v="1.6796078431372601"/>
    <n v="51"/>
    <n v="5662.3725490196102"/>
    <n v="116.18431372549"/>
    <n v="25.619113785555701"/>
    <m/>
    <m/>
    <m/>
    <m/>
    <m/>
    <m/>
    <n v="113.941176470588"/>
    <n v="6.0149103469729504"/>
    <n v="50.917999999999999"/>
    <n v="3.9241675992417502"/>
    <m/>
    <m/>
  </r>
  <r>
    <x v="0"/>
    <x v="2"/>
    <x v="2"/>
    <d v="2021-08-04T00:00:00"/>
    <n v="2.4646341463414601"/>
    <n v="41"/>
    <n v="5234.3170731707296"/>
    <n v="111.385365853659"/>
    <n v="34.233452395847003"/>
    <n v="39"/>
    <n v="236.07692307692301"/>
    <n v="195"/>
    <n v="717.05128205128199"/>
    <n v="2.94673318030065"/>
    <n v="0.136697712704206"/>
    <n v="130.36585365853699"/>
    <n v="8.3489269134890396"/>
    <n v="40.004878048780498"/>
    <n v="3.4571981310464599"/>
    <n v="47.129268292682902"/>
    <n v="14.944247300037"/>
  </r>
  <r>
    <x v="0"/>
    <x v="2"/>
    <x v="3"/>
    <d v="2021-06-04T00:00:00"/>
    <n v="1.9866206896551699"/>
    <n v="145"/>
    <n v="5437.5862068965498"/>
    <n v="105.11724137931"/>
    <n v="23.3097565686164"/>
    <n v="118"/>
    <n v="239.64406779660999"/>
    <n v="195.875"/>
    <n v="721.46875"/>
    <n v="3.2128220652909398"/>
    <n v="0.124096888832638"/>
    <n v="113.593103448276"/>
    <n v="3.6714114617967599"/>
    <n v="39.189051094890502"/>
    <n v="2.27369982731111"/>
    <n v="-56.277241379310396"/>
    <n v="11.0001915145653"/>
  </r>
  <r>
    <x v="0"/>
    <x v="1"/>
    <x v="4"/>
    <d v="2021-08-02T00:00:00"/>
    <n v="2.6899573560767598"/>
    <n v="469"/>
    <n v="6809.8848614072504"/>
    <n v="85.663752665245397"/>
    <n v="13.9682250498971"/>
    <n v="28"/>
    <n v="270.78571428571399"/>
    <n v="212.655172413793"/>
    <n v="809.93103448275895"/>
    <m/>
    <m/>
    <n v="108.92110874200399"/>
    <n v="1.9203283488115199"/>
    <n v="51.684318181818199"/>
    <n v="1.37365605133802"/>
    <m/>
    <m/>
  </r>
  <r>
    <x v="0"/>
    <x v="2"/>
    <x v="5"/>
    <d v="2021-06-16T00:00:00"/>
    <n v="2.7544047619047598"/>
    <n v="588"/>
    <n v="6941.3911564625896"/>
    <n v="81.319047619047595"/>
    <n v="12.1953872583261"/>
    <n v="575"/>
    <n v="282.37739130434801"/>
    <n v="251.455017301038"/>
    <n v="908.92906574394499"/>
    <n v="2.63104234868868"/>
    <n v="4.8250892254277498E-2"/>
    <n v="115.522108843537"/>
    <n v="1.3886808220572899"/>
    <n v="46.810892857142903"/>
    <n v="1.33616552371977"/>
    <n v="-44.779251700680298"/>
    <n v="5.1107436350462603"/>
  </r>
  <r>
    <x v="0"/>
    <x v="3"/>
    <x v="6"/>
    <d v="2020-11-11T00:00:00"/>
    <n v="0.48739130434782602"/>
    <n v="69"/>
    <n v="5551.9275362318804"/>
    <n v="67.342028985507199"/>
    <n v="41.0957151842358"/>
    <m/>
    <m/>
    <m/>
    <m/>
    <m/>
    <m/>
    <n v="140.85507246376801"/>
    <n v="6.8939499082697004"/>
    <n v="36.3449275362319"/>
    <n v="3.56165135042643"/>
    <m/>
    <m/>
  </r>
  <r>
    <x v="0"/>
    <x v="3"/>
    <x v="7"/>
    <d v="2021-07-25T00:00:00"/>
    <n v="0.480212765957447"/>
    <n v="47"/>
    <n v="5815.55319148936"/>
    <n v="65.282978723404298"/>
    <n v="41.381514743110898"/>
    <m/>
    <m/>
    <m/>
    <n v="534.5"/>
    <m/>
    <m/>
    <n v="117.02127659574499"/>
    <n v="5.9718340875942104"/>
    <n v="46.685106382978702"/>
    <n v="4.9754615056777496"/>
    <m/>
    <m/>
  </r>
  <r>
    <x v="0"/>
    <x v="4"/>
    <x v="8"/>
    <d v="2020-08-05T00:00:00"/>
    <n v="1.9553690303907401"/>
    <n v="691"/>
    <n v="7379.89001447178"/>
    <n v="64.654992764109593"/>
    <n v="11.1776102476012"/>
    <n v="591"/>
    <n v="318.21319796954299"/>
    <n v="261.96974789915998"/>
    <n v="990.77478991596604"/>
    <n v="3.7776994780881901"/>
    <n v="6.2325284140013003E-2"/>
    <n v="136.558610709117"/>
    <n v="2.0096676805006699"/>
    <n v="40.258832565284202"/>
    <n v="1.3224647271432199"/>
    <n v="-19.354492753623202"/>
    <n v="4.8787275860779902"/>
  </r>
  <r>
    <x v="0"/>
    <x v="2"/>
    <x v="9"/>
    <d v="2021-04-08T00:00:00"/>
    <n v="0.52205882352941202"/>
    <n v="102"/>
    <n v="4303.8333333333303"/>
    <n v="62.733333333333299"/>
    <n v="23.307623062495999"/>
    <m/>
    <m/>
    <m/>
    <m/>
    <m/>
    <m/>
    <n v="111.196078431373"/>
    <n v="4.3860281692520804"/>
    <n v="26.888775510204098"/>
    <n v="2.4302224668715802"/>
    <m/>
    <m/>
  </r>
  <r>
    <x v="0"/>
    <x v="1"/>
    <x v="10"/>
    <d v="2021-08-02T00:00:00"/>
    <n v="2.2928746177370001"/>
    <n v="981"/>
    <n v="6505.8654434250802"/>
    <n v="61.9223241590214"/>
    <n v="9.7764695426074404"/>
    <n v="93"/>
    <n v="259.68817204301098"/>
    <n v="200.43010752688201"/>
    <n v="769.26881720430094"/>
    <m/>
    <m/>
    <n v="114.29969418960199"/>
    <n v="1.5386563370227599"/>
    <n v="47.0982887700535"/>
    <n v="0.94115870260622403"/>
    <m/>
    <m/>
  </r>
  <r>
    <x v="0"/>
    <x v="3"/>
    <x v="11"/>
    <d v="2021-02-03T00:00:00"/>
    <n v="2.7916216216216201"/>
    <n v="111"/>
    <n v="4871.42342342342"/>
    <n v="53.284684684684699"/>
    <n v="25.089290379066998"/>
    <m/>
    <m/>
    <m/>
    <n v="743.07692307692298"/>
    <m/>
    <m/>
    <n v="114.14414414414399"/>
    <n v="4.84324037917703"/>
    <n v="20.431531531531501"/>
    <n v="1.6925069639639001"/>
    <m/>
    <m/>
  </r>
  <r>
    <x v="0"/>
    <x v="2"/>
    <x v="12"/>
    <d v="2021-08-13T00:00:00"/>
    <n v="1.25315789473684"/>
    <n v="76"/>
    <n v="5542.7368421052597"/>
    <n v="51.190789473684198"/>
    <n v="27.551698274630098"/>
    <m/>
    <m/>
    <m/>
    <m/>
    <m/>
    <m/>
    <n v="133.855263157895"/>
    <n v="5.5961046585954604"/>
    <n v="33.698630136986303"/>
    <n v="2.68568240944058"/>
    <m/>
    <m/>
  </r>
  <r>
    <x v="0"/>
    <x v="0"/>
    <x v="13"/>
    <d v="2021-08-05T00:00:00"/>
    <n v="4.2424242424242403E-3"/>
    <n v="33"/>
    <n v="5172.2727272727298"/>
    <n v="49.4969696969697"/>
    <n v="42.796831845370498"/>
    <m/>
    <m/>
    <m/>
    <n v="756.142857142857"/>
    <n v="2.8715706743777099"/>
    <n v="0.28884398767277403"/>
    <n v="124.121212121212"/>
    <n v="11.4072144217235"/>
    <n v="37.315151515151499"/>
    <n v="4.7049460620924499"/>
    <m/>
    <m/>
  </r>
  <r>
    <x v="0"/>
    <x v="3"/>
    <x v="14"/>
    <d v="2021-08-05T00:00:00"/>
    <n v="0.56130952380952404"/>
    <n v="84"/>
    <n v="4970.8928571428596"/>
    <n v="38.720238095238102"/>
    <n v="29.664711935113001"/>
    <m/>
    <m/>
    <m/>
    <m/>
    <m/>
    <m/>
    <n v="125.54761904761899"/>
    <n v="3.9719110132914199"/>
    <n v="45.185185185185198"/>
    <n v="2.84730656303869"/>
    <m/>
    <m/>
  </r>
  <r>
    <x v="0"/>
    <x v="3"/>
    <x v="15"/>
    <d v="2021-08-01T00:00:00"/>
    <m/>
    <n v="63"/>
    <n v="6688.9682539682499"/>
    <n v="34.098412698412702"/>
    <n v="32.159005438348601"/>
    <m/>
    <m/>
    <m/>
    <m/>
    <m/>
    <m/>
    <n v="139.079365079365"/>
    <n v="8.4452485478505999"/>
    <n v="49.912962962963"/>
    <n v="4.4763155320878898"/>
    <m/>
    <m/>
  </r>
  <r>
    <x v="0"/>
    <x v="2"/>
    <x v="16"/>
    <d v="2020-01-20T00:00:00"/>
    <n v="1.53846153846154E-3"/>
    <n v="91"/>
    <n v="3994.9120879120901"/>
    <n v="31.350549450549401"/>
    <n v="36.105446586293198"/>
    <m/>
    <m/>
    <m/>
    <m/>
    <m/>
    <m/>
    <n v="104.80219780219799"/>
    <n v="6.5463729442591596"/>
    <n v="22.590804597701101"/>
    <n v="2.59357802502441"/>
    <m/>
    <m/>
  </r>
  <r>
    <x v="0"/>
    <x v="2"/>
    <x v="17"/>
    <d v="2020-02-02T00:00:00"/>
    <m/>
    <n v="96"/>
    <n v="5128.8645833333303"/>
    <n v="29.7583333333334"/>
    <n v="29.8806319167231"/>
    <m/>
    <m/>
    <m/>
    <m/>
    <m/>
    <m/>
    <n v="132.5"/>
    <n v="5.16317086036607"/>
    <n v="32.903125000000003"/>
    <n v="2.14539973636218"/>
    <m/>
    <m/>
  </r>
  <r>
    <x v="0"/>
    <x v="1"/>
    <x v="18"/>
    <d v="2021-08-03T00:00:00"/>
    <n v="1.04428977272727"/>
    <n v="352"/>
    <n v="6447.9460227272702"/>
    <n v="29.4085227272728"/>
    <n v="15.7731399150779"/>
    <n v="175"/>
    <n v="300.22285714285698"/>
    <n v="251.73295454545499"/>
    <n v="937.25"/>
    <n v="2.82103201930305"/>
    <n v="8.5596287354802E-2"/>
    <n v="102.420454545455"/>
    <n v="1.9371723531085401"/>
    <n v="49.505504587155997"/>
    <n v="1.8814690037341499"/>
    <n v="-22.602272727272702"/>
    <n v="6.0116158025886497"/>
  </r>
  <r>
    <x v="0"/>
    <x v="5"/>
    <x v="19"/>
    <d v="2021-07-28T00:00:00"/>
    <n v="0.12933333333333299"/>
    <n v="30"/>
    <n v="3306.9666666666699"/>
    <n v="28.273333333333401"/>
    <n v="32.026319970943099"/>
    <n v="30"/>
    <n v="158.4"/>
    <n v="106.833333333333"/>
    <n v="438.53333333333302"/>
    <n v="4.3062892781049404"/>
    <n v="0.193100926234578"/>
    <n v="121.466666666667"/>
    <n v="8.20439093725677"/>
    <n v="18.007692307692299"/>
    <n v="1.7716131117576099"/>
    <n v="8.2068965517241299"/>
    <n v="17.5256096434684"/>
  </r>
  <r>
    <x v="0"/>
    <x v="2"/>
    <x v="20"/>
    <d v="2021-08-14T00:00:00"/>
    <n v="1.85657894736842"/>
    <n v="418"/>
    <n v="6449.81339712919"/>
    <n v="27.509330143540701"/>
    <n v="14.4310933222119"/>
    <m/>
    <m/>
    <m/>
    <n v="701.8"/>
    <n v="2.8914126984127"/>
    <n v="0.195894025807623"/>
    <n v="117.564593301435"/>
    <n v="2.19911542656908"/>
    <n v="37.536386138613899"/>
    <n v="1.1919509593212501"/>
    <m/>
    <m/>
  </r>
  <r>
    <x v="0"/>
    <x v="1"/>
    <x v="21"/>
    <d v="2021-08-05T00:00:00"/>
    <n v="1.34440594059406"/>
    <n v="404"/>
    <n v="6289.3465346534604"/>
    <n v="25.042574257425802"/>
    <n v="14.939404094752399"/>
    <m/>
    <m/>
    <m/>
    <m/>
    <m/>
    <m/>
    <n v="122.027227722772"/>
    <n v="2.4695485920461402"/>
    <n v="44.193548387096797"/>
    <n v="1.2810185404899499"/>
    <m/>
    <m/>
  </r>
  <r>
    <x v="0"/>
    <x v="1"/>
    <x v="22"/>
    <d v="2021-05-29T00:00:00"/>
    <n v="1.2185202863961799"/>
    <n v="419"/>
    <n v="6310.2458233890202"/>
    <n v="24.9620525059666"/>
    <n v="13.063761807978301"/>
    <n v="302"/>
    <n v="277.98013245033098"/>
    <n v="233.55813953488399"/>
    <n v="861.37417218542998"/>
    <n v="3.1965799898654699"/>
    <n v="7.7710392336538203E-2"/>
    <n v="138.30310262529801"/>
    <n v="2.6982837313301098"/>
    <n v="41.7979848866499"/>
    <n v="1.4924107223091201"/>
    <n v="-20.859899749373401"/>
    <n v="5.8473476061159797"/>
  </r>
  <r>
    <x v="0"/>
    <x v="1"/>
    <x v="23"/>
    <d v="2021-05-11T00:00:00"/>
    <n v="0.118809523809524"/>
    <n v="42"/>
    <n v="6932.4523809523798"/>
    <n v="24.104761904761901"/>
    <n v="32.836681698249599"/>
    <m/>
    <m/>
    <m/>
    <m/>
    <m/>
    <m/>
    <n v="111.857142857143"/>
    <n v="8.2202952314208595"/>
    <n v="45.865714285714297"/>
    <n v="3.01169692488254"/>
    <m/>
    <m/>
  </r>
  <r>
    <x v="0"/>
    <x v="3"/>
    <x v="24"/>
    <d v="2021-08-24T00:00:00"/>
    <n v="0.30833333333333302"/>
    <n v="186"/>
    <n v="5507.4731182795704"/>
    <n v="23.989784946236501"/>
    <n v="22.786884965565701"/>
    <m/>
    <m/>
    <m/>
    <n v="675"/>
    <n v="2.6852466666666701"/>
    <n v="0.19799524875197799"/>
    <n v="112.096774193548"/>
    <n v="3.9155954549799299"/>
    <n v="27.302285714285699"/>
    <n v="1.2768523886962599"/>
    <m/>
    <m/>
  </r>
  <r>
    <x v="0"/>
    <x v="3"/>
    <x v="25"/>
    <d v="2021-04-18T00:00:00"/>
    <n v="1.1205240174672499"/>
    <n v="229"/>
    <n v="5763.6462882096102"/>
    <n v="22.755458515283699"/>
    <n v="16.0028587650901"/>
    <n v="40"/>
    <n v="223.97499999999999"/>
    <n v="190.07499999999999"/>
    <n v="708.25"/>
    <n v="3.46796774193548"/>
    <n v="0.20191288968036999"/>
    <n v="135.15283842794801"/>
    <n v="3.29492054404029"/>
    <n v="44.724884792626703"/>
    <n v="1.8206182075274999"/>
    <n v="-51.113425925925903"/>
    <n v="6.8408449780941201"/>
  </r>
  <r>
    <x v="0"/>
    <x v="5"/>
    <x v="26"/>
    <d v="2021-07-01T00:00:00"/>
    <m/>
    <n v="47"/>
    <n v="4355.7021276595697"/>
    <n v="21.7148936170213"/>
    <n v="27.248972852977499"/>
    <m/>
    <m/>
    <m/>
    <m/>
    <m/>
    <m/>
    <n v="130.29787234042601"/>
    <n v="11.1027042439989"/>
    <n v="23.976744186046499"/>
    <n v="2.9413646669871598"/>
    <m/>
    <m/>
  </r>
  <r>
    <x v="0"/>
    <x v="2"/>
    <x v="27"/>
    <d v="2020-11-06T00:00:00"/>
    <n v="0.62915254237288099"/>
    <n v="59"/>
    <n v="4352.0338983050897"/>
    <n v="19.5406779661017"/>
    <n v="25.100627071068701"/>
    <m/>
    <m/>
    <m/>
    <m/>
    <m/>
    <m/>
    <n v="118.847457627119"/>
    <n v="6.4305312426521004"/>
    <n v="34.200000000000003"/>
    <n v="3.38689293764119"/>
    <m/>
    <m/>
  </r>
  <r>
    <x v="0"/>
    <x v="3"/>
    <x v="28"/>
    <d v="2021-02-06T00:00:00"/>
    <n v="1.3102857142857101"/>
    <n v="70"/>
    <n v="4475.9285714285697"/>
    <n v="17.829999999999998"/>
    <n v="23.151391065799299"/>
    <m/>
    <m/>
    <m/>
    <m/>
    <m/>
    <m/>
    <n v="189.28571428571399"/>
    <n v="9.2870073952304697"/>
    <n v="33.042857142857201"/>
    <n v="2.8974691401158501"/>
    <m/>
    <m/>
  </r>
  <r>
    <x v="0"/>
    <x v="6"/>
    <x v="29"/>
    <d v="2021-08-05T00:00:00"/>
    <n v="0.270728476821192"/>
    <n v="151"/>
    <n v="4275.0264900662296"/>
    <n v="16.003973509933701"/>
    <n v="21.359359005206201"/>
    <m/>
    <m/>
    <m/>
    <m/>
    <m/>
    <m/>
    <n v="118.64900662251701"/>
    <n v="4.0010837237833199"/>
    <n v="33.1413333333333"/>
    <n v="1.8836268948218899"/>
    <m/>
    <m/>
  </r>
  <r>
    <x v="0"/>
    <x v="1"/>
    <x v="30"/>
    <d v="2021-07-26T00:00:00"/>
    <n v="1.7791451292246501"/>
    <n v="503"/>
    <n v="6048.5487077534799"/>
    <n v="14.8270377733598"/>
    <n v="13.512840873758201"/>
    <m/>
    <m/>
    <m/>
    <m/>
    <n v="3.6260514940806701"/>
    <n v="6.7668556852112705E-2"/>
    <n v="131.28031809145099"/>
    <n v="2.23934342144958"/>
    <n v="41.678600823045301"/>
    <n v="1.1751402626222101"/>
    <m/>
    <m/>
  </r>
  <r>
    <x v="0"/>
    <x v="0"/>
    <x v="31"/>
    <d v="2021-01-15T00:00:00"/>
    <n v="1.5913419913419899"/>
    <n v="231"/>
    <n v="6544.3376623376598"/>
    <n v="10.6277056277057"/>
    <n v="19.839411495750699"/>
    <n v="42"/>
    <n v="160.23809523809501"/>
    <n v="260.34210526315798"/>
    <n v="815.66666666666697"/>
    <n v="3.22600537991522"/>
    <n v="0.125269337404184"/>
    <n v="102.441558441558"/>
    <n v="2.7369283157014102"/>
    <n v="47.147058823529399"/>
    <n v="2.1774213961494899"/>
    <n v="-56.267826086956603"/>
    <n v="5.80596349553685"/>
  </r>
  <r>
    <x v="0"/>
    <x v="0"/>
    <x v="32"/>
    <d v="2021-08-13T00:00:00"/>
    <n v="0.55566666666666698"/>
    <n v="150"/>
    <n v="5433.7866666666696"/>
    <n v="10.6213333333333"/>
    <n v="20.398175480691599"/>
    <m/>
    <m/>
    <m/>
    <n v="749.25"/>
    <n v="3.1564411764705902"/>
    <n v="0.34613113078581498"/>
    <n v="118.7"/>
    <n v="3.6637989599310599"/>
    <n v="40.210344827586198"/>
    <n v="2.27698583366743"/>
    <m/>
    <m/>
  </r>
  <r>
    <x v="0"/>
    <x v="5"/>
    <x v="33"/>
    <d v="2021-08-09T00:00:00"/>
    <n v="0.230793650793651"/>
    <n v="63"/>
    <n v="4186.49206349206"/>
    <n v="8.4809523809523899"/>
    <n v="23.813290086142999"/>
    <m/>
    <m/>
    <m/>
    <m/>
    <m/>
    <m/>
    <n v="123.82539682539699"/>
    <n v="5.70796999785704"/>
    <n v="38.25"/>
    <n v="3.3120110167608798"/>
    <m/>
    <m/>
  </r>
  <r>
    <x v="0"/>
    <x v="5"/>
    <x v="34"/>
    <d v="2021-07-29T00:00:00"/>
    <n v="0.64718750000000003"/>
    <n v="96"/>
    <n v="3590.5520833333298"/>
    <n v="8.0937500000000693"/>
    <n v="30.2166427221131"/>
    <n v="82"/>
    <n v="154.01219512195101"/>
    <n v="119.121951219512"/>
    <n v="462.207317073171"/>
    <n v="3.2241440445116099"/>
    <n v="0.149786793704204"/>
    <n v="151.989583333333"/>
    <n v="5.6890841690366196"/>
    <n v="28.022105263157901"/>
    <n v="1.98627777335881"/>
    <n v="-19.8085106382979"/>
    <n v="11.329934320753701"/>
  </r>
  <r>
    <x v="0"/>
    <x v="0"/>
    <x v="35"/>
    <d v="2021-08-01T00:00:00"/>
    <n v="0.32841726618705003"/>
    <n v="139"/>
    <n v="6484.8920863309304"/>
    <n v="6.7553956834532398"/>
    <n v="24.227793775193099"/>
    <n v="44"/>
    <n v="260.90909090909099"/>
    <n v="245.272727272727"/>
    <n v="887.22727272727298"/>
    <n v="3.5026067438416999"/>
    <n v="0.173864659540995"/>
    <n v="111"/>
    <n v="4.0398133314158002"/>
    <n v="43.828813559322001"/>
    <n v="2.42104680360129"/>
    <n v="-90.208928571428601"/>
    <n v="9.3073023836225399"/>
  </r>
  <r>
    <x v="0"/>
    <x v="5"/>
    <x v="36"/>
    <d v="2021-07-30T00:00:00"/>
    <m/>
    <n v="103"/>
    <n v="3093.7087378640799"/>
    <n v="5.1592233009708401"/>
    <n v="30.089398287044599"/>
    <m/>
    <m/>
    <m/>
    <m/>
    <m/>
    <m/>
    <n v="117.02912621359199"/>
    <n v="5.7036973775889503"/>
    <n v="28.366019417475702"/>
    <n v="1.82133199731078"/>
    <m/>
    <m/>
  </r>
  <r>
    <x v="0"/>
    <x v="1"/>
    <x v="37"/>
    <d v="2021-04-25T00:00:00"/>
    <n v="1.1230049261083701"/>
    <n v="406"/>
    <n v="5460.4630541871902"/>
    <n v="4.2418719211823701"/>
    <n v="12.5463329318554"/>
    <n v="33"/>
    <n v="227.24242424242399"/>
    <n v="193.57575757575799"/>
    <n v="702.06060606060601"/>
    <n v="4.8298846153846204"/>
    <n v="0.27954345376770801"/>
    <n v="141.931034482759"/>
    <n v="2.8379643501589902"/>
    <n v="32.526700251889203"/>
    <n v="1.1558482371401599"/>
    <n v="-54.716473988439297"/>
    <n v="5.4132599602260401"/>
  </r>
  <r>
    <x v="0"/>
    <x v="5"/>
    <x v="38"/>
    <d v="2021-07-28T00:00:00"/>
    <n v="0.48614035087719298"/>
    <n v="57"/>
    <n v="5901.3333333333303"/>
    <n v="1.24385964912279"/>
    <n v="31.029758032710699"/>
    <m/>
    <m/>
    <m/>
    <n v="973.75"/>
    <n v="2.3616959128126802"/>
    <n v="0.27577998097655498"/>
    <n v="92.614035087719301"/>
    <n v="4.8412618222222097"/>
    <n v="43.896428571428601"/>
    <n v="4.1248329082928699"/>
    <m/>
    <m/>
  </r>
  <r>
    <x v="0"/>
    <x v="3"/>
    <x v="39"/>
    <d v="2021-07-17T00:00:00"/>
    <n v="5.5135135135135099E-2"/>
    <n v="37"/>
    <n v="5865.9729729729697"/>
    <n v="0.74594594594595898"/>
    <n v="39.401217301547497"/>
    <m/>
    <m/>
    <m/>
    <n v="712.875"/>
    <m/>
    <m/>
    <n v="106.70270270270299"/>
    <n v="4.6231667683813402"/>
    <n v="47.2638888888889"/>
    <n v="4.1374406489346498"/>
    <m/>
    <m/>
  </r>
  <r>
    <x v="0"/>
    <x v="4"/>
    <x v="40"/>
    <d v="2021-08-08T00:00:00"/>
    <n v="1.58797752808989"/>
    <n v="267"/>
    <n v="5486.2921348314603"/>
    <n v="0.26404494382029903"/>
    <n v="18.0390556766902"/>
    <m/>
    <m/>
    <m/>
    <n v="765.5"/>
    <n v="3.7350992063491999"/>
    <n v="0.202387787007408"/>
    <n v="119.59925093632999"/>
    <n v="3.1057237445747199"/>
    <n v="42.755813953488399"/>
    <n v="2.0746282146556299"/>
    <m/>
    <m/>
  </r>
  <r>
    <x v="0"/>
    <x v="5"/>
    <x v="41"/>
    <d v="2020-02-04T00:00:00"/>
    <n v="0.27143302180685402"/>
    <n v="321"/>
    <n v="3974.3551401869199"/>
    <n v="-0.72866043613708997"/>
    <n v="14.701911768898499"/>
    <m/>
    <m/>
    <m/>
    <m/>
    <m/>
    <m/>
    <n v="187.809968847352"/>
    <n v="4.0380653352887697"/>
    <n v="18.263239875389399"/>
    <n v="0.83245654554417003"/>
    <m/>
    <m/>
  </r>
  <r>
    <x v="0"/>
    <x v="2"/>
    <x v="42"/>
    <d v="2021-03-01T00:00:00"/>
    <n v="0.52570093457943901"/>
    <n v="107"/>
    <n v="4183.1869158878499"/>
    <n v="-3.64392523364487"/>
    <n v="24.3395732629481"/>
    <m/>
    <m/>
    <m/>
    <m/>
    <m/>
    <m/>
    <n v="145.504672897196"/>
    <n v="5.9803264987099096"/>
    <n v="30.6205882352941"/>
    <n v="2.9154547516504201"/>
    <m/>
    <m/>
  </r>
  <r>
    <x v="0"/>
    <x v="1"/>
    <x v="43"/>
    <d v="2021-08-09T00:00:00"/>
    <n v="0.88672043010752699"/>
    <n v="186"/>
    <n v="5298.1612903225796"/>
    <n v="-4.2956989247311599"/>
    <n v="20.4934390565328"/>
    <n v="61"/>
    <n v="245.93442622950801"/>
    <n v="210.935483870968"/>
    <n v="768.33870967741905"/>
    <n v="3.81978131085615"/>
    <n v="0.14532243563698199"/>
    <n v="117.92473118279599"/>
    <n v="3.2620462652414002"/>
    <n v="42.419318181818198"/>
    <n v="1.85889310659843"/>
    <n v="-62.404945054945003"/>
    <n v="7.9431587951899099"/>
  </r>
  <r>
    <x v="0"/>
    <x v="4"/>
    <x v="44"/>
    <d v="2021-08-09T00:00:00"/>
    <n v="1.93975903614458E-2"/>
    <n v="83"/>
    <n v="5801.4457831325299"/>
    <n v="-5.9650602409638402"/>
    <n v="27.043488688407201"/>
    <m/>
    <m/>
    <m/>
    <n v="877.83333333333303"/>
    <n v="3.6323205128205101"/>
    <n v="0.34856632845888302"/>
    <n v="109.710843373494"/>
    <n v="5.4879594681852097"/>
    <n v="54.170731707317103"/>
    <n v="4.0511965614691201"/>
    <m/>
    <m/>
  </r>
  <r>
    <x v="0"/>
    <x v="4"/>
    <x v="45"/>
    <d v="2021-04-01T00:00:00"/>
    <n v="0.53622448979591797"/>
    <n v="98"/>
    <n v="5957.01020408163"/>
    <n v="-6.6826530612245199"/>
    <n v="20.791388727165501"/>
    <m/>
    <m/>
    <m/>
    <m/>
    <m/>
    <m/>
    <n v="123.142857142857"/>
    <n v="5.3500837143032296"/>
    <n v="35.366326530612199"/>
    <n v="2.4249682808684501"/>
    <m/>
    <m/>
  </r>
  <r>
    <x v="0"/>
    <x v="5"/>
    <x v="46"/>
    <d v="2020-01-29T00:00:00"/>
    <m/>
    <n v="27"/>
    <n v="4558.8888888888896"/>
    <n v="-7.3629629629629596"/>
    <n v="41.400295272681198"/>
    <m/>
    <m/>
    <m/>
    <m/>
    <m/>
    <m/>
    <n v="160.03703703703701"/>
    <n v="11.5550807119912"/>
    <n v="36.929629629629602"/>
    <n v="4.7008570922898203"/>
    <m/>
    <m/>
  </r>
  <r>
    <x v="0"/>
    <x v="1"/>
    <x v="47"/>
    <d v="2021-04-26T00:00:00"/>
    <n v="0.29774747030356302"/>
    <n v="2273"/>
    <n v="5496.6876374835001"/>
    <n v="-12.0078750549935"/>
    <n v="6.7630755917214103"/>
    <m/>
    <m/>
    <m/>
    <m/>
    <m/>
    <m/>
    <n v="128.14914210294799"/>
    <n v="1.12111457237246"/>
    <n v="38.395331465919803"/>
    <n v="0.57872929228049097"/>
    <m/>
    <m/>
  </r>
  <r>
    <x v="0"/>
    <x v="0"/>
    <x v="48"/>
    <d v="2020-08-13T00:00:00"/>
    <n v="1.26884615384615"/>
    <n v="78"/>
    <n v="6285.8333333333303"/>
    <n v="-13.8346153846154"/>
    <n v="31.816106059954301"/>
    <n v="46"/>
    <n v="272.47826086956502"/>
    <n v="219.84782608695701"/>
    <n v="838.56521739130403"/>
    <n v="3.68883200709833"/>
    <n v="0.17926593112424899"/>
    <n v="118.641025641026"/>
    <n v="4.8746175463757897"/>
    <n v="50.320270270270299"/>
    <n v="4.3140926861037299"/>
    <n v="-55.357333333333301"/>
    <n v="12.897639308172799"/>
  </r>
  <r>
    <x v="0"/>
    <x v="4"/>
    <x v="49"/>
    <d v="2021-07-04T00:00:00"/>
    <m/>
    <n v="35"/>
    <n v="4940.1142857142904"/>
    <n v="-15.1514285714286"/>
    <n v="30.8140089748095"/>
    <m/>
    <m/>
    <m/>
    <m/>
    <m/>
    <m/>
    <n v="118.8"/>
    <n v="8.8836361697583399"/>
    <n v="48.854285714285702"/>
    <n v="6.70106393516323"/>
    <m/>
    <m/>
  </r>
  <r>
    <x v="0"/>
    <x v="5"/>
    <x v="50"/>
    <d v="2020-02-07T00:00:00"/>
    <n v="7.1562500000000001E-2"/>
    <n v="32"/>
    <n v="3986.8125"/>
    <n v="-16.193750000000001"/>
    <n v="30.622984771582299"/>
    <m/>
    <m/>
    <m/>
    <m/>
    <m/>
    <m/>
    <n v="143"/>
    <n v="10.857211071820601"/>
    <n v="32.367741935483899"/>
    <n v="4.5661715148641102"/>
    <m/>
    <m/>
  </r>
  <r>
    <x v="0"/>
    <x v="2"/>
    <x v="51"/>
    <d v="2021-04-20T00:00:00"/>
    <m/>
    <n v="59"/>
    <n v="5289.9661016949103"/>
    <n v="-16.3101694915255"/>
    <n v="26.118628540518898"/>
    <n v="26"/>
    <n v="218.730769230769"/>
    <n v="192.18518518518499"/>
    <n v="701.07407407407402"/>
    <n v="3.69142297558182"/>
    <n v="0.21482825981735701"/>
    <n v="147.71186440677999"/>
    <n v="7.8710030479961697"/>
    <n v="33.712280701754402"/>
    <n v="2.64385852654173"/>
    <n v="-47.805882352941197"/>
    <n v="10.3640946604847"/>
  </r>
  <r>
    <x v="0"/>
    <x v="7"/>
    <x v="52"/>
    <d v="2021-03-10T00:00:00"/>
    <n v="0.82982142857142904"/>
    <n v="56"/>
    <n v="2983.9464285714298"/>
    <n v="-17.237500000000001"/>
    <n v="20.361168887315699"/>
    <m/>
    <m/>
    <m/>
    <m/>
    <m/>
    <m/>
    <n v="146.46428571428601"/>
    <n v="7.7234238204441503"/>
    <n v="11.328571428571401"/>
    <n v="1.0890026244876601"/>
    <m/>
    <m/>
  </r>
  <r>
    <x v="0"/>
    <x v="3"/>
    <x v="53"/>
    <d v="2021-01-04T00:00:00"/>
    <n v="1.14765100671141E-2"/>
    <n v="149"/>
    <n v="5052.9127516778499"/>
    <n v="-18.4080536912751"/>
    <n v="21.426202732584201"/>
    <m/>
    <m/>
    <m/>
    <m/>
    <m/>
    <m/>
    <n v="128.32214765100699"/>
    <n v="4.9574305057127299"/>
    <n v="36.069629629629603"/>
    <n v="2.1056073690419899"/>
    <m/>
    <m/>
  </r>
  <r>
    <x v="0"/>
    <x v="5"/>
    <x v="54"/>
    <d v="2021-07-21T00:00:00"/>
    <n v="0.85610169491525401"/>
    <n v="177"/>
    <n v="4604.6045197740104"/>
    <n v="-18.635593220339"/>
    <n v="22.119751738662298"/>
    <m/>
    <m/>
    <m/>
    <m/>
    <m/>
    <m/>
    <n v="110.282485875706"/>
    <n v="3.4031555216730198"/>
    <n v="31.257954545454499"/>
    <n v="1.912308294981"/>
    <m/>
    <m/>
  </r>
  <r>
    <x v="0"/>
    <x v="5"/>
    <x v="55"/>
    <d v="2021-08-10T00:00:00"/>
    <n v="0.329660194174757"/>
    <n v="206"/>
    <n v="4994.5436893203896"/>
    <n v="-19.354368932038899"/>
    <n v="19.2220346831167"/>
    <n v="116"/>
    <n v="220.086206896552"/>
    <n v="190.741379310345"/>
    <n v="691.16379310344803"/>
    <n v="3.7317622252432301"/>
    <n v="0.10525974939629799"/>
    <n v="129.46601941747599"/>
    <n v="4.0150889396584697"/>
    <n v="39.180882352941197"/>
    <n v="2.0328912781402999"/>
    <n v="-18.801562499999999"/>
    <n v="7.2488375232714803"/>
  </r>
  <r>
    <x v="0"/>
    <x v="3"/>
    <x v="56"/>
    <d v="2021-07-09T00:00:00"/>
    <n v="0.55784403669724802"/>
    <n v="1090"/>
    <n v="6517.3788990825697"/>
    <n v="-20.009082568807099"/>
    <n v="10.0859951084147"/>
    <m/>
    <m/>
    <m/>
    <m/>
    <m/>
    <m/>
    <n v="115.111009174312"/>
    <n v="1.47527496716753"/>
    <n v="34.803984819734403"/>
    <n v="0.72367210112731695"/>
    <m/>
    <m/>
  </r>
  <r>
    <x v="0"/>
    <x v="2"/>
    <x v="57"/>
    <d v="2020-01-22T00:00:00"/>
    <n v="0.213675213675214"/>
    <n v="117"/>
    <n v="4302.76068376068"/>
    <n v="-20.0256410256411"/>
    <n v="24.596635992395701"/>
    <m/>
    <m/>
    <m/>
    <m/>
    <n v="4.39635252608503"/>
    <n v="0.21844689231634501"/>
    <n v="153.17948717948701"/>
    <n v="6.0455050051226999"/>
    <n v="32.608771929824499"/>
    <n v="2.0657596865187502"/>
    <m/>
    <m/>
  </r>
  <r>
    <x v="0"/>
    <x v="5"/>
    <x v="58"/>
    <d v="2021-08-06T00:00:00"/>
    <n v="0.64764705882352902"/>
    <n v="102"/>
    <n v="4409.8039215686304"/>
    <n v="-20.2156862745098"/>
    <n v="26.9858081853952"/>
    <n v="56"/>
    <n v="168.375"/>
    <n v="147.982142857143"/>
    <n v="541.392857142857"/>
    <n v="3.7376358798158802"/>
    <n v="0.16380327630510499"/>
    <n v="127.5"/>
    <n v="5.3216799618162796"/>
    <n v="26.879000000000001"/>
    <n v="2.1252295395932199"/>
    <n v="-9.8737499999999905"/>
    <n v="9.4813487370008005"/>
  </r>
  <r>
    <x v="0"/>
    <x v="1"/>
    <x v="59"/>
    <d v="2021-07-26T00:00:00"/>
    <n v="9.6153846153846201E-2"/>
    <n v="247"/>
    <n v="6511.1052631578996"/>
    <n v="-20.3048582995952"/>
    <n v="17.631947728333198"/>
    <m/>
    <m/>
    <m/>
    <m/>
    <m/>
    <m/>
    <n v="135.554655870445"/>
    <n v="3.5886434311328599"/>
    <n v="42.448245614035102"/>
    <n v="1.7629732288973901"/>
    <m/>
    <m/>
  </r>
  <r>
    <x v="0"/>
    <x v="3"/>
    <x v="60"/>
    <d v="2020-08-10T00:00:00"/>
    <m/>
    <n v="35"/>
    <n v="5427.0571428571402"/>
    <n v="-20.308571428571401"/>
    <n v="33.639031543986"/>
    <m/>
    <m/>
    <m/>
    <m/>
    <m/>
    <m/>
    <n v="125.314285714286"/>
    <n v="8.9206371469106802"/>
    <n v="38.022857142857198"/>
    <n v="4.8215571349183604"/>
    <m/>
    <m/>
  </r>
  <r>
    <x v="0"/>
    <x v="4"/>
    <x v="61"/>
    <d v="2021-08-12T00:00:00"/>
    <n v="3.1272340425531899"/>
    <n v="470"/>
    <n v="7040.3893617021304"/>
    <n v="-20.499361702127601"/>
    <n v="12.739226310602"/>
    <n v="221"/>
    <n v="290.58823529411802"/>
    <n v="249.47511312217199"/>
    <n v="933.42533936651603"/>
    <n v="4.4109714816587298"/>
    <n v="8.2577959588611902E-2"/>
    <n v="120.940425531915"/>
    <n v="2.0218988147323902"/>
    <n v="52.886467889908197"/>
    <n v="1.5943474015492001"/>
    <n v="-35.321063829787199"/>
    <n v="5.7083842768636002"/>
  </r>
  <r>
    <x v="0"/>
    <x v="1"/>
    <x v="62"/>
    <d v="2021-01-06T00:00:00"/>
    <m/>
    <n v="30"/>
    <n v="5432.5333333333301"/>
    <n v="-20.66"/>
    <n v="39.383143777422099"/>
    <m/>
    <m/>
    <m/>
    <m/>
    <m/>
    <m/>
    <n v="96.033333333333303"/>
    <n v="9.5347499148481791"/>
    <n v="26.1227272727273"/>
    <n v="1.5123722344974699"/>
    <m/>
    <m/>
  </r>
  <r>
    <x v="0"/>
    <x v="3"/>
    <x v="63"/>
    <d v="2021-08-05T00:00:00"/>
    <n v="1.8732903225806401"/>
    <n v="310"/>
    <n v="5411.1709677419403"/>
    <n v="-21.241290322580699"/>
    <n v="16.144325044612099"/>
    <n v="264"/>
    <n v="229.84090909090901"/>
    <n v="195.178707224335"/>
    <n v="713.78787878787898"/>
    <n v="4.0998650548770401"/>
    <n v="5.9261029057958901E-2"/>
    <n v="127.251612903226"/>
    <n v="3.1928356585772502"/>
    <n v="33.768965517241398"/>
    <n v="1.54465542915484"/>
    <n v="-33.869579288025903"/>
    <n v="7.44462429572663"/>
  </r>
  <r>
    <x v="0"/>
    <x v="5"/>
    <x v="64"/>
    <d v="2020-10-28T00:00:00"/>
    <n v="0.55112244897959195"/>
    <n v="98"/>
    <n v="4779.1020408163304"/>
    <n v="-21.298979591836702"/>
    <n v="23.3706557451371"/>
    <m/>
    <m/>
    <m/>
    <n v="576"/>
    <m/>
    <m/>
    <n v="159.448979591837"/>
    <n v="8.1779997992924205"/>
    <n v="19.940625000000001"/>
    <n v="1.6603883358156699"/>
    <m/>
    <m/>
  </r>
  <r>
    <x v="0"/>
    <x v="3"/>
    <x v="65"/>
    <d v="2021-02-22T00:00:00"/>
    <n v="0.93412811387900396"/>
    <n v="281"/>
    <n v="6036.1138790035602"/>
    <n v="-22.144128113878999"/>
    <n v="15.374670907076601"/>
    <n v="121"/>
    <n v="206.69421487603299"/>
    <n v="223.04032258064501"/>
    <n v="763.61290322580601"/>
    <n v="2.8211119792027"/>
    <n v="0.103029075117351"/>
    <n v="120.64056939501801"/>
    <n v="2.8833504699830699"/>
    <n v="45.545318352060001"/>
    <n v="1.96973918504379"/>
    <n v="-50.470895522387998"/>
    <n v="7.3262405094690903"/>
  </r>
  <r>
    <x v="0"/>
    <x v="6"/>
    <x v="66"/>
    <d v="2021-05-04T00:00:00"/>
    <n v="2.7142857142857101E-2"/>
    <n v="63"/>
    <n v="4756.5238095238101"/>
    <n v="-24.0603174603174"/>
    <n v="28.6215554871366"/>
    <m/>
    <m/>
    <m/>
    <m/>
    <m/>
    <m/>
    <n v="124.904761904762"/>
    <n v="6.9890820527043296"/>
    <n v="39.508771929824597"/>
    <n v="3.2007344480451998"/>
    <m/>
    <m/>
  </r>
  <r>
    <x v="0"/>
    <x v="5"/>
    <x v="67"/>
    <d v="2021-07-28T00:00:00"/>
    <m/>
    <n v="26"/>
    <n v="3411.4615384615399"/>
    <n v="-24.088461538461502"/>
    <n v="40.138837255369197"/>
    <m/>
    <m/>
    <m/>
    <m/>
    <m/>
    <m/>
    <n v="176.961538461538"/>
    <n v="12.1419147861676"/>
    <n v="20.012499999999999"/>
    <n v="2.0611161365291601"/>
    <m/>
    <m/>
  </r>
  <r>
    <x v="0"/>
    <x v="0"/>
    <x v="68"/>
    <d v="2021-08-20T00:00:00"/>
    <n v="1.16794117647059"/>
    <n v="34"/>
    <n v="6396.0882352941198"/>
    <n v="-24.335294117647098"/>
    <n v="30.026678239568"/>
    <m/>
    <m/>
    <m/>
    <m/>
    <m/>
    <m/>
    <n v="95.941176470588204"/>
    <n v="7.8097864900678697"/>
    <n v="52.9882352941177"/>
    <n v="4.89762895944021"/>
    <m/>
    <m/>
  </r>
  <r>
    <x v="0"/>
    <x v="5"/>
    <x v="69"/>
    <d v="2020-06-05T00:00:00"/>
    <n v="1.9724999999999999"/>
    <n v="240"/>
    <n v="5359.4208333333299"/>
    <n v="-25.637499999999999"/>
    <n v="19.556561927112799"/>
    <m/>
    <m/>
    <m/>
    <m/>
    <m/>
    <m/>
    <n v="115.154166666667"/>
    <n v="3.38598230174376"/>
    <n v="32.882278481012698"/>
    <n v="1.1233549604595601"/>
    <m/>
    <m/>
  </r>
  <r>
    <x v="0"/>
    <x v="3"/>
    <x v="70"/>
    <d v="2020-08-03T00:00:00"/>
    <n v="0.44772946859903401"/>
    <n v="414"/>
    <n v="6964.54589371981"/>
    <n v="-25.9874396135266"/>
    <n v="13.3700898145749"/>
    <n v="245"/>
    <n v="303.67755102040798"/>
    <n v="245.12840466926099"/>
    <n v="932.98046875"/>
    <n v="3.5918023573681399"/>
    <n v="6.0986737474963901E-2"/>
    <n v="130.68840579710101"/>
    <n v="2.2836370323238402"/>
    <n v="47.741315789473703"/>
    <n v="1.27060662600298"/>
    <n v="-77.952941176470503"/>
    <n v="5.00644860235069"/>
  </r>
  <r>
    <x v="0"/>
    <x v="5"/>
    <x v="71"/>
    <d v="2020-03-31T00:00:00"/>
    <n v="0.66322147651006702"/>
    <n v="149"/>
    <n v="4573.7852348993301"/>
    <n v="-26.7140939597315"/>
    <n v="20.2522611847326"/>
    <m/>
    <m/>
    <m/>
    <m/>
    <n v="4.7557656565656599"/>
    <n v="0.27379501558022501"/>
    <n v="111.61744966443"/>
    <n v="3.73272181706086"/>
    <n v="19.3310344827586"/>
    <n v="1.4422555495315601"/>
    <m/>
    <m/>
  </r>
  <r>
    <x v="0"/>
    <x v="0"/>
    <x v="72"/>
    <d v="2021-07-12T00:00:00"/>
    <n v="0.69450000000000001"/>
    <n v="200"/>
    <n v="5519.06"/>
    <n v="-26.7805"/>
    <n v="18.6647960585776"/>
    <m/>
    <m/>
    <m/>
    <m/>
    <n v="2.34663461538462"/>
    <n v="0.28005834281575898"/>
    <n v="119.82"/>
    <n v="3.97275748190728"/>
    <n v="36.632663316582899"/>
    <n v="1.7855522919167699"/>
    <m/>
    <m/>
  </r>
  <r>
    <x v="0"/>
    <x v="0"/>
    <x v="73"/>
    <d v="2021-08-05T00:00:00"/>
    <n v="0.53152777777777804"/>
    <n v="72"/>
    <n v="7354.9027777777801"/>
    <n v="-28.4513888888889"/>
    <n v="34.201101449345401"/>
    <n v="47"/>
    <n v="262.76595744680901"/>
    <n v="250.0625"/>
    <n v="903.66666666666697"/>
    <n v="3.5149708177122201"/>
    <n v="0.121908169495661"/>
    <n v="127.555555555556"/>
    <n v="4.9417929976524402"/>
    <n v="71.736619718309896"/>
    <n v="4.7528228356619397"/>
    <n v="6.2014084507042204"/>
    <n v="11.938051954934"/>
  </r>
  <r>
    <x v="0"/>
    <x v="6"/>
    <x v="74"/>
    <d v="2021-07-18T00:00:00"/>
    <n v="0.81503685503685497"/>
    <n v="407"/>
    <n v="6200.5085995086001"/>
    <n v="-30.011056511056498"/>
    <n v="15.604849521809999"/>
    <n v="225"/>
    <n v="267.73777777777798"/>
    <n v="227.07555555555601"/>
    <n v="838.40444444444404"/>
    <n v="3.00304602295004"/>
    <n v="8.2101275774781393E-2"/>
    <n v="125.99754299754299"/>
    <n v="2.1612182988550201"/>
    <n v="55.544274809160299"/>
    <n v="1.7466308000251001"/>
    <n v="-65.7736572890026"/>
    <n v="5.7246833278655398"/>
  </r>
  <r>
    <x v="0"/>
    <x v="2"/>
    <x v="75"/>
    <d v="2021-06-28T00:00:00"/>
    <n v="0.18160000000000001"/>
    <n v="125"/>
    <n v="5020.9279999999999"/>
    <n v="-30.2224"/>
    <n v="19.081422205194801"/>
    <m/>
    <m/>
    <m/>
    <m/>
    <n v="4.8002413793103402"/>
    <n v="0.39813434576628698"/>
    <n v="132.08000000000001"/>
    <n v="4.7423500367399898"/>
    <n v="44.019512195121898"/>
    <n v="2.56684762475115"/>
    <m/>
    <m/>
  </r>
  <r>
    <x v="0"/>
    <x v="2"/>
    <x v="76"/>
    <d v="2021-07-27T00:00:00"/>
    <n v="0.70587628865979402"/>
    <n v="97"/>
    <n v="5510.89690721649"/>
    <n v="-30.450515463917501"/>
    <n v="22.059800311530498"/>
    <m/>
    <m/>
    <m/>
    <m/>
    <m/>
    <m/>
    <n v="136.67010309278399"/>
    <n v="4.55287572092801"/>
    <n v="38.477894736842103"/>
    <n v="2.2259289385107999"/>
    <m/>
    <m/>
  </r>
  <r>
    <x v="0"/>
    <x v="1"/>
    <x v="77"/>
    <d v="2021-07-26T00:00:00"/>
    <n v="0.27595419847328201"/>
    <n v="131"/>
    <n v="6003.6717557251905"/>
    <n v="-30.951145038168001"/>
    <n v="19.199968296314001"/>
    <m/>
    <m/>
    <m/>
    <m/>
    <m/>
    <m/>
    <n v="146.12213740458"/>
    <n v="5.7075736777749997"/>
    <n v="35.064885496183201"/>
    <n v="2.1065128221107798"/>
    <m/>
    <m/>
  </r>
  <r>
    <x v="0"/>
    <x v="2"/>
    <x v="78"/>
    <d v="2021-04-16T00:00:00"/>
    <n v="0.14529411764705899"/>
    <n v="51"/>
    <n v="6712.3333333333303"/>
    <n v="-31.492156862745102"/>
    <n v="28.782735817198599"/>
    <m/>
    <m/>
    <m/>
    <m/>
    <m/>
    <m/>
    <n v="128.470588235294"/>
    <n v="8.70038777324576"/>
    <n v="50.247916666666697"/>
    <n v="3.5587084646009499"/>
    <m/>
    <m/>
  </r>
  <r>
    <x v="0"/>
    <x v="3"/>
    <x v="79"/>
    <d v="2021-08-08T00:00:00"/>
    <m/>
    <n v="47"/>
    <n v="3765.7446808510599"/>
    <n v="-34.040425531914899"/>
    <n v="33.800033069787503"/>
    <n v="34"/>
    <n v="172.058823529412"/>
    <n v="142.20588235294099"/>
    <n v="528.11764705882399"/>
    <n v="3.4482013020081599"/>
    <n v="0.190685030000807"/>
    <n v="140.08510638297901"/>
    <n v="8.7885442731703094"/>
    <n v="24.780434782608701"/>
    <n v="2.4370085796023102"/>
    <n v="-8.9975609756097494"/>
    <n v="7.4033565951985096"/>
  </r>
  <r>
    <x v="0"/>
    <x v="3"/>
    <x v="80"/>
    <d v="2021-07-06T00:00:00"/>
    <m/>
    <n v="36"/>
    <n v="4325.2777777777801"/>
    <n v="-35.052777777777798"/>
    <n v="35.564404910035201"/>
    <m/>
    <m/>
    <m/>
    <m/>
    <m/>
    <m/>
    <n v="146.5"/>
    <n v="11.276292028178499"/>
    <n v="35.2558823529412"/>
    <n v="4.6010930096789"/>
    <m/>
    <m/>
  </r>
  <r>
    <x v="0"/>
    <x v="3"/>
    <x v="81"/>
    <d v="2021-08-24T00:00:00"/>
    <n v="0.55236749116607797"/>
    <n v="283"/>
    <n v="4915.9045936395796"/>
    <n v="-35.834628975265097"/>
    <n v="15.7360859628886"/>
    <m/>
    <m/>
    <m/>
    <m/>
    <m/>
    <m/>
    <n v="132.862190812721"/>
    <n v="3.5087069630508001"/>
    <n v="28.368939393939399"/>
    <n v="1.3193520985712901"/>
    <m/>
    <m/>
  </r>
  <r>
    <x v="0"/>
    <x v="5"/>
    <x v="82"/>
    <d v="2021-08-09T00:00:00"/>
    <n v="0.42664179104477601"/>
    <n v="134"/>
    <n v="4923.1940298507498"/>
    <n v="-36.765671641791101"/>
    <n v="25.121677745412001"/>
    <m/>
    <m/>
    <m/>
    <m/>
    <m/>
    <m/>
    <n v="130.380597014925"/>
    <n v="5.0452646963633798"/>
    <n v="37.085365853658502"/>
    <n v="2.3232228974816902"/>
    <m/>
    <m/>
  </r>
  <r>
    <x v="0"/>
    <x v="2"/>
    <x v="83"/>
    <d v="2021-07-22T00:00:00"/>
    <m/>
    <n v="49"/>
    <n v="5375.48979591837"/>
    <n v="-37.910204081632699"/>
    <n v="33.3444611415024"/>
    <m/>
    <m/>
    <m/>
    <m/>
    <m/>
    <m/>
    <n v="101.142857142857"/>
    <n v="7.3174495575446796"/>
    <n v="39.126086956521704"/>
    <n v="3.8183910853907301"/>
    <m/>
    <m/>
  </r>
  <r>
    <x v="0"/>
    <x v="3"/>
    <x v="84"/>
    <d v="2021-08-07T00:00:00"/>
    <n v="1.87776119402985"/>
    <n v="134"/>
    <n v="6306.8432835820904"/>
    <n v="-39.697014925373203"/>
    <n v="19.353949486423701"/>
    <m/>
    <m/>
    <m/>
    <n v="801.875"/>
    <m/>
    <m/>
    <n v="133.13432835820899"/>
    <n v="4.7763443654235402"/>
    <n v="34.847727272727298"/>
    <n v="2.0222400010100898"/>
    <m/>
    <m/>
  </r>
  <r>
    <x v="0"/>
    <x v="3"/>
    <x v="85"/>
    <d v="2021-07-25T00:00:00"/>
    <n v="1.0318421052631599"/>
    <n v="342"/>
    <n v="5789.2046783625701"/>
    <n v="-40.1111111111112"/>
    <n v="13.8837418879612"/>
    <n v="92"/>
    <n v="253.47826086956499"/>
    <n v="219.695652173913"/>
    <n v="807.25"/>
    <n v="3.3210025892857198"/>
    <n v="0.102399518771692"/>
    <n v="108.143274853801"/>
    <n v="2.5248469083731599"/>
    <n v="40.382919254658397"/>
    <n v="1.6629826432069501"/>
    <n v="-83.179938271604996"/>
    <n v="6.35370742895158"/>
  </r>
  <r>
    <x v="0"/>
    <x v="0"/>
    <x v="86"/>
    <d v="2021-08-14T00:00:00"/>
    <n v="1.2811081081081099"/>
    <n v="370"/>
    <n v="5706.4270270270299"/>
    <n v="-40.277837837837801"/>
    <n v="15.9744775881479"/>
    <n v="61"/>
    <n v="185.37704918032799"/>
    <n v="159.606557377049"/>
    <n v="579.06557377049205"/>
    <m/>
    <m/>
    <n v="133.23513513513501"/>
    <n v="2.6530421880747999"/>
    <n v="34.946195652173898"/>
    <n v="1.1754868985982601"/>
    <m/>
    <m/>
  </r>
  <r>
    <x v="0"/>
    <x v="3"/>
    <x v="87"/>
    <d v="2021-08-13T00:00:00"/>
    <m/>
    <n v="41"/>
    <n v="3442.07317073171"/>
    <n v="-40.458536585365898"/>
    <n v="37.944217557409502"/>
    <m/>
    <m/>
    <m/>
    <m/>
    <m/>
    <m/>
    <n v="179.63414634146301"/>
    <n v="11.281852257624999"/>
    <n v="21.7268292682927"/>
    <n v="1.8912411216893601"/>
    <m/>
    <m/>
  </r>
  <r>
    <x v="0"/>
    <x v="3"/>
    <x v="88"/>
    <d v="2021-07-01T00:00:00"/>
    <n v="7.8805970149253696E-2"/>
    <n v="67"/>
    <n v="4987.6865671641799"/>
    <n v="-41.341791044776102"/>
    <n v="26.963513057565201"/>
    <n v="31"/>
    <n v="231.58064516128999"/>
    <n v="190.09677419354799"/>
    <n v="696.80645161290295"/>
    <n v="4.4824242747314704"/>
    <n v="0.117255560035399"/>
    <n v="131.671641791045"/>
    <n v="7.2984570545781899"/>
    <n v="50.083582089552301"/>
    <n v="3.7762562477103501"/>
    <n v="-13.045454545454501"/>
    <n v="10.996953477097"/>
  </r>
  <r>
    <x v="0"/>
    <x v="0"/>
    <x v="89"/>
    <d v="2021-08-16T00:00:00"/>
    <n v="2.45762711864407E-2"/>
    <n v="177"/>
    <n v="5870.9322033898297"/>
    <n v="-42.446327683615799"/>
    <n v="21.1790587954772"/>
    <m/>
    <m/>
    <m/>
    <m/>
    <n v="3.1517830899538701"/>
    <n v="0.21121754943333501"/>
    <n v="107.666666666667"/>
    <n v="2.9368532483298599"/>
    <n v="48.277011494252797"/>
    <n v="2.2944611838751801"/>
    <m/>
    <m/>
  </r>
  <r>
    <x v="0"/>
    <x v="3"/>
    <x v="90"/>
    <d v="2021-07-05T00:00:00"/>
    <n v="1.7886178861788601E-3"/>
    <n v="123"/>
    <n v="5042.3658536585399"/>
    <n v="-43.872357723577302"/>
    <n v="19.901626227785599"/>
    <n v="27"/>
    <n v="171.333333333333"/>
    <n v="184.28571428571399"/>
    <n v="652.21428571428601"/>
    <n v="3.0822658610603302"/>
    <n v="0.13088825140924901"/>
    <n v="132.243902439024"/>
    <n v="4.9319687551863503"/>
    <n v="31.442276422764198"/>
    <n v="2.1005178268188498"/>
    <n v="-30.689795918367299"/>
    <n v="8.81394382918125"/>
  </r>
  <r>
    <x v="0"/>
    <x v="2"/>
    <x v="91"/>
    <d v="2021-07-31T00:00:00"/>
    <n v="0.93818659658344306"/>
    <n v="761"/>
    <n v="4396.0236530880402"/>
    <n v="-44.033508541392898"/>
    <n v="11.150967536637101"/>
    <m/>
    <m/>
    <m/>
    <m/>
    <m/>
    <m/>
    <n v="128.01445466491501"/>
    <n v="1.80036519155014"/>
    <n v="38.216643550624099"/>
    <n v="1.11335924538651"/>
    <m/>
    <m/>
  </r>
  <r>
    <x v="0"/>
    <x v="5"/>
    <x v="92"/>
    <d v="2021-07-06T00:00:00"/>
    <n v="0.50948979591836696"/>
    <n v="196"/>
    <n v="5488.49489795918"/>
    <n v="-44.107142857142797"/>
    <n v="22.759476131796699"/>
    <m/>
    <m/>
    <m/>
    <m/>
    <m/>
    <m/>
    <n v="117.117346938776"/>
    <n v="4.00753574895894"/>
    <n v="28.6591160220995"/>
    <n v="1.7803286804729399"/>
    <m/>
    <m/>
  </r>
  <r>
    <x v="0"/>
    <x v="3"/>
    <x v="93"/>
    <d v="2021-01-20T00:00:00"/>
    <n v="7.6666666666666702E-2"/>
    <n v="45"/>
    <n v="5203.1555555555597"/>
    <n v="-44.455555555555499"/>
    <n v="40.968556994081801"/>
    <m/>
    <m/>
    <m/>
    <m/>
    <m/>
    <m/>
    <n v="135.6"/>
    <n v="9.1799297988117008"/>
    <n v="37.584444444444401"/>
    <n v="4.6868297695179804"/>
    <m/>
    <m/>
  </r>
  <r>
    <x v="0"/>
    <x v="4"/>
    <x v="94"/>
    <d v="2020-11-04T00:00:00"/>
    <n v="0.146125"/>
    <n v="160"/>
    <n v="5118.3874999999998"/>
    <n v="-46.206249999999997"/>
    <n v="19.4212320533818"/>
    <m/>
    <m/>
    <m/>
    <m/>
    <n v="4.5906025641025598"/>
    <n v="0.275185483502421"/>
    <n v="123.96250000000001"/>
    <n v="5.1210341880971999"/>
    <n v="34.421153846153899"/>
    <n v="2.3037846033084701"/>
    <m/>
    <m/>
  </r>
  <r>
    <x v="0"/>
    <x v="3"/>
    <x v="95"/>
    <d v="2021-08-04T00:00:00"/>
    <m/>
    <n v="27"/>
    <n v="4271"/>
    <n v="-46.6148148148148"/>
    <n v="40.592264747984601"/>
    <m/>
    <m/>
    <m/>
    <m/>
    <m/>
    <m/>
    <n v="124.777777777778"/>
    <n v="12.707573771145199"/>
    <n v="27.566666666666698"/>
    <n v="2.7874310896903101"/>
    <m/>
    <m/>
  </r>
  <r>
    <x v="0"/>
    <x v="2"/>
    <x v="96"/>
    <d v="2021-01-06T00:00:00"/>
    <n v="4.3644859813084101E-2"/>
    <n v="107"/>
    <n v="4616.8504672897197"/>
    <n v="-46.847663551401901"/>
    <n v="25.721728529457501"/>
    <m/>
    <m/>
    <m/>
    <m/>
    <m/>
    <m/>
    <n v="122.981308411215"/>
    <n v="6.0611412112157499"/>
    <n v="28.514285714285698"/>
    <n v="2.1868263708255702"/>
    <m/>
    <m/>
  </r>
  <r>
    <x v="0"/>
    <x v="3"/>
    <x v="97"/>
    <d v="2021-08-02T00:00:00"/>
    <n v="6.6818181818181804E-2"/>
    <n v="44"/>
    <n v="6184.75"/>
    <n v="-47.115909090909099"/>
    <n v="25.773233518431098"/>
    <m/>
    <m/>
    <m/>
    <m/>
    <m/>
    <m/>
    <n v="96.909090909090907"/>
    <n v="5.4763394764311801"/>
    <n v="42.087499999999999"/>
    <n v="5.5225913504766"/>
    <m/>
    <m/>
  </r>
  <r>
    <x v="0"/>
    <x v="3"/>
    <x v="98"/>
    <d v="2021-08-02T00:00:00"/>
    <m/>
    <n v="56"/>
    <n v="3739.5892857142899"/>
    <n v="-51.1"/>
    <n v="28.748219594787599"/>
    <m/>
    <m/>
    <m/>
    <m/>
    <m/>
    <m/>
    <n v="137.08928571428601"/>
    <n v="9.4582224513264403"/>
    <n v="26.325454545454502"/>
    <n v="2.2883487911104199"/>
    <m/>
    <m/>
  </r>
  <r>
    <x v="0"/>
    <x v="3"/>
    <x v="99"/>
    <d v="2020-01-28T00:00:00"/>
    <m/>
    <n v="44"/>
    <n v="4115.7045454545496"/>
    <n v="-51.338636363636397"/>
    <n v="33.361867120382001"/>
    <m/>
    <m/>
    <m/>
    <m/>
    <n v="5.0967661904761901"/>
    <n v="0.31054106760195199"/>
    <n v="159.363636363636"/>
    <n v="10.2647867307093"/>
    <n v="25.488095238095202"/>
    <n v="2.8588071275582498"/>
    <m/>
    <m/>
  </r>
  <r>
    <x v="0"/>
    <x v="6"/>
    <x v="100"/>
    <d v="2021-07-14T00:00:00"/>
    <n v="2.6745562130177501E-2"/>
    <n v="169"/>
    <n v="5779.7218934911198"/>
    <n v="-51.502366863905401"/>
    <n v="20.962707010353899"/>
    <n v="133"/>
    <n v="259.79699248120301"/>
    <n v="219.44360902255599"/>
    <n v="805.73684210526301"/>
    <n v="3.1846203684116499"/>
    <n v="0.102318734275945"/>
    <n v="116.023668639053"/>
    <n v="3.9382468378721902"/>
    <n v="39.8987878787879"/>
    <n v="2.1237715875319498"/>
    <n v="-25.3179310344828"/>
    <n v="8.0609582293693602"/>
  </r>
  <r>
    <x v="0"/>
    <x v="7"/>
    <x v="101"/>
    <d v="2021-07-06T00:00:00"/>
    <m/>
    <n v="76"/>
    <n v="2138.6184210526299"/>
    <n v="-52.322368421052602"/>
    <n v="19.9070376869354"/>
    <m/>
    <m/>
    <m/>
    <m/>
    <m/>
    <m/>
    <n v="157.75"/>
    <n v="8.7275953763125091"/>
    <n v="11.0473684210526"/>
    <n v="0.93329725560136201"/>
    <m/>
    <m/>
  </r>
  <r>
    <x v="0"/>
    <x v="6"/>
    <x v="102"/>
    <d v="2021-07-14T00:00:00"/>
    <n v="0.73156521739130398"/>
    <n v="115"/>
    <n v="3849.9043478260901"/>
    <n v="-52.483478260869603"/>
    <n v="23.0187257678005"/>
    <m/>
    <m/>
    <m/>
    <m/>
    <m/>
    <m/>
    <n v="137.25217391304301"/>
    <n v="5.8072240379058799"/>
    <n v="26.820370370370402"/>
    <n v="2.26961347116944"/>
    <m/>
    <m/>
  </r>
  <r>
    <x v="0"/>
    <x v="5"/>
    <x v="103"/>
    <d v="2021-07-30T00:00:00"/>
    <m/>
    <n v="206"/>
    <n v="3893.34951456311"/>
    <n v="-52.588834951456199"/>
    <n v="19.745948489511001"/>
    <m/>
    <m/>
    <m/>
    <m/>
    <n v="2.96167441860465"/>
    <n v="0.17350563903930799"/>
    <n v="153.81553398058301"/>
    <n v="4.8266492012808397"/>
    <n v="14.1581280788177"/>
    <n v="0.92838967118891402"/>
    <m/>
    <m/>
  </r>
  <r>
    <x v="0"/>
    <x v="2"/>
    <x v="104"/>
    <d v="2021-02-28T00:00:00"/>
    <n v="0.27913043478260902"/>
    <n v="46"/>
    <n v="3854.52173913044"/>
    <n v="-53.4282608695652"/>
    <n v="32.558792405861098"/>
    <m/>
    <m/>
    <m/>
    <n v="485.4375"/>
    <m/>
    <m/>
    <n v="145.65217391304299"/>
    <n v="9.4458138053692693"/>
    <n v="21.6086956521739"/>
    <n v="2.4268343350400001"/>
    <m/>
    <m/>
  </r>
  <r>
    <x v="0"/>
    <x v="2"/>
    <x v="105"/>
    <d v="2021-08-06T00:00:00"/>
    <m/>
    <n v="71"/>
    <n v="4335.3661971830998"/>
    <n v="-53.709859154929603"/>
    <n v="33.407350554121997"/>
    <m/>
    <m/>
    <m/>
    <m/>
    <m/>
    <m/>
    <n v="144.12676056338"/>
    <n v="8.3687626901934902"/>
    <n v="34.072463768116002"/>
    <n v="3.28314749543833"/>
    <m/>
    <m/>
  </r>
  <r>
    <x v="0"/>
    <x v="0"/>
    <x v="106"/>
    <d v="2021-08-12T00:00:00"/>
    <n v="2.70512820512821E-2"/>
    <n v="78"/>
    <n v="5488.5384615384601"/>
    <n v="-54.148717948718001"/>
    <n v="28.988027472422001"/>
    <m/>
    <m/>
    <m/>
    <m/>
    <m/>
    <m/>
    <n v="96.858974358974393"/>
    <n v="3.3216273488678301"/>
    <n v="45.638666666666701"/>
    <n v="3.0187503490135899"/>
    <m/>
    <m/>
  </r>
  <r>
    <x v="0"/>
    <x v="3"/>
    <x v="107"/>
    <d v="2021-08-08T00:00:00"/>
    <n v="0.98390334572490701"/>
    <n v="269"/>
    <n v="6675.7249070631997"/>
    <n v="-54.338289962825201"/>
    <n v="17.599142439914299"/>
    <n v="136"/>
    <n v="329.17647058823502"/>
    <n v="253.97931034482801"/>
    <n v="990.78620689655202"/>
    <n v="4.5520496120920804"/>
    <n v="0.119341723890143"/>
    <n v="134.39033457249101"/>
    <n v="3.01400496314346"/>
    <n v="37.6095238095238"/>
    <n v="1.44983179135235"/>
    <n v="-106.70561797752799"/>
    <n v="6.3134223179979303"/>
  </r>
  <r>
    <x v="0"/>
    <x v="5"/>
    <x v="108"/>
    <d v="2020-01-21T00:00:00"/>
    <m/>
    <n v="142"/>
    <n v="4032.9507042253499"/>
    <n v="-55.110563380281697"/>
    <n v="20.336672108583802"/>
    <m/>
    <m/>
    <m/>
    <m/>
    <m/>
    <m/>
    <n v="164.98591549295799"/>
    <n v="5.7067919508023603"/>
    <n v="23.907042253521102"/>
    <n v="1.4240691267357199"/>
    <m/>
    <m/>
  </r>
  <r>
    <x v="0"/>
    <x v="3"/>
    <x v="109"/>
    <d v="2021-07-01T00:00:00"/>
    <m/>
    <n v="37"/>
    <n v="6584.72972972973"/>
    <n v="-55.794594594594599"/>
    <n v="31.6447337382155"/>
    <m/>
    <m/>
    <m/>
    <m/>
    <m/>
    <m/>
    <n v="125.756756756757"/>
    <n v="10.8288906625328"/>
    <n v="23.262162162162198"/>
    <n v="2.0753029061856698"/>
    <m/>
    <m/>
  </r>
  <r>
    <x v="0"/>
    <x v="3"/>
    <x v="110"/>
    <d v="2021-07-08T00:00:00"/>
    <m/>
    <n v="101"/>
    <n v="5661.8910891089099"/>
    <n v="-55.978217821782202"/>
    <n v="24.480132239497799"/>
    <m/>
    <m/>
    <m/>
    <m/>
    <m/>
    <m/>
    <n v="127.39603960396001"/>
    <n v="6.7598125114301304"/>
    <n v="36.527722772277201"/>
    <n v="2.3973401592663999"/>
    <m/>
    <m/>
  </r>
  <r>
    <x v="0"/>
    <x v="5"/>
    <x v="111"/>
    <d v="2021-08-02T00:00:00"/>
    <n v="0.22278846153846199"/>
    <n v="104"/>
    <n v="3617.9134615384601"/>
    <n v="-56.441346153846098"/>
    <n v="22.630213229307302"/>
    <m/>
    <m/>
    <m/>
    <m/>
    <n v="3.5660524702380898"/>
    <n v="0.23608522594682699"/>
    <n v="142.07692307692301"/>
    <n v="6.7150985826382703"/>
    <n v="24.178846153846202"/>
    <n v="1.53302923254935"/>
    <m/>
    <m/>
  </r>
  <r>
    <x v="0"/>
    <x v="3"/>
    <x v="112"/>
    <d v="2021-07-30T00:00:00"/>
    <m/>
    <n v="35"/>
    <n v="3283.1714285714302"/>
    <n v="-57.605714285714299"/>
    <n v="30.835332223365601"/>
    <m/>
    <m/>
    <m/>
    <n v="390.84"/>
    <n v="3.39409067077704"/>
    <n v="0.18960451551735699"/>
    <n v="140.11428571428601"/>
    <n v="15.0449059710678"/>
    <n v="20.771428571428601"/>
    <n v="2.3519081165546298"/>
    <m/>
    <m/>
  </r>
  <r>
    <x v="0"/>
    <x v="3"/>
    <x v="113"/>
    <d v="2021-08-05T00:00:00"/>
    <m/>
    <n v="100"/>
    <n v="3606.54"/>
    <n v="-58.228000000000002"/>
    <n v="20.099854267525298"/>
    <m/>
    <m/>
    <m/>
    <m/>
    <n v="4.9540555555555601"/>
    <n v="0.26625195787176198"/>
    <n v="145.91999999999999"/>
    <n v="6.7157688699918401"/>
    <n v="25.411999999999999"/>
    <n v="1.6893046085907899"/>
    <m/>
    <m/>
  </r>
  <r>
    <x v="0"/>
    <x v="2"/>
    <x v="114"/>
    <d v="2021-08-02T00:00:00"/>
    <n v="0.65885496183206105"/>
    <n v="131"/>
    <n v="5646.3587786259504"/>
    <n v="-58.831297709923803"/>
    <n v="23.539569965903102"/>
    <n v="42"/>
    <n v="218.857142857143"/>
    <n v="199.42857142857099"/>
    <n v="733.19047619047603"/>
    <n v="2.7172556877150602"/>
    <n v="0.230069508446751"/>
    <n v="119.22137404580199"/>
    <n v="3.98811048725138"/>
    <n v="32.1430894308943"/>
    <n v="1.9817204365682499"/>
    <n v="-112.008080808081"/>
    <n v="10.8050674183269"/>
  </r>
  <r>
    <x v="0"/>
    <x v="5"/>
    <x v="115"/>
    <d v="2021-08-04T00:00:00"/>
    <m/>
    <n v="55"/>
    <n v="4504.03636363636"/>
    <n v="-59.492727272727301"/>
    <n v="26.582792066247301"/>
    <m/>
    <m/>
    <m/>
    <m/>
    <m/>
    <m/>
    <n v="116.92727272727301"/>
    <n v="7.9531817974952501"/>
    <n v="23.354838709677399"/>
    <n v="1.7202327843830301"/>
    <m/>
    <m/>
  </r>
  <r>
    <x v="0"/>
    <x v="7"/>
    <x v="116"/>
    <d v="2021-07-29T00:00:00"/>
    <m/>
    <n v="38"/>
    <n v="3775.71052631579"/>
    <n v="-59.628947368421102"/>
    <n v="44.5872735556677"/>
    <m/>
    <m/>
    <m/>
    <m/>
    <n v="3.7884915873015901"/>
    <n v="0.35621999909024399"/>
    <n v="135.394736842105"/>
    <n v="11.1515832346651"/>
    <n v="28.192105263157899"/>
    <n v="3.4795386083724198"/>
    <m/>
    <m/>
  </r>
  <r>
    <x v="0"/>
    <x v="2"/>
    <x v="117"/>
    <d v="2020-01-22T00:00:00"/>
    <n v="0.78659090909090901"/>
    <n v="132"/>
    <n v="4407.1287878787898"/>
    <n v="-61.068939393939402"/>
    <n v="21.368812685803199"/>
    <m/>
    <m/>
    <m/>
    <m/>
    <n v="5.1273500606787596"/>
    <n v="0.20555702087426"/>
    <n v="164.74242424242399"/>
    <n v="5.75385318010827"/>
    <n v="24.647656250000001"/>
    <n v="1.4630727581781899"/>
    <m/>
    <m/>
  </r>
  <r>
    <x v="0"/>
    <x v="5"/>
    <x v="118"/>
    <d v="2021-08-20T00:00:00"/>
    <m/>
    <n v="53"/>
    <n v="4272.8867924528304"/>
    <n v="-61.426415094339603"/>
    <n v="29.288163317786601"/>
    <m/>
    <m/>
    <m/>
    <m/>
    <m/>
    <m/>
    <n v="100.47169811320801"/>
    <n v="7.2794920282825597"/>
    <n v="50.652830188679197"/>
    <n v="3.92447624728233"/>
    <m/>
    <m/>
  </r>
  <r>
    <x v="0"/>
    <x v="3"/>
    <x v="119"/>
    <d v="2021-02-06T00:00:00"/>
    <n v="7.7659574468085094E-2"/>
    <n v="47"/>
    <n v="5458.3829787233999"/>
    <n v="-61.7659574468085"/>
    <n v="34.259539044033801"/>
    <m/>
    <m/>
    <m/>
    <m/>
    <m/>
    <m/>
    <n v="102.97872340425501"/>
    <n v="8.2427603624000803"/>
    <n v="55.156521739130397"/>
    <n v="5.4458836577064798"/>
    <m/>
    <m/>
  </r>
  <r>
    <x v="0"/>
    <x v="3"/>
    <x v="120"/>
    <d v="2020-11-05T00:00:00"/>
    <m/>
    <n v="52"/>
    <n v="5413.7115384615399"/>
    <n v="-61.790384615384603"/>
    <n v="36.174661688294499"/>
    <m/>
    <m/>
    <m/>
    <m/>
    <m/>
    <m/>
    <n v="119.769230769231"/>
    <n v="6.6795096157088096"/>
    <n v="43.834000000000003"/>
    <n v="4.2864100482852603"/>
    <m/>
    <m/>
  </r>
  <r>
    <x v="0"/>
    <x v="7"/>
    <x v="121"/>
    <d v="2021-08-04T00:00:00"/>
    <n v="7.1749999999999994E-2"/>
    <n v="40"/>
    <n v="5238.6750000000002"/>
    <n v="-61.96"/>
    <n v="28.340464140382501"/>
    <m/>
    <m/>
    <m/>
    <m/>
    <m/>
    <m/>
    <n v="120.55"/>
    <n v="10.0224075873092"/>
    <n v="28.9179487179487"/>
    <n v="3.2252668801161199"/>
    <m/>
    <m/>
  </r>
  <r>
    <x v="0"/>
    <x v="5"/>
    <x v="122"/>
    <d v="2021-02-27T00:00:00"/>
    <n v="0.11579710144927501"/>
    <n v="69"/>
    <n v="4397.1304347826099"/>
    <n v="-62.068115942029003"/>
    <n v="25.1666721565872"/>
    <m/>
    <m/>
    <m/>
    <m/>
    <m/>
    <m/>
    <n v="117.173913043478"/>
    <n v="7.0797718800017897"/>
    <n v="32.028787878787902"/>
    <n v="2.8720530778217199"/>
    <m/>
    <m/>
  </r>
  <r>
    <x v="0"/>
    <x v="7"/>
    <x v="123"/>
    <d v="2021-07-07T00:00:00"/>
    <m/>
    <n v="29"/>
    <n v="3498.4482758620702"/>
    <n v="-62.534482758620697"/>
    <n v="39.666666924796097"/>
    <m/>
    <m/>
    <m/>
    <n v="481.222222222222"/>
    <m/>
    <m/>
    <n v="143.241379310345"/>
    <n v="11.8538571358058"/>
    <n v="21.989655172413801"/>
    <n v="2.9966210233077"/>
    <m/>
    <m/>
  </r>
  <r>
    <x v="0"/>
    <x v="7"/>
    <x v="124"/>
    <d v="2021-07-29T00:00:00"/>
    <n v="3.85365853658537E-2"/>
    <n v="41"/>
    <n v="5107.92682926829"/>
    <n v="-64.507317073170697"/>
    <n v="38.0300210985883"/>
    <m/>
    <m/>
    <m/>
    <m/>
    <m/>
    <m/>
    <n v="120.682926829268"/>
    <n v="8.6896657871956595"/>
    <n v="38.200000000000003"/>
    <n v="3.6968759638229498"/>
    <m/>
    <m/>
  </r>
  <r>
    <x v="0"/>
    <x v="6"/>
    <x v="125"/>
    <d v="2021-07-04T00:00:00"/>
    <n v="0.13561403508771899"/>
    <n v="171"/>
    <n v="5999.6842105263204"/>
    <n v="-65.053216374268999"/>
    <n v="20.9460365392972"/>
    <m/>
    <m/>
    <m/>
    <m/>
    <n v="4.2319622562767103"/>
    <n v="0.13818710095853701"/>
    <n v="119.140350877193"/>
    <n v="3.5181510353056402"/>
    <n v="43.895731707317097"/>
    <n v="2.6680649383392199"/>
    <m/>
    <m/>
  </r>
  <r>
    <x v="0"/>
    <x v="3"/>
    <x v="126"/>
    <d v="2021-06-14T00:00:00"/>
    <n v="1.29327433628319"/>
    <n v="113"/>
    <n v="5241.7168141592902"/>
    <n v="-65.439823008849402"/>
    <n v="32.6348858614421"/>
    <m/>
    <m/>
    <m/>
    <m/>
    <m/>
    <m/>
    <n v="124.96460176991199"/>
    <n v="5.64979510838032"/>
    <n v="38.538938053097297"/>
    <n v="2.5053200138357901"/>
    <m/>
    <m/>
  </r>
  <r>
    <x v="0"/>
    <x v="3"/>
    <x v="127"/>
    <d v="2020-01-23T00:00:00"/>
    <m/>
    <n v="33"/>
    <n v="3544.0303030302998"/>
    <n v="-66.936363636363595"/>
    <n v="45.264196839178403"/>
    <m/>
    <m/>
    <m/>
    <m/>
    <m/>
    <m/>
    <n v="156.45454545454501"/>
    <n v="11.509637834675701"/>
    <n v="33.681818181818201"/>
    <n v="3.28819472019318"/>
    <m/>
    <m/>
  </r>
  <r>
    <x v="0"/>
    <x v="0"/>
    <x v="128"/>
    <d v="2021-08-10T00:00:00"/>
    <n v="5.24528301886793E-2"/>
    <n v="53"/>
    <n v="6694.4528301886803"/>
    <n v="-67.292452830188694"/>
    <n v="30.5006827172699"/>
    <m/>
    <m/>
    <m/>
    <n v="941.23076923076906"/>
    <n v="4.16217476190476"/>
    <n v="0.26200912260055498"/>
    <n v="159.88679245283001"/>
    <n v="7.58592101602457"/>
    <n v="45.904347826086898"/>
    <n v="4.9200054559116504"/>
    <m/>
    <m/>
  </r>
  <r>
    <x v="0"/>
    <x v="2"/>
    <x v="129"/>
    <d v="2021-08-04T00:00:00"/>
    <m/>
    <n v="98"/>
    <n v="5111.7857142857101"/>
    <n v="-68.1367346938775"/>
    <n v="22.394819420040101"/>
    <m/>
    <m/>
    <m/>
    <m/>
    <m/>
    <m/>
    <n v="113.62244897959199"/>
    <n v="5.7379941768531202"/>
    <n v="41.190721649484502"/>
    <n v="2.7142328354507699"/>
    <m/>
    <m/>
  </r>
  <r>
    <x v="0"/>
    <x v="5"/>
    <x v="130"/>
    <d v="2021-02-02T00:00:00"/>
    <n v="8.8947368421052594E-2"/>
    <n v="38"/>
    <n v="3532.3157894736801"/>
    <n v="-68.452631578947404"/>
    <n v="40.1057410562806"/>
    <m/>
    <m/>
    <m/>
    <m/>
    <m/>
    <m/>
    <n v="138.02631578947401"/>
    <n v="10.3048474860119"/>
    <n v="23.3"/>
    <n v="2.2431054474465002"/>
    <m/>
    <m/>
  </r>
  <r>
    <x v="0"/>
    <x v="4"/>
    <x v="131"/>
    <d v="2021-08-08T00:00:00"/>
    <n v="4.0776699029126196E-3"/>
    <n v="103"/>
    <n v="5123.4660194174803"/>
    <n v="-69.299029126213597"/>
    <n v="25.2725696457527"/>
    <m/>
    <m/>
    <m/>
    <m/>
    <m/>
    <m/>
    <n v="120.60194174757299"/>
    <n v="5.0646184217015504"/>
    <n v="38.037777777777798"/>
    <n v="2.72995066917413"/>
    <m/>
    <m/>
  </r>
  <r>
    <x v="0"/>
    <x v="3"/>
    <x v="132"/>
    <d v="2021-06-20T00:00:00"/>
    <n v="3.6363636363636398E-3"/>
    <n v="44"/>
    <n v="5119.3181818181802"/>
    <n v="-69.686363636363694"/>
    <n v="33.978782645853798"/>
    <m/>
    <m/>
    <m/>
    <m/>
    <m/>
    <m/>
    <n v="98.022727272727295"/>
    <n v="9.4766034715861291"/>
    <n v="39.322499999999998"/>
    <n v="3.0574823887787699"/>
    <m/>
    <m/>
  </r>
  <r>
    <x v="0"/>
    <x v="4"/>
    <x v="133"/>
    <d v="2020-11-04T00:00:00"/>
    <n v="0.26142857142857101"/>
    <n v="70"/>
    <n v="5308.25714285714"/>
    <n v="-70.257142857142796"/>
    <n v="34.542114036603401"/>
    <m/>
    <m/>
    <m/>
    <m/>
    <n v="4.4252829457364298"/>
    <n v="0.32273466363991399"/>
    <n v="128.414285714286"/>
    <n v="7.46659899565819"/>
    <n v="33.669117647058798"/>
    <n v="2.9612883213529799"/>
    <m/>
    <m/>
  </r>
  <r>
    <x v="0"/>
    <x v="2"/>
    <x v="134"/>
    <d v="2021-08-08T00:00:00"/>
    <n v="1.64189189189189E-2"/>
    <n v="148"/>
    <n v="3691.97972972973"/>
    <n v="-72.495945945946005"/>
    <n v="24.113899284447399"/>
    <m/>
    <m/>
    <m/>
    <m/>
    <m/>
    <m/>
    <n v="109.54729729729701"/>
    <n v="3.8237187409722599"/>
    <n v="31.329054054054001"/>
    <n v="2.2014762662480498"/>
    <m/>
    <m/>
  </r>
  <r>
    <x v="0"/>
    <x v="0"/>
    <x v="135"/>
    <d v="2021-08-16T00:00:00"/>
    <n v="1.8620689655172398E-2"/>
    <n v="58"/>
    <n v="5791.5862068965498"/>
    <n v="-72.789655172413802"/>
    <n v="26.113638495715399"/>
    <m/>
    <m/>
    <m/>
    <m/>
    <m/>
    <m/>
    <n v="113.948275862069"/>
    <n v="6.4027190237926597"/>
    <n v="50.343396226415102"/>
    <n v="4.3931653850488699"/>
    <m/>
    <m/>
  </r>
  <r>
    <x v="0"/>
    <x v="5"/>
    <x v="136"/>
    <d v="2021-01-21T00:00:00"/>
    <n v="1.2276785714285701"/>
    <n v="112"/>
    <n v="3816.2857142857101"/>
    <n v="-73.079464285714295"/>
    <n v="24.4385780624199"/>
    <m/>
    <m/>
    <m/>
    <m/>
    <m/>
    <m/>
    <n v="122.65178571428601"/>
    <n v="5.4626335368471803"/>
    <n v="20.821428571428601"/>
    <n v="1.2721729885862201"/>
    <m/>
    <m/>
  </r>
  <r>
    <x v="0"/>
    <x v="1"/>
    <x v="137"/>
    <d v="2021-06-07T00:00:00"/>
    <n v="8.5172413793103405E-2"/>
    <n v="29"/>
    <n v="5282.93103448276"/>
    <n v="-74.413793103448299"/>
    <n v="35.439740962805999"/>
    <m/>
    <m/>
    <m/>
    <m/>
    <m/>
    <m/>
    <n v="152.51724137931001"/>
    <n v="12.7446135332717"/>
    <n v="47.086206896551701"/>
    <n v="7.0247481664061802"/>
    <m/>
    <m/>
  </r>
  <r>
    <x v="0"/>
    <x v="1"/>
    <x v="138"/>
    <d v="2021-07-21T00:00:00"/>
    <n v="3.0919540229885099E-2"/>
    <n v="87"/>
    <n v="6239.7931034482799"/>
    <n v="-75.649425287356294"/>
    <n v="21.3152996490176"/>
    <m/>
    <m/>
    <m/>
    <m/>
    <m/>
    <m/>
    <n v="140.54022988505699"/>
    <n v="6.47706468291228"/>
    <n v="36.321839080459803"/>
    <n v="2.6924436250087398"/>
    <m/>
    <m/>
  </r>
  <r>
    <x v="0"/>
    <x v="3"/>
    <x v="139"/>
    <d v="2021-08-08T00:00:00"/>
    <n v="0.76324022346368703"/>
    <n v="179"/>
    <n v="7640.7765363128501"/>
    <n v="-75.784357541899496"/>
    <n v="21.028372092795198"/>
    <n v="55"/>
    <n v="255.309090909091"/>
    <n v="221.85454545454499"/>
    <n v="810.6"/>
    <n v="3.3033526147471601"/>
    <n v="0.152570714285333"/>
    <n v="97.804469273742995"/>
    <n v="3.40539324758416"/>
    <n v="52.7039215686275"/>
    <n v="3.0573578657603302"/>
    <n v="-56.507428571428498"/>
    <n v="7.2818042125050599"/>
  </r>
  <r>
    <x v="0"/>
    <x v="3"/>
    <x v="140"/>
    <d v="2021-08-09T00:00:00"/>
    <m/>
    <n v="49"/>
    <n v="4727.2040816326498"/>
    <n v="-77.093877551020398"/>
    <n v="30.647378316725"/>
    <m/>
    <m/>
    <m/>
    <m/>
    <m/>
    <m/>
    <n v="120.836734693878"/>
    <n v="4.9679540179845798"/>
    <n v="42.680952380952398"/>
    <n v="3.2218786731678302"/>
    <m/>
    <m/>
  </r>
  <r>
    <x v="0"/>
    <x v="3"/>
    <x v="141"/>
    <d v="2021-07-20T00:00:00"/>
    <n v="0.14641509433962299"/>
    <n v="53"/>
    <n v="3225.64150943396"/>
    <n v="-77.3547169811321"/>
    <n v="30.423085770417501"/>
    <m/>
    <m/>
    <m/>
    <m/>
    <m/>
    <m/>
    <n v="134.43396226415101"/>
    <n v="8.5402874086996992"/>
    <n v="17.050943396226401"/>
    <n v="1.3940330612715299"/>
    <m/>
    <m/>
  </r>
  <r>
    <x v="0"/>
    <x v="0"/>
    <x v="142"/>
    <d v="2021-08-13T00:00:00"/>
    <n v="6.3157894736842104E-3"/>
    <n v="38"/>
    <n v="4956.8684210526299"/>
    <n v="-79.563157894736904"/>
    <n v="48.054039551601903"/>
    <m/>
    <m/>
    <m/>
    <m/>
    <m/>
    <m/>
    <n v="128.18421052631601"/>
    <n v="10.614133151838001"/>
    <n v="25.532432432432401"/>
    <n v="3.2356243718773499"/>
    <m/>
    <m/>
  </r>
  <r>
    <x v="0"/>
    <x v="3"/>
    <x v="143"/>
    <d v="2021-07-01T00:00:00"/>
    <m/>
    <n v="32"/>
    <n v="3851.9375"/>
    <n v="-79.974999999999994"/>
    <n v="33.216082628168103"/>
    <m/>
    <m/>
    <m/>
    <m/>
    <m/>
    <m/>
    <n v="140.40625"/>
    <n v="12.1771086283391"/>
    <n v="21.503333333333298"/>
    <n v="3.52116583140592"/>
    <m/>
    <m/>
  </r>
  <r>
    <x v="0"/>
    <x v="4"/>
    <x v="144"/>
    <d v="2021-07-09T00:00:00"/>
    <n v="0.32467532467532501"/>
    <n v="77"/>
    <n v="5688.7922077922103"/>
    <n v="-80.559740259740195"/>
    <n v="27.062687806110102"/>
    <m/>
    <m/>
    <m/>
    <m/>
    <m/>
    <m/>
    <n v="110.506493506494"/>
    <n v="5.0144910779890202"/>
    <n v="55.066197183098602"/>
    <n v="4.4338182461720796"/>
    <m/>
    <m/>
  </r>
  <r>
    <x v="0"/>
    <x v="2"/>
    <x v="145"/>
    <d v="2021-07-09T00:00:00"/>
    <n v="4.4247787610619497E-5"/>
    <n v="226"/>
    <n v="5521.2610619468996"/>
    <n v="-81.142477876106199"/>
    <n v="20.023157130660099"/>
    <m/>
    <m/>
    <m/>
    <m/>
    <m/>
    <m/>
    <n v="132.57522123893801"/>
    <n v="3.6451048011795"/>
    <n v="39.8880530973451"/>
    <n v="1.7187786804235501"/>
    <m/>
    <m/>
  </r>
  <r>
    <x v="0"/>
    <x v="3"/>
    <x v="146"/>
    <d v="2021-07-03T00:00:00"/>
    <m/>
    <n v="32"/>
    <n v="2791.03125"/>
    <n v="-81.162499999999994"/>
    <n v="41.022728198288398"/>
    <m/>
    <m/>
    <m/>
    <m/>
    <m/>
    <m/>
    <n v="102.28125"/>
    <n v="4.7123367548947801"/>
    <n v="24.1875"/>
    <n v="2.9588057134593999"/>
    <m/>
    <m/>
  </r>
  <r>
    <x v="0"/>
    <x v="3"/>
    <x v="147"/>
    <d v="2020-01-30T00:00:00"/>
    <m/>
    <n v="67"/>
    <n v="2989.9552238806"/>
    <n v="-83.534328358208896"/>
    <n v="18.936143682114899"/>
    <m/>
    <m/>
    <m/>
    <m/>
    <m/>
    <m/>
    <n v="156.05970149253699"/>
    <n v="8.8650590574865902"/>
    <n v="21.916417910447802"/>
    <n v="1.7705651460184799"/>
    <m/>
    <m/>
  </r>
  <r>
    <x v="0"/>
    <x v="5"/>
    <x v="148"/>
    <d v="2021-08-03T00:00:00"/>
    <n v="0.56379310344827605"/>
    <n v="29"/>
    <n v="3347.89655172414"/>
    <n v="-85.020689655172404"/>
    <n v="42.4775021238599"/>
    <m/>
    <m/>
    <m/>
    <n v="456.26086956521698"/>
    <m/>
    <m/>
    <n v="137.586206896552"/>
    <n v="13.165441891575099"/>
    <n v="21.7"/>
    <n v="3.52637534543944"/>
    <m/>
    <m/>
  </r>
  <r>
    <x v="0"/>
    <x v="0"/>
    <x v="149"/>
    <d v="2021-06-09T00:00:00"/>
    <n v="0.185502958579882"/>
    <n v="169"/>
    <n v="4838.6213017751497"/>
    <n v="-85.391124260354999"/>
    <n v="19.568149617554599"/>
    <m/>
    <m/>
    <m/>
    <m/>
    <m/>
    <m/>
    <n v="123.958579881657"/>
    <n v="3.8966678715045902"/>
    <n v="14.691124260355"/>
    <n v="0.71206189752009597"/>
    <m/>
    <m/>
  </r>
  <r>
    <x v="0"/>
    <x v="5"/>
    <x v="150"/>
    <d v="2021-08-03T00:00:00"/>
    <m/>
    <n v="29"/>
    <n v="4574.7241379310299"/>
    <n v="-87.834482758620695"/>
    <n v="35.732399048622597"/>
    <m/>
    <m/>
    <m/>
    <m/>
    <m/>
    <m/>
    <n v="142.51724137931001"/>
    <n v="13.3362741646687"/>
    <n v="29.0346153846154"/>
    <n v="4.6196068507635299"/>
    <m/>
    <m/>
  </r>
  <r>
    <x v="0"/>
    <x v="3"/>
    <x v="151"/>
    <d v="2021-08-09T00:00:00"/>
    <n v="1.3594736842105299"/>
    <n v="38"/>
    <n v="3834"/>
    <n v="-88.557894736842101"/>
    <n v="58.118643506766098"/>
    <m/>
    <m/>
    <m/>
    <m/>
    <m/>
    <m/>
    <n v="136.710526315789"/>
    <n v="9.7515296166545298"/>
    <n v="34.234210526315799"/>
    <n v="4.6013794027959696"/>
    <m/>
    <m/>
  </r>
  <r>
    <x v="0"/>
    <x v="5"/>
    <x v="152"/>
    <d v="2021-05-31T00:00:00"/>
    <n v="7.7096774193548406E-2"/>
    <n v="31"/>
    <n v="4632.5483870967701"/>
    <n v="-89.174193548387095"/>
    <n v="42.131783514372898"/>
    <m/>
    <m/>
    <m/>
    <m/>
    <m/>
    <m/>
    <n v="178.35483870967701"/>
    <n v="11.9248135971633"/>
    <n v="40.354838709677402"/>
    <n v="5.0552173383389301"/>
    <m/>
    <m/>
  </r>
  <r>
    <x v="0"/>
    <x v="3"/>
    <x v="153"/>
    <d v="2020-12-02T00:00:00"/>
    <m/>
    <n v="117"/>
    <n v="4389.29914529915"/>
    <n v="-90.272649572649598"/>
    <n v="22.447309973744499"/>
    <m/>
    <m/>
    <m/>
    <m/>
    <m/>
    <m/>
    <n v="144.60683760683801"/>
    <n v="5.91965257921066"/>
    <n v="21.270689655172401"/>
    <n v="1.6517084958867201"/>
    <m/>
    <m/>
  </r>
  <r>
    <x v="0"/>
    <x v="2"/>
    <x v="154"/>
    <d v="2021-07-20T00:00:00"/>
    <n v="0.33374999999999999"/>
    <n v="32"/>
    <n v="5055.3125"/>
    <n v="-91.584374999999994"/>
    <n v="29.835555046740399"/>
    <m/>
    <m/>
    <m/>
    <n v="733.66666666666697"/>
    <m/>
    <m/>
    <n v="133.6875"/>
    <n v="9.2705131634940301"/>
    <n v="21.8125"/>
    <n v="2.99175193441849"/>
    <m/>
    <m/>
  </r>
  <r>
    <x v="0"/>
    <x v="0"/>
    <x v="155"/>
    <d v="2020-08-15T00:00:00"/>
    <n v="0.21551587301587299"/>
    <n v="252"/>
    <n v="6562.0992063492104"/>
    <n v="-95.038888888888906"/>
    <n v="17.2348975949002"/>
    <m/>
    <m/>
    <m/>
    <m/>
    <m/>
    <m/>
    <n v="112.829365079365"/>
    <n v="3.7791629634609998"/>
    <n v="39.125396825396798"/>
    <n v="1.5469937751679601"/>
    <m/>
    <m/>
  </r>
  <r>
    <x v="0"/>
    <x v="3"/>
    <x v="156"/>
    <d v="2020-01-20T00:00:00"/>
    <n v="0.35109756097561001"/>
    <n v="82"/>
    <n v="6280.1951219512202"/>
    <n v="-97.568292682926796"/>
    <n v="23.528842287411301"/>
    <m/>
    <m/>
    <m/>
    <m/>
    <m/>
    <m/>
    <n v="159.07317073170699"/>
    <n v="8.9456652281384308"/>
    <n v="48.648780487804899"/>
    <n v="2.2363482218056401"/>
    <m/>
    <m/>
  </r>
  <r>
    <x v="0"/>
    <x v="5"/>
    <x v="157"/>
    <d v="2021-07-05T00:00:00"/>
    <n v="7.2962962962962993E-2"/>
    <n v="27"/>
    <n v="4425.2962962963002"/>
    <n v="-108.65555555555601"/>
    <n v="35.634998455307702"/>
    <m/>
    <m/>
    <m/>
    <m/>
    <m/>
    <m/>
    <n v="169.18518518518499"/>
    <n v="12.673191868203901"/>
    <n v="16.75"/>
    <n v="2.3745914628383198"/>
    <m/>
    <m/>
  </r>
  <r>
    <x v="0"/>
    <x v="5"/>
    <x v="158"/>
    <d v="2021-04-02T00:00:00"/>
    <n v="1.1942307692307701"/>
    <n v="26"/>
    <n v="4871.1153846153802"/>
    <n v="-108.657692307692"/>
    <n v="43.295554638776601"/>
    <m/>
    <m/>
    <m/>
    <m/>
    <m/>
    <m/>
    <n v="123.19230769230801"/>
    <n v="13.272877982594"/>
    <n v="36.091999999999999"/>
    <n v="5.5784344279256901"/>
    <m/>
    <m/>
  </r>
  <r>
    <x v="0"/>
    <x v="3"/>
    <x v="159"/>
    <d v="2020-01-24T00:00:00"/>
    <n v="0.27679999999999999"/>
    <n v="50"/>
    <n v="5027.9399999999996"/>
    <n v="-112.34"/>
    <n v="25.778098756700601"/>
    <m/>
    <m/>
    <m/>
    <m/>
    <m/>
    <m/>
    <n v="145.26"/>
    <n v="8.9516073120634498"/>
    <n v="37.4212765957447"/>
    <n v="3.6808841095124798"/>
    <m/>
    <m/>
  </r>
  <r>
    <x v="0"/>
    <x v="5"/>
    <x v="160"/>
    <d v="2021-07-21T00:00:00"/>
    <m/>
    <n v="31"/>
    <n v="4172.9032258064499"/>
    <n v="-113.274193548387"/>
    <n v="41.196972163440698"/>
    <m/>
    <m/>
    <m/>
    <m/>
    <m/>
    <m/>
    <n v="104.258064516129"/>
    <n v="11.5895733397615"/>
    <n v="26.003333333333298"/>
    <n v="5.7035469571767603"/>
    <m/>
    <m/>
  </r>
  <r>
    <x v="0"/>
    <x v="6"/>
    <x v="161"/>
    <d v="2021-07-28T00:00:00"/>
    <m/>
    <n v="97"/>
    <n v="5673.5876288659802"/>
    <n v="-122.20515463917501"/>
    <n v="27.2086037744279"/>
    <m/>
    <m/>
    <m/>
    <m/>
    <m/>
    <m/>
    <n v="112.680412371134"/>
    <n v="5.7458439034816404"/>
    <n v="41.587777777777802"/>
    <n v="3.0698260991619102"/>
    <m/>
    <m/>
  </r>
  <r>
    <x v="0"/>
    <x v="2"/>
    <x v="162"/>
    <d v="2021-08-06T00:00:00"/>
    <n v="8.8518518518518496E-2"/>
    <n v="27"/>
    <n v="5085.1851851851898"/>
    <n v="-123.188888888889"/>
    <n v="20.105209976176202"/>
    <m/>
    <m/>
    <m/>
    <m/>
    <m/>
    <m/>
    <n v="134.07407407407399"/>
    <n v="11.989777926122599"/>
    <n v="43.788888888888899"/>
    <n v="4.3780771297712402"/>
    <m/>
    <m/>
  </r>
  <r>
    <x v="0"/>
    <x v="0"/>
    <x v="163"/>
    <d v="2021-07-06T00:00:00"/>
    <n v="0.377438016528926"/>
    <n v="121"/>
    <n v="4930.9090909090901"/>
    <n v="-130.942975206612"/>
    <n v="23.028096260694198"/>
    <n v="111"/>
    <n v="210.62162162162201"/>
    <n v="180.58558558558599"/>
    <n v="654.82882882882905"/>
    <n v="4.9207317168692004"/>
    <n v="0.132608861360341"/>
    <n v="150.69421487603299"/>
    <n v="5.3782395321242902"/>
    <n v="35.513675213675199"/>
    <n v="2.119056903508"/>
    <n v="-17.320833333333301"/>
    <n v="7.01984620561353"/>
  </r>
  <r>
    <x v="0"/>
    <x v="2"/>
    <x v="164"/>
    <d v="2021-06-21T00:00:00"/>
    <m/>
    <n v="49"/>
    <n v="4338.5714285714303"/>
    <n v="-134.87755102040799"/>
    <n v="28.5382221118209"/>
    <m/>
    <m/>
    <m/>
    <m/>
    <m/>
    <m/>
    <n v="149.89795918367301"/>
    <n v="8.4573381622577699"/>
    <n v="36.965306122449"/>
    <n v="3.1114755656684498"/>
    <m/>
    <m/>
  </r>
  <r>
    <x v="0"/>
    <x v="3"/>
    <x v="165"/>
    <d v="2021-08-01T00:00:00"/>
    <n v="0.44061855670103101"/>
    <n v="97"/>
    <n v="4583.0309278350496"/>
    <n v="-176.929896907217"/>
    <n v="29.459740320527199"/>
    <m/>
    <m/>
    <m/>
    <n v="736.52"/>
    <n v="3.4982526318537599"/>
    <n v="0.163163496456985"/>
    <n v="141.20618556701001"/>
    <n v="5.7401667402834597"/>
    <n v="26.8913043478261"/>
    <n v="2.1662995921650801"/>
    <m/>
    <m/>
  </r>
  <r>
    <x v="1"/>
    <x v="3"/>
    <x v="85"/>
    <d v="2021-07-25T00:00:00"/>
    <n v="0.27274999999999999"/>
    <n v="120"/>
    <n v="6757.2833333333301"/>
    <n v="164.39"/>
    <n v="30.8655495726249"/>
    <n v="34"/>
    <n v="291.58823529411802"/>
    <n v="248.8"/>
    <n v="960.37142857142896"/>
    <n v="3.1504209523809501"/>
    <n v="0.16733000090060801"/>
    <n v="107.991666666667"/>
    <n v="4.0544006563905004"/>
    <n v="64.748717948717996"/>
    <n v="4.4587637463613099"/>
    <n v="-40.594059405940598"/>
    <n v="11.943922836170699"/>
  </r>
  <r>
    <x v="1"/>
    <x v="2"/>
    <x v="12"/>
    <d v="2021-08-13T00:00:00"/>
    <n v="0.25694352159468398"/>
    <n v="301"/>
    <n v="6433.4186046511604"/>
    <n v="104.960132890365"/>
    <n v="17.872258315428699"/>
    <m/>
    <m/>
    <m/>
    <m/>
    <m/>
    <m/>
    <n v="138.488372093023"/>
    <n v="3.3326420257154901"/>
    <n v="47.136666666666699"/>
    <n v="2.04431810860524"/>
    <m/>
    <m/>
  </r>
  <r>
    <x v="1"/>
    <x v="0"/>
    <x v="135"/>
    <d v="2021-08-16T00:00:00"/>
    <n v="4.5679012345678997E-2"/>
    <n v="81"/>
    <n v="7177.6419753086402"/>
    <n v="77.206172839506195"/>
    <n v="29.2644676863965"/>
    <m/>
    <m/>
    <m/>
    <m/>
    <n v="2.7151186984127"/>
    <n v="0.25429719501919801"/>
    <n v="114.148148148148"/>
    <n v="4.2944520307217404"/>
    <n v="76.481818181818198"/>
    <n v="4.6060967084361799"/>
    <m/>
    <m/>
  </r>
  <r>
    <x v="1"/>
    <x v="1"/>
    <x v="47"/>
    <d v="2021-04-26T00:00:00"/>
    <n v="9.0517241379310404E-3"/>
    <n v="232"/>
    <n v="5746.7327586206902"/>
    <n v="62.134051724137997"/>
    <n v="21.889600712773898"/>
    <m/>
    <m/>
    <m/>
    <m/>
    <m/>
    <m/>
    <n v="125.301724137931"/>
    <n v="3.2616896210440398"/>
    <n v="52.009090909090901"/>
    <n v="2.2323730384542499"/>
    <m/>
    <m/>
  </r>
  <r>
    <x v="1"/>
    <x v="5"/>
    <x v="58"/>
    <d v="2021-08-06T00:00:00"/>
    <n v="0.118181818181818"/>
    <n v="363"/>
    <n v="5213.8539944903596"/>
    <n v="58.709944751381201"/>
    <n v="18.0079905717384"/>
    <n v="281"/>
    <n v="189.423487544484"/>
    <n v="175.53024911032"/>
    <n v="647.14946619217096"/>
    <n v="3.7538825371726401"/>
    <n v="7.3974162911810207E-2"/>
    <n v="124.107438016529"/>
    <n v="2.8502157085980602"/>
    <n v="42.842737430167602"/>
    <n v="1.84564270889117"/>
    <n v="11.097759103641501"/>
    <n v="5.4154907474412797"/>
  </r>
  <r>
    <x v="1"/>
    <x v="2"/>
    <x v="114"/>
    <d v="2021-08-02T00:00:00"/>
    <n v="0.145757575757576"/>
    <n v="330"/>
    <n v="6950.4666666666699"/>
    <n v="53.622424242424202"/>
    <n v="15.669783998264901"/>
    <n v="111"/>
    <n v="233.279279279279"/>
    <n v="224.60683760683801"/>
    <n v="833.30769230769204"/>
    <n v="2.6371519629536002"/>
    <n v="0.11641398445468901"/>
    <n v="118.857575757576"/>
    <n v="2.6032555306106699"/>
    <n v="47.673040752351099"/>
    <n v="1.9222178631162401"/>
    <n v="-54.648288973383998"/>
    <n v="6.8646909120850701"/>
  </r>
  <r>
    <x v="1"/>
    <x v="3"/>
    <x v="7"/>
    <d v="2021-07-25T00:00:00"/>
    <n v="1.72413793103448E-2"/>
    <n v="29"/>
    <n v="7190.6206896551703"/>
    <n v="52.424137931034501"/>
    <n v="58.6419096119429"/>
    <m/>
    <m/>
    <m/>
    <m/>
    <m/>
    <m/>
    <n v="96.137931034482804"/>
    <n v="7.1384486140612999"/>
    <n v="54.8827586206897"/>
    <n v="7.5586443987618503"/>
    <m/>
    <m/>
  </r>
  <r>
    <x v="1"/>
    <x v="3"/>
    <x v="166"/>
    <d v="2021-07-16T00:00:00"/>
    <m/>
    <n v="122"/>
    <n v="4824.6967213114804"/>
    <n v="31.685245901639298"/>
    <n v="25.733600214877502"/>
    <m/>
    <m/>
    <m/>
    <m/>
    <m/>
    <m/>
    <n v="123.54098360655701"/>
    <n v="4.3943459185820499"/>
    <n v="47.344262295081997"/>
    <n v="3.1980152040497098"/>
    <m/>
    <m/>
  </r>
  <r>
    <x v="1"/>
    <x v="2"/>
    <x v="167"/>
    <d v="2021-04-19T00:00:00"/>
    <n v="2.8048780487804899E-2"/>
    <n v="41"/>
    <n v="6416.6585365853698"/>
    <n v="28.512195121951201"/>
    <n v="36.833854588448297"/>
    <m/>
    <m/>
    <m/>
    <m/>
    <m/>
    <m/>
    <n v="170.73170731707299"/>
    <n v="10.7525960784885"/>
    <n v="45.155263157894701"/>
    <n v="5.2345249775562603"/>
    <m/>
    <m/>
  </r>
  <r>
    <x v="1"/>
    <x v="4"/>
    <x v="168"/>
    <d v="2021-04-08T00:00:00"/>
    <n v="1.54545454545455E-2"/>
    <n v="77"/>
    <n v="7388.6493506493498"/>
    <n v="25.992105263157899"/>
    <n v="31.210574443026701"/>
    <m/>
    <m/>
    <m/>
    <m/>
    <m/>
    <m/>
    <n v="116.532467532468"/>
    <n v="5.1131284127500196"/>
    <n v="51.737837837837802"/>
    <n v="4.1134515804686496"/>
    <m/>
    <m/>
  </r>
  <r>
    <x v="1"/>
    <x v="6"/>
    <x v="29"/>
    <d v="2021-08-05T00:00:00"/>
    <m/>
    <n v="33"/>
    <n v="4935.6060606060601"/>
    <n v="25.475757575757601"/>
    <n v="60.106784084645199"/>
    <m/>
    <m/>
    <m/>
    <m/>
    <m/>
    <m/>
    <n v="129.09090909090901"/>
    <n v="11.536369009240101"/>
    <n v="37.206060606060603"/>
    <n v="4.2674417931845996"/>
    <m/>
    <m/>
  </r>
  <r>
    <x v="1"/>
    <x v="3"/>
    <x v="169"/>
    <d v="2021-02-16T00:00:00"/>
    <n v="0.118421052631579"/>
    <n v="76"/>
    <n v="4397.1052631578996"/>
    <n v="19.996052631579001"/>
    <n v="34.948864722709999"/>
    <m/>
    <m/>
    <m/>
    <m/>
    <m/>
    <m/>
    <n v="129.43421052631601"/>
    <n v="5.4617115602280197"/>
    <n v="38.527999999999999"/>
    <n v="2.9891362216117501"/>
    <m/>
    <m/>
  </r>
  <r>
    <x v="1"/>
    <x v="5"/>
    <x v="69"/>
    <d v="2020-06-05T00:00:00"/>
    <n v="6.6714285714285698E-2"/>
    <n v="70"/>
    <n v="5987.3571428571404"/>
    <n v="17.4057142857142"/>
    <n v="39.615738966399498"/>
    <m/>
    <m/>
    <m/>
    <m/>
    <m/>
    <m/>
    <n v="108.55714285714301"/>
    <n v="5.3766474470519796"/>
    <n v="44.497101449275398"/>
    <n v="2.69926418805654"/>
    <m/>
    <m/>
  </r>
  <r>
    <x v="1"/>
    <x v="3"/>
    <x v="81"/>
    <d v="2021-08-24T00:00:00"/>
    <n v="0.16043659043659"/>
    <n v="1924"/>
    <n v="5500.1346153846198"/>
    <n v="17.3375779625779"/>
    <n v="7.9877618983490697"/>
    <m/>
    <m/>
    <m/>
    <m/>
    <n v="3.8416296296296299"/>
    <n v="0.35302885109281201"/>
    <n v="135.18607068607099"/>
    <n v="1.36627721261006"/>
    <n v="33.174160346695601"/>
    <n v="0.56955337043556098"/>
    <m/>
    <m/>
  </r>
  <r>
    <x v="1"/>
    <x v="3"/>
    <x v="170"/>
    <d v="2021-04-28T00:00:00"/>
    <n v="5.2222222222222198E-2"/>
    <n v="144"/>
    <n v="4417.2777777777801"/>
    <n v="16.665972222222202"/>
    <n v="27.633342843680499"/>
    <m/>
    <m/>
    <m/>
    <m/>
    <m/>
    <m/>
    <n v="159.368055555556"/>
    <n v="5.4847633348339899"/>
    <n v="25.107246376811599"/>
    <n v="2.09450087688806"/>
    <m/>
    <m/>
  </r>
  <r>
    <x v="1"/>
    <x v="3"/>
    <x v="25"/>
    <d v="2021-04-18T00:00:00"/>
    <n v="9.3061224489795896E-2"/>
    <n v="49"/>
    <n v="6336"/>
    <n v="15.9489795918368"/>
    <n v="46.7750775915368"/>
    <m/>
    <m/>
    <m/>
    <n v="702.8"/>
    <m/>
    <m/>
    <n v="139.71428571428601"/>
    <n v="6.5896486543483599"/>
    <n v="56.59375"/>
    <n v="4.7667011414310299"/>
    <m/>
    <m/>
  </r>
  <r>
    <x v="1"/>
    <x v="1"/>
    <x v="37"/>
    <d v="2021-04-25T00:00:00"/>
    <n v="0.35163398692810499"/>
    <n v="153"/>
    <n v="5970.7581699346401"/>
    <n v="14.8"/>
    <n v="21.409432507883"/>
    <n v="34"/>
    <n v="234.058823529412"/>
    <n v="204.29411764705901"/>
    <n v="752.94117647058795"/>
    <n v="4.3145384615384597"/>
    <n v="0.29720298803120199"/>
    <n v="130.03921568627501"/>
    <n v="4.0751548470281103"/>
    <n v="42.527450980392203"/>
    <n v="2.9091482391251802"/>
    <n v="-39.003100775193801"/>
    <n v="8.3447913431399403"/>
  </r>
  <r>
    <x v="1"/>
    <x v="2"/>
    <x v="171"/>
    <d v="2021-07-29T00:00:00"/>
    <n v="8.5614035087719295E-2"/>
    <n v="57"/>
    <n v="6305.0877192982498"/>
    <n v="3.3928571428571801"/>
    <n v="42.682937667216898"/>
    <m/>
    <m/>
    <m/>
    <m/>
    <m/>
    <m/>
    <n v="103.614035087719"/>
    <n v="6.4484049428518002"/>
    <n v="37.196296296296303"/>
    <n v="3.9568170110936398"/>
    <m/>
    <m/>
  </r>
  <r>
    <x v="1"/>
    <x v="4"/>
    <x v="40"/>
    <d v="2021-08-08T00:00:00"/>
    <m/>
    <n v="40"/>
    <n v="6249.4750000000004"/>
    <n v="2.2725000000000102"/>
    <n v="37.467047399887001"/>
    <m/>
    <m/>
    <m/>
    <m/>
    <m/>
    <m/>
    <n v="110.65"/>
    <n v="6.7063450628911196"/>
    <n v="52.195"/>
    <n v="5.8038150030599303"/>
    <m/>
    <m/>
  </r>
  <r>
    <x v="1"/>
    <x v="4"/>
    <x v="172"/>
    <d v="2021-07-30T00:00:00"/>
    <n v="4.6590909090909099E-2"/>
    <n v="44"/>
    <n v="6775.5227272727298"/>
    <n v="-9.7818181818182097"/>
    <n v="37.951115389816302"/>
    <m/>
    <m/>
    <m/>
    <m/>
    <m/>
    <m/>
    <n v="123.568181818182"/>
    <n v="9.1116168751528104"/>
    <n v="55.888636363636401"/>
    <n v="5.1817528439744098"/>
    <m/>
    <m/>
  </r>
  <r>
    <x v="1"/>
    <x v="3"/>
    <x v="80"/>
    <d v="2021-07-06T00:00:00"/>
    <n v="5.7407407407407398E-3"/>
    <n v="54"/>
    <n v="4735.7222222222199"/>
    <n v="-10.3038461538461"/>
    <n v="26.586817569769899"/>
    <m/>
    <m/>
    <m/>
    <m/>
    <m/>
    <m/>
    <n v="144.055555555556"/>
    <n v="9.5819834676579401"/>
    <n v="26.684000000000001"/>
    <n v="2.42225625972049"/>
    <m/>
    <m/>
  </r>
  <r>
    <x v="1"/>
    <x v="3"/>
    <x v="173"/>
    <d v="2021-04-05T00:00:00"/>
    <n v="0.269243243243243"/>
    <n v="185"/>
    <n v="7780.2054054054097"/>
    <n v="-15.076216216216199"/>
    <n v="18.954044518880899"/>
    <m/>
    <m/>
    <m/>
    <m/>
    <m/>
    <m/>
    <n v="115.610810810811"/>
    <n v="3.84306561241966"/>
    <n v="45.625287356321799"/>
    <n v="2.5078813297396301"/>
    <m/>
    <m/>
  </r>
  <r>
    <x v="1"/>
    <x v="1"/>
    <x v="174"/>
    <d v="2021-07-28T00:00:00"/>
    <m/>
    <n v="125"/>
    <n v="7600.48"/>
    <n v="-16.0032"/>
    <n v="32.509796854645501"/>
    <m/>
    <m/>
    <m/>
    <m/>
    <m/>
    <m/>
    <n v="99.872"/>
    <n v="3.9378719650216198"/>
    <n v="38.080701754385998"/>
    <n v="2.55234712027517"/>
    <m/>
    <m/>
  </r>
  <r>
    <x v="1"/>
    <x v="4"/>
    <x v="175"/>
    <d v="2020-08-09T00:00:00"/>
    <n v="0.19277777777777799"/>
    <n v="36"/>
    <n v="6774.7222222222199"/>
    <n v="-16.308333333333401"/>
    <n v="36.488854870520498"/>
    <m/>
    <m/>
    <m/>
    <m/>
    <m/>
    <m/>
    <n v="117.611111111111"/>
    <n v="8.1167353842576393"/>
    <n v="51.844117647058802"/>
    <n v="5.6603448922345496"/>
    <m/>
    <m/>
  </r>
  <r>
    <x v="1"/>
    <x v="3"/>
    <x v="63"/>
    <d v="2021-08-05T00:00:00"/>
    <n v="0.27365853658536599"/>
    <n v="41"/>
    <n v="5814.7804878048801"/>
    <n v="-17.3"/>
    <n v="45.265818418240997"/>
    <n v="40"/>
    <n v="251.25"/>
    <n v="210.38461538461499"/>
    <n v="772.82500000000005"/>
    <n v="4.4980361196427801"/>
    <n v="6.1730197998036203E-2"/>
    <n v="122.853658536585"/>
    <n v="7.5556117874366002"/>
    <n v="32.700000000000003"/>
    <n v="3.94665061172776"/>
    <n v="18.5658536585366"/>
    <n v="18.132828539714499"/>
  </r>
  <r>
    <x v="1"/>
    <x v="3"/>
    <x v="165"/>
    <d v="2021-08-01T00:00:00"/>
    <n v="2.6607142857142899E-2"/>
    <n v="56"/>
    <n v="5530.0714285714303"/>
    <n v="-19.1535714285714"/>
    <n v="41.853522324135596"/>
    <m/>
    <m/>
    <m/>
    <n v="798.88888888888903"/>
    <n v="3.8373406556714902"/>
    <n v="0.19189148457103899"/>
    <n v="142.25"/>
    <n v="7.2956689696206496"/>
    <n v="33.626785714285703"/>
    <n v="3.17594805466311"/>
    <m/>
    <m/>
  </r>
  <r>
    <x v="1"/>
    <x v="5"/>
    <x v="71"/>
    <d v="2020-03-31T00:00:00"/>
    <n v="0.16980000000000001"/>
    <n v="300"/>
    <n v="4876.09666666667"/>
    <n v="-20.1490000000001"/>
    <n v="16.9599253109157"/>
    <m/>
    <m/>
    <m/>
    <m/>
    <n v="4.9355120991253596"/>
    <n v="0.31869252482614602"/>
    <n v="110.583333333333"/>
    <n v="2.79226299393093"/>
    <n v="23.182608695652199"/>
    <n v="1.13702885259228"/>
    <m/>
    <m/>
  </r>
  <r>
    <x v="1"/>
    <x v="5"/>
    <x v="92"/>
    <d v="2021-07-06T00:00:00"/>
    <n v="3.7810218978102203E-2"/>
    <n v="411"/>
    <n v="6002.5255474452597"/>
    <n v="-23.808759124087601"/>
    <n v="16.3699905618301"/>
    <m/>
    <m/>
    <m/>
    <m/>
    <m/>
    <m/>
    <n v="111.143552311436"/>
    <n v="2.6320477001606299"/>
    <n v="32.329896907216501"/>
    <n v="1.3610744762723399"/>
    <m/>
    <m/>
  </r>
  <r>
    <x v="1"/>
    <x v="5"/>
    <x v="50"/>
    <d v="2020-02-07T00:00:00"/>
    <n v="9.1511216056670605E-2"/>
    <n v="847"/>
    <n v="4785.2727272727298"/>
    <n v="-27.318299881936301"/>
    <n v="10.761075028645299"/>
    <m/>
    <m/>
    <m/>
    <m/>
    <n v="4.1766444444444399"/>
    <n v="0.204256930817346"/>
    <n v="159.859504132231"/>
    <n v="2.1692150941554398"/>
    <n v="29.568327402135299"/>
    <n v="0.77066359303965604"/>
    <m/>
    <m/>
  </r>
  <r>
    <x v="1"/>
    <x v="3"/>
    <x v="56"/>
    <d v="2021-07-09T00:00:00"/>
    <n v="0.20149765990639601"/>
    <n v="641"/>
    <n v="6847.7129485179403"/>
    <n v="-27.955850234009201"/>
    <n v="12.5433570356921"/>
    <m/>
    <m/>
    <m/>
    <m/>
    <m/>
    <m/>
    <n v="105.680187207488"/>
    <n v="1.6466201247885499"/>
    <n v="47.472926447574402"/>
    <n v="1.2976944649139399"/>
    <m/>
    <m/>
  </r>
  <r>
    <x v="1"/>
    <x v="5"/>
    <x v="34"/>
    <d v="2021-07-29T00:00:00"/>
    <m/>
    <n v="56"/>
    <n v="3689.4464285714298"/>
    <n v="-30.233928571428599"/>
    <n v="39.3381028135082"/>
    <n v="50"/>
    <n v="159.16"/>
    <n v="122.88"/>
    <n v="477.38"/>
    <n v="3.2679131222608402"/>
    <n v="0.14179556189337"/>
    <n v="134.07142857142901"/>
    <n v="6.1926777636957802"/>
    <n v="34.479999999999997"/>
    <n v="4.10432341648057"/>
    <n v="10.8946428571429"/>
    <n v="15.2218194851745"/>
  </r>
  <r>
    <x v="1"/>
    <x v="3"/>
    <x v="70"/>
    <d v="2020-08-03T00:00:00"/>
    <n v="0.105047619047619"/>
    <n v="105"/>
    <n v="7855.8571428571404"/>
    <n v="-32.463809523809601"/>
    <n v="28.8775578326944"/>
    <n v="79"/>
    <n v="301.41772151898698"/>
    <n v="266.80246913580203"/>
    <n v="1008.20987654321"/>
    <n v="3.3275147083030099"/>
    <n v="0.10032857193266601"/>
    <n v="130.13333333333301"/>
    <n v="5.2419319947755003"/>
    <n v="45.846601941747601"/>
    <n v="3.0364587115293902"/>
    <n v="-8.27184466019418"/>
    <n v="9.6287502594111896"/>
  </r>
  <r>
    <x v="1"/>
    <x v="2"/>
    <x v="176"/>
    <d v="2021-07-27T00:00:00"/>
    <n v="0.21191489361702101"/>
    <n v="94"/>
    <n v="7541.3085106382996"/>
    <n v="-34.982978723404301"/>
    <n v="29.8241262658773"/>
    <m/>
    <m/>
    <m/>
    <n v="1042"/>
    <n v="2.7342463323713302"/>
    <n v="0.21184108973200899"/>
    <n v="121.106382978723"/>
    <n v="4.9366952954812797"/>
    <n v="57.2826086956522"/>
    <n v="3.2531225062761"/>
    <m/>
    <m/>
  </r>
  <r>
    <x v="1"/>
    <x v="3"/>
    <x v="24"/>
    <d v="2021-08-24T00:00:00"/>
    <m/>
    <n v="95"/>
    <n v="5644.95789473684"/>
    <n v="-35.5842105263158"/>
    <n v="30.0488329811526"/>
    <m/>
    <m/>
    <m/>
    <n v="818"/>
    <n v="2.2820072222222199"/>
    <n v="0.266641222215456"/>
    <n v="105.252631578947"/>
    <n v="5.5714833121986498"/>
    <n v="32.428723404255301"/>
    <n v="2.1321318730966401"/>
    <m/>
    <m/>
  </r>
  <r>
    <x v="1"/>
    <x v="3"/>
    <x v="93"/>
    <d v="2021-01-20T00:00:00"/>
    <n v="5.4824561403508797E-2"/>
    <n v="114"/>
    <n v="6076.7719298245602"/>
    <n v="-38.0552631578947"/>
    <n v="30.797430141079701"/>
    <m/>
    <m/>
    <m/>
    <m/>
    <m/>
    <m/>
    <n v="131.98245614035099"/>
    <n v="5.44958948295218"/>
    <n v="34.167889908256903"/>
    <n v="2.81429077265744"/>
    <m/>
    <m/>
  </r>
  <r>
    <x v="1"/>
    <x v="3"/>
    <x v="153"/>
    <d v="2020-12-02T00:00:00"/>
    <m/>
    <n v="96"/>
    <n v="5229.1145833333303"/>
    <n v="-42.356250000000003"/>
    <n v="28.901389543952199"/>
    <m/>
    <m/>
    <m/>
    <m/>
    <m/>
    <m/>
    <n v="138.645833333333"/>
    <n v="6.4389845276313604"/>
    <n v="29.590624999999999"/>
    <n v="2.8474092095121302"/>
    <m/>
    <m/>
  </r>
  <r>
    <x v="1"/>
    <x v="4"/>
    <x v="133"/>
    <d v="2020-11-04T00:00:00"/>
    <n v="3.2037037037037003E-2"/>
    <n v="54"/>
    <n v="5972.7222222222199"/>
    <n v="-46.894444444444403"/>
    <n v="39.858977422641701"/>
    <m/>
    <m/>
    <m/>
    <m/>
    <n v="4.8833585858585904"/>
    <n v="0.518120544444438"/>
    <n v="111.12962962963"/>
    <n v="8.6478204335186"/>
    <n v="40.434693877550998"/>
    <n v="4.7793281405092198"/>
    <m/>
    <m/>
  </r>
  <r>
    <x v="1"/>
    <x v="5"/>
    <x v="122"/>
    <d v="2021-02-27T00:00:00"/>
    <m/>
    <n v="37"/>
    <n v="4640"/>
    <n v="-48.416216216216199"/>
    <n v="50.595868256086803"/>
    <m/>
    <m/>
    <m/>
    <m/>
    <m/>
    <m/>
    <n v="111.40540540540501"/>
    <n v="9.7943155864509599"/>
    <n v="47.997297297297301"/>
    <n v="5.4302089708190797"/>
    <m/>
    <m/>
  </r>
  <r>
    <x v="1"/>
    <x v="8"/>
    <x v="177"/>
    <d v="2020-02-18T00:00:00"/>
    <m/>
    <n v="31"/>
    <n v="6143.6451612903202"/>
    <n v="-54.554838709677398"/>
    <n v="42.898832938660803"/>
    <m/>
    <m/>
    <m/>
    <m/>
    <m/>
    <m/>
    <n v="121.38709677419401"/>
    <n v="8.3219721374609907"/>
    <n v="28.165517241379298"/>
    <n v="3.1548042801200502"/>
    <m/>
    <m/>
  </r>
  <r>
    <x v="1"/>
    <x v="5"/>
    <x v="55"/>
    <d v="2021-08-10T00:00:00"/>
    <n v="2.8409090909090901E-2"/>
    <n v="44"/>
    <n v="5534.7272727272702"/>
    <n v="-55.877272727272697"/>
    <n v="40.5460830483905"/>
    <m/>
    <m/>
    <m/>
    <n v="771.695652173913"/>
    <n v="3.8560781873013101"/>
    <n v="0.25279431470199198"/>
    <n v="132.70454545454501"/>
    <n v="10.2155717655084"/>
    <n v="46.727906976744201"/>
    <n v="6.0580884360695997"/>
    <m/>
    <m/>
  </r>
  <r>
    <x v="1"/>
    <x v="2"/>
    <x v="162"/>
    <d v="2021-08-06T00:00:00"/>
    <n v="3.1399999999999997E-2"/>
    <n v="50"/>
    <n v="5978.78"/>
    <n v="-58.55"/>
    <n v="35.499378810316799"/>
    <m/>
    <m/>
    <m/>
    <m/>
    <n v="3.3428633881330301"/>
    <n v="0.26053153434501303"/>
    <n v="143.86000000000001"/>
    <n v="7.5894669222064097"/>
    <n v="70.28"/>
    <n v="5.4703631935537702"/>
    <m/>
    <m/>
  </r>
  <r>
    <x v="1"/>
    <x v="5"/>
    <x v="178"/>
    <d v="2021-08-14T00:00:00"/>
    <n v="0.55516853932584298"/>
    <n v="89"/>
    <n v="4517.1910112359501"/>
    <n v="-59.095505617977601"/>
    <n v="25.1991947290003"/>
    <m/>
    <m/>
    <m/>
    <m/>
    <m/>
    <m/>
    <n v="105.98876404494401"/>
    <n v="7.4519141918765097"/>
    <n v="27.074074074074101"/>
    <n v="2.43044271342995"/>
    <m/>
    <m/>
  </r>
  <r>
    <x v="1"/>
    <x v="0"/>
    <x v="89"/>
    <d v="2021-08-16T00:00:00"/>
    <m/>
    <n v="193"/>
    <n v="6249.33678756477"/>
    <n v="-63.145077720207297"/>
    <n v="22.208169862985201"/>
    <m/>
    <m/>
    <m/>
    <m/>
    <n v="3.0849359113811601"/>
    <n v="0.167100244332825"/>
    <n v="113.689119170984"/>
    <n v="3.33439377757677"/>
    <n v="57.538219895288002"/>
    <n v="2.4890014940617902"/>
    <m/>
    <m/>
  </r>
  <r>
    <x v="1"/>
    <x v="1"/>
    <x v="22"/>
    <d v="2021-05-29T00:00:00"/>
    <n v="3.7361111111111102E-2"/>
    <n v="72"/>
    <n v="7083.0972222222199"/>
    <n v="-64.387500000000003"/>
    <n v="33.4190594800585"/>
    <n v="62"/>
    <n v="286.95161290322602"/>
    <n v="247.870967741935"/>
    <n v="927.77419354838696"/>
    <n v="2.95459137194816"/>
    <n v="0.17488184317420599"/>
    <n v="128.222222222222"/>
    <n v="5.9026472875201899"/>
    <n v="51.891428571428598"/>
    <n v="4.9772807824138399"/>
    <n v="-16.132307692307698"/>
    <n v="13.4905499523834"/>
  </r>
  <r>
    <x v="1"/>
    <x v="5"/>
    <x v="82"/>
    <d v="2021-08-09T00:00:00"/>
    <n v="2.1743119266054999E-2"/>
    <n v="109"/>
    <n v="5287.3027522935799"/>
    <n v="-66.229357798165196"/>
    <n v="28.399364063471001"/>
    <m/>
    <m/>
    <m/>
    <m/>
    <m/>
    <m/>
    <n v="141.44036697247699"/>
    <n v="6.3509523579793301"/>
    <n v="31.458823529411799"/>
    <n v="2.6957469731480002"/>
    <m/>
    <m/>
  </r>
  <r>
    <x v="1"/>
    <x v="3"/>
    <x v="179"/>
    <d v="2020-08-15T00:00:00"/>
    <n v="2.70212765957447E-2"/>
    <n v="47"/>
    <n v="5671.3404255319101"/>
    <n v="-70.244680851063805"/>
    <n v="33.786418293943299"/>
    <m/>
    <m/>
    <m/>
    <m/>
    <m/>
    <m/>
    <n v="118.44680851063799"/>
    <n v="9.6155424845213897"/>
    <n v="29.988372093023301"/>
    <n v="3.70691223677392"/>
    <m/>
    <m/>
  </r>
  <r>
    <x v="1"/>
    <x v="5"/>
    <x v="157"/>
    <d v="2021-07-05T00:00:00"/>
    <n v="0.20240963855421701"/>
    <n v="83"/>
    <n v="5100.7831325301204"/>
    <n v="-71.524096385542194"/>
    <n v="26.070533612936401"/>
    <m/>
    <m/>
    <m/>
    <m/>
    <m/>
    <m/>
    <n v="158.168674698795"/>
    <n v="7.32064052051813"/>
    <n v="27.364634146341501"/>
    <n v="2.2994699597097199"/>
    <m/>
    <m/>
  </r>
  <r>
    <x v="1"/>
    <x v="2"/>
    <x v="180"/>
    <d v="2021-04-30T00:00:00"/>
    <n v="3.6607142857142901E-2"/>
    <n v="112"/>
    <n v="5563.5089285714303"/>
    <n v="-75.369642857142907"/>
    <n v="28.130083920299199"/>
    <m/>
    <m/>
    <m/>
    <m/>
    <n v="3.2721880281690101"/>
    <n v="0.21205581003830501"/>
    <n v="146.169642857143"/>
    <n v="5.6526990454301904"/>
    <n v="46.851351351351298"/>
    <n v="3.0905792933249598"/>
    <m/>
    <m/>
  </r>
  <r>
    <x v="1"/>
    <x v="5"/>
    <x v="181"/>
    <d v="2021-08-08T00:00:00"/>
    <m/>
    <n v="107"/>
    <n v="3834.6635514018699"/>
    <n v="-75.931775700934494"/>
    <n v="20.321558435721599"/>
    <m/>
    <m/>
    <m/>
    <m/>
    <m/>
    <m/>
    <n v="136.70093457943901"/>
    <n v="5.9281570653723996"/>
    <n v="29.157943925233599"/>
    <n v="2.32722042874533"/>
    <m/>
    <m/>
  </r>
  <r>
    <x v="1"/>
    <x v="5"/>
    <x v="41"/>
    <d v="2020-02-04T00:00:00"/>
    <n v="3.8953488372093E-3"/>
    <n v="516"/>
    <n v="4528.5717054263596"/>
    <n v="-76.883527131782898"/>
    <n v="12.746515856438499"/>
    <m/>
    <m/>
    <m/>
    <m/>
    <m/>
    <m/>
    <n v="180.11821705426399"/>
    <n v="3.5129665460030601"/>
    <n v="19.038058252427199"/>
    <n v="0.73058473023050896"/>
    <m/>
    <m/>
  </r>
  <r>
    <x v="1"/>
    <x v="2"/>
    <x v="182"/>
    <d v="2021-08-04T00:00:00"/>
    <n v="6.8701298701298694E-2"/>
    <n v="77"/>
    <n v="6021.7402597402597"/>
    <n v="-77.2789473684211"/>
    <n v="28.9600056530351"/>
    <m/>
    <m/>
    <m/>
    <m/>
    <n v="3.1065917361111102"/>
    <n v="0.406434655665317"/>
    <n v="126.02597402597399"/>
    <n v="5.9290915376111197"/>
    <n v="47.658666666666697"/>
    <n v="3.6257786207388101"/>
    <m/>
    <m/>
  </r>
  <r>
    <x v="1"/>
    <x v="8"/>
    <x v="183"/>
    <d v="2021-07-06T00:00:00"/>
    <n v="2.05298013245033E-3"/>
    <n v="151"/>
    <n v="6204.7682119205301"/>
    <n v="-78.369536423841097"/>
    <n v="22.754117013273699"/>
    <m/>
    <m/>
    <m/>
    <m/>
    <n v="3.6231923076923098"/>
    <n v="0.47072981641188999"/>
    <n v="129.42384105960301"/>
    <n v="4.4961444074883001"/>
    <n v="38.842857142857099"/>
    <n v="2.2436437894902901"/>
    <m/>
    <m/>
  </r>
  <r>
    <x v="1"/>
    <x v="0"/>
    <x v="184"/>
    <d v="2021-07-12T00:00:00"/>
    <m/>
    <n v="81"/>
    <n v="6400.1975308642004"/>
    <n v="-79.697500000000005"/>
    <n v="28.571106885367001"/>
    <m/>
    <m/>
    <m/>
    <m/>
    <m/>
    <m/>
    <n v="86.061728395061706"/>
    <n v="4.6596953776015102"/>
    <n v="30.178431372548999"/>
    <n v="1.9795945588566399"/>
    <m/>
    <m/>
  </r>
  <r>
    <x v="1"/>
    <x v="6"/>
    <x v="125"/>
    <d v="2021-07-04T00:00:00"/>
    <n v="5.04201680672269E-4"/>
    <n v="119"/>
    <n v="6465.8991596638698"/>
    <n v="-80.350420168067203"/>
    <n v="31.8919025913445"/>
    <m/>
    <m/>
    <m/>
    <m/>
    <n v="4.2473913474002396"/>
    <n v="0.177163044725793"/>
    <n v="105.63025210084"/>
    <n v="3.4222989519114"/>
    <n v="44.223008849557502"/>
    <n v="3.0420083506440401"/>
    <m/>
    <m/>
  </r>
  <r>
    <x v="1"/>
    <x v="3"/>
    <x v="97"/>
    <d v="2021-08-02T00:00:00"/>
    <m/>
    <n v="43"/>
    <n v="6543.5116279069798"/>
    <n v="-80.353488372092997"/>
    <n v="38.532603638691498"/>
    <m/>
    <m/>
    <m/>
    <m/>
    <m/>
    <m/>
    <n v="104.767441860465"/>
    <n v="10.0195731595935"/>
    <n v="45.597499999999997"/>
    <n v="4.6302066846208598"/>
    <m/>
    <m/>
  </r>
  <r>
    <x v="1"/>
    <x v="0"/>
    <x v="35"/>
    <d v="2021-08-01T00:00:00"/>
    <n v="1.8639455782312901E-2"/>
    <n v="147"/>
    <n v="7058.4285714285697"/>
    <n v="-80.938095238095201"/>
    <n v="24.820440553122399"/>
    <n v="74"/>
    <n v="266.18918918918899"/>
    <n v="261.22666666666697"/>
    <n v="956.506666666667"/>
    <n v="3.6184721510975799"/>
    <n v="0.14139321937787999"/>
    <n v="113.67346938775501"/>
    <n v="4.6217081993790403"/>
    <n v="49.835971223021602"/>
    <n v="2.7496529211396101"/>
    <n v="-50.797196261682203"/>
    <n v="9.4207085938778192"/>
  </r>
  <r>
    <x v="1"/>
    <x v="8"/>
    <x v="185"/>
    <d v="2021-06-20T00:00:00"/>
    <m/>
    <n v="82"/>
    <n v="6051.4878048780502"/>
    <n v="-81.525609756097495"/>
    <n v="33.610638972292598"/>
    <m/>
    <m/>
    <m/>
    <m/>
    <m/>
    <m/>
    <n v="106.5"/>
    <n v="3.79702771282648"/>
    <n v="48.225000000000001"/>
    <n v="4.09851721411908"/>
    <m/>
    <m/>
  </r>
  <r>
    <x v="1"/>
    <x v="5"/>
    <x v="186"/>
    <d v="2020-01-20T00:00:00"/>
    <n v="0.20281250000000001"/>
    <n v="192"/>
    <n v="5442.1614583333303"/>
    <n v="-83.217708333333306"/>
    <n v="20.839496945867001"/>
    <m/>
    <m/>
    <m/>
    <m/>
    <m/>
    <m/>
    <n v="117.052083333333"/>
    <n v="3.64470212755"/>
    <n v="38.260638297872298"/>
    <n v="1.9630219394913699"/>
    <m/>
    <m/>
  </r>
  <r>
    <x v="1"/>
    <x v="7"/>
    <x v="187"/>
    <d v="2021-05-12T00:00:00"/>
    <n v="0.10637037037037"/>
    <n v="135"/>
    <n v="6535.25925925926"/>
    <n v="-83.887407407407395"/>
    <n v="22.878974235222401"/>
    <m/>
    <m/>
    <m/>
    <m/>
    <m/>
    <m/>
    <n v="137.222222222222"/>
    <n v="4.0383275230856501"/>
    <n v="43.9637037037037"/>
    <n v="2.2080854505659402"/>
    <m/>
    <m/>
  </r>
  <r>
    <x v="1"/>
    <x v="2"/>
    <x v="164"/>
    <d v="2021-06-21T00:00:00"/>
    <m/>
    <n v="53"/>
    <n v="5017.5849056603802"/>
    <n v="-84.379245283018903"/>
    <n v="42.259745860135098"/>
    <m/>
    <m/>
    <m/>
    <m/>
    <m/>
    <m/>
    <n v="147.88679245283001"/>
    <n v="9.7610292787972597"/>
    <n v="40.857692307692297"/>
    <n v="3.95843539233723"/>
    <m/>
    <m/>
  </r>
  <r>
    <x v="1"/>
    <x v="5"/>
    <x v="188"/>
    <d v="2021-08-02T00:00:00"/>
    <m/>
    <n v="28"/>
    <n v="6663.3571428571404"/>
    <n v="-84.723076923076903"/>
    <n v="32.957020640031402"/>
    <m/>
    <m/>
    <m/>
    <m/>
    <m/>
    <m/>
    <n v="151.392857142857"/>
    <n v="13.121767859596901"/>
    <n v="55.2"/>
    <n v="6.1265151623241803"/>
    <m/>
    <m/>
  </r>
  <r>
    <x v="1"/>
    <x v="2"/>
    <x v="189"/>
    <d v="2020-01-23T00:00:00"/>
    <m/>
    <n v="261"/>
    <n v="3880.5402298850599"/>
    <n v="-84.813409961685807"/>
    <n v="21.877509901250502"/>
    <m/>
    <m/>
    <m/>
    <m/>
    <m/>
    <m/>
    <n v="128.938697318008"/>
    <n v="4.0655783703389901"/>
    <n v="28.8674418604651"/>
    <n v="1.50950270456867"/>
    <m/>
    <m/>
  </r>
  <r>
    <x v="1"/>
    <x v="5"/>
    <x v="38"/>
    <d v="2021-07-28T00:00:00"/>
    <n v="1.8025477707006399E-2"/>
    <n v="157"/>
    <n v="6406.8662420382198"/>
    <n v="-87.726751592356607"/>
    <n v="23.058647125032898"/>
    <n v="36"/>
    <n v="299.36111111111097"/>
    <n v="231.277777777778"/>
    <n v="895.02777777777806"/>
    <n v="2.3846005942502799"/>
    <n v="0.13395784827038301"/>
    <n v="97.789808917197405"/>
    <n v="3.43647029590743"/>
    <n v="67.724342105263105"/>
    <n v="3.28684002578435"/>
    <n v="-35.7912280701754"/>
    <n v="8.6794356355716804"/>
  </r>
  <r>
    <x v="1"/>
    <x v="0"/>
    <x v="142"/>
    <d v="2021-08-13T00:00:00"/>
    <n v="7.1641791044776103E-4"/>
    <n v="335"/>
    <n v="5414.3134328358201"/>
    <n v="-88.031641791044905"/>
    <n v="16.3423439335556"/>
    <m/>
    <m/>
    <m/>
    <m/>
    <n v="3.2630825242718502"/>
    <n v="0.15557086326057801"/>
    <n v="117.11641791044801"/>
    <n v="3.0216285610240501"/>
    <n v="46.312650602409597"/>
    <n v="1.6714299378770701"/>
    <m/>
    <m/>
  </r>
  <r>
    <x v="1"/>
    <x v="3"/>
    <x v="84"/>
    <d v="2021-08-07T00:00:00"/>
    <n v="0.65030303030303005"/>
    <n v="33"/>
    <n v="7912.8181818181802"/>
    <n v="-88.451515151515196"/>
    <n v="70.202065243245599"/>
    <m/>
    <m/>
    <m/>
    <m/>
    <m/>
    <m/>
    <n v="138.75757575757601"/>
    <n v="11.564790338519799"/>
    <n v="41.154838709677399"/>
    <n v="5.57154413589919"/>
    <m/>
    <m/>
  </r>
  <r>
    <x v="1"/>
    <x v="5"/>
    <x v="54"/>
    <d v="2021-07-21T00:00:00"/>
    <n v="0.24463203463203501"/>
    <n v="231"/>
    <n v="4873.7922077922103"/>
    <n v="-89.115151515151496"/>
    <n v="16.889723178576102"/>
    <m/>
    <m/>
    <m/>
    <m/>
    <m/>
    <m/>
    <n v="112.012987012987"/>
    <n v="2.9457385344979699"/>
    <n v="36.569162995594702"/>
    <n v="1.66705121891912"/>
    <m/>
    <m/>
  </r>
  <r>
    <x v="1"/>
    <x v="2"/>
    <x v="91"/>
    <d v="2021-07-31T00:00:00"/>
    <m/>
    <n v="104"/>
    <n v="4381.4038461538503"/>
    <n v="-89.712500000000006"/>
    <n v="32.305004175610598"/>
    <m/>
    <m/>
    <m/>
    <m/>
    <m/>
    <m/>
    <n v="134.84615384615401"/>
    <n v="4.3256570216472703"/>
    <n v="42.205825242718497"/>
    <n v="3.24944776319593"/>
    <m/>
    <m/>
  </r>
  <r>
    <x v="1"/>
    <x v="5"/>
    <x v="190"/>
    <d v="2021-08-05T00:00:00"/>
    <n v="0.158227848101266"/>
    <n v="158"/>
    <n v="5724.7658227848096"/>
    <n v="-89.775316455696199"/>
    <n v="20.403046309493501"/>
    <m/>
    <m/>
    <m/>
    <m/>
    <n v="3.4505446064140002"/>
    <n v="0.19847335427065099"/>
    <n v="116.670886075949"/>
    <n v="4.3936678234149502"/>
    <n v="43.108108108108098"/>
    <n v="2.3515075403595098"/>
    <m/>
    <m/>
  </r>
  <r>
    <x v="1"/>
    <x v="3"/>
    <x v="191"/>
    <d v="2021-08-05T00:00:00"/>
    <n v="1.34146341463415E-2"/>
    <n v="41"/>
    <n v="4681.6097560975604"/>
    <n v="-90.197560975609704"/>
    <n v="36.870866529439802"/>
    <m/>
    <m/>
    <m/>
    <m/>
    <m/>
    <m/>
    <n v="116"/>
    <n v="8.6299252462635803"/>
    <n v="28.470270270270301"/>
    <n v="3.2766002322613299"/>
    <m/>
    <m/>
  </r>
  <r>
    <x v="1"/>
    <x v="2"/>
    <x v="192"/>
    <d v="2021-07-28T00:00:00"/>
    <m/>
    <n v="192"/>
    <n v="4804.8541666666697"/>
    <n v="-90.329166666666694"/>
    <n v="18.113763515159"/>
    <m/>
    <m/>
    <m/>
    <m/>
    <m/>
    <m/>
    <n v="161.59375"/>
    <n v="4.7082019950136802"/>
    <n v="36.6223958333333"/>
    <n v="1.8335334282507501"/>
    <m/>
    <m/>
  </r>
  <r>
    <x v="1"/>
    <x v="7"/>
    <x v="123"/>
    <d v="2021-07-07T00:00:00"/>
    <m/>
    <n v="56"/>
    <n v="3707.25"/>
    <n v="-90.5107142857143"/>
    <n v="25.746596128391701"/>
    <m/>
    <m/>
    <m/>
    <n v="574"/>
    <n v="3.6989079401154399"/>
    <n v="0.32261806883965899"/>
    <n v="135.07142857142901"/>
    <n v="8.2959799818344599"/>
    <n v="22.396428571428601"/>
    <n v="2.4372967304997202"/>
    <m/>
    <m/>
  </r>
  <r>
    <x v="1"/>
    <x v="5"/>
    <x v="26"/>
    <d v="2021-07-01T00:00:00"/>
    <n v="5.7826086956521701E-2"/>
    <n v="115"/>
    <n v="4357.3391304347797"/>
    <n v="-92.078260869565199"/>
    <n v="23.0008553809901"/>
    <m/>
    <m/>
    <m/>
    <m/>
    <m/>
    <m/>
    <n v="131.06086956521699"/>
    <n v="6.15847523597491"/>
    <n v="27.958260869565201"/>
    <n v="1.8715229066858201"/>
    <m/>
    <m/>
  </r>
  <r>
    <x v="1"/>
    <x v="4"/>
    <x v="193"/>
    <d v="2020-08-09T00:00:00"/>
    <n v="0.33835294117647102"/>
    <n v="85"/>
    <n v="6594.3764705882404"/>
    <n v="-93.476470588235301"/>
    <n v="24.4519290393471"/>
    <m/>
    <m/>
    <m/>
    <m/>
    <n v="2.9575261116717702"/>
    <n v="0.23587693941499599"/>
    <n v="103.305882352941"/>
    <n v="5.6789212573246699"/>
    <n v="40.193902439024399"/>
    <n v="3.4388911206375101"/>
    <m/>
    <m/>
  </r>
  <r>
    <x v="1"/>
    <x v="3"/>
    <x v="194"/>
    <d v="2021-08-03T00:00:00"/>
    <m/>
    <n v="30"/>
    <n v="4732.0333333333301"/>
    <n v="-93.541379310344794"/>
    <n v="40.644078549209603"/>
    <m/>
    <m/>
    <m/>
    <m/>
    <m/>
    <m/>
    <n v="106.866666666667"/>
    <n v="8.5496162894786103"/>
    <n v="47.8241379310345"/>
    <n v="5.9369753440429403"/>
    <m/>
    <m/>
  </r>
  <r>
    <x v="1"/>
    <x v="5"/>
    <x v="195"/>
    <d v="2021-07-29T00:00:00"/>
    <m/>
    <n v="29"/>
    <n v="3865.89655172414"/>
    <n v="-94.178571428571402"/>
    <n v="28.414929825031301"/>
    <m/>
    <m/>
    <m/>
    <m/>
    <m/>
    <m/>
    <n v="141.586206896552"/>
    <n v="13.9660493725781"/>
    <n v="22.610714285714302"/>
    <n v="3.22996199334575"/>
    <m/>
    <m/>
  </r>
  <r>
    <x v="1"/>
    <x v="0"/>
    <x v="196"/>
    <d v="2021-06-16T00:00:00"/>
    <n v="0.157826086956522"/>
    <n v="46"/>
    <n v="5275.3260869565202"/>
    <n v="-96.478260869565204"/>
    <n v="46.673279646669997"/>
    <m/>
    <m/>
    <m/>
    <m/>
    <m/>
    <m/>
    <n v="146.565217391304"/>
    <n v="9.1620226536082097"/>
    <n v="47.519565217391303"/>
    <n v="6.6352641713663898"/>
    <m/>
    <m/>
  </r>
  <r>
    <x v="1"/>
    <x v="5"/>
    <x v="197"/>
    <d v="2021-02-03T00:00:00"/>
    <m/>
    <n v="35"/>
    <n v="2760.8"/>
    <n v="-96.605714285714299"/>
    <n v="41.324325540685599"/>
    <m/>
    <m/>
    <m/>
    <m/>
    <m/>
    <m/>
    <n v="125.37142857142901"/>
    <n v="9.0215508285294703"/>
    <n v="13.5029411764706"/>
    <n v="1.0425739888261101"/>
    <m/>
    <m/>
  </r>
  <r>
    <x v="1"/>
    <x v="3"/>
    <x v="120"/>
    <d v="2020-11-05T00:00:00"/>
    <m/>
    <n v="93"/>
    <n v="5956.8924731182797"/>
    <n v="-96.931182795698902"/>
    <n v="30.0877854227722"/>
    <m/>
    <m/>
    <m/>
    <m/>
    <m/>
    <m/>
    <n v="112.15053763440901"/>
    <n v="5.7290371630375203"/>
    <n v="50.491397849462402"/>
    <n v="3.3336602186308499"/>
    <m/>
    <m/>
  </r>
  <r>
    <x v="1"/>
    <x v="0"/>
    <x v="86"/>
    <d v="2021-08-14T00:00:00"/>
    <n v="8.4126984126984099E-3"/>
    <n v="63"/>
    <n v="6978.2222222222199"/>
    <n v="-100.23333333333299"/>
    <n v="30.783924293040801"/>
    <m/>
    <m/>
    <m/>
    <m/>
    <m/>
    <m/>
    <n v="122.142857142857"/>
    <n v="6.9240210246243796"/>
    <n v="45.7462962962963"/>
    <n v="3.59308746330486"/>
    <m/>
    <m/>
  </r>
  <r>
    <x v="1"/>
    <x v="2"/>
    <x v="198"/>
    <d v="2021-06-30T00:00:00"/>
    <m/>
    <n v="98"/>
    <n v="5018.5612244898002"/>
    <n v="-100.568367346939"/>
    <n v="18.627490187735098"/>
    <m/>
    <m/>
    <m/>
    <m/>
    <m/>
    <m/>
    <n v="149.51020408163299"/>
    <n v="8.2604898264530799"/>
    <n v="30.880612244898"/>
    <n v="2.4928653329442798"/>
    <m/>
    <m/>
  </r>
  <r>
    <x v="1"/>
    <x v="5"/>
    <x v="199"/>
    <d v="2021-06-25T00:00:00"/>
    <m/>
    <n v="30"/>
    <n v="3934.7333333333299"/>
    <n v="-101.65333333333299"/>
    <n v="38.991289841769799"/>
    <m/>
    <m/>
    <m/>
    <m/>
    <m/>
    <m/>
    <n v="110.7"/>
    <n v="10.4420843913838"/>
    <n v="34.880000000000003"/>
    <n v="4.6650655709870996"/>
    <m/>
    <m/>
  </r>
  <r>
    <x v="1"/>
    <x v="7"/>
    <x v="124"/>
    <d v="2021-07-29T00:00:00"/>
    <m/>
    <n v="49"/>
    <n v="5514.7346938775499"/>
    <n v="-102.020408163265"/>
    <n v="36.6549143557191"/>
    <m/>
    <m/>
    <m/>
    <m/>
    <m/>
    <m/>
    <n v="119.775510204082"/>
    <n v="8.0329500698643805"/>
    <n v="41.784090909090899"/>
    <n v="3.8324942380092901"/>
    <m/>
    <m/>
  </r>
  <r>
    <x v="1"/>
    <x v="2"/>
    <x v="117"/>
    <d v="2020-01-22T00:00:00"/>
    <m/>
    <n v="82"/>
    <n v="4689.7926829268299"/>
    <n v="-103.051219512195"/>
    <n v="29.0727456827764"/>
    <m/>
    <m/>
    <m/>
    <m/>
    <n v="4.6518625669681803"/>
    <n v="0.23259474473778199"/>
    <n v="173.90243902438999"/>
    <n v="7.9632854030322697"/>
    <n v="28.232500000000002"/>
    <n v="2.1528592813844201"/>
    <m/>
    <m/>
  </r>
  <r>
    <x v="1"/>
    <x v="2"/>
    <x v="200"/>
    <d v="2020-07-03T00:00:00"/>
    <m/>
    <n v="69"/>
    <n v="5309.0289855072497"/>
    <n v="-103.19852941176499"/>
    <n v="27.410410015694399"/>
    <m/>
    <m/>
    <m/>
    <m/>
    <n v="3.0766717171717199"/>
    <n v="0.37511890619646099"/>
    <n v="143.71014492753599"/>
    <n v="7.7916469320411998"/>
    <n v="31.492647058823501"/>
    <n v="2.8087700639364002"/>
    <m/>
    <m/>
  </r>
  <r>
    <x v="1"/>
    <x v="5"/>
    <x v="201"/>
    <d v="2021-05-28T00:00:00"/>
    <n v="1.6533333333333299E-2"/>
    <n v="75"/>
    <n v="4671.69333333333"/>
    <n v="-103.249333333333"/>
    <n v="27.954738796225001"/>
    <m/>
    <m/>
    <m/>
    <m/>
    <n v="3.6968609379509401"/>
    <n v="0.22386646060514001"/>
    <n v="126.773333333333"/>
    <n v="6.6925687801379299"/>
    <n v="27.8906666666667"/>
    <n v="2.7090559994965799"/>
    <m/>
    <m/>
  </r>
  <r>
    <x v="1"/>
    <x v="0"/>
    <x v="13"/>
    <d v="2021-08-05T00:00:00"/>
    <m/>
    <n v="43"/>
    <n v="5538.0465116279101"/>
    <n v="-105.4"/>
    <n v="28.712703961326302"/>
    <m/>
    <m/>
    <m/>
    <n v="716.857142857143"/>
    <n v="3.4009107735803399"/>
    <n v="0.25713764209440598"/>
    <n v="112.674418604651"/>
    <n v="9.5911850985653508"/>
    <n v="43.583720930232602"/>
    <n v="5.0962126625585098"/>
    <m/>
    <m/>
  </r>
  <r>
    <x v="1"/>
    <x v="2"/>
    <x v="51"/>
    <d v="2021-04-20T00:00:00"/>
    <n v="9.7142857142857204E-3"/>
    <n v="35"/>
    <n v="6170.3428571428603"/>
    <n v="-105.602857142857"/>
    <n v="43.582921349690999"/>
    <m/>
    <m/>
    <m/>
    <n v="811.2"/>
    <n v="3.4010250752837101"/>
    <n v="0.22863428621298901"/>
    <n v="138.828571428571"/>
    <n v="10.641561592795201"/>
    <n v="37.302857142857199"/>
    <n v="5.3574725724865697"/>
    <m/>
    <m/>
  </r>
  <r>
    <x v="1"/>
    <x v="5"/>
    <x v="202"/>
    <d v="2020-01-28T00:00:00"/>
    <m/>
    <n v="34"/>
    <n v="4165.9705882352901"/>
    <n v="-106.547058823529"/>
    <n v="38.189353546987299"/>
    <m/>
    <m/>
    <m/>
    <m/>
    <m/>
    <m/>
    <n v="186.61764705882399"/>
    <n v="12.7195874540636"/>
    <n v="27.481818181818198"/>
    <n v="3.2426707991786299"/>
    <m/>
    <m/>
  </r>
  <r>
    <x v="1"/>
    <x v="0"/>
    <x v="203"/>
    <d v="2021-02-28T00:00:00"/>
    <m/>
    <n v="125"/>
    <n v="5941.7039999999997"/>
    <n v="-106.89360000000001"/>
    <n v="21.091841772284699"/>
    <m/>
    <m/>
    <m/>
    <m/>
    <n v="2.9220652173913102"/>
    <n v="0.33862442593210801"/>
    <n v="132.392"/>
    <n v="5.8205187220340102"/>
    <n v="54.4268292682927"/>
    <n v="3.3983859629780602"/>
    <m/>
    <m/>
  </r>
  <r>
    <x v="1"/>
    <x v="5"/>
    <x v="136"/>
    <d v="2021-01-21T00:00:00"/>
    <m/>
    <n v="227"/>
    <n v="4029.0440528634399"/>
    <n v="-108.39295154185"/>
    <n v="19.0780067941221"/>
    <m/>
    <m/>
    <m/>
    <m/>
    <m/>
    <m/>
    <n v="122.563876651982"/>
    <n v="3.8900221220483902"/>
    <n v="25.9977876106195"/>
    <n v="1.2993899854142299"/>
    <m/>
    <m/>
  </r>
  <r>
    <x v="1"/>
    <x v="3"/>
    <x v="15"/>
    <d v="2021-08-01T00:00:00"/>
    <m/>
    <n v="66"/>
    <n v="6686.2121212121201"/>
    <n v="-108.584848484848"/>
    <n v="28.381257994070499"/>
    <m/>
    <m/>
    <m/>
    <m/>
    <m/>
    <m/>
    <n v="135.40909090909099"/>
    <n v="7.0530450126161401"/>
    <n v="51.6967741935484"/>
    <n v="4.6260676831522796"/>
    <m/>
    <m/>
  </r>
  <r>
    <x v="1"/>
    <x v="5"/>
    <x v="33"/>
    <d v="2021-08-09T00:00:00"/>
    <m/>
    <n v="48"/>
    <n v="4461.9375"/>
    <n v="-110.377083333333"/>
    <n v="36.765214831787802"/>
    <m/>
    <m/>
    <m/>
    <m/>
    <m/>
    <m/>
    <n v="124.520833333333"/>
    <n v="7.5797760487868997"/>
    <n v="31.821276595744699"/>
    <n v="3.7856903952194898"/>
    <m/>
    <m/>
  </r>
  <r>
    <x v="1"/>
    <x v="5"/>
    <x v="152"/>
    <d v="2021-05-31T00:00:00"/>
    <m/>
    <n v="34"/>
    <n v="5027.4117647058802"/>
    <n v="-110.42121212121199"/>
    <n v="39.454199030853601"/>
    <m/>
    <m/>
    <m/>
    <m/>
    <m/>
    <m/>
    <n v="192.529411764706"/>
    <n v="11.229674472555599"/>
    <n v="33.078125"/>
    <n v="3.61904888139793"/>
    <m/>
    <m/>
  </r>
  <r>
    <x v="1"/>
    <x v="5"/>
    <x v="204"/>
    <d v="2021-06-29T00:00:00"/>
    <m/>
    <n v="146"/>
    <n v="5217.8493150684899"/>
    <n v="-111.893835616438"/>
    <n v="18.892431752866202"/>
    <m/>
    <m/>
    <m/>
    <n v="588.125"/>
    <n v="3.8704971705242999"/>
    <n v="0.18829723048258701"/>
    <n v="111.575342465753"/>
    <n v="4.8034375544777799"/>
    <n v="36.634782608695602"/>
    <n v="2.5667295852821499"/>
    <m/>
    <m/>
  </r>
  <r>
    <x v="1"/>
    <x v="5"/>
    <x v="205"/>
    <d v="2021-05-03T00:00:00"/>
    <m/>
    <n v="48"/>
    <n v="5664.3125"/>
    <n v="-112.977083333333"/>
    <n v="34.791298261894099"/>
    <m/>
    <m/>
    <m/>
    <m/>
    <m/>
    <m/>
    <n v="158.354166666667"/>
    <n v="12.6530519957803"/>
    <n v="39.5520833333333"/>
    <n v="3.8246297155208602"/>
    <m/>
    <m/>
  </r>
  <r>
    <x v="1"/>
    <x v="0"/>
    <x v="206"/>
    <d v="2021-07-05T00:00:00"/>
    <m/>
    <n v="67"/>
    <n v="5154.8805970149297"/>
    <n v="-113.08181818181799"/>
    <n v="25.547084179328401"/>
    <m/>
    <m/>
    <m/>
    <m/>
    <m/>
    <m/>
    <n v="117.761194029851"/>
    <n v="7.8497621022595903"/>
    <n v="42.888709677419399"/>
    <n v="4.1379274650699696"/>
    <m/>
    <m/>
  </r>
  <r>
    <x v="1"/>
    <x v="2"/>
    <x v="105"/>
    <d v="2021-08-06T00:00:00"/>
    <m/>
    <n v="71"/>
    <n v="4623.4366197183099"/>
    <n v="-113.378873239437"/>
    <n v="32.1282103307406"/>
    <m/>
    <m/>
    <m/>
    <m/>
    <m/>
    <m/>
    <n v="139.535211267606"/>
    <n v="7.5197347599182898"/>
    <n v="39.901408450704203"/>
    <n v="3.7737030860576901"/>
    <m/>
    <m/>
  </r>
  <r>
    <x v="1"/>
    <x v="5"/>
    <x v="111"/>
    <d v="2021-08-02T00:00:00"/>
    <m/>
    <n v="38"/>
    <n v="4026.3157894736801"/>
    <n v="-114.784210526316"/>
    <n v="37.535953656128797"/>
    <m/>
    <m/>
    <m/>
    <m/>
    <m/>
    <m/>
    <n v="157.92105263157899"/>
    <n v="9.7740753259044606"/>
    <n v="28.738888888888901"/>
    <n v="2.85849132640617"/>
    <m/>
    <m/>
  </r>
  <r>
    <x v="1"/>
    <x v="8"/>
    <x v="207"/>
    <d v="2021-07-27T00:00:00"/>
    <m/>
    <n v="39"/>
    <n v="5122.2307692307704"/>
    <n v="-115.389473684211"/>
    <n v="25.497535314317901"/>
    <m/>
    <m/>
    <m/>
    <m/>
    <n v="4.2060252688172"/>
    <n v="0.50467798463115898"/>
    <n v="91.794871794871796"/>
    <n v="8.7886550818279794"/>
    <n v="33.812820512820501"/>
    <n v="3.66647683133997"/>
    <m/>
    <m/>
  </r>
  <r>
    <x v="1"/>
    <x v="3"/>
    <x v="143"/>
    <d v="2021-07-01T00:00:00"/>
    <m/>
    <n v="111"/>
    <n v="4531.9099099099103"/>
    <n v="-115.89090909090901"/>
    <n v="20.784277697543299"/>
    <m/>
    <m/>
    <m/>
    <m/>
    <m/>
    <m/>
    <n v="149.03603603603599"/>
    <n v="6.7334403044664297"/>
    <n v="28.454545454545499"/>
    <n v="2.1198126643761301"/>
    <m/>
    <m/>
  </r>
  <r>
    <x v="1"/>
    <x v="3"/>
    <x v="208"/>
    <d v="2021-01-12T00:00:00"/>
    <m/>
    <n v="50"/>
    <n v="5010.66"/>
    <n v="-115.968"/>
    <n v="38.391894174235702"/>
    <m/>
    <m/>
    <m/>
    <m/>
    <m/>
    <m/>
    <n v="103.22"/>
    <n v="8.9996503333434603"/>
    <n v="41.835416666666703"/>
    <n v="4.8823494242589298"/>
    <m/>
    <m/>
  </r>
  <r>
    <x v="1"/>
    <x v="2"/>
    <x v="16"/>
    <d v="2020-01-20T00:00:00"/>
    <n v="2.8571428571428602E-3"/>
    <n v="140"/>
    <n v="3962.6857142857102"/>
    <n v="-116.892142857143"/>
    <n v="22.038121555934399"/>
    <m/>
    <m/>
    <m/>
    <m/>
    <m/>
    <m/>
    <n v="93.314285714285703"/>
    <n v="4.6249922720336096"/>
    <n v="27.791791044776101"/>
    <n v="2.1117747732056298"/>
    <m/>
    <m/>
  </r>
  <r>
    <x v="1"/>
    <x v="3"/>
    <x v="209"/>
    <d v="2021-08-01T00:00:00"/>
    <m/>
    <n v="168"/>
    <n v="4474.5238095238101"/>
    <n v="-118.020833333333"/>
    <n v="24.788068004745298"/>
    <m/>
    <m/>
    <m/>
    <m/>
    <m/>
    <m/>
    <n v="149.41071428571399"/>
    <n v="5.0618524598076204"/>
    <n v="29.5275449101796"/>
    <n v="2.1811272244022502"/>
    <m/>
    <m/>
  </r>
  <r>
    <x v="1"/>
    <x v="5"/>
    <x v="210"/>
    <d v="2021-08-14T00:00:00"/>
    <m/>
    <n v="91"/>
    <n v="4477.3626373626403"/>
    <n v="-118.693406593407"/>
    <n v="30.969945287592498"/>
    <m/>
    <m/>
    <m/>
    <m/>
    <m/>
    <m/>
    <n v="137.80219780219801"/>
    <n v="5.6417512972203401"/>
    <n v="31.998901098901101"/>
    <n v="2.37656265384115"/>
    <m/>
    <m/>
  </r>
  <r>
    <x v="1"/>
    <x v="3"/>
    <x v="141"/>
    <d v="2021-07-20T00:00:00"/>
    <n v="7.6271186440678004E-3"/>
    <n v="118"/>
    <n v="3410.81355932203"/>
    <n v="-118.817796610169"/>
    <n v="19.977014012294099"/>
    <m/>
    <m/>
    <m/>
    <m/>
    <n v="4.4186851851851898"/>
    <n v="0.53500675245901697"/>
    <n v="135.33050847457599"/>
    <n v="5.2298474659940304"/>
    <n v="18.096610169491498"/>
    <n v="1.21963921741743"/>
    <m/>
    <m/>
  </r>
  <r>
    <x v="1"/>
    <x v="5"/>
    <x v="67"/>
    <d v="2021-07-28T00:00:00"/>
    <m/>
    <n v="97"/>
    <n v="3383.8865979381399"/>
    <n v="-121.967010309278"/>
    <n v="28.2639184960126"/>
    <m/>
    <m/>
    <m/>
    <m/>
    <m/>
    <m/>
    <n v="160.04123711340199"/>
    <n v="7.0083087275869396"/>
    <n v="23.263917525773198"/>
    <n v="2.0566750691675502"/>
    <m/>
    <m/>
  </r>
  <r>
    <x v="1"/>
    <x v="3"/>
    <x v="132"/>
    <d v="2021-06-20T00:00:00"/>
    <m/>
    <n v="27"/>
    <n v="5562.4074074074097"/>
    <n v="-122.21111111111099"/>
    <n v="39.577115151116097"/>
    <m/>
    <m/>
    <m/>
    <m/>
    <m/>
    <m/>
    <n v="93.6666666666667"/>
    <n v="12.440628230488599"/>
    <n v="41.4653846153846"/>
    <n v="5.0826157478444802"/>
    <m/>
    <m/>
  </r>
  <r>
    <x v="1"/>
    <x v="7"/>
    <x v="52"/>
    <d v="2021-03-10T00:00:00"/>
    <m/>
    <n v="37"/>
    <n v="2910.6756756756799"/>
    <n v="-123.23888888888899"/>
    <n v="25.581838572054"/>
    <m/>
    <m/>
    <m/>
    <m/>
    <m/>
    <m/>
    <n v="142.216216216216"/>
    <n v="9.3020013939278297"/>
    <n v="10.3272727272727"/>
    <n v="1.69040447423135"/>
    <m/>
    <m/>
  </r>
  <r>
    <x v="1"/>
    <x v="2"/>
    <x v="211"/>
    <d v="2021-06-29T00:00:00"/>
    <m/>
    <n v="27"/>
    <n v="5058.4444444444398"/>
    <n v="-124.85925925925901"/>
    <n v="43.487050585661301"/>
    <m/>
    <m/>
    <m/>
    <m/>
    <m/>
    <m/>
    <n v="133.85185185185199"/>
    <n v="14.7034022947715"/>
    <n v="32.700000000000003"/>
    <n v="4.1777395433784097"/>
    <m/>
    <m/>
  </r>
  <r>
    <x v="1"/>
    <x v="4"/>
    <x v="44"/>
    <d v="2021-08-09T00:00:00"/>
    <m/>
    <n v="80"/>
    <n v="6068.0375000000004"/>
    <n v="-125.63249999999999"/>
    <n v="31.470969884808198"/>
    <m/>
    <m/>
    <m/>
    <n v="818.444444444444"/>
    <m/>
    <m/>
    <n v="87"/>
    <n v="4.5920955752414301"/>
    <n v="57.298734177215202"/>
    <n v="4.7396757386279198"/>
    <m/>
    <m/>
  </r>
  <r>
    <x v="1"/>
    <x v="5"/>
    <x v="212"/>
    <d v="2020-12-04T00:00:00"/>
    <m/>
    <n v="45"/>
    <n v="4393.1333333333296"/>
    <n v="-126.32666666666699"/>
    <n v="31.358303300060498"/>
    <m/>
    <m/>
    <m/>
    <m/>
    <m/>
    <m/>
    <n v="179.2"/>
    <n v="9.2358327215582499"/>
    <n v="32.7088888888889"/>
    <n v="4.2482876196432802"/>
    <m/>
    <m/>
  </r>
  <r>
    <x v="1"/>
    <x v="3"/>
    <x v="213"/>
    <d v="2021-07-17T00:00:00"/>
    <m/>
    <n v="46"/>
    <n v="4484.4782608695696"/>
    <n v="-127.28043478260901"/>
    <n v="30.791023163178799"/>
    <m/>
    <m/>
    <m/>
    <m/>
    <m/>
    <m/>
    <n v="157.73913043478299"/>
    <n v="12.871585557568499"/>
    <n v="41.5347826086957"/>
    <n v="3.6587638383799499"/>
    <m/>
    <m/>
  </r>
  <r>
    <x v="1"/>
    <x v="3"/>
    <x v="214"/>
    <d v="2021-02-02T00:00:00"/>
    <m/>
    <n v="35"/>
    <n v="3932.5714285714298"/>
    <n v="-127.66"/>
    <n v="26.235253464942002"/>
    <m/>
    <m/>
    <m/>
    <m/>
    <m/>
    <m/>
    <n v="135.42857142857099"/>
    <n v="11.3389553647373"/>
    <n v="19.455882352941199"/>
    <n v="1.5948345271284601"/>
    <m/>
    <m/>
  </r>
  <r>
    <x v="1"/>
    <x v="3"/>
    <x v="110"/>
    <d v="2021-07-08T00:00:00"/>
    <m/>
    <n v="61"/>
    <n v="5772.0491803278701"/>
    <n v="-128.73770491803299"/>
    <n v="30.984701686489299"/>
    <m/>
    <m/>
    <m/>
    <m/>
    <m/>
    <m/>
    <n v="138.50819672131101"/>
    <n v="8.7174099700052707"/>
    <n v="41.691666666666698"/>
    <n v="4.08719116158482"/>
    <m/>
    <m/>
  </r>
  <r>
    <x v="1"/>
    <x v="3"/>
    <x v="215"/>
    <d v="2021-01-02T00:00:00"/>
    <n v="0.30214285714285699"/>
    <n v="42"/>
    <n v="7685.0714285714303"/>
    <n v="-129.0925"/>
    <n v="39.469558277348"/>
    <m/>
    <m/>
    <m/>
    <n v="972.19047619047603"/>
    <n v="2.3206661603277698"/>
    <n v="0.25877680242427598"/>
    <n v="98.714285714285694"/>
    <n v="7.0814315857365804"/>
    <n v="56.704761904761902"/>
    <n v="4.9032331322918496"/>
    <m/>
    <m/>
  </r>
  <r>
    <x v="1"/>
    <x v="5"/>
    <x v="158"/>
    <d v="2021-04-02T00:00:00"/>
    <n v="0.10410256410256399"/>
    <n v="39"/>
    <n v="5163.3333333333303"/>
    <n v="-129.112820512821"/>
    <n v="45.731436161948601"/>
    <m/>
    <m/>
    <m/>
    <m/>
    <m/>
    <m/>
    <n v="116.769230769231"/>
    <n v="10.772738969742299"/>
    <n v="34.4"/>
    <n v="5.0835860869443197"/>
    <m/>
    <m/>
  </r>
  <r>
    <x v="1"/>
    <x v="5"/>
    <x v="216"/>
    <d v="2020-06-26T00:00:00"/>
    <n v="0.34482758620689702"/>
    <n v="145"/>
    <n v="3403.7586206896599"/>
    <n v="-129.332413793103"/>
    <n v="17.805921942138799"/>
    <m/>
    <m/>
    <m/>
    <m/>
    <m/>
    <m/>
    <n v="140.49655172413799"/>
    <n v="4.7934854033430003"/>
    <n v="24.177241379310299"/>
    <n v="1.4813695333303001"/>
    <m/>
    <m/>
  </r>
  <r>
    <x v="1"/>
    <x v="3"/>
    <x v="87"/>
    <d v="2021-08-13T00:00:00"/>
    <m/>
    <n v="82"/>
    <n v="3539.3048780487802"/>
    <n v="-131.17804878048801"/>
    <n v="30.875334464631798"/>
    <m/>
    <m/>
    <m/>
    <m/>
    <n v="4.2405445512820501"/>
    <n v="0.19564955364317699"/>
    <n v="123.585365853659"/>
    <n v="7.26686123943926"/>
    <n v="28.232098765432099"/>
    <n v="2.5284460820831298"/>
    <m/>
    <m/>
  </r>
  <r>
    <x v="1"/>
    <x v="2"/>
    <x v="57"/>
    <d v="2020-01-22T00:00:00"/>
    <m/>
    <n v="104"/>
    <n v="4238.6153846153802"/>
    <n v="-132.138461538462"/>
    <n v="26.329648547941702"/>
    <m/>
    <m/>
    <m/>
    <m/>
    <n v="4.14948386160623"/>
    <n v="0.176281155523382"/>
    <n v="146.27884615384599"/>
    <n v="5.9801054403279599"/>
    <n v="33.598076923076903"/>
    <n v="2.2181245487480701"/>
    <m/>
    <m/>
  </r>
  <r>
    <x v="1"/>
    <x v="3"/>
    <x v="217"/>
    <d v="2021-07-27T00:00:00"/>
    <m/>
    <n v="459"/>
    <n v="3968.6666666666702"/>
    <n v="-133.032461873638"/>
    <n v="12.6574570333628"/>
    <m/>
    <m/>
    <m/>
    <m/>
    <n v="3.4095249999999999"/>
    <n v="0.24758688707328799"/>
    <n v="144.564270152505"/>
    <n v="3.34558985784924"/>
    <n v="21.673883928571399"/>
    <n v="0.85311232401950599"/>
    <m/>
    <m/>
  </r>
  <r>
    <x v="1"/>
    <x v="3"/>
    <x v="218"/>
    <d v="2021-07-28T00:00:00"/>
    <m/>
    <n v="29"/>
    <n v="3418.93103448276"/>
    <n v="-133.95517241379301"/>
    <n v="29.364533492743799"/>
    <m/>
    <m/>
    <m/>
    <m/>
    <m/>
    <m/>
    <n v="107.241379310345"/>
    <n v="13.9369317615868"/>
    <n v="19.3965517241379"/>
    <n v="2.7885121602651002"/>
    <m/>
    <m/>
  </r>
  <r>
    <x v="1"/>
    <x v="2"/>
    <x v="96"/>
    <d v="2021-01-06T00:00:00"/>
    <n v="0.2"/>
    <n v="125"/>
    <n v="4878.6639999999998"/>
    <n v="-134.48480000000001"/>
    <n v="24.610371772525902"/>
    <m/>
    <m/>
    <m/>
    <m/>
    <m/>
    <m/>
    <n v="110.83199999999999"/>
    <n v="5.5957326598042503"/>
    <n v="26.7136"/>
    <n v="1.7236938370461801"/>
    <m/>
    <m/>
  </r>
  <r>
    <x v="1"/>
    <x v="7"/>
    <x v="116"/>
    <d v="2021-07-29T00:00:00"/>
    <m/>
    <n v="31"/>
    <n v="4126.0645161290304"/>
    <n v="-134.52258064516101"/>
    <n v="35.912886449175097"/>
    <m/>
    <m/>
    <m/>
    <m/>
    <m/>
    <m/>
    <n v="135.322580645161"/>
    <n v="13.7448631340479"/>
    <n v="37.742857142857098"/>
    <n v="4.6223388699741399"/>
    <m/>
    <m/>
  </r>
  <r>
    <x v="1"/>
    <x v="3"/>
    <x v="219"/>
    <d v="2021-08-18T00:00:00"/>
    <n v="4.82352941176471E-3"/>
    <n v="85"/>
    <n v="8153.4941176470602"/>
    <n v="-136.18235294117599"/>
    <n v="27.533608654448699"/>
    <m/>
    <m/>
    <m/>
    <m/>
    <n v="3.1936818181818198"/>
    <n v="0.35349137792875801"/>
    <n v="111.658823529412"/>
    <n v="6.2960249996206104"/>
    <n v="48.1142857142857"/>
    <n v="2.6473749971527001"/>
    <m/>
    <m/>
  </r>
  <r>
    <x v="1"/>
    <x v="8"/>
    <x v="220"/>
    <d v="2021-06-15T00:00:00"/>
    <m/>
    <n v="31"/>
    <n v="5879.6129032258104"/>
    <n v="-136.726666666667"/>
    <n v="32.921820641171998"/>
    <m/>
    <m/>
    <m/>
    <m/>
    <m/>
    <m/>
    <n v="131.03225806451599"/>
    <n v="13.4351075861544"/>
    <n v="37.045161290322604"/>
    <n v="4.2572287384390002"/>
    <m/>
    <m/>
  </r>
  <r>
    <x v="1"/>
    <x v="5"/>
    <x v="221"/>
    <d v="2020-03-08T00:00:00"/>
    <m/>
    <n v="26"/>
    <n v="3874.9230769230799"/>
    <n v="-137.03200000000001"/>
    <n v="39.438926929283099"/>
    <m/>
    <m/>
    <m/>
    <m/>
    <m/>
    <m/>
    <n v="128"/>
    <n v="12.3058460153638"/>
    <n v="23.819230769230799"/>
    <n v="4.41537181718863"/>
    <m/>
    <m/>
  </r>
  <r>
    <x v="1"/>
    <x v="3"/>
    <x v="146"/>
    <d v="2021-07-03T00:00:00"/>
    <m/>
    <n v="42"/>
    <n v="3078.5476190476202"/>
    <n v="-137.664285714286"/>
    <n v="31.7243350724479"/>
    <m/>
    <m/>
    <m/>
    <m/>
    <m/>
    <m/>
    <n v="131.642857142857"/>
    <n v="8.6209924910906803"/>
    <n v="26.819047619047598"/>
    <n v="3.39698102986315"/>
    <m/>
    <m/>
  </r>
  <r>
    <x v="1"/>
    <x v="2"/>
    <x v="222"/>
    <d v="2021-07-10T00:00:00"/>
    <m/>
    <n v="50"/>
    <n v="4527.66"/>
    <n v="-137.922"/>
    <n v="28.9953153556127"/>
    <m/>
    <m/>
    <m/>
    <m/>
    <m/>
    <m/>
    <n v="131.54"/>
    <n v="8.5356017924446093"/>
    <n v="38.85"/>
    <n v="3.6271000953986401"/>
    <m/>
    <m/>
  </r>
  <r>
    <x v="1"/>
    <x v="5"/>
    <x v="223"/>
    <d v="2020-08-25T00:00:00"/>
    <m/>
    <n v="99"/>
    <n v="5585.0101010100998"/>
    <n v="-139.123232323232"/>
    <n v="24.649902158298602"/>
    <m/>
    <m/>
    <m/>
    <n v="817.75"/>
    <n v="4.14645373131669"/>
    <n v="0.170653076395439"/>
    <n v="124.32323232323201"/>
    <n v="6.5389407783168698"/>
    <n v="46.225263157894801"/>
    <n v="3.2610123423598898"/>
    <m/>
    <m/>
  </r>
  <r>
    <x v="1"/>
    <x v="3"/>
    <x v="147"/>
    <d v="2020-01-30T00:00:00"/>
    <m/>
    <n v="30"/>
    <n v="3078.86666666667"/>
    <n v="-139.79333333333301"/>
    <n v="37.821489948383999"/>
    <m/>
    <m/>
    <m/>
    <m/>
    <m/>
    <m/>
    <n v="170.433333333333"/>
    <n v="13.9742524594615"/>
    <n v="21.0066666666667"/>
    <n v="3.3757108517746701"/>
    <m/>
    <m/>
  </r>
  <r>
    <x v="1"/>
    <x v="2"/>
    <x v="17"/>
    <d v="2020-02-02T00:00:00"/>
    <n v="7.1022727272727307E-2"/>
    <n v="88"/>
    <n v="5567.8522727272702"/>
    <n v="-141.23295454545499"/>
    <n v="34.863820261447898"/>
    <m/>
    <m/>
    <m/>
    <m/>
    <n v="2.7208108108108102"/>
    <n v="0.23325175806282"/>
    <n v="124.306818181818"/>
    <n v="5.1940746210368403"/>
    <n v="51.393103448275902"/>
    <n v="3.0453990665836499"/>
    <m/>
    <m/>
  </r>
  <r>
    <x v="1"/>
    <x v="5"/>
    <x v="150"/>
    <d v="2021-08-03T00:00:00"/>
    <m/>
    <n v="61"/>
    <n v="5330.1311475409802"/>
    <n v="-142.11311475409801"/>
    <n v="29.766085376875498"/>
    <m/>
    <m/>
    <m/>
    <m/>
    <n v="3.5451917724867701"/>
    <n v="0.24400076518005301"/>
    <n v="139.83606557376999"/>
    <n v="7.3840094669209799"/>
    <n v="51.737931034482799"/>
    <n v="5.27468404342215"/>
    <m/>
    <m/>
  </r>
  <r>
    <x v="1"/>
    <x v="3"/>
    <x v="127"/>
    <d v="2020-01-23T00:00:00"/>
    <m/>
    <n v="66"/>
    <n v="3716.4393939393899"/>
    <n v="-142.254545454545"/>
    <n v="30.608998721167701"/>
    <m/>
    <m/>
    <m/>
    <m/>
    <m/>
    <m/>
    <n v="158.43939393939399"/>
    <n v="9.2112257646628795"/>
    <n v="33.712121212121197"/>
    <n v="2.6828293827990399"/>
    <m/>
    <m/>
  </r>
  <r>
    <x v="1"/>
    <x v="5"/>
    <x v="224"/>
    <d v="2020-01-31T00:00:00"/>
    <m/>
    <n v="132"/>
    <n v="4303.9848484848499"/>
    <n v="-142.64469696969701"/>
    <n v="23.509758884283201"/>
    <m/>
    <m/>
    <m/>
    <m/>
    <m/>
    <m/>
    <n v="159.81060606060601"/>
    <n v="5.2984393646719603"/>
    <n v="29.597709923664102"/>
    <n v="2.3710943943074501"/>
    <m/>
    <m/>
  </r>
  <r>
    <x v="1"/>
    <x v="3"/>
    <x v="60"/>
    <d v="2020-08-10T00:00:00"/>
    <m/>
    <n v="135"/>
    <n v="5966.6666666666697"/>
    <n v="-143.123703703704"/>
    <n v="22.4178678639597"/>
    <m/>
    <m/>
    <m/>
    <m/>
    <m/>
    <m/>
    <n v="132.92592592592601"/>
    <n v="4.7132903095658802"/>
    <n v="44.824444444444403"/>
    <n v="2.7963192396160799"/>
    <m/>
    <m/>
  </r>
  <r>
    <x v="1"/>
    <x v="3"/>
    <x v="79"/>
    <d v="2021-08-08T00:00:00"/>
    <m/>
    <n v="46"/>
    <n v="4173.8260869565202"/>
    <n v="-144.37608695652199"/>
    <n v="32.831784144248303"/>
    <n v="34"/>
    <n v="178.67647058823499"/>
    <n v="150.941176470588"/>
    <n v="573.97058823529403"/>
    <n v="3.7915029721182001"/>
    <n v="0.205381017411227"/>
    <n v="138.41304347826099"/>
    <n v="7.7185125401730197"/>
    <n v="43.9255813953488"/>
    <n v="5.5324053842615104"/>
    <n v="-25.475000000000001"/>
    <n v="15.51130441053"/>
  </r>
  <r>
    <x v="1"/>
    <x v="2"/>
    <x v="129"/>
    <d v="2021-08-04T00:00:00"/>
    <m/>
    <n v="35"/>
    <n v="5605.74285714286"/>
    <n v="-144.59142857142899"/>
    <n v="40.708659779369"/>
    <m/>
    <m/>
    <m/>
    <m/>
    <m/>
    <m/>
    <n v="120.74285714285701"/>
    <n v="7.6911323878192901"/>
    <n v="56.169696969697"/>
    <n v="6.2407453979577099"/>
    <m/>
    <m/>
  </r>
  <r>
    <x v="1"/>
    <x v="3"/>
    <x v="225"/>
    <d v="2020-10-08T00:00:00"/>
    <m/>
    <n v="49"/>
    <n v="4361.4489795918398"/>
    <n v="-144.724489795918"/>
    <n v="28.664825848181302"/>
    <m/>
    <m/>
    <m/>
    <m/>
    <n v="2.9553347130142198"/>
    <n v="0.157024601391649"/>
    <n v="110.551020408163"/>
    <n v="5.5676926748434097"/>
    <n v="33.775510204081598"/>
    <n v="3.0514975282752701"/>
    <m/>
    <m/>
  </r>
  <r>
    <x v="1"/>
    <x v="5"/>
    <x v="226"/>
    <d v="2021-07-07T00:00:00"/>
    <m/>
    <n v="40"/>
    <n v="4133.6750000000002"/>
    <n v="-144.89250000000001"/>
    <n v="23.732167769068901"/>
    <m/>
    <m/>
    <m/>
    <n v="554.125"/>
    <n v="3.8070970779220801"/>
    <n v="0.26642728555427903"/>
    <n v="157.77500000000001"/>
    <n v="13.3528777029043"/>
    <n v="20.737500000000001"/>
    <n v="2.25797642415754"/>
    <m/>
    <m/>
  </r>
  <r>
    <x v="1"/>
    <x v="3"/>
    <x v="227"/>
    <d v="2021-08-06T00:00:00"/>
    <m/>
    <n v="48"/>
    <n v="4813.375"/>
    <n v="-145.61875000000001"/>
    <n v="28.022986805580899"/>
    <m/>
    <m/>
    <m/>
    <m/>
    <m/>
    <m/>
    <n v="128.229166666667"/>
    <n v="10.520085466011"/>
    <n v="61.152083333333302"/>
    <n v="5.6012204134830803"/>
    <m/>
    <m/>
  </r>
  <r>
    <x v="1"/>
    <x v="5"/>
    <x v="228"/>
    <d v="2020-12-29T00:00:00"/>
    <m/>
    <n v="169"/>
    <n v="4513.3017751479301"/>
    <n v="-145.973372781065"/>
    <n v="20.880453607364601"/>
    <m/>
    <m/>
    <m/>
    <m/>
    <m/>
    <m/>
    <n v="140.16568047337299"/>
    <n v="5.2118860329968504"/>
    <n v="33.884431137724498"/>
    <n v="2.1727020357379399"/>
    <m/>
    <m/>
  </r>
  <r>
    <x v="1"/>
    <x v="5"/>
    <x v="46"/>
    <d v="2020-01-29T00:00:00"/>
    <m/>
    <n v="71"/>
    <n v="4523.0985915493002"/>
    <n v="-147.602816901408"/>
    <n v="23.5421691066222"/>
    <m/>
    <m/>
    <m/>
    <m/>
    <m/>
    <m/>
    <n v="169.91549295774601"/>
    <n v="8.3531882003346798"/>
    <n v="36.387323943661997"/>
    <n v="3.16710261153976"/>
    <m/>
    <m/>
  </r>
  <r>
    <x v="1"/>
    <x v="2"/>
    <x v="104"/>
    <d v="2021-02-28T00:00:00"/>
    <m/>
    <n v="84"/>
    <n v="3962.6666666666702"/>
    <n v="-148.03571428571399"/>
    <n v="24.199126338694601"/>
    <m/>
    <m/>
    <m/>
    <n v="495.5"/>
    <m/>
    <m/>
    <n v="138.52380952381"/>
    <n v="6.9517531683962703"/>
    <n v="20.6619047619048"/>
    <n v="1.9052234452298"/>
    <m/>
    <m/>
  </r>
  <r>
    <x v="1"/>
    <x v="5"/>
    <x v="36"/>
    <d v="2021-07-30T00:00:00"/>
    <m/>
    <n v="196"/>
    <n v="3032.8010204081602"/>
    <n v="-148.44999999999999"/>
    <n v="17.761898577516099"/>
    <m/>
    <m/>
    <m/>
    <m/>
    <m/>
    <m/>
    <n v="138.28571428571399"/>
    <n v="5.7222060494370099"/>
    <n v="22.3301020408163"/>
    <n v="1.0608435917036001"/>
    <m/>
    <m/>
  </r>
  <r>
    <x v="1"/>
    <x v="2"/>
    <x v="83"/>
    <d v="2021-07-22T00:00:00"/>
    <m/>
    <n v="62"/>
    <n v="5880.9677419354803"/>
    <n v="-148.72419354838701"/>
    <n v="31.9933709326722"/>
    <m/>
    <m/>
    <m/>
    <m/>
    <n v="2.8577368421052598"/>
    <n v="0.29049706183761698"/>
    <n v="96.225806451612897"/>
    <n v="5.5044532404093802"/>
    <n v="52.762068965517201"/>
    <n v="4.3894030586228698"/>
    <m/>
    <m/>
  </r>
  <r>
    <x v="1"/>
    <x v="5"/>
    <x v="19"/>
    <d v="2021-07-28T00:00:00"/>
    <n v="2.9255319148936199E-2"/>
    <n v="94"/>
    <n v="3101.36170212766"/>
    <n v="-150.29361702127699"/>
    <n v="24.5948363546328"/>
    <n v="87"/>
    <n v="133.89655172413799"/>
    <n v="96.022988505747094"/>
    <n v="389.09195402298798"/>
    <n v="3.9938352416323499"/>
    <n v="0.117053131617049"/>
    <n v="117.840425531915"/>
    <n v="5.0012421973644301"/>
    <n v="16.8483870967742"/>
    <n v="1.1178788570731699"/>
    <n v="-24.6712643678161"/>
    <n v="9.0199727754250496"/>
  </r>
  <r>
    <x v="1"/>
    <x v="5"/>
    <x v="229"/>
    <d v="2020-02-08T00:00:00"/>
    <m/>
    <n v="60"/>
    <n v="6107.3833333333296"/>
    <n v="-153.97333333333299"/>
    <n v="34.481759598509697"/>
    <m/>
    <m/>
    <m/>
    <m/>
    <m/>
    <m/>
    <n v="156.1"/>
    <n v="7.8761134985351697"/>
    <n v="49.233333333333299"/>
    <n v="4.0277614779850701"/>
    <m/>
    <m/>
  </r>
  <r>
    <x v="1"/>
    <x v="3"/>
    <x v="90"/>
    <d v="2021-07-05T00:00:00"/>
    <m/>
    <n v="123"/>
    <n v="5622.4227642276401"/>
    <n v="-154.59756097561001"/>
    <n v="26.498512866654"/>
    <m/>
    <m/>
    <m/>
    <n v="714.6"/>
    <n v="2.9389104063823299"/>
    <n v="0.172946106612587"/>
    <n v="111.186991869919"/>
    <n v="4.3946089978330596"/>
    <n v="38.5077586206897"/>
    <n v="3.3223075358268401"/>
    <m/>
    <m/>
  </r>
  <r>
    <x v="1"/>
    <x v="1"/>
    <x v="137"/>
    <d v="2021-06-07T00:00:00"/>
    <m/>
    <n v="29"/>
    <n v="6034.6551724137898"/>
    <n v="-154.76206896551699"/>
    <n v="41.856914494263997"/>
    <m/>
    <m/>
    <m/>
    <m/>
    <m/>
    <m/>
    <n v="153.20689655172399"/>
    <n v="9.02928722867936"/>
    <n v="52.517241379310299"/>
    <n v="6.1443194738864504"/>
    <m/>
    <m/>
  </r>
  <r>
    <x v="1"/>
    <x v="3"/>
    <x v="98"/>
    <d v="2021-08-02T00:00:00"/>
    <m/>
    <n v="47"/>
    <n v="3683.1276595744698"/>
    <n v="-155.26808510638301"/>
    <n v="27.2640243225521"/>
    <m/>
    <m/>
    <m/>
    <m/>
    <m/>
    <m/>
    <n v="119.468085106383"/>
    <n v="8.4033301988512203"/>
    <n v="29.828260869565199"/>
    <n v="3.1942062028179299"/>
    <m/>
    <m/>
  </r>
  <r>
    <x v="1"/>
    <x v="1"/>
    <x v="59"/>
    <d v="2021-07-26T00:00:00"/>
    <n v="2.2105263157894701E-2"/>
    <n v="38"/>
    <n v="8452.9473684210498"/>
    <n v="-156.30526315789501"/>
    <n v="65.932711285514301"/>
    <m/>
    <m/>
    <m/>
    <m/>
    <m/>
    <m/>
    <n v="119.157894736842"/>
    <n v="11.3572234247655"/>
    <n v="40.996428571428602"/>
    <n v="5.1980167212569803"/>
    <m/>
    <m/>
  </r>
  <r>
    <x v="1"/>
    <x v="5"/>
    <x v="230"/>
    <d v="2020-10-19T00:00:00"/>
    <n v="0.158227848101266"/>
    <n v="158"/>
    <n v="4498.9050632911403"/>
    <n v="-156.84177215189899"/>
    <n v="22.348857944765101"/>
    <m/>
    <m/>
    <m/>
    <m/>
    <m/>
    <m/>
    <n v="138.170886075949"/>
    <n v="4.8962236437238298"/>
    <n v="38.428846153846202"/>
    <n v="2.5867251955064998"/>
    <m/>
    <m/>
  </r>
  <r>
    <x v="1"/>
    <x v="3"/>
    <x v="231"/>
    <d v="2021-08-07T00:00:00"/>
    <m/>
    <n v="109"/>
    <n v="5119.3486238532096"/>
    <n v="-157.667889908257"/>
    <n v="25.7835464436446"/>
    <m/>
    <m/>
    <m/>
    <m/>
    <m/>
    <m/>
    <n v="114.917431192661"/>
    <n v="6.2860665572796499"/>
    <n v="45.274311926605499"/>
    <n v="3.8964476715945899"/>
    <m/>
    <m/>
  </r>
  <r>
    <x v="1"/>
    <x v="5"/>
    <x v="232"/>
    <d v="2020-02-03T00:00:00"/>
    <m/>
    <n v="36"/>
    <n v="4106.1111111111104"/>
    <n v="-157.762857142857"/>
    <n v="34.124033543913299"/>
    <m/>
    <m/>
    <m/>
    <m/>
    <m/>
    <m/>
    <n v="135.194444444444"/>
    <n v="13.086271701851301"/>
    <n v="26.7305555555556"/>
    <n v="2.9423072132619699"/>
    <m/>
    <m/>
  </r>
  <r>
    <x v="1"/>
    <x v="5"/>
    <x v="233"/>
    <d v="2020-05-19T00:00:00"/>
    <m/>
    <n v="47"/>
    <n v="4431.0212765957403"/>
    <n v="-159.89347826087001"/>
    <n v="28.1755865135639"/>
    <m/>
    <m/>
    <m/>
    <n v="580.75"/>
    <m/>
    <m/>
    <n v="134.42553191489401"/>
    <n v="12.111750117823799"/>
    <n v="30.8829787234043"/>
    <n v="2.94974139124065"/>
    <m/>
    <m/>
  </r>
  <r>
    <x v="1"/>
    <x v="5"/>
    <x v="130"/>
    <d v="2021-02-02T00:00:00"/>
    <n v="6.3138686131386804E-2"/>
    <n v="137"/>
    <n v="3671.9197080292001"/>
    <n v="-160.18029197080301"/>
    <n v="25.066962164209802"/>
    <m/>
    <m/>
    <m/>
    <m/>
    <n v="4.0238826366843004"/>
    <n v="0.26816050239478301"/>
    <n v="136.84671532846701"/>
    <n v="5.4601575205581296"/>
    <n v="25.0416058394161"/>
    <n v="1.8233474735708399"/>
    <m/>
    <m/>
  </r>
  <r>
    <x v="1"/>
    <x v="3"/>
    <x v="234"/>
    <d v="2021-01-12T00:00:00"/>
    <m/>
    <n v="29"/>
    <n v="3844.4482758620702"/>
    <n v="-160.555172413793"/>
    <n v="36.596199090036698"/>
    <m/>
    <m/>
    <m/>
    <m/>
    <m/>
    <m/>
    <n v="139.10344827586201"/>
    <n v="11.426176069680301"/>
    <n v="28.417241379310301"/>
    <n v="3.5720903242870201"/>
    <m/>
    <m/>
  </r>
  <r>
    <x v="1"/>
    <x v="3"/>
    <x v="235"/>
    <d v="2020-06-03T00:00:00"/>
    <m/>
    <n v="72"/>
    <n v="3858.9722222222199"/>
    <n v="-160.791666666667"/>
    <n v="28.428586691487599"/>
    <m/>
    <m/>
    <m/>
    <m/>
    <n v="2.1108497294372301"/>
    <n v="0.20293109836190901"/>
    <n v="136.888888888889"/>
    <n v="7.2297841716637903"/>
    <n v="27.897222222222201"/>
    <n v="2.8264165588691399"/>
    <m/>
    <m/>
  </r>
  <r>
    <x v="1"/>
    <x v="3"/>
    <x v="236"/>
    <d v="2021-05-09T00:00:00"/>
    <m/>
    <n v="83"/>
    <n v="4942.9879518072303"/>
    <n v="-161.506024096386"/>
    <n v="22.334912387138701"/>
    <m/>
    <m/>
    <m/>
    <m/>
    <m/>
    <m/>
    <n v="136.39759036144599"/>
    <n v="7.2983910439530701"/>
    <n v="45.780722891566299"/>
    <n v="3.7731713183895401"/>
    <m/>
    <m/>
  </r>
  <r>
    <x v="1"/>
    <x v="5"/>
    <x v="237"/>
    <d v="2021-07-01T00:00:00"/>
    <n v="2.3823529411764698E-2"/>
    <n v="102"/>
    <n v="6164.01960784314"/>
    <n v="-161.58118811881201"/>
    <n v="28.6858770133578"/>
    <m/>
    <m/>
    <m/>
    <m/>
    <n v="5.4889666666666699"/>
    <n v="0.51612747129788805"/>
    <n v="130.37254901960799"/>
    <n v="5.8395508075518396"/>
    <n v="32.627722772277302"/>
    <n v="2.4162081080506401"/>
    <m/>
    <m/>
  </r>
  <r>
    <x v="1"/>
    <x v="8"/>
    <x v="238"/>
    <d v="2020-06-23T00:00:00"/>
    <m/>
    <n v="41"/>
    <n v="3950.8292682926799"/>
    <n v="-162.99268292682899"/>
    <n v="34.502725659428798"/>
    <m/>
    <m/>
    <m/>
    <m/>
    <n v="3.32973080583016"/>
    <n v="0.224197841760717"/>
    <n v="149.170731707317"/>
    <n v="8.3522964885686708"/>
    <n v="38.532499999999999"/>
    <n v="5.2826510772382198"/>
    <m/>
    <m/>
  </r>
  <r>
    <x v="1"/>
    <x v="3"/>
    <x v="112"/>
    <d v="2021-07-30T00:00:00"/>
    <m/>
    <n v="42"/>
    <n v="3267.2619047619"/>
    <n v="-165.47142857142899"/>
    <n v="25.1475557852275"/>
    <n v="26"/>
    <n v="104.038461538462"/>
    <n v="100.653846153846"/>
    <n v="374.19230769230802"/>
    <n v="3.5365649680803499"/>
    <n v="0.24949960424586301"/>
    <n v="134.73809523809501"/>
    <n v="13.230032157887401"/>
    <n v="26.280952380952399"/>
    <n v="1.9603184164285801"/>
    <n v="-29.547999999999998"/>
    <n v="18.363194275506601"/>
  </r>
  <r>
    <x v="1"/>
    <x v="5"/>
    <x v="103"/>
    <d v="2021-07-30T00:00:00"/>
    <m/>
    <n v="43"/>
    <n v="4044.1627906976701"/>
    <n v="-168.31395348837199"/>
    <n v="45.2433558298737"/>
    <m/>
    <m/>
    <m/>
    <m/>
    <m/>
    <m/>
    <n v="133.62790697674399"/>
    <n v="9.8471723434996594"/>
    <n v="19.1690476190476"/>
    <n v="2.44154063073147"/>
    <m/>
    <m/>
  </r>
  <r>
    <x v="1"/>
    <x v="3"/>
    <x v="239"/>
    <d v="2021-07-15T00:00:00"/>
    <m/>
    <n v="32"/>
    <n v="4188.65625"/>
    <n v="-169.5"/>
    <n v="23.045386728418499"/>
    <m/>
    <m/>
    <m/>
    <m/>
    <m/>
    <m/>
    <n v="139"/>
    <n v="16.224607952915399"/>
    <n v="24.675000000000001"/>
    <n v="2.7774823255572798"/>
    <m/>
    <m/>
  </r>
  <r>
    <x v="1"/>
    <x v="7"/>
    <x v="101"/>
    <d v="2021-07-06T00:00:00"/>
    <m/>
    <n v="26"/>
    <n v="2345.5"/>
    <n v="-169.553846153846"/>
    <n v="50.4185454984326"/>
    <m/>
    <m/>
    <m/>
    <m/>
    <m/>
    <m/>
    <n v="131.769230769231"/>
    <n v="11.991703246226599"/>
    <n v="13.3"/>
    <n v="1.92326526390987"/>
    <m/>
    <m/>
  </r>
  <r>
    <x v="1"/>
    <x v="2"/>
    <x v="134"/>
    <d v="2021-08-08T00:00:00"/>
    <m/>
    <n v="100"/>
    <n v="4164.8500000000004"/>
    <n v="-169.88399999999999"/>
    <n v="31.3233775517987"/>
    <m/>
    <m/>
    <m/>
    <m/>
    <m/>
    <m/>
    <n v="99.9"/>
    <n v="5.3037151072992197"/>
    <n v="37.826262626262597"/>
    <n v="3.6119897531738299"/>
    <m/>
    <m/>
  </r>
  <r>
    <x v="1"/>
    <x v="5"/>
    <x v="240"/>
    <d v="2020-02-02T00:00:00"/>
    <m/>
    <n v="80"/>
    <n v="3167.5124999999998"/>
    <n v="-172.935"/>
    <n v="27.971179454275699"/>
    <m/>
    <m/>
    <m/>
    <m/>
    <m/>
    <m/>
    <n v="108.05"/>
    <n v="7.2789122326855402"/>
    <n v="26.078947368421101"/>
    <n v="2.6000170821230002"/>
    <m/>
    <m/>
  </r>
  <r>
    <x v="1"/>
    <x v="3"/>
    <x v="241"/>
    <d v="2021-08-05T00:00:00"/>
    <m/>
    <n v="53"/>
    <n v="3519.35849056604"/>
    <n v="-173.03018867924499"/>
    <n v="24.359324006904099"/>
    <m/>
    <m/>
    <m/>
    <m/>
    <m/>
    <m/>
    <n v="136.641509433962"/>
    <n v="9.5923475161481395"/>
    <n v="28.3"/>
    <n v="4.0217565180149899"/>
    <m/>
    <m/>
  </r>
  <r>
    <x v="1"/>
    <x v="5"/>
    <x v="242"/>
    <d v="2020-01-25T00:00:00"/>
    <m/>
    <n v="44"/>
    <n v="4159.3409090909099"/>
    <n v="-173.05581395348801"/>
    <n v="21.058289430426399"/>
    <m/>
    <m/>
    <m/>
    <m/>
    <m/>
    <m/>
    <n v="166.977272727273"/>
    <n v="9.6920603846306808"/>
    <n v="35.179545454545398"/>
    <n v="4.8867367845132303"/>
    <m/>
    <m/>
  </r>
  <r>
    <x v="1"/>
    <x v="4"/>
    <x v="243"/>
    <d v="2021-07-31T00:00:00"/>
    <m/>
    <n v="44"/>
    <n v="5211.6136363636397"/>
    <n v="-175.970454545455"/>
    <n v="38.236073834515103"/>
    <m/>
    <m/>
    <m/>
    <n v="710.5"/>
    <n v="2.4676954034391501"/>
    <n v="0.23528064576479199"/>
    <n v="97.522727272727295"/>
    <n v="5.2984389416264301"/>
    <n v="57.146511627907003"/>
    <n v="6.1341936437747702"/>
    <m/>
    <m/>
  </r>
  <r>
    <x v="1"/>
    <x v="5"/>
    <x v="118"/>
    <d v="2021-08-20T00:00:00"/>
    <m/>
    <n v="106"/>
    <n v="4704.0471698113197"/>
    <n v="-176.58584905660399"/>
    <n v="21.027832257499998"/>
    <m/>
    <m/>
    <m/>
    <m/>
    <m/>
    <m/>
    <n v="111.74528301886799"/>
    <n v="6.2573020965539996"/>
    <n v="33.478301886792501"/>
    <n v="3.0513794340469498"/>
    <m/>
    <m/>
  </r>
  <r>
    <x v="1"/>
    <x v="5"/>
    <x v="244"/>
    <d v="2021-02-01T00:00:00"/>
    <m/>
    <n v="82"/>
    <n v="3363.1341463414601"/>
    <n v="-176.770731707317"/>
    <n v="25.2432250511707"/>
    <m/>
    <m/>
    <m/>
    <m/>
    <m/>
    <m/>
    <n v="104.475609756098"/>
    <n v="6.5898744700785503"/>
    <n v="24.708536585365799"/>
    <n v="2.2768344938343898"/>
    <m/>
    <m/>
  </r>
  <r>
    <x v="1"/>
    <x v="1"/>
    <x v="245"/>
    <d v="2021-03-06T00:00:00"/>
    <n v="0.18843750000000001"/>
    <n v="32"/>
    <n v="8111.90625"/>
    <n v="-176.93225806451599"/>
    <n v="48.8922139912872"/>
    <m/>
    <m/>
    <m/>
    <n v="996.83333333333303"/>
    <n v="3.1855809050781101"/>
    <n v="0.206225007050404"/>
    <n v="103.28125"/>
    <n v="7.0978521249957298"/>
    <n v="71.873333333333306"/>
    <n v="6.6725013547770802"/>
    <m/>
    <m/>
  </r>
  <r>
    <x v="1"/>
    <x v="5"/>
    <x v="160"/>
    <d v="2021-07-21T00:00:00"/>
    <m/>
    <n v="152"/>
    <n v="4619.3486842105303"/>
    <n v="-177.14736842105299"/>
    <n v="19.847804451288201"/>
    <m/>
    <m/>
    <m/>
    <m/>
    <m/>
    <m/>
    <n v="115.25"/>
    <n v="4.9084885501176903"/>
    <n v="24.565789473684202"/>
    <n v="1.5375287037543599"/>
    <m/>
    <m/>
  </r>
  <r>
    <x v="1"/>
    <x v="5"/>
    <x v="108"/>
    <d v="2020-01-21T00:00:00"/>
    <m/>
    <n v="222"/>
    <n v="4219.6666666666697"/>
    <n v="-177.54909909909901"/>
    <n v="18.388448515977299"/>
    <m/>
    <m/>
    <m/>
    <m/>
    <m/>
    <m/>
    <n v="165.75225225225199"/>
    <n v="4.8912918043961602"/>
    <n v="27.7054545454546"/>
    <n v="1.4018812114364501"/>
    <m/>
    <m/>
  </r>
  <r>
    <x v="1"/>
    <x v="3"/>
    <x v="246"/>
    <d v="2020-05-13T00:00:00"/>
    <m/>
    <n v="38"/>
    <n v="5790.7368421052597"/>
    <n v="-178.16578947368399"/>
    <n v="41.0651496876186"/>
    <m/>
    <m/>
    <m/>
    <m/>
    <m/>
    <m/>
    <n v="142.105263157895"/>
    <n v="10.509616910976501"/>
    <n v="51.007894736842097"/>
    <n v="5.1740370859141098"/>
    <m/>
    <m/>
  </r>
  <r>
    <x v="1"/>
    <x v="5"/>
    <x v="247"/>
    <d v="2021-01-24T00:00:00"/>
    <m/>
    <n v="84"/>
    <n v="5037.0952380952403"/>
    <n v="-178.20119047618999"/>
    <n v="28.023220408845798"/>
    <m/>
    <m/>
    <m/>
    <m/>
    <n v="3.8938918918918901"/>
    <n v="0.30780220271575798"/>
    <n v="134.54761904761901"/>
    <n v="5.4724156961889001"/>
    <n v="47.019047619047598"/>
    <n v="3.9255015561781601"/>
    <m/>
    <m/>
  </r>
  <r>
    <x v="1"/>
    <x v="3"/>
    <x v="248"/>
    <d v="2021-06-29T00:00:00"/>
    <n v="3.04838709677419E-2"/>
    <n v="62"/>
    <n v="6599.8870967741896"/>
    <n v="-178.646774193548"/>
    <n v="34.913890804584398"/>
    <m/>
    <m/>
    <m/>
    <m/>
    <m/>
    <m/>
    <n v="119.032258064516"/>
    <n v="6.3749396878944404"/>
    <n v="52.83"/>
    <n v="4.6541842543507403"/>
    <m/>
    <m/>
  </r>
  <r>
    <x v="1"/>
    <x v="9"/>
    <x v="249"/>
    <d v="2021-06-18T00:00:00"/>
    <m/>
    <n v="38"/>
    <n v="5729.8421052631602"/>
    <n v="-179.48157894736801"/>
    <n v="35.148731304389301"/>
    <m/>
    <m/>
    <m/>
    <m/>
    <m/>
    <m/>
    <n v="88.842105263157904"/>
    <n v="8.6276315436946298"/>
    <n v="47.545945945945903"/>
    <n v="4.2087417866085897"/>
    <m/>
    <m/>
  </r>
  <r>
    <x v="1"/>
    <x v="3"/>
    <x v="250"/>
    <d v="2021-08-05T00:00:00"/>
    <m/>
    <n v="36"/>
    <n v="5671.9166666666697"/>
    <n v="-179.91111111111101"/>
    <n v="44.360895080528699"/>
    <m/>
    <m/>
    <m/>
    <m/>
    <m/>
    <m/>
    <n v="131.972222222222"/>
    <n v="10.290578686360501"/>
    <n v="54.627272727272697"/>
    <n v="6.2654706598572201"/>
    <m/>
    <m/>
  </r>
  <r>
    <x v="1"/>
    <x v="5"/>
    <x v="251"/>
    <d v="2020-11-19T00:00:00"/>
    <m/>
    <n v="83"/>
    <n v="4836.7951807228901"/>
    <n v="-180.92289156626501"/>
    <n v="28.025796506724401"/>
    <m/>
    <m/>
    <m/>
    <m/>
    <m/>
    <m/>
    <n v="141.85542168674701"/>
    <n v="6.8231325201577704"/>
    <n v="43.306410256410302"/>
    <n v="3.7981300671696498"/>
    <m/>
    <m/>
  </r>
  <r>
    <x v="1"/>
    <x v="5"/>
    <x v="252"/>
    <d v="2021-05-24T00:00:00"/>
    <m/>
    <n v="35"/>
    <n v="3852.0857142857099"/>
    <n v="-182.474285714286"/>
    <n v="45.186615915148401"/>
    <m/>
    <m/>
    <m/>
    <m/>
    <m/>
    <m/>
    <n v="164.457142857143"/>
    <n v="11.922180646028799"/>
    <n v="28.511764705882399"/>
    <n v="3.8653997049325599"/>
    <m/>
    <m/>
  </r>
  <r>
    <x v="1"/>
    <x v="5"/>
    <x v="148"/>
    <d v="2021-08-03T00:00:00"/>
    <n v="0.17642857142857099"/>
    <n v="84"/>
    <n v="3542.8928571428601"/>
    <n v="-182.99642857142899"/>
    <n v="27.813758139505101"/>
    <n v="65"/>
    <n v="152.87692307692299"/>
    <n v="116.707692307692"/>
    <n v="453.78461538461499"/>
    <n v="3.15157454727369"/>
    <n v="0.113449067931015"/>
    <n v="122.619047619048"/>
    <n v="4.2303138192281002"/>
    <n v="24.373809523809499"/>
    <n v="2.0909636188987801"/>
    <n v="-2.7782051282051299"/>
    <n v="9.7535911139693301"/>
  </r>
  <r>
    <x v="1"/>
    <x v="3"/>
    <x v="6"/>
    <d v="2020-11-11T00:00:00"/>
    <n v="9.9516908212560398E-3"/>
    <n v="207"/>
    <n v="5498.6135265700505"/>
    <n v="-186.193719806763"/>
    <n v="19.7054012177374"/>
    <m/>
    <m/>
    <m/>
    <m/>
    <m/>
    <m/>
    <n v="143.111111111111"/>
    <n v="4.3884333507168902"/>
    <n v="32.0647342995169"/>
    <n v="1.83460431889377"/>
    <m/>
    <m/>
  </r>
  <r>
    <x v="1"/>
    <x v="2"/>
    <x v="9"/>
    <d v="2021-04-08T00:00:00"/>
    <n v="4.1836734693877498E-2"/>
    <n v="49"/>
    <n v="4242.3265306122403"/>
    <n v="-191.916326530612"/>
    <n v="40.2778387847194"/>
    <m/>
    <m/>
    <m/>
    <m/>
    <m/>
    <m/>
    <n v="99.367346938775498"/>
    <n v="5.5223489867311804"/>
    <n v="27.429166666666699"/>
    <n v="3.4588217953770002"/>
    <m/>
    <m/>
  </r>
  <r>
    <x v="1"/>
    <x v="3"/>
    <x v="151"/>
    <d v="2021-08-09T00:00:00"/>
    <m/>
    <n v="145"/>
    <n v="3902.7586206896599"/>
    <n v="-194.93379310344801"/>
    <n v="26.057190935423201"/>
    <m/>
    <m/>
    <m/>
    <m/>
    <m/>
    <m/>
    <n v="114.71724137931"/>
    <n v="4.4547071777061698"/>
    <n v="23.045833333333299"/>
    <n v="1.3175489339219799"/>
    <m/>
    <m/>
  </r>
  <r>
    <x v="1"/>
    <x v="3"/>
    <x v="253"/>
    <d v="2021-07-09T00:00:00"/>
    <m/>
    <n v="44"/>
    <n v="5436.1136363636397"/>
    <n v="-200.29069767441899"/>
    <n v="37.228047008900901"/>
    <m/>
    <m/>
    <m/>
    <m/>
    <m/>
    <m/>
    <n v="114.15909090909101"/>
    <n v="9.9617101606797007"/>
    <n v="39.354545454545502"/>
    <n v="5.2029899260589403"/>
    <m/>
    <m/>
  </r>
  <r>
    <x v="1"/>
    <x v="0"/>
    <x v="254"/>
    <d v="2021-08-06T00:00:00"/>
    <m/>
    <n v="55"/>
    <n v="6023.05454545455"/>
    <n v="-207.098148148148"/>
    <n v="34.826380244601701"/>
    <m/>
    <m/>
    <m/>
    <m/>
    <m/>
    <m/>
    <n v="142.14545454545501"/>
    <n v="10.532758524842301"/>
    <n v="36.755000000000003"/>
    <n v="3.57174982254802"/>
    <m/>
    <m/>
  </r>
  <r>
    <x v="1"/>
    <x v="4"/>
    <x v="255"/>
    <d v="2021-05-06T00:00:00"/>
    <n v="4.7272727272727301E-3"/>
    <n v="55"/>
    <n v="6894.8545454545501"/>
    <n v="-207.303636363636"/>
    <n v="37.027519110417003"/>
    <m/>
    <m/>
    <m/>
    <m/>
    <m/>
    <m/>
    <n v="119.981818181818"/>
    <n v="7.1317326113499098"/>
    <n v="45.428846153846202"/>
    <n v="3.8669894445865101"/>
    <m/>
    <m/>
  </r>
  <r>
    <x v="1"/>
    <x v="2"/>
    <x v="256"/>
    <d v="2021-01-27T00:00:00"/>
    <n v="0.17358974358974399"/>
    <n v="39"/>
    <n v="6865.9487179487196"/>
    <n v="-215.12631578947401"/>
    <n v="44.126493250691098"/>
    <m/>
    <m/>
    <m/>
    <m/>
    <m/>
    <m/>
    <n v="103.92307692307701"/>
    <n v="8.5721030615569997"/>
    <n v="53.0552631578947"/>
    <n v="5.2991191964741899"/>
    <m/>
    <m/>
  </r>
  <r>
    <x v="1"/>
    <x v="2"/>
    <x v="257"/>
    <d v="2021-08-13T00:00:00"/>
    <m/>
    <n v="55"/>
    <n v="6622.2727272727298"/>
    <n v="-231.683333333333"/>
    <n v="27.294562515399601"/>
    <m/>
    <m/>
    <m/>
    <n v="829.444444444444"/>
    <m/>
    <m/>
    <n v="107.781818181818"/>
    <n v="5.65594296716937"/>
    <n v="65.329629629629594"/>
    <n v="4.8977245031119399"/>
    <m/>
    <m/>
  </r>
  <r>
    <x v="1"/>
    <x v="3"/>
    <x v="258"/>
    <d v="2021-01-05T00:00:00"/>
    <m/>
    <n v="30"/>
    <n v="7847.4"/>
    <n v="-240.351724137931"/>
    <n v="50.636534110427498"/>
    <m/>
    <m/>
    <m/>
    <m/>
    <m/>
    <m/>
    <n v="108.23333333333299"/>
    <n v="8.1590064942479401"/>
    <n v="55.2206896551724"/>
    <n v="3.8890631646045999"/>
    <m/>
    <m/>
  </r>
  <r>
    <x v="2"/>
    <x v="3"/>
    <x v="259"/>
    <d v="2021-02-05T00:00:00"/>
    <n v="0.993378684807255"/>
    <n v="1323"/>
    <n v="8700.3628117913795"/>
    <n v="350.18548752834403"/>
    <n v="10.3766301264614"/>
    <m/>
    <m/>
    <m/>
    <m/>
    <m/>
    <m/>
    <n v="156.833711262283"/>
    <n v="1.69372335455463"/>
    <n v="38.926349206349201"/>
    <n v="0.71613993205832804"/>
    <m/>
    <m/>
  </r>
  <r>
    <x v="2"/>
    <x v="4"/>
    <x v="40"/>
    <d v="2021-08-08T00:00:00"/>
    <n v="1.82657894736842"/>
    <n v="190"/>
    <n v="7293.7684210526304"/>
    <n v="332.77"/>
    <n v="26.839472358762901"/>
    <m/>
    <m/>
    <m/>
    <n v="944.66666666666697"/>
    <n v="3.1366236559139802"/>
    <n v="0.25993175277119501"/>
    <n v="134.87368421052599"/>
    <n v="3.55405004841209"/>
    <n v="48.7264864864865"/>
    <n v="2.6950123679170899"/>
    <m/>
    <m/>
  </r>
  <r>
    <x v="2"/>
    <x v="2"/>
    <x v="2"/>
    <d v="2021-08-04T00:00:00"/>
    <n v="1.8769432314410499"/>
    <n v="229"/>
    <n v="6439.4410480349297"/>
    <n v="306.40917030567698"/>
    <n v="20.881694566851401"/>
    <n v="222"/>
    <n v="221.626126126126"/>
    <n v="207.013513513514"/>
    <n v="779.28828828828796"/>
    <n v="3.6431015953642998"/>
    <n v="9.1826587541720198E-2"/>
    <n v="155.39737991266401"/>
    <n v="3.4512807949572299"/>
    <n v="34.1711790393013"/>
    <n v="1.47162993436211"/>
    <n v="2.9471615720524"/>
    <n v="7.5412887734353404"/>
  </r>
  <r>
    <x v="2"/>
    <x v="5"/>
    <x v="58"/>
    <d v="2021-08-06T00:00:00"/>
    <n v="0.54016666666666702"/>
    <n v="60"/>
    <n v="5842.4166666666697"/>
    <n v="288.26666666666699"/>
    <n v="46.762218480444297"/>
    <n v="39"/>
    <n v="189.230769230769"/>
    <n v="191.15384615384599"/>
    <n v="697.64102564102598"/>
    <n v="3.6682897215200199"/>
    <n v="0.205238248238232"/>
    <n v="138.98333333333301"/>
    <n v="6.5893035933681503"/>
    <n v="32.344999999999999"/>
    <n v="3.2258765068254101"/>
    <n v="9.3566666666666602"/>
    <n v="14.3122395107012"/>
  </r>
  <r>
    <x v="2"/>
    <x v="4"/>
    <x v="61"/>
    <d v="2021-08-12T00:00:00"/>
    <n v="1.91122112211222"/>
    <n v="909"/>
    <n v="9371.4807480748095"/>
    <n v="282.77667766776699"/>
    <n v="13.4970261995622"/>
    <n v="398"/>
    <n v="289.05527638191001"/>
    <n v="301.22055137844598"/>
    <n v="1117.17543859649"/>
    <n v="4.2185758623780298"/>
    <n v="7.4282572473781505E-2"/>
    <n v="138.37513751375101"/>
    <n v="1.5690727692600901"/>
    <n v="43.285053380782898"/>
    <n v="1.0099571140433501"/>
    <n v="-8.7485148514851492"/>
    <n v="3.9999219148248502"/>
  </r>
  <r>
    <x v="2"/>
    <x v="0"/>
    <x v="260"/>
    <d v="2021-05-16T00:00:00"/>
    <n v="2.3686592178771"/>
    <n v="179"/>
    <n v="9135.8100558659207"/>
    <n v="247.764804469274"/>
    <n v="30.8305431136815"/>
    <m/>
    <m/>
    <m/>
    <m/>
    <m/>
    <m/>
    <n v="117.899441340782"/>
    <n v="3.0321038185987002"/>
    <n v="52.532558139534899"/>
    <n v="2.5673789571180499"/>
    <m/>
    <m/>
  </r>
  <r>
    <x v="2"/>
    <x v="0"/>
    <x v="48"/>
    <d v="2020-08-13T00:00:00"/>
    <n v="1.8702475247524799"/>
    <n v="404"/>
    <n v="8610.89356435644"/>
    <n v="247.500742574257"/>
    <n v="20.659218895393099"/>
    <n v="198"/>
    <n v="287.88888888888903"/>
    <n v="274.19597989949801"/>
    <n v="1060.9748743718601"/>
    <n v="3.9282444489733899"/>
    <n v="9.5688588188280396E-2"/>
    <n v="137.05940594059399"/>
    <n v="2.51997227463962"/>
    <n v="43.6354166666667"/>
    <n v="1.7137687198620699"/>
    <n v="-34.3079404466501"/>
    <n v="5.2357932136962004"/>
  </r>
  <r>
    <x v="2"/>
    <x v="5"/>
    <x v="71"/>
    <d v="2020-03-31T00:00:00"/>
    <n v="1.68518518518519"/>
    <n v="27"/>
    <n v="5573.9259259259297"/>
    <n v="244.71851851851901"/>
    <n v="52.346375433244702"/>
    <m/>
    <m/>
    <m/>
    <m/>
    <m/>
    <m/>
    <n v="151.333333333333"/>
    <n v="12.272545971206799"/>
    <n v="17.812000000000001"/>
    <n v="3.14657125561566"/>
    <m/>
    <m/>
  </r>
  <r>
    <x v="2"/>
    <x v="3"/>
    <x v="261"/>
    <d v="2021-07-18T00:00:00"/>
    <n v="1.0789572649572601"/>
    <n v="585"/>
    <n v="7620.2"/>
    <n v="244.62341880341901"/>
    <n v="15.915804551796199"/>
    <n v="563"/>
    <n v="256.35523978685598"/>
    <n v="239.058510638298"/>
    <n v="908"/>
    <n v="3.4061896861039398"/>
    <n v="5.2798461224096503E-2"/>
    <n v="132.31452991453"/>
    <n v="2.118144448507"/>
    <n v="38.753157894736901"/>
    <n v="1.2450615787058501"/>
    <n v="7.6414802065404901"/>
    <n v="5.5854103256543999"/>
  </r>
  <r>
    <x v="2"/>
    <x v="3"/>
    <x v="170"/>
    <d v="2021-04-28T00:00:00"/>
    <n v="0.45670487106017199"/>
    <n v="349"/>
    <n v="4852.3123209169098"/>
    <n v="219.72120343839501"/>
    <n v="27.734441737629101"/>
    <m/>
    <m/>
    <m/>
    <m/>
    <m/>
    <m/>
    <n v="153.094555873926"/>
    <n v="3.1495875161759201"/>
    <n v="23.429275362318801"/>
    <n v="1.2688740710356501"/>
    <m/>
    <m/>
  </r>
  <r>
    <x v="2"/>
    <x v="2"/>
    <x v="171"/>
    <d v="2021-07-29T00:00:00"/>
    <n v="0.92574999999999896"/>
    <n v="200"/>
    <n v="6904.1750000000002"/>
    <n v="211.0865"/>
    <n v="25.6981946032808"/>
    <m/>
    <m/>
    <m/>
    <m/>
    <m/>
    <m/>
    <n v="136.81"/>
    <n v="3.0643466845340899"/>
    <n v="36.681407035175901"/>
    <n v="1.77110455930261"/>
    <m/>
    <m/>
  </r>
  <r>
    <x v="2"/>
    <x v="4"/>
    <x v="262"/>
    <d v="2021-08-01T00:00:00"/>
    <n v="1.9277880184331799"/>
    <n v="217"/>
    <n v="7528.8571428571404"/>
    <n v="201.325806451613"/>
    <n v="24.0904939664015"/>
    <n v="214"/>
    <n v="268.25233644859799"/>
    <n v="229.345622119816"/>
    <n v="887.06912442396299"/>
    <n v="4.2249263051337804"/>
    <n v="3.5703851668741397E-2"/>
    <n v="159.26267281106001"/>
    <n v="3.5826025036463598"/>
    <n v="43.368202764976999"/>
    <n v="1.9783638889822599"/>
    <n v="-10.181105990783401"/>
    <n v="9.44857052636935"/>
  </r>
  <r>
    <x v="2"/>
    <x v="4"/>
    <x v="263"/>
    <d v="2020-09-05T00:00:00"/>
    <n v="1.5926923076923101"/>
    <n v="104"/>
    <n v="10454.5288461538"/>
    <n v="196.96346153846201"/>
    <n v="31.4484671010432"/>
    <m/>
    <m/>
    <m/>
    <m/>
    <m/>
    <m/>
    <n v="186.42307692307699"/>
    <n v="7.0925506090958796"/>
    <n v="46.745098039215698"/>
    <n v="2.9903181722370902"/>
    <m/>
    <m/>
  </r>
  <r>
    <x v="2"/>
    <x v="3"/>
    <x v="264"/>
    <d v="2021-08-08T00:00:00"/>
    <n v="2.08123324396783"/>
    <n v="373"/>
    <n v="9408.9651474530801"/>
    <n v="196.94745308310999"/>
    <n v="18.5153490825336"/>
    <n v="193"/>
    <n v="330.922279792746"/>
    <n v="312.89655172413802"/>
    <n v="1197.2610837438399"/>
    <n v="4.4385025516931496"/>
    <n v="0.16715586040144201"/>
    <n v="156.774798927614"/>
    <n v="2.9576209065552499"/>
    <n v="35.006442577030803"/>
    <n v="1.25953879475729"/>
    <n v="-51.649329758713101"/>
    <n v="5.7566837900492098"/>
  </r>
  <r>
    <x v="2"/>
    <x v="3"/>
    <x v="265"/>
    <d v="2021-07-07T00:00:00"/>
    <n v="2.2648545861297502"/>
    <n v="447"/>
    <n v="8323.6152125279605"/>
    <n v="180.69015659955301"/>
    <n v="18.1140232828443"/>
    <n v="395"/>
    <n v="287.63037974683499"/>
    <n v="254.10886075949401"/>
    <n v="996.825316455696"/>
    <n v="3.3785528367833599"/>
    <n v="6.3744998537073994E-2"/>
    <n v="139.74944071588399"/>
    <n v="2.6172564426523399"/>
    <n v="36.501345291479801"/>
    <n v="1.28542848609698"/>
    <n v="-26.1807606263982"/>
    <n v="6.1366160522860902"/>
  </r>
  <r>
    <x v="2"/>
    <x v="3"/>
    <x v="266"/>
    <d v="2021-08-22T00:00:00"/>
    <n v="0.94816627816627796"/>
    <n v="1287"/>
    <n v="8141.2929292929302"/>
    <n v="176.33069153069201"/>
    <n v="12.1071746998247"/>
    <m/>
    <m/>
    <m/>
    <m/>
    <m/>
    <m/>
    <n v="176.67132867132901"/>
    <n v="1.82466467740604"/>
    <n v="31.29"/>
    <n v="0.58812866383958495"/>
    <m/>
    <m/>
  </r>
  <r>
    <x v="2"/>
    <x v="2"/>
    <x v="176"/>
    <d v="2021-07-27T00:00:00"/>
    <n v="0.82534615384615295"/>
    <n v="260"/>
    <n v="8052.5307692307697"/>
    <n v="175.24384615384599"/>
    <n v="26.273610954966198"/>
    <m/>
    <m/>
    <m/>
    <n v="954.95652173913004"/>
    <n v="2.3762096745516401"/>
    <n v="0.16189547371024901"/>
    <n v="140.87692307692299"/>
    <n v="3.0690839403839001"/>
    <n v="47.590118577075103"/>
    <n v="2.0817146178823398"/>
    <m/>
    <m/>
  </r>
  <r>
    <x v="2"/>
    <x v="3"/>
    <x v="70"/>
    <d v="2020-08-03T00:00:00"/>
    <n v="1.10808"/>
    <n v="125"/>
    <n v="8653.8080000000009"/>
    <n v="173.50800000000001"/>
    <n v="33.215093044209397"/>
    <n v="91"/>
    <n v="307.72527472527503"/>
    <n v="277.26373626373601"/>
    <n v="1071.98901098901"/>
    <n v="3.3476537636474002"/>
    <n v="9.5268716159895406E-2"/>
    <n v="143.22399999999999"/>
    <n v="4.2297542672465402"/>
    <n v="43.329032258064501"/>
    <n v="2.5972556009045502"/>
    <n v="9.8427419354838808"/>
    <n v="11.670143210613899"/>
  </r>
  <r>
    <x v="2"/>
    <x v="1"/>
    <x v="267"/>
    <d v="2021-06-15T00:00:00"/>
    <n v="1.63771535580524"/>
    <n v="534"/>
    <n v="9152.6685393258394"/>
    <n v="172.264232209738"/>
    <n v="18.245965817842499"/>
    <n v="515"/>
    <n v="298.57281553398099"/>
    <n v="289.27713178294601"/>
    <n v="1087.5484496124"/>
    <n v="3.2028858887727498"/>
    <n v="5.1949372867614703E-2"/>
    <n v="145.923220973783"/>
    <n v="1.8993734259536299"/>
    <n v="47.797480620155"/>
    <n v="1.3891743045624001"/>
    <n v="-37.182209737827698"/>
    <n v="7.1283149573568698"/>
  </r>
  <r>
    <x v="2"/>
    <x v="0"/>
    <x v="268"/>
    <d v="2021-08-09T00:00:00"/>
    <n v="0.40863517060367399"/>
    <n v="381"/>
    <n v="7832.77427821522"/>
    <n v="151.08005249343901"/>
    <n v="18.9481426936124"/>
    <m/>
    <m/>
    <m/>
    <m/>
    <m/>
    <m/>
    <n v="152.96587926509201"/>
    <n v="3.4627480553309802"/>
    <n v="28.3808398950131"/>
    <n v="1.10922007813261"/>
    <m/>
    <m/>
  </r>
  <r>
    <x v="2"/>
    <x v="2"/>
    <x v="269"/>
    <d v="2021-07-19T00:00:00"/>
    <n v="0.85670025188916898"/>
    <n v="397"/>
    <n v="6069.2241813602004"/>
    <n v="149.53098236775801"/>
    <n v="20.0222542505362"/>
    <m/>
    <m/>
    <m/>
    <m/>
    <m/>
    <m/>
    <n v="166.74559193954701"/>
    <n v="3.0618837887588501"/>
    <n v="21.914105793450901"/>
    <n v="0.93630955257766901"/>
    <m/>
    <m/>
  </r>
  <r>
    <x v="2"/>
    <x v="1"/>
    <x v="270"/>
    <d v="2021-07-25T00:00:00"/>
    <n v="0.595797101449275"/>
    <n v="345"/>
    <n v="8779.6405797101506"/>
    <n v="148.00956521739101"/>
    <n v="23.629244432209401"/>
    <m/>
    <m/>
    <m/>
    <m/>
    <m/>
    <m/>
    <n v="139.97971014492799"/>
    <n v="2.73987528280216"/>
    <n v="48.3498489425982"/>
    <n v="1.7621737476414601"/>
    <m/>
    <m/>
  </r>
  <r>
    <x v="2"/>
    <x v="1"/>
    <x v="271"/>
    <d v="2021-08-03T00:00:00"/>
    <n v="3.1395052083333299"/>
    <n v="384"/>
    <n v="8093.5364583333303"/>
    <n v="147.325520833333"/>
    <n v="21.0619802747728"/>
    <n v="117"/>
    <n v="317.14529914529902"/>
    <n v="282.04918032786901"/>
    <n v="1076.4098360655701"/>
    <n v="2.7778480948856799"/>
    <n v="8.9638553901898704E-2"/>
    <n v="153.934895833333"/>
    <n v="2.7024347114684799"/>
    <n v="40.465840220385701"/>
    <n v="1.6968952750717301"/>
    <n v="-77.125329815303402"/>
    <n v="5.17919011552772"/>
  </r>
  <r>
    <x v="2"/>
    <x v="3"/>
    <x v="272"/>
    <d v="2021-08-03T00:00:00"/>
    <n v="1.7770977917980999"/>
    <n v="317"/>
    <n v="10184.3312302839"/>
    <n v="132.46498422713"/>
    <n v="24.424575930180101"/>
    <m/>
    <m/>
    <m/>
    <m/>
    <m/>
    <m/>
    <n v="151.65930599369099"/>
    <n v="3.7630805886380698"/>
    <n v="35.556151419558397"/>
    <n v="1.7958110459815"/>
    <m/>
    <m/>
  </r>
  <r>
    <x v="2"/>
    <x v="3"/>
    <x v="81"/>
    <d v="2021-08-24T00:00:00"/>
    <n v="0.73733333333333295"/>
    <n v="1020"/>
    <n v="5899.1990196078395"/>
    <n v="131.43176470588199"/>
    <n v="13.3670906506267"/>
    <m/>
    <m/>
    <m/>
    <m/>
    <n v="4.6353026315789503"/>
    <n v="0.40211692716112002"/>
    <n v="162.25784313725501"/>
    <n v="1.8952786169993701"/>
    <n v="24.441158841158799"/>
    <n v="0.61868390514161797"/>
    <m/>
    <m/>
  </r>
  <r>
    <x v="2"/>
    <x v="1"/>
    <x v="273"/>
    <d v="2021-06-13T00:00:00"/>
    <n v="0.60223844282238403"/>
    <n v="411"/>
    <n v="6915.5231143552301"/>
    <n v="125.99075425790799"/>
    <n v="20.752471381792599"/>
    <n v="121"/>
    <n v="234.32231404958699"/>
    <n v="240.37704918032799"/>
    <n v="888.95901639344299"/>
    <n v="3.64261693516081"/>
    <n v="0.106045009144229"/>
    <n v="131.77858880778601"/>
    <n v="2.2988063041929898"/>
    <n v="39.474559193954697"/>
    <n v="1.15015144170394"/>
    <n v="-65.847381546134699"/>
    <n v="5.1389382568214401"/>
  </r>
  <r>
    <x v="2"/>
    <x v="0"/>
    <x v="274"/>
    <d v="2021-07-17T00:00:00"/>
    <n v="1.5499752475247499"/>
    <n v="404"/>
    <n v="7908.4232673267297"/>
    <n v="122.37202970297101"/>
    <n v="18.720635995732302"/>
    <m/>
    <m/>
    <m/>
    <m/>
    <m/>
    <m/>
    <n v="137.69801980198"/>
    <n v="2.5304148915689599"/>
    <n v="28.093811881188099"/>
    <n v="1.0913925601611201"/>
    <m/>
    <m/>
  </r>
  <r>
    <x v="2"/>
    <x v="2"/>
    <x v="114"/>
    <d v="2021-08-02T00:00:00"/>
    <n v="1.83328813559322"/>
    <n v="295"/>
    <n v="8289.7118644067796"/>
    <n v="120.95796610169501"/>
    <n v="24.468947757193799"/>
    <n v="53"/>
    <n v="233.264150943396"/>
    <n v="250.57627118644101"/>
    <n v="947.84482758620697"/>
    <n v="2.1047720555410798"/>
    <n v="0.15220750854081699"/>
    <n v="134.42033898305101"/>
    <n v="2.6496180736899699"/>
    <n v="37.450847457627098"/>
    <n v="1.6433681252155501"/>
    <n v="-22.5762711864407"/>
    <n v="4.83788747690856"/>
  </r>
  <r>
    <x v="2"/>
    <x v="3"/>
    <x v="84"/>
    <d v="2021-08-07T00:00:00"/>
    <n v="0.89703190013869705"/>
    <n v="721"/>
    <n v="8193.2024965325909"/>
    <n v="118.842857142857"/>
    <n v="13.475744321424401"/>
    <n v="139"/>
    <n v="225.30935251798601"/>
    <n v="250.10071942446001"/>
    <n v="918.40287769784197"/>
    <m/>
    <m/>
    <n v="153.208044382802"/>
    <n v="2.21591700367421"/>
    <n v="35.179137691237898"/>
    <n v="1.08317196572231"/>
    <m/>
    <m/>
  </r>
  <r>
    <x v="2"/>
    <x v="0"/>
    <x v="135"/>
    <d v="2021-08-16T00:00:00"/>
    <n v="1.0669090909090899"/>
    <n v="55"/>
    <n v="6857.1272727272699"/>
    <n v="117.53090909090901"/>
    <n v="41.937936898844903"/>
    <m/>
    <m/>
    <m/>
    <n v="792"/>
    <m/>
    <m/>
    <n v="154.38181818181801"/>
    <n v="6.6092726877219503"/>
    <n v="35.372"/>
    <n v="3.8519054812825702"/>
    <m/>
    <m/>
  </r>
  <r>
    <x v="2"/>
    <x v="4"/>
    <x v="275"/>
    <d v="2021-08-12T00:00:00"/>
    <n v="0.50820512820512798"/>
    <n v="156"/>
    <n v="7594.2884615384601"/>
    <n v="117.285256410256"/>
    <n v="28.146868974877101"/>
    <n v="83"/>
    <n v="255.72289156626499"/>
    <n v="219.674698795181"/>
    <n v="874.65060240963896"/>
    <n v="3.4352536718703002"/>
    <n v="0.19572812453760499"/>
    <n v="152.46794871794901"/>
    <n v="4.3670264205520199"/>
    <n v="44.691946308724802"/>
    <n v="2.4460541965737801"/>
    <n v="-21.480882352941201"/>
    <n v="9.0155757567207093"/>
  </r>
  <r>
    <x v="2"/>
    <x v="4"/>
    <x v="133"/>
    <d v="2020-11-04T00:00:00"/>
    <n v="0.67942528735632202"/>
    <n v="87"/>
    <n v="6721.6666666666697"/>
    <n v="115.33448275862099"/>
    <n v="33.836428350630698"/>
    <m/>
    <m/>
    <m/>
    <m/>
    <n v="3.8355277777777799"/>
    <n v="0.38265188857640398"/>
    <n v="143.59770114942501"/>
    <n v="6.3814725258778502"/>
    <n v="34.018072289156599"/>
    <n v="2.28293902510661"/>
    <m/>
    <m/>
  </r>
  <r>
    <x v="2"/>
    <x v="1"/>
    <x v="174"/>
    <d v="2021-07-28T00:00:00"/>
    <n v="1.55844155844156E-2"/>
    <n v="77"/>
    <n v="8073.4025974025999"/>
    <n v="96.872727272727303"/>
    <n v="53.601731572795799"/>
    <m/>
    <m/>
    <m/>
    <m/>
    <m/>
    <m/>
    <n v="114.87012987013"/>
    <n v="5.8841443472289301"/>
    <n v="38.3618421052632"/>
    <n v="2.6496070328332699"/>
    <m/>
    <m/>
  </r>
  <r>
    <x v="2"/>
    <x v="2"/>
    <x v="12"/>
    <d v="2021-08-13T00:00:00"/>
    <n v="0.50323008849557505"/>
    <n v="226"/>
    <n v="6547.4557522123896"/>
    <n v="95.307522123893804"/>
    <n v="27.268439786709902"/>
    <m/>
    <m/>
    <m/>
    <m/>
    <m/>
    <m/>
    <n v="152.172566371681"/>
    <n v="3.4438615389043501"/>
    <n v="33.8388392857143"/>
    <n v="1.5573157885062401"/>
    <m/>
    <m/>
  </r>
  <r>
    <x v="2"/>
    <x v="2"/>
    <x v="167"/>
    <d v="2021-04-19T00:00:00"/>
    <n v="0.59746268656716395"/>
    <n v="201"/>
    <n v="6004.0298507462703"/>
    <n v="91.898507462686595"/>
    <n v="22.254183423338802"/>
    <m/>
    <m/>
    <m/>
    <m/>
    <m/>
    <m/>
    <n v="188.119402985075"/>
    <n v="4.1882004777707298"/>
    <n v="30.8475"/>
    <n v="1.68879263724355"/>
    <m/>
    <m/>
  </r>
  <r>
    <x v="2"/>
    <x v="3"/>
    <x v="173"/>
    <d v="2021-04-05T00:00:00"/>
    <n v="0.79797653958944303"/>
    <n v="341"/>
    <n v="8185.46627565982"/>
    <n v="88.772434017595302"/>
    <n v="17.698617836468799"/>
    <m/>
    <m/>
    <m/>
    <m/>
    <m/>
    <m/>
    <n v="129.33431085044"/>
    <n v="2.59650029281672"/>
    <n v="38.686626139817598"/>
    <n v="1.45503171492947"/>
    <m/>
    <m/>
  </r>
  <r>
    <x v="2"/>
    <x v="4"/>
    <x v="276"/>
    <d v="2021-07-06T00:00:00"/>
    <n v="1.55"/>
    <n v="166"/>
    <n v="7470.2289156626503"/>
    <n v="81.654819277108501"/>
    <n v="27.0490291465496"/>
    <m/>
    <m/>
    <m/>
    <m/>
    <m/>
    <m/>
    <n v="173.79518072289201"/>
    <n v="4.14150505447813"/>
    <n v="46.009036144578303"/>
    <n v="2.2231627448766602"/>
    <m/>
    <m/>
  </r>
  <r>
    <x v="2"/>
    <x v="5"/>
    <x v="92"/>
    <d v="2021-07-06T00:00:00"/>
    <n v="0.93500000000000005"/>
    <n v="48"/>
    <n v="6731.1666666666697"/>
    <n v="77.454166666666694"/>
    <n v="51.0085117495817"/>
    <m/>
    <m/>
    <m/>
    <m/>
    <m/>
    <m/>
    <n v="129.895833333333"/>
    <n v="8.2397174037114898"/>
    <n v="26.1511627906977"/>
    <n v="3.39321577743224"/>
    <m/>
    <m/>
  </r>
  <r>
    <x v="2"/>
    <x v="2"/>
    <x v="51"/>
    <d v="2021-04-20T00:00:00"/>
    <n v="1.01147208121827"/>
    <n v="197"/>
    <n v="6856.2030456852799"/>
    <n v="74.403045685279096"/>
    <n v="21.2604561743448"/>
    <n v="146"/>
    <n v="232.65068493150699"/>
    <n v="212.671232876712"/>
    <n v="814.61643835616405"/>
    <n v="3.1679831343562301"/>
    <n v="0.111489534547401"/>
    <n v="184.73096446700501"/>
    <n v="4.4882662412789402"/>
    <n v="29.235204081632698"/>
    <n v="1.6554980081355499"/>
    <n v="-18.385128205128201"/>
    <n v="7.5201109991045003"/>
  </r>
  <r>
    <x v="2"/>
    <x v="6"/>
    <x v="29"/>
    <d v="2021-08-05T00:00:00"/>
    <n v="0.23912698412698399"/>
    <n v="126"/>
    <n v="5825.8888888888896"/>
    <n v="73.712698412698401"/>
    <n v="34.069451810184901"/>
    <m/>
    <m/>
    <m/>
    <m/>
    <m/>
    <m/>
    <n v="138.34126984126999"/>
    <n v="4.5282487269508298"/>
    <n v="36.795200000000001"/>
    <n v="2.1035346155244699"/>
    <m/>
    <m/>
  </r>
  <r>
    <x v="2"/>
    <x v="3"/>
    <x v="93"/>
    <d v="2021-01-20T00:00:00"/>
    <n v="0.63015267175572498"/>
    <n v="524"/>
    <n v="5888.8568702290104"/>
    <n v="72.976717557251902"/>
    <n v="18.491529647912898"/>
    <m/>
    <m/>
    <m/>
    <m/>
    <m/>
    <m/>
    <n v="155.297709923664"/>
    <n v="2.6293389994098799"/>
    <n v="26.799226305609299"/>
    <n v="0.90712579741763799"/>
    <m/>
    <m/>
  </r>
  <r>
    <x v="2"/>
    <x v="3"/>
    <x v="277"/>
    <d v="2021-08-09T00:00:00"/>
    <n v="0.71405063291139304"/>
    <n v="79"/>
    <n v="10347.4303797468"/>
    <n v="72.907594936708904"/>
    <n v="33.303641259912403"/>
    <m/>
    <m/>
    <m/>
    <m/>
    <m/>
    <m/>
    <n v="148.44303797468399"/>
    <n v="6.2646063490597701"/>
    <n v="44.107692307692297"/>
    <n v="3.1967202271325998"/>
    <m/>
    <m/>
  </r>
  <r>
    <x v="2"/>
    <x v="6"/>
    <x v="278"/>
    <d v="2021-07-15T00:00:00"/>
    <n v="0.50362318840579701"/>
    <n v="207"/>
    <n v="9346.7149758454107"/>
    <n v="72.257004830917893"/>
    <n v="28.649396979109699"/>
    <m/>
    <m/>
    <m/>
    <n v="1129.42857142857"/>
    <n v="3.5725866666666701"/>
    <n v="0.18493168354429801"/>
    <n v="171.26570048309199"/>
    <n v="3.5959330693067901"/>
    <n v="51.506310679611602"/>
    <n v="2.3377920460112498"/>
    <m/>
    <m/>
  </r>
  <r>
    <x v="2"/>
    <x v="2"/>
    <x v="182"/>
    <d v="2021-08-04T00:00:00"/>
    <n v="1.45049180327869"/>
    <n v="61"/>
    <n v="6650.8032786885196"/>
    <n v="67.655737704917897"/>
    <n v="40.973394041256299"/>
    <m/>
    <m/>
    <m/>
    <m/>
    <m/>
    <m/>
    <n v="153.245901639344"/>
    <n v="7.5128907702376297"/>
    <n v="38.1898305084746"/>
    <n v="2.75274125624221"/>
    <m/>
    <m/>
  </r>
  <r>
    <x v="2"/>
    <x v="1"/>
    <x v="279"/>
    <d v="2021-02-17T00:00:00"/>
    <n v="2.1118243243243202"/>
    <n v="148"/>
    <n v="9133.0270270270303"/>
    <n v="62.718243243243201"/>
    <n v="27.495990164412898"/>
    <m/>
    <m/>
    <m/>
    <m/>
    <m/>
    <m/>
    <n v="145.02027027027"/>
    <n v="4.3934074279916198"/>
    <n v="48.596478873239398"/>
    <n v="2.4501573039452702"/>
    <m/>
    <m/>
  </r>
  <r>
    <x v="2"/>
    <x v="5"/>
    <x v="280"/>
    <d v="2020-01-24T00:00:00"/>
    <n v="0.860591715976331"/>
    <n v="169"/>
    <n v="8899.6568047337296"/>
    <n v="58.269230769230703"/>
    <n v="27.2746949815058"/>
    <m/>
    <m/>
    <m/>
    <n v="1061.2"/>
    <m/>
    <m/>
    <n v="157.53254437869799"/>
    <n v="3.9160501919140698"/>
    <n v="54.2041420118343"/>
    <n v="2.6042837506545502"/>
    <m/>
    <m/>
  </r>
  <r>
    <x v="2"/>
    <x v="0"/>
    <x v="281"/>
    <d v="2021-07-14T00:00:00"/>
    <n v="0.71970588235294097"/>
    <n v="272"/>
    <n v="7786.9191176470604"/>
    <n v="54.589705882352803"/>
    <n v="20.917669542990001"/>
    <m/>
    <m/>
    <m/>
    <m/>
    <n v="2.9880208860759501"/>
    <n v="0.18591089740924299"/>
    <n v="139.80147058823499"/>
    <n v="3.1387218369158298"/>
    <n v="45.710370370370399"/>
    <n v="1.8277482083672301"/>
    <m/>
    <m/>
  </r>
  <r>
    <x v="2"/>
    <x v="1"/>
    <x v="22"/>
    <d v="2021-05-29T00:00:00"/>
    <n v="0.199315068493151"/>
    <n v="73"/>
    <n v="8468.3561643835601"/>
    <n v="51.445205479452"/>
    <n v="38.957611562239101"/>
    <n v="57"/>
    <n v="293.71929824561403"/>
    <n v="267.052631578947"/>
    <n v="1023.2456140350899"/>
    <n v="3.2199964945053901"/>
    <n v="0.21662512125200201"/>
    <n v="142.01369863013699"/>
    <n v="5.45367557729569"/>
    <n v="43.853623188405798"/>
    <n v="3.3547173715926899"/>
    <n v="-14.1742857142857"/>
    <n v="16.043416080335501"/>
  </r>
  <r>
    <x v="2"/>
    <x v="3"/>
    <x v="7"/>
    <d v="2021-07-25T00:00:00"/>
    <n v="0.38764705882352901"/>
    <n v="85"/>
    <n v="7204.1058823529402"/>
    <n v="51.294117647058897"/>
    <n v="40.692407407235898"/>
    <m/>
    <m/>
    <m/>
    <n v="543.20000000000005"/>
    <m/>
    <m/>
    <n v="138.62352941176499"/>
    <n v="5.3583092485378199"/>
    <n v="39.088235294117602"/>
    <n v="2.8676947923916298"/>
    <m/>
    <m/>
  </r>
  <r>
    <x v="2"/>
    <x v="1"/>
    <x v="245"/>
    <d v="2021-03-06T00:00:00"/>
    <n v="0.54582278481012603"/>
    <n v="79"/>
    <n v="8774.1518987341806"/>
    <n v="45.7113924050634"/>
    <n v="37.432157911587403"/>
    <n v="32"/>
    <n v="261.78125"/>
    <n v="248.25"/>
    <n v="953.34375"/>
    <n v="3.0245125714449501"/>
    <n v="0.13907089876478701"/>
    <n v="127.810126582278"/>
    <n v="5.2198991320558203"/>
    <n v="79.193670886076006"/>
    <n v="4.0570418910161301"/>
    <n v="-48.150649350649402"/>
    <n v="13.0869743728018"/>
  </r>
  <r>
    <x v="2"/>
    <x v="8"/>
    <x v="177"/>
    <d v="2020-02-18T00:00:00"/>
    <n v="0.51532544378698197"/>
    <n v="169"/>
    <n v="7014.0059171597604"/>
    <n v="44.250295857988199"/>
    <n v="25.365557699691202"/>
    <m/>
    <m/>
    <m/>
    <m/>
    <m/>
    <m/>
    <n v="157.17751479289899"/>
    <n v="5.8746134521378597"/>
    <n v="40.446745562130197"/>
    <n v="1.91438880573121"/>
    <m/>
    <m/>
  </r>
  <r>
    <x v="2"/>
    <x v="3"/>
    <x v="258"/>
    <d v="2021-01-05T00:00:00"/>
    <n v="0.14803921568627401"/>
    <n v="51"/>
    <n v="8685.9215686274492"/>
    <n v="44.133333333333297"/>
    <n v="35.895137653859798"/>
    <m/>
    <m/>
    <m/>
    <m/>
    <n v="2.7524558823529399"/>
    <n v="0.27732275768234699"/>
    <n v="117.21568627451001"/>
    <n v="7.1549414557827502"/>
    <n v="64.1979166666667"/>
    <n v="4.8601820530207203"/>
    <m/>
    <m/>
  </r>
  <r>
    <x v="2"/>
    <x v="1"/>
    <x v="77"/>
    <d v="2021-07-26T00:00:00"/>
    <n v="0.282608695652174"/>
    <n v="184"/>
    <n v="7390.6141304347802"/>
    <n v="41.969021739130604"/>
    <n v="27.470791965013898"/>
    <m/>
    <m/>
    <m/>
    <m/>
    <m/>
    <m/>
    <n v="158.04347826086999"/>
    <n v="4.4991606229052001"/>
    <n v="41.877173913043499"/>
    <n v="2.21791090342994"/>
    <m/>
    <m/>
  </r>
  <r>
    <x v="2"/>
    <x v="5"/>
    <x v="282"/>
    <d v="2020-01-22T00:00:00"/>
    <n v="1.11956224350205"/>
    <n v="731"/>
    <n v="9755.7291381668892"/>
    <n v="36.693433652530899"/>
    <n v="15.004023778560001"/>
    <m/>
    <m/>
    <m/>
    <m/>
    <m/>
    <m/>
    <n v="152.28180574555401"/>
    <n v="2.00757702510138"/>
    <n v="40.179552238805996"/>
    <n v="0.89920827961043803"/>
    <m/>
    <m/>
  </r>
  <r>
    <x v="2"/>
    <x v="1"/>
    <x v="43"/>
    <d v="2021-08-09T00:00:00"/>
    <n v="0.99595744680851095"/>
    <n v="47"/>
    <n v="7811.1914893617004"/>
    <n v="35.680851063829799"/>
    <n v="49.797164678071802"/>
    <m/>
    <m/>
    <m/>
    <n v="958.444444444444"/>
    <n v="4.1808881229235899"/>
    <n v="0.30799048168315102"/>
    <n v="147.255319148936"/>
    <n v="6.49389296009387"/>
    <n v="50.167391304347802"/>
    <n v="3.53351661316804"/>
    <m/>
    <m/>
  </r>
  <r>
    <x v="2"/>
    <x v="4"/>
    <x v="168"/>
    <d v="2021-04-08T00:00:00"/>
    <n v="0.67258196721311503"/>
    <n v="244"/>
    <n v="7709.9139344262303"/>
    <n v="33.1975409836067"/>
    <n v="26.013079140201601"/>
    <m/>
    <m/>
    <m/>
    <m/>
    <m/>
    <m/>
    <n v="146.79918032786901"/>
    <n v="3.4170156693227201"/>
    <n v="46.193827160493903"/>
    <n v="1.95959136354741"/>
    <m/>
    <m/>
  </r>
  <r>
    <x v="2"/>
    <x v="1"/>
    <x v="62"/>
    <d v="2021-01-06T00:00:00"/>
    <n v="0.434674698795181"/>
    <n v="415"/>
    <n v="6754.0313253012"/>
    <n v="31.913493975903499"/>
    <n v="16.561849521715999"/>
    <m/>
    <m/>
    <m/>
    <m/>
    <n v="2.5082142857142902"/>
    <n v="0.36516311625617798"/>
    <n v="170.75180722891599"/>
    <n v="2.8334780888715398"/>
    <n v="35.083578431372601"/>
    <n v="1.1910941423374299"/>
    <m/>
    <m/>
  </r>
  <r>
    <x v="2"/>
    <x v="5"/>
    <x v="186"/>
    <d v="2020-01-20T00:00:00"/>
    <n v="0.196296296296296"/>
    <n v="162"/>
    <n v="6292.1419753086402"/>
    <n v="31.550617283950601"/>
    <n v="31.367518443231901"/>
    <m/>
    <m/>
    <m/>
    <m/>
    <n v="3.9311621621621602"/>
    <n v="0.36069791898350201"/>
    <n v="159.030864197531"/>
    <n v="4.14024910686972"/>
    <n v="32.180864197530902"/>
    <n v="1.7408863181949401"/>
    <m/>
    <m/>
  </r>
  <r>
    <x v="2"/>
    <x v="3"/>
    <x v="169"/>
    <d v="2021-02-16T00:00:00"/>
    <n v="1.444"/>
    <n v="30"/>
    <n v="4603.9333333333298"/>
    <n v="31.53"/>
    <n v="59.201710551164901"/>
    <m/>
    <m/>
    <m/>
    <m/>
    <m/>
    <m/>
    <n v="158.1"/>
    <n v="10.3583327553842"/>
    <n v="19.91"/>
    <n v="2.8638505948958102"/>
    <m/>
    <m/>
  </r>
  <r>
    <x v="2"/>
    <x v="4"/>
    <x v="172"/>
    <d v="2021-07-30T00:00:00"/>
    <n v="0.69781609195402305"/>
    <n v="87"/>
    <n v="6584.6206896551703"/>
    <n v="30.449425287356402"/>
    <n v="32.046508732290903"/>
    <m/>
    <m/>
    <m/>
    <m/>
    <m/>
    <m/>
    <n v="114.35632183908"/>
    <n v="3.9193955985829598"/>
    <n v="40.6"/>
    <n v="2.6768171659745499"/>
    <m/>
    <m/>
  </r>
  <r>
    <x v="2"/>
    <x v="3"/>
    <x v="39"/>
    <d v="2021-07-17T00:00:00"/>
    <n v="0.212894736842105"/>
    <n v="114"/>
    <n v="7410.8771929824597"/>
    <n v="27.962280701754299"/>
    <n v="37.894044676415"/>
    <n v="55"/>
    <n v="233.8"/>
    <n v="219.50909090909099"/>
    <n v="834.43636363636404"/>
    <n v="3.2129886504263201"/>
    <n v="0.17338585129825801"/>
    <n v="132.85087719298201"/>
    <n v="3.8686963483211199"/>
    <n v="49.62"/>
    <n v="2.4402938063994002"/>
    <n v="-27.939285714285699"/>
    <n v="8.4737010216559199"/>
  </r>
  <r>
    <x v="2"/>
    <x v="1"/>
    <x v="37"/>
    <d v="2021-04-25T00:00:00"/>
    <n v="0.279230769230769"/>
    <n v="26"/>
    <n v="7062.8076923076896"/>
    <n v="20.669230769230801"/>
    <n v="49.207272060831002"/>
    <m/>
    <m/>
    <m/>
    <n v="843"/>
    <m/>
    <m/>
    <n v="170.961538461538"/>
    <n v="9.2823207922340707"/>
    <n v="54.490909090909099"/>
    <n v="5.1308586367445201"/>
    <m/>
    <m/>
  </r>
  <r>
    <x v="2"/>
    <x v="2"/>
    <x v="256"/>
    <d v="2021-01-27T00:00:00"/>
    <n v="0.107422680412371"/>
    <n v="97"/>
    <n v="8032.1443298969098"/>
    <n v="17.7762886597937"/>
    <n v="37.043986339371003"/>
    <m/>
    <m/>
    <m/>
    <m/>
    <m/>
    <m/>
    <n v="121.432989690722"/>
    <n v="4.2940137348910197"/>
    <n v="53.248913043478296"/>
    <n v="3.1243344229826802"/>
    <m/>
    <m/>
  </r>
  <r>
    <x v="2"/>
    <x v="8"/>
    <x v="283"/>
    <d v="2021-01-25T00:00:00"/>
    <n v="0.55724489795918397"/>
    <n v="98"/>
    <n v="7287.0714285714303"/>
    <n v="13.970408163265301"/>
    <n v="30.849893471828899"/>
    <m/>
    <m/>
    <m/>
    <m/>
    <m/>
    <m/>
    <n v="166.84693877551001"/>
    <n v="6.7479704040641"/>
    <n v="34.767346938775503"/>
    <n v="2.70205708839825"/>
    <m/>
    <m/>
  </r>
  <r>
    <x v="2"/>
    <x v="4"/>
    <x v="284"/>
    <d v="2021-02-18T00:00:00"/>
    <n v="0.61407035175879399"/>
    <n v="199"/>
    <n v="8165.8894472361799"/>
    <n v="12.9733668341708"/>
    <n v="23.325770636337001"/>
    <n v="38"/>
    <n v="277.447368421053"/>
    <n v="249.13157894736801"/>
    <n v="984.05263157894694"/>
    <m/>
    <m/>
    <n v="154.14572864321599"/>
    <n v="4.0790273827659602"/>
    <n v="44.826633165829101"/>
    <n v="2.1276283550571802"/>
    <m/>
    <m/>
  </r>
  <r>
    <x v="2"/>
    <x v="2"/>
    <x v="3"/>
    <d v="2021-06-04T00:00:00"/>
    <n v="0.99716129032258105"/>
    <n v="155"/>
    <n v="6914.2774193548403"/>
    <n v="11.5574193548387"/>
    <n v="32.502321246722197"/>
    <n v="119"/>
    <n v="246.29411764705901"/>
    <n v="224.02307692307701"/>
    <n v="848.20769230769201"/>
    <n v="3.1294516516506401"/>
    <n v="0.11746717270957301"/>
    <n v="129.98709677419399"/>
    <n v="3.0772621400753302"/>
    <n v="44.233333333333398"/>
    <n v="2.9506380750406498"/>
    <n v="-41.118709677419403"/>
    <n v="10.0245037356614"/>
  </r>
  <r>
    <x v="2"/>
    <x v="3"/>
    <x v="285"/>
    <d v="2021-08-06T00:00:00"/>
    <n v="0.77395061728395098"/>
    <n v="81"/>
    <n v="8692.5802469135797"/>
    <n v="6.2197530864197796"/>
    <n v="32.581938608955703"/>
    <m/>
    <m/>
    <m/>
    <m/>
    <m/>
    <m/>
    <n v="134.01234567901199"/>
    <n v="6.7408944946965201"/>
    <n v="28.291358024691402"/>
    <n v="2.6985170810694599"/>
    <m/>
    <m/>
  </r>
  <r>
    <x v="2"/>
    <x v="2"/>
    <x v="286"/>
    <d v="2021-01-24T00:00:00"/>
    <n v="0.33344827586206899"/>
    <n v="29"/>
    <n v="9216.0344827586196"/>
    <n v="6.2137931034482703"/>
    <n v="49.795633754262198"/>
    <m/>
    <m/>
    <m/>
    <m/>
    <m/>
    <m/>
    <n v="127.034482758621"/>
    <n v="8.6311217667385307"/>
    <n v="53.410344827586201"/>
    <n v="5.5543116541492701"/>
    <m/>
    <m/>
  </r>
  <r>
    <x v="2"/>
    <x v="2"/>
    <x v="287"/>
    <d v="2021-05-13T00:00:00"/>
    <n v="0.50807692307692298"/>
    <n v="182"/>
    <n v="7937.9065934065902"/>
    <n v="3.3906593406593601"/>
    <n v="27.670729997401001"/>
    <m/>
    <m/>
    <m/>
    <m/>
    <m/>
    <m/>
    <n v="154.02747252747301"/>
    <n v="4.2658770445029699"/>
    <n v="37.289560439560503"/>
    <n v="2.0511601382734099"/>
    <m/>
    <m/>
  </r>
  <r>
    <x v="2"/>
    <x v="2"/>
    <x v="154"/>
    <d v="2021-07-20T00:00:00"/>
    <n v="0.294214559386973"/>
    <n v="261"/>
    <n v="6554.3946360153304"/>
    <n v="-1.2643678160827501E-2"/>
    <n v="21.5343174491993"/>
    <n v="53"/>
    <n v="231.811320754717"/>
    <n v="216.358490566038"/>
    <n v="817.37735849056605"/>
    <n v="2.5158781362265201"/>
    <n v="0.1118840310077"/>
    <n v="135.735632183908"/>
    <n v="3.1660052327523198"/>
    <n v="37.395491803278603"/>
    <n v="1.7213045964065501"/>
    <n v="-31.556175298804799"/>
    <n v="4.9236266520945398"/>
  </r>
  <r>
    <x v="2"/>
    <x v="3"/>
    <x v="139"/>
    <d v="2021-08-08T00:00:00"/>
    <n v="0.84495098039215699"/>
    <n v="408"/>
    <n v="8316.375"/>
    <n v="-2.97941176470581"/>
    <n v="22.2660147271868"/>
    <n v="177"/>
    <n v="241.16949152542401"/>
    <n v="239.68539325842701"/>
    <n v="901.24719101123605"/>
    <n v="3.2065808855338802"/>
    <n v="6.4207265721738002E-2"/>
    <n v="129.071078431373"/>
    <n v="2.7962917148717499"/>
    <n v="43.017402597402601"/>
    <n v="1.8194101247734"/>
    <n v="-36.073955773955802"/>
    <n v="5.1617886616136399"/>
  </r>
  <r>
    <x v="2"/>
    <x v="1"/>
    <x v="288"/>
    <d v="2021-06-06T00:00:00"/>
    <n v="0.42695945945945901"/>
    <n v="296"/>
    <n v="7769.25"/>
    <n v="-6.0395270270269803"/>
    <n v="22.659652343699101"/>
    <m/>
    <m/>
    <m/>
    <m/>
    <n v="3.1459469728985501"/>
    <n v="9.4319582019753101E-2"/>
    <n v="137.83108108108101"/>
    <n v="2.66311126992156"/>
    <n v="52.162765957446801"/>
    <n v="2.09250435632562"/>
    <m/>
    <m/>
  </r>
  <r>
    <x v="2"/>
    <x v="3"/>
    <x v="215"/>
    <d v="2021-01-02T00:00:00"/>
    <n v="9.9841269841269897E-2"/>
    <n v="63"/>
    <n v="8027.3968253968296"/>
    <n v="-6.6269841269841301"/>
    <n v="31.295316366085899"/>
    <n v="28"/>
    <n v="242.82142857142901"/>
    <n v="270.44827586206901"/>
    <n v="976.62068965517199"/>
    <n v="2.1010351509601501"/>
    <n v="0.25735720830161501"/>
    <n v="129.968253968254"/>
    <n v="7.9791063646806997"/>
    <n v="51.406451612903197"/>
    <n v="4.16416549916429"/>
    <n v="-71.722033898305099"/>
    <n v="12.1761885621332"/>
  </r>
  <r>
    <x v="2"/>
    <x v="2"/>
    <x v="289"/>
    <d v="2020-11-19T00:00:00"/>
    <n v="0.57687500000000003"/>
    <n v="32"/>
    <n v="7669.1875"/>
    <n v="-6.6406249999999902"/>
    <n v="41.220968488532101"/>
    <m/>
    <m/>
    <m/>
    <m/>
    <m/>
    <m/>
    <n v="92.1875"/>
    <n v="5.2165674159200401"/>
    <n v="65.442857142857093"/>
    <n v="8.6917165890170605"/>
    <m/>
    <m/>
  </r>
  <r>
    <x v="2"/>
    <x v="8"/>
    <x v="183"/>
    <d v="2021-07-06T00:00:00"/>
    <n v="0.11337579617834399"/>
    <n v="157"/>
    <n v="7798.4203821656001"/>
    <n v="-9.4165605095543903"/>
    <n v="30.1542102709736"/>
    <m/>
    <m/>
    <m/>
    <m/>
    <n v="3.4041891891891898"/>
    <n v="0.35282074376939698"/>
    <n v="170.694267515924"/>
    <n v="4.3126113769746501"/>
    <n v="46.698717948717899"/>
    <n v="2.20143986026837"/>
    <m/>
    <m/>
  </r>
  <r>
    <x v="2"/>
    <x v="4"/>
    <x v="290"/>
    <d v="2021-07-28T00:00:00"/>
    <n v="0.840213414634147"/>
    <n v="328"/>
    <n v="8697.3140243902399"/>
    <n v="-10.831707317073199"/>
    <n v="22.4331627205293"/>
    <n v="199"/>
    <n v="298.15075376884403"/>
    <n v="274.83417085427101"/>
    <n v="1076.9648241206"/>
    <n v="2.21101312691715"/>
    <n v="7.1579499623679904E-2"/>
    <n v="118.076219512195"/>
    <n v="2.3334007834877699"/>
    <n v="61.088124999999998"/>
    <n v="1.8154360202234301"/>
    <n v="-63.889329268292599"/>
    <n v="5.7555630683863299"/>
  </r>
  <r>
    <x v="2"/>
    <x v="1"/>
    <x v="291"/>
    <d v="2021-07-26T00:00:00"/>
    <n v="0.14819819819819799"/>
    <n v="111"/>
    <n v="7033.0450450450498"/>
    <n v="-12.0216216216217"/>
    <n v="28.017489694042499"/>
    <m/>
    <m/>
    <m/>
    <m/>
    <m/>
    <m/>
    <n v="165.50450450450401"/>
    <n v="6.5311309431224798"/>
    <n v="36.651351351351401"/>
    <n v="2.1778987630033799"/>
    <m/>
    <m/>
  </r>
  <r>
    <x v="2"/>
    <x v="1"/>
    <x v="137"/>
    <d v="2021-06-07T00:00:00"/>
    <n v="0.17249999999999999"/>
    <n v="52"/>
    <n v="6945.9615384615399"/>
    <n v="-12.8326923076923"/>
    <n v="31.8004052595141"/>
    <m/>
    <m/>
    <m/>
    <m/>
    <n v="3.0781182795698898"/>
    <n v="0.26024575454648902"/>
    <n v="179.711538461538"/>
    <n v="7.9959141403604503"/>
    <n v="62.103846153846199"/>
    <n v="4.2554959243465502"/>
    <m/>
    <m/>
  </r>
  <r>
    <x v="2"/>
    <x v="4"/>
    <x v="193"/>
    <d v="2020-08-09T00:00:00"/>
    <n v="0.244516129032258"/>
    <n v="62"/>
    <n v="6777.3225806451601"/>
    <n v="-13.195161290322501"/>
    <n v="39.860888217051098"/>
    <m/>
    <m/>
    <m/>
    <m/>
    <n v="3.0949687241577899"/>
    <n v="0.293131262782309"/>
    <n v="135.48387096774201"/>
    <n v="7.1298948297415299"/>
    <n v="40.567213114754097"/>
    <n v="2.9149920763152601"/>
    <m/>
    <m/>
  </r>
  <r>
    <x v="2"/>
    <x v="5"/>
    <x v="158"/>
    <d v="2021-04-02T00:00:00"/>
    <n v="0.59889655172413803"/>
    <n v="145"/>
    <n v="6199.3931034482803"/>
    <n v="-17.5986206896551"/>
    <n v="27.251631238500199"/>
    <m/>
    <m/>
    <m/>
    <m/>
    <m/>
    <m/>
    <n v="140.78620689655199"/>
    <n v="4.69802871155626"/>
    <n v="30.235172413793101"/>
    <n v="1.7578277398709601"/>
    <m/>
    <m/>
  </r>
  <r>
    <x v="2"/>
    <x v="5"/>
    <x v="201"/>
    <d v="2021-05-28T00:00:00"/>
    <n v="9.7560975609756101E-2"/>
    <n v="41"/>
    <n v="5083.4146341463402"/>
    <n v="-18.356097560975599"/>
    <n v="44.470454435142202"/>
    <m/>
    <m/>
    <m/>
    <m/>
    <n v="3.68963803258145"/>
    <n v="0.21876770990321701"/>
    <n v="170.31707317073199"/>
    <n v="10.6195539284614"/>
    <n v="33.221621621621601"/>
    <n v="3.4476765365282702"/>
    <m/>
    <m/>
  </r>
  <r>
    <x v="2"/>
    <x v="5"/>
    <x v="50"/>
    <d v="2020-02-07T00:00:00"/>
    <n v="0.29706849315068501"/>
    <n v="730"/>
    <n v="4960.0657534246602"/>
    <n v="-25.089589041096001"/>
    <n v="14.9227913651204"/>
    <m/>
    <m/>
    <m/>
    <m/>
    <n v="3.8740742187500001"/>
    <n v="0.23463129070336999"/>
    <n v="171.713698630137"/>
    <n v="2.2956878635412901"/>
    <n v="19.865887207702901"/>
    <n v="0.61933921754556798"/>
    <m/>
    <m/>
  </r>
  <r>
    <x v="2"/>
    <x v="4"/>
    <x v="255"/>
    <d v="2021-05-06T00:00:00"/>
    <n v="0.10055555555555599"/>
    <n v="162"/>
    <n v="8028.0802469135797"/>
    <n v="-28.672839506172899"/>
    <n v="28.308616629858001"/>
    <m/>
    <m/>
    <m/>
    <m/>
    <n v="3.5986500000000001"/>
    <n v="0.41261635429698301"/>
    <n v="135.975308641975"/>
    <n v="4.5160378490719904"/>
    <n v="55.1622641509434"/>
    <n v="2.5636807413854599"/>
    <m/>
    <m/>
  </r>
  <r>
    <x v="2"/>
    <x v="2"/>
    <x v="96"/>
    <d v="2021-01-06T00:00:00"/>
    <n v="0.137171717171717"/>
    <n v="198"/>
    <n v="5678.3383838383797"/>
    <n v="-34.316666666666599"/>
    <n v="25.618014404445098"/>
    <m/>
    <m/>
    <m/>
    <m/>
    <m/>
    <m/>
    <n v="152.37373737373699"/>
    <n v="4.6682495157565702"/>
    <n v="23.886868686868699"/>
    <n v="1.37069636997042"/>
    <m/>
    <m/>
  </r>
  <r>
    <x v="2"/>
    <x v="2"/>
    <x v="257"/>
    <d v="2021-08-13T00:00:00"/>
    <n v="0.33347368421052598"/>
    <n v="95"/>
    <n v="7348.5368421052599"/>
    <n v="-36.185263157894703"/>
    <n v="29.149592701931802"/>
    <m/>
    <m/>
    <m/>
    <n v="907.36842105263202"/>
    <n v="3.5987013888888901"/>
    <n v="0.26317368066051999"/>
    <n v="141.18947368421101"/>
    <n v="5.4054904429426198"/>
    <n v="49.2265957446809"/>
    <n v="2.8565450121409599"/>
    <m/>
    <m/>
  </r>
  <r>
    <x v="2"/>
    <x v="5"/>
    <x v="229"/>
    <d v="2020-02-08T00:00:00"/>
    <n v="6.9918032786885201E-2"/>
    <n v="122"/>
    <n v="6805.3934426229498"/>
    <n v="-39.293442622950799"/>
    <n v="30.5333435676209"/>
    <m/>
    <m/>
    <m/>
    <m/>
    <n v="4.1459132653061204"/>
    <n v="0.19957415813617599"/>
    <n v="168"/>
    <n v="5.8880975241241602"/>
    <n v="51.283606557377098"/>
    <n v="2.81471840463775"/>
    <m/>
    <m/>
  </r>
  <r>
    <x v="2"/>
    <x v="3"/>
    <x v="179"/>
    <d v="2020-08-15T00:00:00"/>
    <n v="0.20605263157894699"/>
    <n v="38"/>
    <n v="6477.1315789473701"/>
    <n v="-40.676315789473698"/>
    <n v="42.236705709178302"/>
    <m/>
    <m/>
    <m/>
    <m/>
    <m/>
    <m/>
    <n v="153.605263157895"/>
    <n v="12.4003590248628"/>
    <n v="28.810526315789499"/>
    <n v="3.5572992885958001"/>
    <m/>
    <m/>
  </r>
  <r>
    <x v="2"/>
    <x v="1"/>
    <x v="59"/>
    <d v="2021-07-26T00:00:00"/>
    <n v="3.3307086614173198E-2"/>
    <n v="127"/>
    <n v="7182.7559055118099"/>
    <n v="-43.437007874015698"/>
    <n v="34.574104343678101"/>
    <m/>
    <m/>
    <m/>
    <m/>
    <m/>
    <m/>
    <n v="137.47244094488201"/>
    <n v="4.7672332156493198"/>
    <n v="43.360483870967698"/>
    <n v="2.6377558874701701"/>
    <m/>
    <m/>
  </r>
  <r>
    <x v="2"/>
    <x v="5"/>
    <x v="292"/>
    <d v="2020-08-03T00:00:00"/>
    <n v="0.12596590909090899"/>
    <n v="176"/>
    <n v="6294.3125"/>
    <n v="-46.503977272727397"/>
    <n v="28.4071664677735"/>
    <m/>
    <m/>
    <m/>
    <m/>
    <n v="3.21345845181831"/>
    <n v="0.142622968503648"/>
    <n v="209.57954545454501"/>
    <n v="4.6659059279725597"/>
    <n v="32.119886363636297"/>
    <n v="1.9188922365548899"/>
    <m/>
    <m/>
  </r>
  <r>
    <x v="2"/>
    <x v="0"/>
    <x v="128"/>
    <d v="2021-08-10T00:00:00"/>
    <m/>
    <n v="39"/>
    <n v="8317.17948717949"/>
    <n v="-48.848717948717997"/>
    <n v="51.684277422469499"/>
    <m/>
    <m/>
    <m/>
    <n v="1022.22222222222"/>
    <n v="5.1616448979591798"/>
    <n v="0.48576669325753302"/>
    <n v="157.58974358974399"/>
    <n v="10.288596595445"/>
    <n v="34.7441176470588"/>
    <n v="3.2950164692391799"/>
    <m/>
    <m/>
  </r>
  <r>
    <x v="2"/>
    <x v="3"/>
    <x v="248"/>
    <d v="2021-06-29T00:00:00"/>
    <n v="0.11525641025640999"/>
    <n v="234"/>
    <n v="7075.8547008547002"/>
    <n v="-51.375213675213701"/>
    <n v="25.331693472464501"/>
    <m/>
    <m/>
    <m/>
    <m/>
    <m/>
    <m/>
    <n v="126.175213675214"/>
    <n v="3.3977915831326402"/>
    <n v="47.8190045248869"/>
    <n v="1.8589877520795099"/>
    <m/>
    <m/>
  </r>
  <r>
    <x v="2"/>
    <x v="3"/>
    <x v="109"/>
    <d v="2021-07-01T00:00:00"/>
    <n v="0.37643340857787799"/>
    <n v="443"/>
    <n v="7262.9932279909699"/>
    <n v="-52.775620767494303"/>
    <n v="17.034342305843001"/>
    <n v="247"/>
    <n v="226.461538461538"/>
    <n v="221.14979757085001"/>
    <n v="833.59109311740895"/>
    <n v="3.3171329057637098"/>
    <n v="9.1154148855182804E-2"/>
    <n v="142.67042889390501"/>
    <n v="2.6910687522198899"/>
    <n v="35.8662100456621"/>
    <n v="1.1913703193696199"/>
    <n v="-25.9913738019169"/>
    <n v="6.0072339439598599"/>
  </r>
  <r>
    <x v="2"/>
    <x v="0"/>
    <x v="196"/>
    <d v="2021-06-16T00:00:00"/>
    <n v="0.40879464285714301"/>
    <n v="224"/>
    <n v="5626.8080357142899"/>
    <n v="-54.456249999999997"/>
    <n v="24.0390966649483"/>
    <m/>
    <m/>
    <m/>
    <m/>
    <n v="3.43769230769231"/>
    <n v="0.33182355145986298"/>
    <n v="168.169642857143"/>
    <n v="3.8438490136396699"/>
    <n v="29.647031963470301"/>
    <n v="1.65482112118717"/>
    <m/>
    <m/>
  </r>
  <r>
    <x v="2"/>
    <x v="3"/>
    <x v="97"/>
    <d v="2021-08-02T00:00:00"/>
    <n v="0.13763440860215101"/>
    <n v="93"/>
    <n v="7232.63440860215"/>
    <n v="-59.0462365591398"/>
    <n v="32.019717166490103"/>
    <m/>
    <m/>
    <m/>
    <m/>
    <m/>
    <m/>
    <n v="116.172043010753"/>
    <n v="5.4899632944371302"/>
    <n v="37.881609195402298"/>
    <n v="3.3771364890054301"/>
    <m/>
    <m/>
  </r>
  <r>
    <x v="2"/>
    <x v="3"/>
    <x v="293"/>
    <d v="2021-04-24T00:00:00"/>
    <n v="4.2013888888888899E-2"/>
    <n v="144"/>
    <n v="4644.8194444444398"/>
    <n v="-66.568055555555603"/>
    <n v="32.0683521413943"/>
    <m/>
    <m/>
    <m/>
    <m/>
    <m/>
    <m/>
    <n v="140.763888888889"/>
    <n v="4.4637557282132798"/>
    <n v="24.9585714285714"/>
    <n v="1.3554791500886501"/>
    <m/>
    <m/>
  </r>
  <r>
    <x v="2"/>
    <x v="2"/>
    <x v="104"/>
    <d v="2021-02-28T00:00:00"/>
    <n v="2.47826086956522E-2"/>
    <n v="69"/>
    <n v="4527.2173913043498"/>
    <n v="-67.115942028985501"/>
    <n v="35.6114566768359"/>
    <m/>
    <m/>
    <m/>
    <n v="568.84"/>
    <n v="4.3359685557533396"/>
    <n v="7.99984045748139E-2"/>
    <n v="161.65217391304299"/>
    <n v="7.3347328574339903"/>
    <n v="25.544927536231899"/>
    <n v="2.0079515166958202"/>
    <m/>
    <m/>
  </r>
  <r>
    <x v="2"/>
    <x v="5"/>
    <x v="108"/>
    <d v="2020-01-21T00:00:00"/>
    <m/>
    <n v="42"/>
    <n v="5068.2619047619"/>
    <n v="-74.471428571428604"/>
    <n v="36.867762450144703"/>
    <m/>
    <m/>
    <m/>
    <m/>
    <m/>
    <m/>
    <n v="147.73809523809501"/>
    <n v="10.3669077013822"/>
    <n v="23.897619047618999"/>
    <n v="3.5706190526608399"/>
    <m/>
    <m/>
  </r>
  <r>
    <x v="2"/>
    <x v="5"/>
    <x v="178"/>
    <d v="2021-08-14T00:00:00"/>
    <n v="3.5522"/>
    <n v="50"/>
    <n v="5002"/>
    <n v="-76.403999999999996"/>
    <n v="39.349436524243998"/>
    <m/>
    <m/>
    <m/>
    <m/>
    <m/>
    <m/>
    <n v="131.38"/>
    <n v="11.4770361672199"/>
    <n v="26.173469387755102"/>
    <n v="3.30128141415222"/>
    <m/>
    <m/>
  </r>
  <r>
    <x v="2"/>
    <x v="1"/>
    <x v="138"/>
    <d v="2021-07-21T00:00:00"/>
    <m/>
    <n v="74"/>
    <n v="8097.7432432432397"/>
    <n v="-87.360810810810804"/>
    <n v="41.036386307468"/>
    <m/>
    <m/>
    <m/>
    <m/>
    <m/>
    <m/>
    <n v="142"/>
    <n v="6.3351420217224996"/>
    <n v="37.7148648648649"/>
    <n v="2.9031552767038198"/>
    <m/>
    <m/>
  </r>
  <r>
    <x v="2"/>
    <x v="3"/>
    <x v="219"/>
    <d v="2021-08-18T00:00:00"/>
    <n v="0.312068965517241"/>
    <n v="87"/>
    <n v="8570.6321839080501"/>
    <n v="-100.205747126437"/>
    <n v="40.9980575477014"/>
    <m/>
    <m/>
    <m/>
    <m/>
    <n v="3.0268152173913099"/>
    <n v="0.37636469855517202"/>
    <n v="147.908045977011"/>
    <n v="7.8074877558992002"/>
    <n v="47.58625"/>
    <n v="3.44433572059561"/>
    <m/>
    <m/>
  </r>
  <r>
    <x v="2"/>
    <x v="5"/>
    <x v="204"/>
    <d v="2021-06-29T00:00:00"/>
    <m/>
    <n v="48"/>
    <n v="5447.6666666666697"/>
    <n v="-102.614583333333"/>
    <n v="31.346270999616699"/>
    <m/>
    <m/>
    <m/>
    <n v="615.857142857143"/>
    <m/>
    <m/>
    <n v="139.75"/>
    <n v="9.0154270853861895"/>
    <n v="30.05"/>
    <n v="3.2386202845529302"/>
    <m/>
    <m/>
  </r>
  <r>
    <x v="2"/>
    <x v="5"/>
    <x v="251"/>
    <d v="2020-11-19T00:00:00"/>
    <m/>
    <n v="46"/>
    <n v="5337.0217391304404"/>
    <n v="-104.513043478261"/>
    <n v="52.153565017603299"/>
    <m/>
    <m/>
    <m/>
    <m/>
    <m/>
    <m/>
    <n v="182.195652173913"/>
    <n v="10.190249178694399"/>
    <n v="31.4644444444444"/>
    <n v="3.4208601841570601"/>
    <m/>
    <m/>
  </r>
  <r>
    <x v="2"/>
    <x v="3"/>
    <x v="60"/>
    <d v="2020-08-10T00:00:00"/>
    <m/>
    <n v="143"/>
    <n v="6280.1258741258698"/>
    <n v="-104.897902097902"/>
    <n v="33.067503797763102"/>
    <m/>
    <m/>
    <m/>
    <m/>
    <m/>
    <m/>
    <n v="165.65034965034999"/>
    <n v="5.5342763029065596"/>
    <n v="36.233566433566502"/>
    <n v="2.5951568177572701"/>
    <m/>
    <m/>
  </r>
  <r>
    <x v="2"/>
    <x v="3"/>
    <x v="294"/>
    <d v="2021-07-13T00:00:00"/>
    <n v="0.103021806853583"/>
    <n v="321"/>
    <n v="5784.9190031152602"/>
    <n v="-110.10529595015601"/>
    <n v="21.847327922515898"/>
    <m/>
    <m/>
    <m/>
    <m/>
    <m/>
    <m/>
    <n v="136.24610591900301"/>
    <n v="3.5086530186081801"/>
    <n v="27.924299065420499"/>
    <n v="1.31461660095583"/>
    <m/>
    <m/>
  </r>
  <r>
    <x v="2"/>
    <x v="2"/>
    <x v="129"/>
    <d v="2021-08-04T00:00:00"/>
    <m/>
    <n v="42"/>
    <n v="6788.3809523809496"/>
    <n v="-111.70476190476199"/>
    <n v="39.400520721542499"/>
    <m/>
    <m/>
    <m/>
    <m/>
    <m/>
    <m/>
    <n v="136.54761904761901"/>
    <n v="9.1338734960451795"/>
    <n v="46.111904761904803"/>
    <n v="4.0441627143543197"/>
    <m/>
    <m/>
  </r>
  <r>
    <x v="2"/>
    <x v="5"/>
    <x v="237"/>
    <d v="2021-07-01T00:00:00"/>
    <n v="2.8372093023255801E-2"/>
    <n v="129"/>
    <n v="6505.6201550387595"/>
    <n v="-118.982170542636"/>
    <n v="27.3273869467466"/>
    <m/>
    <m/>
    <m/>
    <m/>
    <n v="4.0731025641025598"/>
    <n v="0.35274753044634399"/>
    <n v="160.98449612403101"/>
    <n v="5.8665511623706701"/>
    <n v="26.847286821705399"/>
    <n v="1.8787833527392801"/>
    <m/>
    <m/>
  </r>
  <r>
    <x v="2"/>
    <x v="3"/>
    <x v="194"/>
    <d v="2021-08-03T00:00:00"/>
    <m/>
    <n v="26"/>
    <n v="4982.1153846153802"/>
    <n v="-122.384615384615"/>
    <n v="59.6986261128622"/>
    <m/>
    <m/>
    <m/>
    <m/>
    <m/>
    <m/>
    <n v="122.730769230769"/>
    <n v="9.1912261996566293"/>
    <n v="38.926923076923103"/>
    <n v="4.2077092532354596"/>
    <m/>
    <m/>
  </r>
  <r>
    <x v="2"/>
    <x v="3"/>
    <x v="250"/>
    <d v="2021-08-05T00:00:00"/>
    <m/>
    <n v="91"/>
    <n v="5935.0219780219804"/>
    <n v="-122.424175824176"/>
    <n v="26.6436079490698"/>
    <m/>
    <m/>
    <m/>
    <m/>
    <m/>
    <m/>
    <n v="149.43956043956001"/>
    <n v="6.0532276537710201"/>
    <n v="43.7808988764045"/>
    <n v="3.2526338335210001"/>
    <m/>
    <m/>
  </r>
  <r>
    <x v="2"/>
    <x v="2"/>
    <x v="200"/>
    <d v="2020-07-03T00:00:00"/>
    <m/>
    <n v="55"/>
    <n v="5905.03636363636"/>
    <n v="-124.874545454545"/>
    <n v="36.407860199378902"/>
    <m/>
    <m/>
    <m/>
    <m/>
    <m/>
    <m/>
    <n v="157.10909090909101"/>
    <n v="8.6624182565860597"/>
    <n v="31.645454545454498"/>
    <n v="2.5971310488163799"/>
    <m/>
    <m/>
  </r>
  <r>
    <x v="2"/>
    <x v="5"/>
    <x v="190"/>
    <d v="2021-08-05T00:00:00"/>
    <n v="0.33333333333333298"/>
    <n v="75"/>
    <n v="5653.8133333333299"/>
    <n v="-129.11066666666699"/>
    <n v="43.306637053422499"/>
    <m/>
    <m/>
    <m/>
    <m/>
    <n v="3.9615178454715201"/>
    <n v="0.31859852667626098"/>
    <n v="155.53333333333299"/>
    <n v="6.38882282248123"/>
    <n v="37.659999999999997"/>
    <n v="2.7697946064938002"/>
    <m/>
    <m/>
  </r>
  <r>
    <x v="2"/>
    <x v="0"/>
    <x v="295"/>
    <d v="2021-08-06T00:00:00"/>
    <n v="0.30487804878048802"/>
    <n v="82"/>
    <n v="6221.2926829268299"/>
    <n v="-130.382926829268"/>
    <n v="37.689923542775702"/>
    <m/>
    <m/>
    <m/>
    <m/>
    <n v="3.3431606782106802"/>
    <n v="0.40128105790667601"/>
    <n v="145.71951219512201"/>
    <n v="6.4966411164939899"/>
    <n v="43.482926829268301"/>
    <n v="3.4404215535831799"/>
    <m/>
    <m/>
  </r>
  <r>
    <x v="2"/>
    <x v="5"/>
    <x v="296"/>
    <d v="2020-01-31T00:00:00"/>
    <m/>
    <n v="62"/>
    <n v="5789.6612903225796"/>
    <n v="-131.49516129032301"/>
    <n v="31.845807734560999"/>
    <m/>
    <m/>
    <m/>
    <m/>
    <m/>
    <m/>
    <n v="127.45161290322601"/>
    <n v="6.7845781751701102"/>
    <n v="41.986440677966101"/>
    <n v="3.4169673731806598"/>
    <m/>
    <m/>
  </r>
  <r>
    <x v="2"/>
    <x v="2"/>
    <x v="134"/>
    <d v="2021-08-08T00:00:00"/>
    <m/>
    <n v="32"/>
    <n v="4480"/>
    <n v="-131.72499999999999"/>
    <n v="59.323023769810902"/>
    <m/>
    <m/>
    <m/>
    <m/>
    <m/>
    <m/>
    <n v="132.78125"/>
    <n v="12.6465389864853"/>
    <n v="23.1"/>
    <n v="4.65746019670281"/>
    <m/>
    <m/>
  </r>
  <r>
    <x v="2"/>
    <x v="0"/>
    <x v="184"/>
    <d v="2021-07-12T00:00:00"/>
    <n v="0.72916666666666696"/>
    <n v="240"/>
    <n v="6806.7916666666697"/>
    <n v="-135.90875"/>
    <n v="24.497420249440601"/>
    <m/>
    <m/>
    <m/>
    <m/>
    <n v="3.8267850821744598"/>
    <n v="0.14230757360086599"/>
    <n v="135.40416666666701"/>
    <n v="3.5300903082305299"/>
    <n v="37.472916666666698"/>
    <n v="1.4196495012454899"/>
    <m/>
    <m/>
  </r>
  <r>
    <x v="2"/>
    <x v="5"/>
    <x v="67"/>
    <d v="2021-07-28T00:00:00"/>
    <m/>
    <n v="47"/>
    <n v="3536.3404255319201"/>
    <n v="-148.86170212766001"/>
    <n v="41.620755908755399"/>
    <m/>
    <m/>
    <m/>
    <m/>
    <m/>
    <m/>
    <n v="166.340425531915"/>
    <n v="10.3993469425886"/>
    <n v="17.3044444444444"/>
    <n v="1.8004964398337699"/>
    <m/>
    <m/>
  </r>
  <r>
    <x v="2"/>
    <x v="3"/>
    <x v="6"/>
    <d v="2020-11-11T00:00:00"/>
    <n v="0.25307432432432397"/>
    <n v="296"/>
    <n v="6318.8040540540496"/>
    <n v="-151.49695945945999"/>
    <n v="25.627333565748302"/>
    <m/>
    <m/>
    <m/>
    <m/>
    <n v="3.6044999999999998"/>
    <n v="0.251058098959554"/>
    <n v="142.46959459459501"/>
    <n v="3.15622712362069"/>
    <n v="34.987837837837802"/>
    <n v="1.4567659927960499"/>
    <m/>
    <m/>
  </r>
  <r>
    <x v="2"/>
    <x v="5"/>
    <x v="297"/>
    <d v="2021-08-04T00:00:00"/>
    <m/>
    <n v="37"/>
    <n v="5409.2972972973002"/>
    <n v="-153.42702702702701"/>
    <n v="43.839887436673401"/>
    <m/>
    <m/>
    <m/>
    <m/>
    <m/>
    <m/>
    <n v="174.40540540540499"/>
    <n v="11.6021031708555"/>
    <n v="32.297222222222203"/>
    <n v="5.7473244100868"/>
    <m/>
    <m/>
  </r>
  <r>
    <x v="2"/>
    <x v="0"/>
    <x v="13"/>
    <d v="2021-08-05T00:00:00"/>
    <m/>
    <n v="37"/>
    <n v="5834.7837837837797"/>
    <n v="-154.54594594594599"/>
    <n v="39.952906134942801"/>
    <m/>
    <m/>
    <m/>
    <n v="768.16666666666697"/>
    <n v="3.2607049597334901"/>
    <n v="0.25609978717803999"/>
    <n v="150.08108108108101"/>
    <n v="9.7995969135079601"/>
    <n v="44.513513513513502"/>
    <n v="3.8472430013119201"/>
    <m/>
    <m/>
  </r>
  <r>
    <x v="2"/>
    <x v="5"/>
    <x v="298"/>
    <d v="2021-08-01T00:00:00"/>
    <m/>
    <n v="42"/>
    <n v="3711.2142857142899"/>
    <n v="-155.564285714286"/>
    <n v="48.931009862345903"/>
    <m/>
    <m/>
    <m/>
    <n v="477.4"/>
    <m/>
    <m/>
    <n v="141.02380952381"/>
    <n v="10.535515296978399"/>
    <n v="16.763414634146301"/>
    <n v="2.1663523239384901"/>
    <m/>
    <m/>
  </r>
  <r>
    <x v="2"/>
    <x v="0"/>
    <x v="203"/>
    <d v="2021-02-28T00:00:00"/>
    <m/>
    <n v="122"/>
    <n v="6001.8852459016398"/>
    <n v="-159.37950819672099"/>
    <n v="32.581673951690597"/>
    <m/>
    <m/>
    <m/>
    <m/>
    <n v="2.3951395348837199"/>
    <n v="0.31565452851930598"/>
    <n v="141.95081967213099"/>
    <n v="5.4431058936304604"/>
    <n v="48.395081967213102"/>
    <n v="2.6593931840520502"/>
    <m/>
    <m/>
  </r>
  <r>
    <x v="2"/>
    <x v="3"/>
    <x v="191"/>
    <d v="2021-08-05T00:00:00"/>
    <n v="0.24901234567901201"/>
    <n v="81"/>
    <n v="4553.5555555555602"/>
    <n v="-160.438271604938"/>
    <n v="33.3966279886465"/>
    <m/>
    <m/>
    <m/>
    <m/>
    <m/>
    <m/>
    <n v="156.37037037037001"/>
    <n v="7.6719274310661101"/>
    <n v="33.096153846153904"/>
    <n v="2.4395566614287398"/>
    <m/>
    <m/>
  </r>
  <r>
    <x v="2"/>
    <x v="5"/>
    <x v="160"/>
    <d v="2021-07-21T00:00:00"/>
    <m/>
    <n v="40"/>
    <n v="5200.8249999999998"/>
    <n v="-160.85499999999999"/>
    <n v="32.404750947574897"/>
    <m/>
    <m/>
    <m/>
    <m/>
    <m/>
    <m/>
    <n v="131"/>
    <n v="8.7158858796261605"/>
    <n v="25.164999999999999"/>
    <n v="3.0380251471756798"/>
    <m/>
    <m/>
  </r>
  <r>
    <x v="2"/>
    <x v="3"/>
    <x v="299"/>
    <d v="2020-03-30T00:00:00"/>
    <m/>
    <n v="31"/>
    <n v="6833.2903225806403"/>
    <n v="-168.97419354838701"/>
    <n v="29.812761923374801"/>
    <m/>
    <m/>
    <m/>
    <m/>
    <m/>
    <m/>
    <n v="140.61290322580601"/>
    <n v="13.8213390742382"/>
    <n v="33.6064516129032"/>
    <n v="3.5626948103200098"/>
    <m/>
    <m/>
  </r>
  <r>
    <x v="2"/>
    <x v="7"/>
    <x v="187"/>
    <d v="2021-05-12T00:00:00"/>
    <n v="0.69859550561797801"/>
    <n v="178"/>
    <n v="6609.0674157303401"/>
    <n v="-169.76685393258401"/>
    <n v="27.4371573963797"/>
    <m/>
    <m/>
    <m/>
    <m/>
    <m/>
    <m/>
    <n v="167.960674157303"/>
    <n v="4.4458082039030398"/>
    <n v="29.346629213483101"/>
    <n v="1.54679297069019"/>
    <m/>
    <m/>
  </r>
  <r>
    <x v="2"/>
    <x v="3"/>
    <x v="151"/>
    <d v="2021-08-09T00:00:00"/>
    <n v="3.8607594936708898E-3"/>
    <n v="158"/>
    <n v="3956.2974683544298"/>
    <n v="-170.567088607595"/>
    <n v="28.7957723360357"/>
    <m/>
    <m/>
    <m/>
    <m/>
    <m/>
    <m/>
    <n v="128.46835443038"/>
    <n v="4.3575639261681802"/>
    <n v="27.2069620253165"/>
    <n v="1.3280943680925801"/>
    <m/>
    <m/>
  </r>
  <r>
    <x v="2"/>
    <x v="3"/>
    <x v="80"/>
    <d v="2021-07-06T00:00:00"/>
    <m/>
    <n v="41"/>
    <n v="4559.5853658536598"/>
    <n v="-172.936585365854"/>
    <n v="28.974639406434299"/>
    <m/>
    <m/>
    <m/>
    <m/>
    <m/>
    <m/>
    <n v="143.65853658536599"/>
    <n v="8.6445111413711402"/>
    <n v="18.769230769230798"/>
    <n v="1.71559550394214"/>
    <m/>
    <m/>
  </r>
  <r>
    <x v="2"/>
    <x v="5"/>
    <x v="41"/>
    <d v="2020-02-04T00:00:00"/>
    <n v="4.2647058823529404E-3"/>
    <n v="68"/>
    <n v="4314.8235294117603"/>
    <n v="-175.207352941176"/>
    <n v="30.077959819176701"/>
    <m/>
    <m/>
    <m/>
    <m/>
    <m/>
    <m/>
    <n v="184.91176470588201"/>
    <n v="8.8097074942576903"/>
    <n v="9.9388059701492502"/>
    <n v="1.0099033705447"/>
    <m/>
    <m/>
  </r>
  <r>
    <x v="2"/>
    <x v="3"/>
    <x v="300"/>
    <d v="2021-07-10T00:00:00"/>
    <m/>
    <n v="133"/>
    <n v="3718.9097744360902"/>
    <n v="-176.518045112782"/>
    <n v="20.7098128310943"/>
    <m/>
    <m/>
    <m/>
    <m/>
    <m/>
    <m/>
    <n v="111.308270676692"/>
    <n v="5.2041286654399102"/>
    <n v="23.1264"/>
    <n v="1.4873349814674499"/>
    <m/>
    <m/>
  </r>
  <r>
    <x v="2"/>
    <x v="5"/>
    <x v="188"/>
    <d v="2021-08-02T00:00:00"/>
    <m/>
    <n v="173"/>
    <n v="6437.2138728323698"/>
    <n v="-177.66184971098301"/>
    <n v="17.680116856733498"/>
    <m/>
    <m/>
    <m/>
    <m/>
    <n v="3.5388943798449599"/>
    <n v="0.23025675388234901"/>
    <n v="155.74566473988401"/>
    <n v="5.9905064732828901"/>
    <n v="40.105780346820801"/>
    <n v="1.49820269411878"/>
    <m/>
    <m/>
  </r>
  <r>
    <x v="2"/>
    <x v="5"/>
    <x v="230"/>
    <d v="2020-10-19T00:00:00"/>
    <n v="0.55555555555555602"/>
    <n v="45"/>
    <n v="4974.3111111111102"/>
    <n v="-181.36444444444399"/>
    <n v="56.6851538609356"/>
    <m/>
    <m/>
    <m/>
    <m/>
    <m/>
    <m/>
    <n v="149.37777777777799"/>
    <n v="7.0585780529927398"/>
    <n v="23.8380952380952"/>
    <n v="2.6463262119814601"/>
    <m/>
    <m/>
  </r>
  <r>
    <x v="2"/>
    <x v="2"/>
    <x v="211"/>
    <d v="2021-06-29T00:00:00"/>
    <n v="2.25609756097561E-2"/>
    <n v="82"/>
    <n v="4990.2926829268299"/>
    <n v="-189.86951219512201"/>
    <n v="36.052180377808703"/>
    <m/>
    <m/>
    <m/>
    <m/>
    <m/>
    <m/>
    <n v="149.47560975609801"/>
    <n v="7.4846269347396399"/>
    <n v="23.8085365853659"/>
    <n v="2.3258184581366899"/>
    <m/>
    <m/>
  </r>
  <r>
    <x v="2"/>
    <x v="0"/>
    <x v="89"/>
    <d v="2021-08-16T00:00:00"/>
    <m/>
    <n v="35"/>
    <n v="5593.4571428571398"/>
    <n v="-192.922857142857"/>
    <n v="59.762021903084801"/>
    <m/>
    <m/>
    <m/>
    <m/>
    <m/>
    <m/>
    <n v="122.142857142857"/>
    <n v="6.6047020247346699"/>
    <n v="39.536363636363603"/>
    <n v="3.0157252575792"/>
    <m/>
    <m/>
  </r>
  <r>
    <x v="2"/>
    <x v="3"/>
    <x v="209"/>
    <d v="2021-08-01T00:00:00"/>
    <m/>
    <n v="86"/>
    <n v="4593.6395348837204"/>
    <n v="-197.55116279069799"/>
    <n v="38.159079139537901"/>
    <m/>
    <m/>
    <m/>
    <m/>
    <m/>
    <m/>
    <n v="172.267441860465"/>
    <n v="7.4380878133917996"/>
    <n v="18.122499999999999"/>
    <n v="1.5944930695158901"/>
    <m/>
    <m/>
  </r>
  <r>
    <x v="2"/>
    <x v="5"/>
    <x v="36"/>
    <d v="2021-07-30T00:00:00"/>
    <m/>
    <n v="32"/>
    <n v="3196"/>
    <n v="-201.28437500000001"/>
    <n v="33.666730044400801"/>
    <m/>
    <m/>
    <m/>
    <m/>
    <m/>
    <m/>
    <n v="113.8125"/>
    <n v="11.3940984211409"/>
    <n v="23.9"/>
    <n v="2.6948683216320499"/>
    <m/>
    <m/>
  </r>
  <r>
    <x v="2"/>
    <x v="7"/>
    <x v="116"/>
    <d v="2021-07-29T00:00:00"/>
    <m/>
    <n v="33"/>
    <n v="4050.84848484849"/>
    <n v="-201.41515151515199"/>
    <n v="32.201514563362998"/>
    <m/>
    <m/>
    <m/>
    <m/>
    <m/>
    <m/>
    <n v="126.575757575758"/>
    <n v="9.3639612084477903"/>
    <n v="22.0787878787879"/>
    <n v="2.2487991643005998"/>
    <m/>
    <m/>
  </r>
  <r>
    <x v="2"/>
    <x v="0"/>
    <x v="254"/>
    <d v="2021-08-06T00:00:00"/>
    <m/>
    <n v="236"/>
    <n v="6450.8389830508504"/>
    <n v="-202.44703389830499"/>
    <n v="23.784566626094399"/>
    <m/>
    <m/>
    <m/>
    <m/>
    <n v="2.3003437500000001"/>
    <n v="0.30739857807932602"/>
    <n v="153.47457627118601"/>
    <n v="4.6553306297045003"/>
    <n v="37.194036697247697"/>
    <n v="1.67377807532617"/>
    <m/>
    <m/>
  </r>
  <r>
    <x v="2"/>
    <x v="2"/>
    <x v="57"/>
    <d v="2020-01-22T00:00:00"/>
    <m/>
    <n v="41"/>
    <n v="4188.14634146341"/>
    <n v="-202.860975609756"/>
    <n v="40.685725140644998"/>
    <m/>
    <m/>
    <m/>
    <m/>
    <m/>
    <m/>
    <n v="169.707317073171"/>
    <n v="10.0355006378235"/>
    <n v="26.619512195121999"/>
    <n v="2.3203953077644002"/>
    <m/>
    <m/>
  </r>
  <r>
    <x v="2"/>
    <x v="3"/>
    <x v="153"/>
    <d v="2020-12-02T00:00:00"/>
    <m/>
    <n v="29"/>
    <n v="4999.3793103448297"/>
    <n v="-213.16896551724099"/>
    <n v="42.008601366325998"/>
    <m/>
    <m/>
    <m/>
    <m/>
    <m/>
    <m/>
    <n v="170.79310344827601"/>
    <n v="13.462718025215599"/>
    <n v="17.879310344827601"/>
    <n v="2.6815754289303499"/>
    <m/>
    <m/>
  </r>
  <r>
    <x v="2"/>
    <x v="3"/>
    <x v="231"/>
    <d v="2021-08-07T00:00:00"/>
    <m/>
    <n v="35"/>
    <n v="4888.0857142857103"/>
    <n v="-239.51142857142901"/>
    <n v="40.131232576277"/>
    <m/>
    <m/>
    <m/>
    <m/>
    <m/>
    <m/>
    <n v="135.4"/>
    <n v="12.6339678192222"/>
    <n v="40.848571428571397"/>
    <n v="4.6465861172497398"/>
    <m/>
    <m/>
  </r>
  <r>
    <x v="2"/>
    <x v="4"/>
    <x v="301"/>
    <d v="2020-09-20T00:00:00"/>
    <n v="0.32564748201438798"/>
    <n v="278"/>
    <n v="7517.2949640287798"/>
    <n v="-245.098561151079"/>
    <n v="26.4467499822245"/>
    <m/>
    <m/>
    <m/>
    <n v="954.9"/>
    <n v="4.9602312169312199"/>
    <n v="0.23480748666920701"/>
    <n v="146.90647482014401"/>
    <n v="2.8756567898763801"/>
    <n v="52.781521739130397"/>
    <n v="1.9106947317273699"/>
    <m/>
    <m/>
  </r>
  <r>
    <x v="2"/>
    <x v="3"/>
    <x v="217"/>
    <d v="2021-07-27T00:00:00"/>
    <m/>
    <n v="35"/>
    <n v="4063.1714285714302"/>
    <n v="-248.177142857143"/>
    <n v="50.150918469050097"/>
    <m/>
    <m/>
    <m/>
    <m/>
    <m/>
    <m/>
    <n v="142.51428571428599"/>
    <n v="12.422084658981801"/>
    <n v="22.888235294117599"/>
    <n v="2.8005084994907299"/>
    <m/>
    <m/>
  </r>
  <r>
    <x v="2"/>
    <x v="5"/>
    <x v="181"/>
    <d v="2021-08-08T00:00:00"/>
    <m/>
    <n v="29"/>
    <n v="3770.89655172414"/>
    <n v="-254.90344827586199"/>
    <n v="43.743948345076397"/>
    <m/>
    <m/>
    <m/>
    <m/>
    <m/>
    <m/>
    <n v="157.27586206896601"/>
    <n v="11.2722572987915"/>
    <n v="20.573076923076901"/>
    <n v="2.7076504585926799"/>
    <m/>
    <m/>
  </r>
  <r>
    <x v="2"/>
    <x v="3"/>
    <x v="214"/>
    <d v="2021-02-02T00:00:00"/>
    <n v="7.4626865671641798E-3"/>
    <n v="67"/>
    <n v="3686.5074626865699"/>
    <n v="-255.432835820896"/>
    <n v="32.611528040556898"/>
    <m/>
    <m/>
    <m/>
    <m/>
    <m/>
    <m/>
    <n v="153.49253731343299"/>
    <n v="6.3279645815984802"/>
    <n v="19.128358208955198"/>
    <n v="1.23017762075549"/>
    <m/>
    <m/>
  </r>
  <r>
    <x v="2"/>
    <x v="4"/>
    <x v="243"/>
    <d v="2021-07-31T00:00:00"/>
    <m/>
    <n v="30"/>
    <n v="5431.8"/>
    <n v="-309.13"/>
    <n v="47.210743018107998"/>
    <m/>
    <m/>
    <m/>
    <n v="755"/>
    <m/>
    <m/>
    <n v="131.566666666667"/>
    <n v="9.2158887452043796"/>
    <n v="38.65"/>
    <n v="5.3507194294504403"/>
    <m/>
    <m/>
  </r>
  <r>
    <x v="3"/>
    <x v="3"/>
    <x v="259"/>
    <d v="2021-02-05T00:00:00"/>
    <n v="0.41050420168067198"/>
    <n v="119"/>
    <n v="8422.6386554621804"/>
    <n v="179.657983193277"/>
    <n v="31.029777050481499"/>
    <m/>
    <m/>
    <m/>
    <m/>
    <m/>
    <m/>
    <n v="155.88235294117601"/>
    <n v="5.0013554133597902"/>
    <n v="53.613793103448302"/>
    <n v="2.9213628949936101"/>
    <m/>
    <m/>
  </r>
  <r>
    <x v="3"/>
    <x v="3"/>
    <x v="81"/>
    <d v="2021-08-24T00:00:00"/>
    <n v="0.21096774193548401"/>
    <n v="62"/>
    <n v="6006.6612903225796"/>
    <n v="76.088709677419402"/>
    <n v="59.4354045065473"/>
    <m/>
    <m/>
    <m/>
    <m/>
    <m/>
    <m/>
    <n v="156.064516129032"/>
    <n v="7.6102810782364001"/>
    <n v="43.988709677419301"/>
    <n v="3.7728798612713601"/>
    <m/>
    <m/>
  </r>
  <r>
    <x v="3"/>
    <x v="5"/>
    <x v="50"/>
    <d v="2020-02-07T00:00:00"/>
    <m/>
    <n v="41"/>
    <n v="5064.0243902438997"/>
    <n v="-1.7794871794871501"/>
    <n v="66.153228069903406"/>
    <m/>
    <m/>
    <m/>
    <m/>
    <m/>
    <m/>
    <n v="128.90243902438999"/>
    <n v="8.0874643195238693"/>
    <n v="34.307317073170701"/>
    <n v="3.5105527155745802"/>
    <m/>
    <m/>
  </r>
  <r>
    <x v="3"/>
    <x v="3"/>
    <x v="170"/>
    <d v="2021-04-28T00:00:00"/>
    <n v="9.1521739130434807E-2"/>
    <n v="506"/>
    <n v="4553.7529644268798"/>
    <n v="-65.648221343873701"/>
    <n v="20.5042779480797"/>
    <m/>
    <m/>
    <m/>
    <m/>
    <m/>
    <m/>
    <n v="150.673913043478"/>
    <n v="2.4965747251943302"/>
    <n v="32.610642570281101"/>
    <n v="1.2939227463207299"/>
    <m/>
    <m/>
  </r>
  <r>
    <x v="3"/>
    <x v="3"/>
    <x v="302"/>
    <d v="2020-12-13T00:00:00"/>
    <m/>
    <n v="50"/>
    <n v="3539.7"/>
    <n v="-93.933999999999997"/>
    <n v="42.442359242163"/>
    <m/>
    <m/>
    <m/>
    <m/>
    <m/>
    <m/>
    <n v="159.74"/>
    <n v="7.0638955547320501"/>
    <n v="27.497959183673501"/>
    <n v="2.5117487366278701"/>
    <m/>
    <m/>
  </r>
  <r>
    <x v="3"/>
    <x v="3"/>
    <x v="208"/>
    <d v="2021-01-12T00:00:00"/>
    <m/>
    <n v="56"/>
    <n v="5579.6607142857101"/>
    <n v="-134.730357142857"/>
    <n v="46.847023767170498"/>
    <m/>
    <m/>
    <m/>
    <m/>
    <m/>
    <m/>
    <n v="97.053571428571402"/>
    <n v="6.5260924667807299"/>
    <n v="59.462499999999999"/>
    <n v="5.7165824878951099"/>
    <m/>
    <m/>
  </r>
  <r>
    <x v="3"/>
    <x v="0"/>
    <x v="295"/>
    <d v="2021-08-06T00:00:00"/>
    <n v="9.7560975609756097E-4"/>
    <n v="123"/>
    <n v="6373.7967479674799"/>
    <n v="-169.14552845528499"/>
    <n v="32.281118940953903"/>
    <m/>
    <m/>
    <m/>
    <m/>
    <m/>
    <m/>
    <n v="122.78048780487801"/>
    <n v="4.9801222439169504"/>
    <n v="58.768907563025202"/>
    <n v="3.8499027946337399"/>
    <m/>
    <m/>
  </r>
  <r>
    <x v="3"/>
    <x v="5"/>
    <x v="298"/>
    <d v="2021-08-01T00:00:00"/>
    <m/>
    <n v="56"/>
    <n v="3722.4642857142899"/>
    <n v="-181.601785714286"/>
    <n v="40.629051445617002"/>
    <m/>
    <m/>
    <m/>
    <m/>
    <m/>
    <m/>
    <n v="134.67857142857099"/>
    <n v="9.9112656334294993"/>
    <n v="15.5428571428571"/>
    <n v="1.8997912686829601"/>
    <m/>
    <m/>
  </r>
  <r>
    <x v="3"/>
    <x v="5"/>
    <x v="303"/>
    <d v="2020-08-06T00:00:00"/>
    <m/>
    <n v="27"/>
    <n v="3540.74074074074"/>
    <n v="-199.62692307692299"/>
    <n v="32.509905500036503"/>
    <m/>
    <m/>
    <m/>
    <m/>
    <m/>
    <m/>
    <n v="141.666666666667"/>
    <n v="14.087435552854901"/>
    <n v="45.570370370370398"/>
    <n v="4.9536708734966703"/>
    <m/>
    <m/>
  </r>
  <r>
    <x v="3"/>
    <x v="5"/>
    <x v="210"/>
    <d v="2021-08-14T00:00:00"/>
    <m/>
    <n v="79"/>
    <n v="4752.6329113924003"/>
    <n v="-200.517721518987"/>
    <n v="39.1562668698351"/>
    <m/>
    <m/>
    <m/>
    <m/>
    <m/>
    <m/>
    <n v="149.620253164557"/>
    <n v="5.2079229518807102"/>
    <n v="44.463291139240503"/>
    <n v="3.1471785467276501"/>
    <m/>
    <m/>
  </r>
  <r>
    <x v="3"/>
    <x v="0"/>
    <x v="203"/>
    <d v="2021-02-28T00:00:00"/>
    <m/>
    <n v="31"/>
    <n v="5691.9354838709696"/>
    <n v="-335.322580645161"/>
    <n v="71.677282240996107"/>
    <m/>
    <m/>
    <m/>
    <m/>
    <m/>
    <m/>
    <n v="108.064516129032"/>
    <n v="8.3642783058801395"/>
    <n v="73.038709677419405"/>
    <n v="9.0073430944935993"/>
    <m/>
    <m/>
  </r>
  <r>
    <x v="4"/>
    <x v="3"/>
    <x v="170"/>
    <d v="2021-04-28T00:00:00"/>
    <n v="0.653316062176166"/>
    <n v="193"/>
    <n v="4430.1813471502601"/>
    <n v="148.21865284974101"/>
    <n v="28.455188999602001"/>
    <m/>
    <m/>
    <m/>
    <m/>
    <m/>
    <m/>
    <n v="166.59585492228001"/>
    <n v="4.1714991730703499"/>
    <n v="38.875916230366499"/>
    <n v="2.2649900480435998"/>
    <m/>
    <m/>
  </r>
  <r>
    <x v="4"/>
    <x v="3"/>
    <x v="304"/>
    <d v="2020-01-27T00:00:00"/>
    <n v="0.45669902912621402"/>
    <n v="412"/>
    <n v="4674.2815533980602"/>
    <n v="46.500242718446501"/>
    <n v="20.1837563365779"/>
    <m/>
    <m/>
    <m/>
    <m/>
    <m/>
    <m/>
    <n v="174.21116504854399"/>
    <n v="2.7792491702697601"/>
    <n v="49.694647201946403"/>
    <n v="1.85050568838218"/>
    <m/>
    <m/>
  </r>
  <r>
    <x v="4"/>
    <x v="5"/>
    <x v="305"/>
    <d v="2021-07-18T00:00:00"/>
    <m/>
    <n v="26"/>
    <n v="3913.76923076923"/>
    <n v="-109.630769230769"/>
    <n v="46.465181263204798"/>
    <m/>
    <m/>
    <m/>
    <m/>
    <m/>
    <m/>
    <n v="125"/>
    <n v="13.337973551538401"/>
    <n v="39.630769230769197"/>
    <n v="4.2764858658654203"/>
    <m/>
    <m/>
  </r>
  <r>
    <x v="4"/>
    <x v="3"/>
    <x v="302"/>
    <d v="2020-12-13T00:00:00"/>
    <m/>
    <n v="77"/>
    <n v="3090"/>
    <n v="-129.88441558441599"/>
    <n v="31.850239639422501"/>
    <m/>
    <m/>
    <m/>
    <m/>
    <m/>
    <m/>
    <n v="142.57142857142901"/>
    <n v="6.3914359933602496"/>
    <n v="36.909090909090899"/>
    <n v="2.6963509060465198"/>
    <m/>
    <m/>
  </r>
  <r>
    <x v="4"/>
    <x v="5"/>
    <x v="306"/>
    <d v="2021-06-18T00:00:00"/>
    <m/>
    <n v="30"/>
    <n v="5043.4333333333298"/>
    <n v="-139.49"/>
    <n v="48.180331836363202"/>
    <m/>
    <m/>
    <m/>
    <m/>
    <m/>
    <m/>
    <n v="133.30000000000001"/>
    <n v="8.8751428675565691"/>
    <n v="41.275862068965502"/>
    <n v="3.1643319093954201"/>
    <m/>
    <m/>
  </r>
  <r>
    <x v="4"/>
    <x v="2"/>
    <x v="57"/>
    <d v="2020-01-22T00:00:00"/>
    <m/>
    <n v="36"/>
    <n v="4424.5"/>
    <n v="-143.16111111111101"/>
    <n v="37.326917024687397"/>
    <m/>
    <m/>
    <m/>
    <m/>
    <m/>
    <m/>
    <n v="146.222222222222"/>
    <n v="9.3286647431801608"/>
    <n v="43.009090909090901"/>
    <n v="4.7774869844984797"/>
    <m/>
    <m/>
  </r>
  <r>
    <x v="5"/>
    <x v="1"/>
    <x v="21"/>
    <d v="2021-08-05T00:00:00"/>
    <n v="0.35572815533980601"/>
    <n v="103"/>
    <n v="7201.60194174757"/>
    <n v="361.03398058252401"/>
    <n v="28.362705480285701"/>
    <m/>
    <m/>
    <m/>
    <m/>
    <m/>
    <m/>
    <n v="102.242718446602"/>
    <n v="4.4231807653417601"/>
    <n v="60.515555555555501"/>
    <n v="3.3232453758326099"/>
    <m/>
    <m/>
  </r>
  <r>
    <x v="5"/>
    <x v="1"/>
    <x v="37"/>
    <d v="2021-04-25T00:00:00"/>
    <n v="0.10279069767441899"/>
    <n v="43"/>
    <n v="6733.6046511627901"/>
    <n v="201.090697674419"/>
    <n v="36.218904685715302"/>
    <m/>
    <m/>
    <m/>
    <m/>
    <m/>
    <m/>
    <n v="147.255813953488"/>
    <n v="9.5407903807219707"/>
    <n v="60.49"/>
    <n v="5.2733313073353401"/>
    <m/>
    <m/>
  </r>
  <r>
    <x v="5"/>
    <x v="5"/>
    <x v="71"/>
    <d v="2020-03-31T00:00:00"/>
    <n v="0.360547945205479"/>
    <n v="73"/>
    <n v="4940.1095890410998"/>
    <n v="55.260273972602697"/>
    <n v="41.817926938925098"/>
    <m/>
    <m/>
    <m/>
    <m/>
    <m/>
    <m/>
    <n v="102.876712328767"/>
    <n v="4.3939363056139999"/>
    <n v="38.215068493150703"/>
    <n v="3.35692035563814"/>
    <m/>
    <m/>
  </r>
  <r>
    <x v="5"/>
    <x v="3"/>
    <x v="304"/>
    <d v="2020-01-27T00:00:00"/>
    <n v="9.7000000000000003E-2"/>
    <n v="60"/>
    <n v="5040.1833333333298"/>
    <n v="54.858333333333398"/>
    <n v="37.384464226328603"/>
    <m/>
    <m/>
    <m/>
    <m/>
    <m/>
    <m/>
    <n v="158.9"/>
    <n v="8.35824637623681"/>
    <n v="30.713333333333299"/>
    <n v="3.0380277822999502"/>
    <m/>
    <m/>
  </r>
  <r>
    <x v="5"/>
    <x v="3"/>
    <x v="170"/>
    <d v="2021-04-28T00:00:00"/>
    <n v="0.11682352941176501"/>
    <n v="85"/>
    <n v="4246.69411764706"/>
    <n v="4.3317647058823603"/>
    <n v="24.7524850469471"/>
    <m/>
    <m/>
    <m/>
    <m/>
    <m/>
    <m/>
    <n v="161.25882352941201"/>
    <n v="6.6701633604606299"/>
    <n v="25.639285714285698"/>
    <n v="2.37834103427614"/>
    <m/>
    <m/>
  </r>
  <r>
    <x v="5"/>
    <x v="5"/>
    <x v="92"/>
    <d v="2021-07-06T00:00:00"/>
    <n v="5.9152542372881402E-2"/>
    <n v="59"/>
    <n v="5817.5084745762697"/>
    <n v="-30.989830508474601"/>
    <n v="40.141396616894703"/>
    <m/>
    <m/>
    <m/>
    <m/>
    <m/>
    <m/>
    <n v="103.62711864406801"/>
    <n v="7.0306126271446603"/>
    <n v="42.320689655172401"/>
    <n v="4.3965130539324102"/>
    <m/>
    <m/>
  </r>
  <r>
    <x v="5"/>
    <x v="5"/>
    <x v="307"/>
    <d v="2021-01-31T00:00:00"/>
    <m/>
    <n v="54"/>
    <n v="4589.3333333333303"/>
    <n v="-51.340740740740699"/>
    <n v="27.535789114712902"/>
    <m/>
    <m/>
    <m/>
    <m/>
    <m/>
    <m/>
    <n v="103.20370370370399"/>
    <n v="8.8419375692648305"/>
    <n v="39.270370370370401"/>
    <n v="3.3884526951947498"/>
    <m/>
    <m/>
  </r>
  <r>
    <x v="5"/>
    <x v="0"/>
    <x v="35"/>
    <d v="2021-08-01T00:00:00"/>
    <n v="0.161515151515152"/>
    <n v="33"/>
    <n v="7022.7272727272702"/>
    <n v="-53.709090909090897"/>
    <n v="42.530094149933497"/>
    <m/>
    <m/>
    <m/>
    <m/>
    <m/>
    <m/>
    <n v="113"/>
    <n v="8.9315579420797206"/>
    <n v="57.506451612903199"/>
    <n v="7.1662724605018902"/>
    <m/>
    <m/>
  </r>
  <r>
    <x v="5"/>
    <x v="3"/>
    <x v="308"/>
    <d v="2021-08-10T00:00:00"/>
    <m/>
    <n v="31"/>
    <n v="3375.2580645161302"/>
    <n v="-61.0133333333333"/>
    <n v="32.734390061834098"/>
    <m/>
    <m/>
    <m/>
    <m/>
    <m/>
    <m/>
    <n v="121.129032258065"/>
    <n v="11.929338726094601"/>
    <n v="26.312903225806501"/>
    <n v="3.8919595692832099"/>
    <m/>
    <m/>
  </r>
  <r>
    <x v="5"/>
    <x v="7"/>
    <x v="101"/>
    <d v="2021-07-06T00:00:00"/>
    <m/>
    <n v="32"/>
    <n v="2370.53125"/>
    <n v="-68.900000000000006"/>
    <n v="33.459087198084603"/>
    <m/>
    <m/>
    <m/>
    <m/>
    <m/>
    <m/>
    <n v="122.28125"/>
    <n v="10.0343396658795"/>
    <n v="17.368749999999999"/>
    <n v="1.92300607616087"/>
    <m/>
    <m/>
  </r>
  <r>
    <x v="5"/>
    <x v="5"/>
    <x v="136"/>
    <d v="2021-01-21T00:00:00"/>
    <n v="0.75757575757575801"/>
    <n v="33"/>
    <n v="4026.6060606060601"/>
    <n v="-116.036363636364"/>
    <n v="49.564425822988603"/>
    <m/>
    <m/>
    <m/>
    <m/>
    <m/>
    <m/>
    <n v="133.87878787878799"/>
    <n v="12.3702935323014"/>
    <n v="35.370967741935502"/>
    <n v="4.7628494984753198"/>
    <m/>
    <m/>
  </r>
  <r>
    <x v="5"/>
    <x v="2"/>
    <x v="57"/>
    <d v="2020-01-22T00:00:00"/>
    <m/>
    <n v="31"/>
    <n v="4177.2903225806403"/>
    <n v="-124.667741935484"/>
    <n v="51.120887380837097"/>
    <m/>
    <m/>
    <m/>
    <m/>
    <m/>
    <m/>
    <n v="122.290322580645"/>
    <n v="10.328183963070501"/>
    <n v="36.2655172413793"/>
    <n v="4.0774257667432998"/>
    <m/>
    <m/>
  </r>
  <r>
    <x v="5"/>
    <x v="5"/>
    <x v="103"/>
    <d v="2021-07-30T00:00:00"/>
    <m/>
    <n v="29"/>
    <n v="3825.4137931034502"/>
    <n v="-146.44827586206901"/>
    <n v="40.589649794748603"/>
    <m/>
    <m/>
    <m/>
    <m/>
    <m/>
    <m/>
    <n v="132.62068965517199"/>
    <n v="11.219420815322399"/>
    <n v="15.977777777777799"/>
    <n v="2.2859619490027998"/>
    <m/>
    <m/>
  </r>
  <r>
    <x v="6"/>
    <x v="1"/>
    <x v="309"/>
    <d v="2021-06-08T00:00:00"/>
    <n v="2.3208333333333302"/>
    <n v="240"/>
    <n v="6771.8333333333303"/>
    <n v="214.6575"/>
    <n v="26.465466119180899"/>
    <n v="231"/>
    <n v="264.969696969697"/>
    <n v="221.296137339056"/>
    <n v="854.75965665236004"/>
    <n v="3.0531643114624298"/>
    <n v="7.9728241350572104E-2"/>
    <n v="148.98750000000001"/>
    <n v="3.3482102530360298"/>
    <n v="57.893697478991598"/>
    <n v="2.6462404919770299"/>
    <n v="73.826250000000002"/>
    <n v="9.4513856368894498"/>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r>
    <x v="7"/>
    <x v="10"/>
    <x v="310"/>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26" dataOnRows="1" applyNumberFormats="0" applyBorderFormats="0" applyFontFormats="0" applyPatternFormats="0" applyAlignmentFormats="0" applyWidthHeightFormats="1" dataCaption="Datos" updatedVersion="6" minRefreshableVersion="3" showMemberPropertyTips="0" useAutoFormatting="1" itemPrintTitles="1" createdVersion="4" indent="0" compact="0" compactData="0" gridDropZones="1" chartFormat="1">
  <location ref="A1:D45" firstHeaderRow="1" firstDataRow="2" firstDataCol="2"/>
  <pivotFields count="21">
    <pivotField axis="axisCol" compact="0" outline="0" subtotalTop="0" showAll="0" includeNewItemsInFilter="1">
      <items count="9">
        <item h="1" x="6"/>
        <item x="2"/>
        <item h="1" x="1"/>
        <item h="1" x="3"/>
        <item h="1" x="0"/>
        <item h="1" x="5"/>
        <item h="1" x="4"/>
        <item h="1" x="7"/>
        <item t="default"/>
      </items>
    </pivotField>
    <pivotField axis="axisRow" compact="0" outline="0" subtotalTop="0" showAll="0" includeNewItemsInFilter="1">
      <items count="12">
        <item h="1" x="1"/>
        <item h="1" x="0"/>
        <item h="1" x="7"/>
        <item h="1" x="6"/>
        <item h="1" x="2"/>
        <item x="3"/>
        <item h="1" x="5"/>
        <item h="1" x="4"/>
        <item h="1" x="8"/>
        <item h="1" x="10"/>
        <item x="9"/>
        <item t="default"/>
      </items>
    </pivotField>
    <pivotField axis="axisRow" compact="0" outline="0" subtotalTop="0" showAll="0" includeNewItemsInFilter="1">
      <items count="871">
        <item m="1" x="393"/>
        <item m="1" x="475"/>
        <item m="1" x="603"/>
        <item m="1" x="758"/>
        <item m="1" x="751"/>
        <item m="1" x="506"/>
        <item m="1" x="655"/>
        <item m="1" x="660"/>
        <item m="1" x="838"/>
        <item m="1" x="647"/>
        <item m="1" x="433"/>
        <item m="1" x="637"/>
        <item m="1" x="701"/>
        <item m="1" x="372"/>
        <item m="1" x="681"/>
        <item m="1" x="683"/>
        <item m="1" x="690"/>
        <item m="1" x="456"/>
        <item m="1" x="849"/>
        <item m="1" x="851"/>
        <item m="1" x="672"/>
        <item m="1" x="543"/>
        <item m="1" x="358"/>
        <item m="1" x="657"/>
        <item m="1" x="664"/>
        <item m="1" x="671"/>
        <item m="1" x="673"/>
        <item m="1" x="682"/>
        <item m="1" x="684"/>
        <item m="1" x="788"/>
        <item m="1" x="354"/>
        <item m="1" x="389"/>
        <item m="1" x="355"/>
        <item m="1" x="323"/>
        <item m="1" x="324"/>
        <item m="1" x="329"/>
        <item m="1" x="837"/>
        <item m="1" x="803"/>
        <item m="1" x="725"/>
        <item m="1" x="646"/>
        <item m="1" x="585"/>
        <item m="1" x="586"/>
        <item m="1" x="432"/>
        <item m="1" x="434"/>
        <item m="1" x="520"/>
        <item m="1" x="521"/>
        <item m="1" x="476"/>
        <item m="1" x="427"/>
        <item m="1" x="794"/>
        <item m="1" x="420"/>
        <item m="1" x="422"/>
        <item m="1" x="824"/>
        <item m="1" x="692"/>
        <item m="1" x="563"/>
        <item m="1" x="344"/>
        <item m="1" x="859"/>
        <item m="1" x="384"/>
        <item m="1" x="369"/>
        <item m="1" x="857"/>
        <item m="1" x="858"/>
        <item m="1" x="801"/>
        <item m="1" x="783"/>
        <item m="1" x="769"/>
        <item m="1" x="719"/>
        <item m="1" x="720"/>
        <item m="1" x="723"/>
        <item m="1" x="724"/>
        <item m="1" x="727"/>
        <item m="1" x="730"/>
        <item m="1" x="731"/>
        <item m="1" x="734"/>
        <item m="1" x="736"/>
        <item m="1" x="737"/>
        <item m="1" x="739"/>
        <item m="1" x="742"/>
        <item m="1" x="756"/>
        <item m="1" x="732"/>
        <item m="1" x="617"/>
        <item m="1" x="559"/>
        <item m="1" x="560"/>
        <item m="1" x="562"/>
        <item m="1" x="523"/>
        <item m="1" x="457"/>
        <item m="1" x="405"/>
        <item m="1" x="379"/>
        <item m="1" x="830"/>
        <item m="1" x="674"/>
        <item m="1" x="676"/>
        <item m="1" x="641"/>
        <item m="1" x="547"/>
        <item m="1" x="374"/>
        <item m="1" x="868"/>
        <item m="1" x="741"/>
        <item m="1" x="743"/>
        <item m="1" x="630"/>
        <item m="1" x="574"/>
        <item m="1" x="536"/>
        <item m="1" x="537"/>
        <item m="1" x="538"/>
        <item m="1" x="539"/>
        <item m="1" x="542"/>
        <item m="1" x="549"/>
        <item m="1" x="551"/>
        <item m="1" x="554"/>
        <item m="1" x="555"/>
        <item m="1" x="556"/>
        <item m="1" x="558"/>
        <item m="1" x="580"/>
        <item m="1" x="494"/>
        <item m="1" x="497"/>
        <item m="1" x="445"/>
        <item m="1" x="448"/>
        <item m="1" x="450"/>
        <item m="1" x="451"/>
        <item m="1" x="463"/>
        <item m="1" x="464"/>
        <item m="1" x="474"/>
        <item m="1" x="509"/>
        <item m="1" x="414"/>
        <item m="1" x="415"/>
        <item m="1" x="418"/>
        <item m="1" x="419"/>
        <item m="1" x="421"/>
        <item m="1" x="423"/>
        <item m="1" x="426"/>
        <item m="1" x="392"/>
        <item m="1" x="399"/>
        <item m="1" x="424"/>
        <item m="1" x="534"/>
        <item m="1" x="552"/>
        <item m="1" x="790"/>
        <item m="1" x="338"/>
        <item m="1" x="359"/>
        <item m="1" x="437"/>
        <item m="1" x="550"/>
        <item m="1" x="587"/>
        <item m="1" x="627"/>
        <item m="1" x="669"/>
        <item m="1" x="744"/>
        <item m="1" x="325"/>
        <item m="1" x="861"/>
        <item m="1" x="454"/>
        <item m="1" x="814"/>
        <item m="1" x="394"/>
        <item m="1" x="526"/>
        <item m="1" x="839"/>
        <item m="1" x="822"/>
        <item m="1" x="785"/>
        <item m="1" x="786"/>
        <item m="1" x="685"/>
        <item m="1" x="687"/>
        <item m="1" x="688"/>
        <item m="1" x="689"/>
        <item m="1" x="691"/>
        <item m="1" x="693"/>
        <item m="1" x="694"/>
        <item m="1" x="696"/>
        <item m="1" x="697"/>
        <item m="1" x="698"/>
        <item m="1" x="702"/>
        <item m="1" x="703"/>
        <item m="1" x="704"/>
        <item m="1" x="705"/>
        <item m="1" x="706"/>
        <item m="1" x="708"/>
        <item m="1" x="709"/>
        <item m="1" x="710"/>
        <item m="1" x="711"/>
        <item m="1" x="713"/>
        <item m="1" x="714"/>
        <item m="1" x="738"/>
        <item m="1" x="649"/>
        <item m="1" x="650"/>
        <item m="1" x="653"/>
        <item m="1" x="654"/>
        <item m="1" x="677"/>
        <item m="1" x="620"/>
        <item m="1" x="621"/>
        <item m="1" x="623"/>
        <item m="1" x="624"/>
        <item m="1" x="625"/>
        <item m="1" x="626"/>
        <item m="1" x="628"/>
        <item m="1" x="629"/>
        <item m="1" x="634"/>
        <item m="1" x="638"/>
        <item m="1" x="640"/>
        <item m="1" x="642"/>
        <item m="1" x="662"/>
        <item m="1" x="668"/>
        <item m="1" x="670"/>
        <item m="1" x="841"/>
        <item m="1" x="577"/>
        <item m="1" x="764"/>
        <item m="1" x="366"/>
        <item m="1" x="588"/>
        <item m="1" x="591"/>
        <item m="1" x="631"/>
        <item m="1" x="632"/>
        <item m="1" x="565"/>
        <item m="1" x="570"/>
        <item m="1" x="575"/>
        <item m="1" x="593"/>
        <item m="1" x="596"/>
        <item m="1" x="597"/>
        <item m="1" x="528"/>
        <item m="1" x="531"/>
        <item m="1" x="573"/>
        <item m="1" x="601"/>
        <item m="1" x="606"/>
        <item m="1" x="607"/>
        <item m="1" x="608"/>
        <item m="1" x="611"/>
        <item m="1" x="612"/>
        <item m="1" x="402"/>
        <item m="1" x="429"/>
        <item m="1" x="481"/>
        <item m="1" x="482"/>
        <item m="1" x="483"/>
        <item m="1" x="484"/>
        <item m="1" x="486"/>
        <item m="1" x="487"/>
        <item m="1" x="488"/>
        <item m="1" x="490"/>
        <item m="1" x="492"/>
        <item m="1" x="493"/>
        <item m="1" x="495"/>
        <item m="1" x="496"/>
        <item m="1" x="498"/>
        <item m="1" x="499"/>
        <item m="1" x="501"/>
        <item m="1" x="502"/>
        <item m="1" x="517"/>
        <item m="1" x="518"/>
        <item m="1" x="540"/>
        <item m="1" x="594"/>
        <item m="1" x="761"/>
        <item m="1" x="461"/>
        <item m="1" x="462"/>
        <item m="1" x="435"/>
        <item m="1" x="316"/>
        <item m="1" x="800"/>
        <item m="1" x="780"/>
        <item m="1" x="846"/>
        <item m="1" x="317"/>
        <item m="1" x="320"/>
        <item m="1" x="810"/>
        <item m="1" x="381"/>
        <item m="1" x="635"/>
        <item m="1" x="678"/>
        <item m="1" x="600"/>
        <item m="1" x="467"/>
        <item m="1" x="377"/>
        <item m="1" x="862"/>
        <item m="1" x="553"/>
        <item m="1" x="805"/>
        <item m="1" x="772"/>
        <item m="1" x="428"/>
        <item m="1" x="363"/>
        <item m="1" x="651"/>
        <item m="1" x="569"/>
        <item m="1" x="530"/>
        <item m="1" x="828"/>
        <item m="1" x="856"/>
        <item m="1" x="797"/>
        <item m="1" x="816"/>
        <item m="1" x="469"/>
        <item m="1" x="715"/>
        <item m="1" x="351"/>
        <item m="1" x="639"/>
        <item m="1" x="604"/>
        <item m="1" x="321"/>
        <item m="1" x="782"/>
        <item m="1" x="768"/>
        <item m="1" x="749"/>
        <item m="1" x="378"/>
        <item m="1" x="347"/>
        <item m="1" x="330"/>
        <item m="1" x="511"/>
        <item m="1" x="808"/>
        <item m="1" x="754"/>
        <item m="1" x="778"/>
        <item m="1" x="404"/>
        <item m="1" x="695"/>
        <item m="1" x="370"/>
        <item m="1" x="334"/>
        <item m="1" x="592"/>
        <item m="1" x="515"/>
        <item m="1" x="489"/>
        <item m="1" x="798"/>
        <item m="1" x="471"/>
        <item m="1" x="439"/>
        <item m="1" x="722"/>
        <item m="1" x="458"/>
        <item m="1" x="746"/>
        <item m="1" x="763"/>
        <item m="1" x="832"/>
        <item m="1" x="413"/>
        <item m="1" x="729"/>
        <item m="1" x="313"/>
        <item m="1" x="375"/>
        <item m="1" x="590"/>
        <item m="1" x="774"/>
        <item m="1" x="416"/>
        <item m="1" x="541"/>
        <item m="1" x="755"/>
        <item m="1" x="564"/>
        <item m="1" x="352"/>
        <item m="1" x="775"/>
        <item m="1" x="519"/>
        <item m="1" x="748"/>
        <item m="1" x="644"/>
        <item m="1" x="784"/>
        <item m="1" x="527"/>
        <item m="1" x="339"/>
        <item m="1" x="826"/>
        <item m="1" x="406"/>
        <item m="1" x="525"/>
        <item m="1" x="595"/>
        <item m="1" x="776"/>
        <item m="1" x="544"/>
        <item m="1" x="582"/>
        <item m="1" x="716"/>
        <item m="1" x="500"/>
        <item m="1" x="545"/>
        <item m="1" x="409"/>
        <item m="1" x="571"/>
        <item m="1" x="759"/>
        <item m="1" x="863"/>
        <item m="1" x="425"/>
        <item m="1" x="513"/>
        <item m="1" x="322"/>
        <item m="1" x="652"/>
        <item m="1" x="699"/>
        <item m="1" x="829"/>
        <item m="1" x="318"/>
        <item m="1" x="468"/>
        <item m="1" x="622"/>
        <item m="1" x="752"/>
        <item m="1" x="789"/>
        <item m="1" x="535"/>
        <item m="1" x="853"/>
        <item m="1" x="342"/>
        <item m="1" x="504"/>
        <item m="1" x="721"/>
        <item m="1" x="819"/>
        <item m="1" x="833"/>
        <item m="1" x="583"/>
        <item m="1" x="656"/>
        <item m="1" x="831"/>
        <item m="1" x="804"/>
        <item m="1" x="609"/>
        <item m="1" x="373"/>
        <item m="1" x="505"/>
        <item m="1" x="589"/>
        <item m="1" x="333"/>
        <item m="1" x="712"/>
        <item m="1" x="452"/>
        <item m="1" x="472"/>
        <item m="1" x="636"/>
        <item m="1" x="616"/>
        <item m="1" x="579"/>
        <item m="1" x="524"/>
        <item m="1" x="566"/>
        <item m="1" x="353"/>
        <item m="1" x="478"/>
        <item m="1" x="735"/>
        <item m="1" x="844"/>
        <item m="1" x="848"/>
        <item m="1" x="336"/>
        <item m="1" x="770"/>
        <item m="1" x="787"/>
        <item m="1" x="380"/>
        <item m="1" x="572"/>
        <item m="1" x="779"/>
        <item m="1" x="466"/>
        <item m="1" x="675"/>
        <item m="1" x="852"/>
        <item m="1" x="319"/>
        <item m="1" x="410"/>
        <item m="1" x="356"/>
        <item m="1" x="442"/>
        <item m="1" x="522"/>
        <item m="1" x="430"/>
        <item m="1" x="840"/>
        <item m="1" x="610"/>
        <item m="1" x="507"/>
        <item m="1" x="802"/>
        <item m="1" x="485"/>
        <item m="1" x="510"/>
        <item m="1" x="376"/>
        <item m="1" x="843"/>
        <item m="1" x="314"/>
        <item m="1" x="431"/>
        <item m="1" x="391"/>
        <item m="1" x="767"/>
        <item m="1" x="335"/>
        <item m="1" x="331"/>
        <item m="1" x="700"/>
        <item m="1" x="443"/>
        <item m="1" x="823"/>
        <item m="1" x="667"/>
        <item m="1" x="717"/>
        <item m="1" x="581"/>
        <item m="1" x="827"/>
        <item m="1" x="361"/>
        <item m="1" x="757"/>
        <item m="1" x="407"/>
        <item m="1" x="598"/>
        <item m="1" x="799"/>
        <item m="1" x="815"/>
        <item m="1" x="364"/>
        <item m="1" x="529"/>
        <item m="1" x="599"/>
        <item m="1" x="781"/>
        <item m="1" x="771"/>
        <item m="1" x="365"/>
        <item m="1" x="602"/>
        <item m="1" x="455"/>
        <item m="1" x="411"/>
        <item m="1" x="773"/>
        <item m="1" x="367"/>
        <item m="1" x="834"/>
        <item m="1" x="813"/>
        <item m="1" x="360"/>
        <item m="1" x="845"/>
        <item x="310"/>
        <item m="1" x="707"/>
        <item m="1" x="387"/>
        <item m="1" x="491"/>
        <item m="1" x="765"/>
        <item m="1" x="614"/>
        <item m="1" x="842"/>
        <item m="1" x="613"/>
        <item m="1" x="869"/>
        <item m="1" x="663"/>
        <item m="1" x="337"/>
        <item m="1" x="726"/>
        <item m="1" x="400"/>
        <item m="1" x="567"/>
        <item m="1" x="820"/>
        <item m="1" x="385"/>
        <item m="1" x="350"/>
        <item m="1" x="341"/>
        <item m="1" x="576"/>
        <item m="1" x="346"/>
        <item m="1" x="383"/>
        <item m="1" x="328"/>
        <item m="1" x="453"/>
        <item m="1" x="658"/>
        <item m="1" x="440"/>
        <item m="1" x="793"/>
        <item m="1" x="397"/>
        <item m="1" x="568"/>
        <item m="1" x="750"/>
        <item m="1" x="395"/>
        <item m="1" x="718"/>
        <item m="1" x="578"/>
        <item m="1" x="866"/>
        <item m="1" x="666"/>
        <item m="1" x="835"/>
        <item m="1" x="766"/>
        <item m="1" x="447"/>
        <item m="1" x="368"/>
        <item m="1" x="345"/>
        <item m="1" x="371"/>
        <item m="1" x="459"/>
        <item m="1" x="480"/>
        <item m="1" x="516"/>
        <item m="1" x="561"/>
        <item m="1" x="679"/>
        <item m="1" x="557"/>
        <item m="1" x="733"/>
        <item m="1" x="747"/>
        <item m="1" x="645"/>
        <item m="1" x="740"/>
        <item m="1" x="357"/>
        <item m="1" x="436"/>
        <item m="1" x="403"/>
        <item m="1" x="438"/>
        <item m="1" x="745"/>
        <item m="1" x="615"/>
        <item m="1" x="854"/>
        <item m="1" x="686"/>
        <item m="1" x="465"/>
        <item m="1" x="792"/>
        <item m="1" x="401"/>
        <item m="1" x="326"/>
        <item m="1" x="619"/>
        <item m="1" x="818"/>
        <item m="1" x="836"/>
        <item m="1" x="867"/>
        <item m="1" x="806"/>
        <item m="1" x="386"/>
        <item m="1" x="817"/>
        <item m="1" x="809"/>
        <item m="1" x="441"/>
        <item m="1" x="584"/>
        <item m="1" x="417"/>
        <item m="1" x="850"/>
        <item m="1" x="340"/>
        <item m="1" x="760"/>
        <item m="1" x="479"/>
        <item m="1" x="753"/>
        <item m="1" x="633"/>
        <item m="1" x="311"/>
        <item m="1" x="396"/>
        <item m="1" x="390"/>
        <item m="1" x="312"/>
        <item m="1" x="532"/>
        <item m="1" x="412"/>
        <item m="1" x="332"/>
        <item m="1" x="444"/>
        <item m="1" x="348"/>
        <item m="1" x="362"/>
        <item m="1" x="864"/>
        <item m="1" x="398"/>
        <item m="1" x="408"/>
        <item m="1" x="762"/>
        <item m="1" x="661"/>
        <item m="1" x="460"/>
        <item m="1" x="796"/>
        <item m="1" x="855"/>
        <item m="1" x="473"/>
        <item m="1" x="546"/>
        <item m="1" x="777"/>
        <item m="1" x="548"/>
        <item m="1" x="327"/>
        <item m="1" x="812"/>
        <item m="1" x="470"/>
        <item m="1" x="477"/>
        <item m="1" x="865"/>
        <item m="1" x="315"/>
        <item m="1" x="514"/>
        <item m="1" x="533"/>
        <item m="1" x="446"/>
        <item m="1" x="665"/>
        <item m="1" x="728"/>
        <item m="1" x="659"/>
        <item m="1" x="343"/>
        <item m="1" x="680"/>
        <item m="1" x="643"/>
        <item m="1" x="349"/>
        <item m="1" x="791"/>
        <item m="1" x="847"/>
        <item m="1" x="860"/>
        <item m="1" x="508"/>
        <item m="1" x="618"/>
        <item m="1" x="449"/>
        <item m="1" x="503"/>
        <item m="1" x="821"/>
        <item m="1" x="825"/>
        <item m="1" x="811"/>
        <item m="1" x="795"/>
        <item m="1" x="605"/>
        <item m="1" x="648"/>
        <item m="1" x="807"/>
        <item m="1" x="512"/>
        <item m="1" x="382"/>
        <item m="1" x="388"/>
        <item x="0"/>
        <item x="5"/>
        <item x="10"/>
        <item x="2"/>
        <item x="11"/>
        <item x="12"/>
        <item x="9"/>
        <item x="8"/>
        <item x="3"/>
        <item x="20"/>
        <item x="25"/>
        <item x="61"/>
        <item x="84"/>
        <item x="7"/>
        <item x="6"/>
        <item x="18"/>
        <item x="17"/>
        <item x="37"/>
        <item x="63"/>
        <item x="41"/>
        <item x="45"/>
        <item x="47"/>
        <item x="48"/>
        <item x="22"/>
        <item x="76"/>
        <item x="71"/>
        <item x="56"/>
        <item x="40"/>
        <item x="57"/>
        <item x="86"/>
        <item x="77"/>
        <item x="69"/>
        <item x="65"/>
        <item x="33"/>
        <item x="82"/>
        <item x="34"/>
        <item x="16"/>
        <item x="55"/>
        <item x="31"/>
        <item x="134"/>
        <item x="89"/>
        <item x="122"/>
        <item x="58"/>
        <item x="100"/>
        <item x="39"/>
        <item x="72"/>
        <item x="87"/>
        <item x="43"/>
        <item x="133"/>
        <item x="88"/>
        <item x="113"/>
        <item x="81"/>
        <item x="141"/>
        <item x="110"/>
        <item x="96"/>
        <item x="126"/>
        <item x="85"/>
        <item x="145"/>
        <item x="93"/>
        <item x="75"/>
        <item x="94"/>
        <item x="130"/>
        <item x="129"/>
        <item x="155"/>
        <item x="163"/>
        <item x="125"/>
        <item x="164"/>
        <item x="166"/>
        <item x="169"/>
        <item x="172"/>
        <item x="170"/>
        <item x="173"/>
        <item x="171"/>
        <item x="50"/>
        <item x="176"/>
        <item x="26"/>
        <item x="123"/>
        <item x="187"/>
        <item x="248"/>
        <item x="186"/>
        <item x="210"/>
        <item x="192"/>
        <item x="142"/>
        <item x="200"/>
        <item x="193"/>
        <item x="19"/>
        <item x="222"/>
        <item x="67"/>
        <item x="204"/>
        <item x="190"/>
        <item x="203"/>
        <item x="220"/>
        <item x="209"/>
        <item x="223"/>
        <item x="46"/>
        <item x="225"/>
        <item x="249"/>
        <item x="238"/>
        <item x="229"/>
        <item x="252"/>
        <item x="148"/>
        <item x="244"/>
        <item x="256"/>
        <item x="243"/>
        <item x="160"/>
        <item x="237"/>
        <item x="259"/>
        <item x="260"/>
        <item x="261"/>
        <item x="167"/>
        <item x="265"/>
        <item x="267"/>
        <item x="263"/>
        <item x="266"/>
        <item x="272"/>
        <item x="275"/>
        <item x="276"/>
        <item x="268"/>
        <item x="282"/>
        <item x="51"/>
        <item x="280"/>
        <item x="283"/>
        <item x="273"/>
        <item x="278"/>
        <item x="277"/>
        <item x="62"/>
        <item x="168"/>
        <item x="201"/>
        <item x="137"/>
        <item x="245"/>
        <item x="292"/>
        <item x="97"/>
        <item x="211"/>
        <item x="298"/>
        <item x="295"/>
        <item x="184"/>
        <item x="301"/>
        <item x="309"/>
        <item x="1"/>
        <item x="4"/>
        <item x="13"/>
        <item x="14"/>
        <item x="15"/>
        <item x="21"/>
        <item x="23"/>
        <item x="24"/>
        <item x="27"/>
        <item x="28"/>
        <item x="29"/>
        <item x="30"/>
        <item x="32"/>
        <item x="35"/>
        <item x="36"/>
        <item x="38"/>
        <item x="42"/>
        <item x="44"/>
        <item x="49"/>
        <item x="52"/>
        <item x="53"/>
        <item x="54"/>
        <item x="59"/>
        <item x="60"/>
        <item x="64"/>
        <item x="66"/>
        <item x="68"/>
        <item x="70"/>
        <item x="73"/>
        <item x="74"/>
        <item x="78"/>
        <item x="79"/>
        <item x="80"/>
        <item x="83"/>
        <item x="90"/>
        <item x="91"/>
        <item x="92"/>
        <item x="95"/>
        <item x="98"/>
        <item x="99"/>
        <item x="101"/>
        <item x="102"/>
        <item x="103"/>
        <item x="104"/>
        <item x="105"/>
        <item x="106"/>
        <item x="107"/>
        <item x="108"/>
        <item x="109"/>
        <item x="111"/>
        <item x="112"/>
        <item x="114"/>
        <item x="115"/>
        <item x="116"/>
        <item x="117"/>
        <item x="118"/>
        <item x="119"/>
        <item x="120"/>
        <item x="121"/>
        <item x="124"/>
        <item x="127"/>
        <item x="128"/>
        <item x="131"/>
        <item x="132"/>
        <item x="135"/>
        <item x="136"/>
        <item x="138"/>
        <item x="139"/>
        <item x="140"/>
        <item x="143"/>
        <item x="144"/>
        <item x="146"/>
        <item x="147"/>
        <item x="149"/>
        <item x="150"/>
        <item x="151"/>
        <item x="152"/>
        <item x="153"/>
        <item x="154"/>
        <item x="156"/>
        <item x="157"/>
        <item x="158"/>
        <item x="159"/>
        <item x="161"/>
        <item x="162"/>
        <item x="165"/>
        <item x="174"/>
        <item x="175"/>
        <item x="177"/>
        <item x="178"/>
        <item x="179"/>
        <item x="180"/>
        <item x="181"/>
        <item x="182"/>
        <item x="183"/>
        <item x="185"/>
        <item x="188"/>
        <item x="189"/>
        <item x="191"/>
        <item x="194"/>
        <item x="195"/>
        <item x="196"/>
        <item x="197"/>
        <item x="198"/>
        <item x="199"/>
        <item x="202"/>
        <item x="205"/>
        <item x="206"/>
        <item x="207"/>
        <item x="208"/>
        <item x="212"/>
        <item x="213"/>
        <item x="214"/>
        <item x="215"/>
        <item x="216"/>
        <item x="217"/>
        <item x="218"/>
        <item x="219"/>
        <item x="221"/>
        <item x="224"/>
        <item x="226"/>
        <item x="227"/>
        <item x="228"/>
        <item x="230"/>
        <item x="231"/>
        <item x="232"/>
        <item x="233"/>
        <item x="234"/>
        <item x="235"/>
        <item x="236"/>
        <item x="239"/>
        <item x="240"/>
        <item x="241"/>
        <item x="242"/>
        <item x="246"/>
        <item x="247"/>
        <item x="250"/>
        <item x="251"/>
        <item x="253"/>
        <item x="254"/>
        <item x="255"/>
        <item x="257"/>
        <item x="258"/>
        <item x="262"/>
        <item x="264"/>
        <item x="269"/>
        <item x="270"/>
        <item x="271"/>
        <item x="274"/>
        <item x="279"/>
        <item x="281"/>
        <item x="284"/>
        <item x="285"/>
        <item x="286"/>
        <item x="287"/>
        <item x="288"/>
        <item x="289"/>
        <item x="290"/>
        <item x="291"/>
        <item x="293"/>
        <item x="294"/>
        <item x="296"/>
        <item x="297"/>
        <item x="299"/>
        <item x="300"/>
        <item x="302"/>
        <item x="303"/>
        <item x="304"/>
        <item x="305"/>
        <item x="306"/>
        <item x="307"/>
        <item x="308"/>
        <item t="default"/>
      </items>
    </pivotField>
    <pivotField compact="0" outline="0" subtotalTop="0" showAll="0" includeNewItemsInFilter="1"/>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2">
    <field x="1"/>
    <field x="2"/>
  </rowFields>
  <rowItems count="43">
    <i>
      <x v="5"/>
      <x v="572"/>
    </i>
    <i r="1">
      <x v="573"/>
    </i>
    <i r="1">
      <x v="574"/>
    </i>
    <i r="1">
      <x v="604"/>
    </i>
    <i r="1">
      <x v="611"/>
    </i>
    <i r="1">
      <x v="618"/>
    </i>
    <i r="1">
      <x v="628"/>
    </i>
    <i r="1">
      <x v="630"/>
    </i>
    <i r="1">
      <x v="631"/>
    </i>
    <i r="1">
      <x v="638"/>
    </i>
    <i r="1">
      <x v="652"/>
    </i>
    <i r="1">
      <x v="666"/>
    </i>
    <i r="1">
      <x v="668"/>
    </i>
    <i r="1">
      <x v="670"/>
    </i>
    <i r="1">
      <x v="673"/>
    </i>
    <i r="1">
      <x v="674"/>
    </i>
    <i r="1">
      <x v="684"/>
    </i>
    <i r="1">
      <x v="691"/>
    </i>
    <i r="1">
      <x v="721"/>
    </i>
    <i r="1">
      <x v="725"/>
    </i>
    <i r="1">
      <x v="730"/>
    </i>
    <i r="1">
      <x v="746"/>
    </i>
    <i r="1">
      <x v="765"/>
    </i>
    <i r="1">
      <x v="773"/>
    </i>
    <i r="1">
      <x v="775"/>
    </i>
    <i r="1">
      <x v="788"/>
    </i>
    <i r="1">
      <x v="796"/>
    </i>
    <i r="1">
      <x v="797"/>
    </i>
    <i r="1">
      <x v="810"/>
    </i>
    <i r="1">
      <x v="811"/>
    </i>
    <i r="1">
      <x v="813"/>
    </i>
    <i r="1">
      <x v="815"/>
    </i>
    <i r="1">
      <x v="822"/>
    </i>
    <i r="1">
      <x v="834"/>
    </i>
    <i r="1">
      <x v="840"/>
    </i>
    <i r="1">
      <x v="842"/>
    </i>
    <i r="1">
      <x v="850"/>
    </i>
    <i r="1">
      <x v="857"/>
    </i>
    <i r="1">
      <x v="858"/>
    </i>
    <i r="1">
      <x v="861"/>
    </i>
    <i r="1">
      <x v="862"/>
    </i>
    <i t="default">
      <x v="5"/>
    </i>
    <i t="grand">
      <x/>
    </i>
  </rowItems>
  <colFields count="1">
    <field x="0"/>
  </colFields>
  <colItems count="2">
    <i>
      <x v="1"/>
    </i>
    <i t="grand">
      <x/>
    </i>
  </colItems>
  <dataFields count="1">
    <dataField name="Promedio de Kg_Producción_Leche_Corregida_305d" fld="6" subtotal="average" baseField="2" baseItem="331"/>
  </dataFields>
  <chartFormats count="3">
    <chartFormat chart="0" format="2" series="1">
      <pivotArea type="data" outline="0" fieldPosition="0">
        <references count="1">
          <reference field="0" count="1" selected="0">
            <x v="1"/>
          </reference>
        </references>
      </pivotArea>
    </chartFormat>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2">
          <reference field="4294967294" count="1" selected="0">
            <x v="0"/>
          </reference>
          <reference field="0" count="1" selected="0">
            <x v="1"/>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C1:L29"/>
  <sheetViews>
    <sheetView workbookViewId="0">
      <selection activeCell="D34" sqref="D34"/>
    </sheetView>
  </sheetViews>
  <sheetFormatPr baseColWidth="10" defaultRowHeight="12.75" x14ac:dyDescent="0.2"/>
  <cols>
    <col min="1" max="1" width="5.28515625" style="1" customWidth="1"/>
    <col min="2" max="2" width="11.42578125" style="1"/>
    <col min="3" max="3" width="23.28515625" style="1" bestFit="1" customWidth="1"/>
    <col min="4" max="4" width="12.42578125" style="1" customWidth="1"/>
    <col min="5" max="16384" width="11.42578125" style="1"/>
  </cols>
  <sheetData>
    <row r="1" spans="3:12" x14ac:dyDescent="0.2">
      <c r="E1" s="3"/>
    </row>
    <row r="2" spans="3:12" ht="13.5" thickBot="1" x14ac:dyDescent="0.25"/>
    <row r="3" spans="3:12" ht="18.75" x14ac:dyDescent="0.3">
      <c r="C3" s="20"/>
      <c r="D3" s="5"/>
      <c r="E3" s="5"/>
      <c r="F3" s="6" t="s">
        <v>27</v>
      </c>
      <c r="G3" s="5"/>
      <c r="H3" s="5"/>
      <c r="I3" s="5"/>
      <c r="J3" s="5"/>
      <c r="K3" s="5"/>
      <c r="L3" s="7"/>
    </row>
    <row r="4" spans="3:12" x14ac:dyDescent="0.2">
      <c r="C4" s="8"/>
      <c r="D4" s="9"/>
      <c r="E4" s="9"/>
      <c r="F4" s="9"/>
      <c r="G4" s="9"/>
      <c r="H4" s="9"/>
      <c r="I4" s="9"/>
      <c r="J4" s="9"/>
      <c r="K4" s="9"/>
      <c r="L4" s="10"/>
    </row>
    <row r="5" spans="3:12" s="4" customFormat="1" x14ac:dyDescent="0.2">
      <c r="C5" s="8" t="s">
        <v>14</v>
      </c>
      <c r="D5" s="9"/>
      <c r="E5" s="9"/>
      <c r="F5" s="9"/>
      <c r="G5" s="9"/>
      <c r="H5" s="9"/>
      <c r="I5" s="9"/>
      <c r="J5" s="9"/>
      <c r="K5" s="9"/>
      <c r="L5" s="10"/>
    </row>
    <row r="6" spans="3:12" s="4" customFormat="1" x14ac:dyDescent="0.2">
      <c r="C6" s="8"/>
      <c r="D6" s="9"/>
      <c r="E6" s="9"/>
      <c r="F6" s="9"/>
      <c r="G6" s="9"/>
      <c r="H6" s="9"/>
      <c r="I6" s="9"/>
      <c r="J6" s="9"/>
      <c r="K6" s="9"/>
      <c r="L6" s="10"/>
    </row>
    <row r="7" spans="3:12" x14ac:dyDescent="0.2">
      <c r="C7" s="8" t="s">
        <v>15</v>
      </c>
      <c r="D7" s="9"/>
      <c r="E7" s="9"/>
      <c r="F7" s="9"/>
      <c r="G7" s="9"/>
      <c r="H7" s="9"/>
      <c r="I7" s="9"/>
      <c r="J7" s="9"/>
      <c r="K7" s="9"/>
      <c r="L7" s="10"/>
    </row>
    <row r="8" spans="3:12" x14ac:dyDescent="0.2">
      <c r="C8" s="11"/>
      <c r="D8" s="9"/>
      <c r="E8" s="9"/>
      <c r="F8" s="9"/>
      <c r="G8" s="9"/>
      <c r="H8" s="9"/>
      <c r="I8" s="9"/>
      <c r="J8" s="9"/>
      <c r="K8" s="9"/>
      <c r="L8" s="10"/>
    </row>
    <row r="9" spans="3:12" x14ac:dyDescent="0.2">
      <c r="C9" s="12" t="s">
        <v>3</v>
      </c>
      <c r="D9" s="13" t="s">
        <v>47</v>
      </c>
      <c r="E9" s="9"/>
      <c r="F9" s="9"/>
      <c r="G9" s="9"/>
      <c r="H9" s="9"/>
      <c r="I9" s="9"/>
      <c r="J9" s="9"/>
      <c r="K9" s="9"/>
      <c r="L9" s="10"/>
    </row>
    <row r="10" spans="3:12" x14ac:dyDescent="0.2">
      <c r="C10" s="12" t="s">
        <v>3</v>
      </c>
      <c r="D10" s="13" t="s">
        <v>16</v>
      </c>
      <c r="E10" s="9"/>
      <c r="F10" s="9"/>
      <c r="G10" s="9"/>
      <c r="H10" s="9"/>
      <c r="I10" s="9"/>
      <c r="J10" s="9"/>
      <c r="K10" s="9"/>
      <c r="L10" s="10"/>
    </row>
    <row r="11" spans="3:12" x14ac:dyDescent="0.2">
      <c r="C11" s="12" t="s">
        <v>3</v>
      </c>
      <c r="D11" s="13" t="s">
        <v>33</v>
      </c>
      <c r="E11" s="9"/>
      <c r="F11" s="9"/>
      <c r="G11" s="9"/>
      <c r="H11" s="9"/>
      <c r="I11" s="9"/>
      <c r="J11" s="9"/>
      <c r="K11" s="9"/>
      <c r="L11" s="10"/>
    </row>
    <row r="12" spans="3:12" x14ac:dyDescent="0.2">
      <c r="C12" s="12" t="s">
        <v>3</v>
      </c>
      <c r="D12" s="17" t="s">
        <v>35</v>
      </c>
      <c r="E12" s="18"/>
      <c r="F12" s="18"/>
      <c r="G12" s="18"/>
      <c r="H12" s="18"/>
      <c r="I12" s="18"/>
      <c r="J12" s="18"/>
      <c r="K12" s="18"/>
      <c r="L12" s="19"/>
    </row>
    <row r="13" spans="3:12" x14ac:dyDescent="0.2">
      <c r="C13" s="12"/>
      <c r="D13" s="13"/>
      <c r="E13" s="9"/>
      <c r="F13" s="9"/>
      <c r="G13" s="9"/>
      <c r="H13" s="9"/>
      <c r="I13" s="9"/>
      <c r="J13" s="9"/>
      <c r="K13" s="9"/>
      <c r="L13" s="10"/>
    </row>
    <row r="14" spans="3:12" ht="13.5" thickBot="1" x14ac:dyDescent="0.25">
      <c r="C14" s="14"/>
      <c r="D14" s="15"/>
      <c r="E14" s="15"/>
      <c r="F14" s="15"/>
      <c r="G14" s="15"/>
      <c r="H14" s="15"/>
      <c r="I14" s="15"/>
      <c r="J14" s="15"/>
      <c r="K14" s="15"/>
      <c r="L14" s="16"/>
    </row>
    <row r="29" s="2" customFormat="1" x14ac:dyDescent="0.2"/>
  </sheetData>
  <phoneticPr fontId="2"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5"/>
  <sheetViews>
    <sheetView workbookViewId="0">
      <selection activeCell="C16" sqref="C16"/>
    </sheetView>
  </sheetViews>
  <sheetFormatPr baseColWidth="10" defaultRowHeight="12.75" x14ac:dyDescent="0.2"/>
  <cols>
    <col min="1" max="1" width="11.5703125" bestFit="1" customWidth="1"/>
    <col min="2" max="2" width="10" bestFit="1" customWidth="1"/>
    <col min="3" max="4" width="12" bestFit="1" customWidth="1"/>
    <col min="5" max="5" width="11.5703125" bestFit="1" customWidth="1"/>
    <col min="6" max="11" width="12" bestFit="1" customWidth="1"/>
  </cols>
  <sheetData>
    <row r="1" spans="1:4" x14ac:dyDescent="0.2">
      <c r="A1" s="82" t="s">
        <v>62</v>
      </c>
      <c r="B1" s="83"/>
      <c r="C1" s="82" t="s">
        <v>0</v>
      </c>
      <c r="D1" s="84"/>
    </row>
    <row r="2" spans="1:4" x14ac:dyDescent="0.2">
      <c r="A2" s="82" t="s">
        <v>7</v>
      </c>
      <c r="B2" s="82" t="s">
        <v>1</v>
      </c>
      <c r="C2" s="85" t="s">
        <v>181</v>
      </c>
      <c r="D2" s="86" t="s">
        <v>11</v>
      </c>
    </row>
    <row r="3" spans="1:4" x14ac:dyDescent="0.2">
      <c r="A3" s="85" t="s">
        <v>65</v>
      </c>
      <c r="B3" s="85" t="s">
        <v>83</v>
      </c>
      <c r="C3" s="87">
        <v>8193.2024965325909</v>
      </c>
      <c r="D3" s="88">
        <v>8193.2024965325909</v>
      </c>
    </row>
    <row r="4" spans="1:4" x14ac:dyDescent="0.2">
      <c r="A4" s="89"/>
      <c r="B4" s="90" t="s">
        <v>84</v>
      </c>
      <c r="C4" s="91">
        <v>7204.1058823529402</v>
      </c>
      <c r="D4" s="92">
        <v>7204.1058823529402</v>
      </c>
    </row>
    <row r="5" spans="1:4" x14ac:dyDescent="0.2">
      <c r="A5" s="89"/>
      <c r="B5" s="90" t="s">
        <v>85</v>
      </c>
      <c r="C5" s="91">
        <v>6318.8040540540496</v>
      </c>
      <c r="D5" s="92">
        <v>6318.8040540540496</v>
      </c>
    </row>
    <row r="6" spans="1:4" x14ac:dyDescent="0.2">
      <c r="A6" s="89"/>
      <c r="B6" s="90" t="s">
        <v>117</v>
      </c>
      <c r="C6" s="91">
        <v>7410.8771929824597</v>
      </c>
      <c r="D6" s="92">
        <v>7410.8771929824597</v>
      </c>
    </row>
    <row r="7" spans="1:4" x14ac:dyDescent="0.2">
      <c r="A7" s="89"/>
      <c r="B7" s="90" t="s">
        <v>124</v>
      </c>
      <c r="C7" s="91">
        <v>5899.1990196078395</v>
      </c>
      <c r="D7" s="92">
        <v>5899.1990196078395</v>
      </c>
    </row>
    <row r="8" spans="1:4" x14ac:dyDescent="0.2">
      <c r="A8" s="89"/>
      <c r="B8" s="90" t="s">
        <v>132</v>
      </c>
      <c r="C8" s="91">
        <v>5888.8568702290104</v>
      </c>
      <c r="D8" s="92">
        <v>5888.8568702290104</v>
      </c>
    </row>
    <row r="9" spans="1:4" x14ac:dyDescent="0.2">
      <c r="A9" s="89"/>
      <c r="B9" s="90" t="s">
        <v>143</v>
      </c>
      <c r="C9" s="91">
        <v>4603.9333333333298</v>
      </c>
      <c r="D9" s="92">
        <v>4603.9333333333298</v>
      </c>
    </row>
    <row r="10" spans="1:4" x14ac:dyDescent="0.2">
      <c r="A10" s="89"/>
      <c r="B10" s="90" t="s">
        <v>145</v>
      </c>
      <c r="C10" s="91">
        <v>4852.3123209169098</v>
      </c>
      <c r="D10" s="92">
        <v>4852.3123209169098</v>
      </c>
    </row>
    <row r="11" spans="1:4" x14ac:dyDescent="0.2">
      <c r="A11" s="89"/>
      <c r="B11" s="90" t="s">
        <v>146</v>
      </c>
      <c r="C11" s="91">
        <v>8185.46627565982</v>
      </c>
      <c r="D11" s="92">
        <v>8185.46627565982</v>
      </c>
    </row>
    <row r="12" spans="1:4" x14ac:dyDescent="0.2">
      <c r="A12" s="89"/>
      <c r="B12" s="90" t="s">
        <v>153</v>
      </c>
      <c r="C12" s="91">
        <v>7075.8547008547002</v>
      </c>
      <c r="D12" s="92">
        <v>7075.8547008547002</v>
      </c>
    </row>
    <row r="13" spans="1:4" x14ac:dyDescent="0.2">
      <c r="A13" s="89"/>
      <c r="B13" s="90" t="s">
        <v>167</v>
      </c>
      <c r="C13" s="91">
        <v>4593.6395348837204</v>
      </c>
      <c r="D13" s="92">
        <v>4593.6395348837204</v>
      </c>
    </row>
    <row r="14" spans="1:4" x14ac:dyDescent="0.2">
      <c r="A14" s="89"/>
      <c r="B14" s="90" t="s">
        <v>182</v>
      </c>
      <c r="C14" s="91">
        <v>8700.3628117913795</v>
      </c>
      <c r="D14" s="92">
        <v>8700.3628117913795</v>
      </c>
    </row>
    <row r="15" spans="1:4" x14ac:dyDescent="0.2">
      <c r="A15" s="89"/>
      <c r="B15" s="90" t="s">
        <v>184</v>
      </c>
      <c r="C15" s="91">
        <v>7620.2</v>
      </c>
      <c r="D15" s="92">
        <v>7620.2</v>
      </c>
    </row>
    <row r="16" spans="1:4" x14ac:dyDescent="0.2">
      <c r="A16" s="89"/>
      <c r="B16" s="90" t="s">
        <v>186</v>
      </c>
      <c r="C16" s="91">
        <v>8323.6152125279605</v>
      </c>
      <c r="D16" s="92">
        <v>8323.6152125279605</v>
      </c>
    </row>
    <row r="17" spans="1:4" x14ac:dyDescent="0.2">
      <c r="A17" s="89"/>
      <c r="B17" s="90" t="s">
        <v>189</v>
      </c>
      <c r="C17" s="91">
        <v>8141.2929292929302</v>
      </c>
      <c r="D17" s="92">
        <v>8141.2929292929302</v>
      </c>
    </row>
    <row r="18" spans="1:4" x14ac:dyDescent="0.2">
      <c r="A18" s="89"/>
      <c r="B18" s="90" t="s">
        <v>190</v>
      </c>
      <c r="C18" s="91">
        <v>10184.3312302839</v>
      </c>
      <c r="D18" s="92">
        <v>10184.3312302839</v>
      </c>
    </row>
    <row r="19" spans="1:4" x14ac:dyDescent="0.2">
      <c r="A19" s="89"/>
      <c r="B19" s="90" t="s">
        <v>200</v>
      </c>
      <c r="C19" s="91">
        <v>10347.4303797468</v>
      </c>
      <c r="D19" s="92">
        <v>10347.4303797468</v>
      </c>
    </row>
    <row r="20" spans="1:4" x14ac:dyDescent="0.2">
      <c r="A20" s="89"/>
      <c r="B20" s="90" t="s">
        <v>207</v>
      </c>
      <c r="C20" s="91">
        <v>7232.63440860215</v>
      </c>
      <c r="D20" s="92">
        <v>7232.63440860215</v>
      </c>
    </row>
    <row r="21" spans="1:4" x14ac:dyDescent="0.2">
      <c r="A21" s="89"/>
      <c r="B21" s="90" t="s">
        <v>242</v>
      </c>
      <c r="C21" s="91">
        <v>6280.1258741258698</v>
      </c>
      <c r="D21" s="92">
        <v>6280.1258741258698</v>
      </c>
    </row>
    <row r="22" spans="1:4" x14ac:dyDescent="0.2">
      <c r="A22" s="89"/>
      <c r="B22" s="90" t="s">
        <v>246</v>
      </c>
      <c r="C22" s="91">
        <v>8653.8080000000009</v>
      </c>
      <c r="D22" s="92">
        <v>8653.8080000000009</v>
      </c>
    </row>
    <row r="23" spans="1:4" x14ac:dyDescent="0.2">
      <c r="A23" s="89"/>
      <c r="B23" s="90" t="s">
        <v>251</v>
      </c>
      <c r="C23" s="91">
        <v>4559.5853658536598</v>
      </c>
      <c r="D23" s="92">
        <v>4559.5853658536598</v>
      </c>
    </row>
    <row r="24" spans="1:4" x14ac:dyDescent="0.2">
      <c r="A24" s="89"/>
      <c r="B24" s="90" t="s">
        <v>267</v>
      </c>
      <c r="C24" s="91">
        <v>7262.9932279909699</v>
      </c>
      <c r="D24" s="92">
        <v>7262.9932279909699</v>
      </c>
    </row>
    <row r="25" spans="1:4" x14ac:dyDescent="0.2">
      <c r="A25" s="89"/>
      <c r="B25" s="90" t="s">
        <v>286</v>
      </c>
      <c r="C25" s="91">
        <v>8316.375</v>
      </c>
      <c r="D25" s="92">
        <v>8316.375</v>
      </c>
    </row>
    <row r="26" spans="1:4" x14ac:dyDescent="0.2">
      <c r="A26" s="89"/>
      <c r="B26" s="90" t="s">
        <v>294</v>
      </c>
      <c r="C26" s="91">
        <v>3956.2974683544298</v>
      </c>
      <c r="D26" s="92">
        <v>3956.2974683544298</v>
      </c>
    </row>
    <row r="27" spans="1:4" x14ac:dyDescent="0.2">
      <c r="A27" s="89"/>
      <c r="B27" s="90" t="s">
        <v>296</v>
      </c>
      <c r="C27" s="91">
        <v>4999.3793103448297</v>
      </c>
      <c r="D27" s="92">
        <v>4999.3793103448297</v>
      </c>
    </row>
    <row r="28" spans="1:4" x14ac:dyDescent="0.2">
      <c r="A28" s="89"/>
      <c r="B28" s="90" t="s">
        <v>309</v>
      </c>
      <c r="C28" s="91">
        <v>6477.1315789473701</v>
      </c>
      <c r="D28" s="92">
        <v>6477.1315789473701</v>
      </c>
    </row>
    <row r="29" spans="1:4" x14ac:dyDescent="0.2">
      <c r="A29" s="89"/>
      <c r="B29" s="90" t="s">
        <v>317</v>
      </c>
      <c r="C29" s="91">
        <v>4553.5555555555602</v>
      </c>
      <c r="D29" s="92">
        <v>4553.5555555555602</v>
      </c>
    </row>
    <row r="30" spans="1:4" x14ac:dyDescent="0.2">
      <c r="A30" s="89"/>
      <c r="B30" s="90" t="s">
        <v>318</v>
      </c>
      <c r="C30" s="91">
        <v>4982.1153846153802</v>
      </c>
      <c r="D30" s="92">
        <v>4982.1153846153802</v>
      </c>
    </row>
    <row r="31" spans="1:4" x14ac:dyDescent="0.2">
      <c r="A31" s="89"/>
      <c r="B31" s="90" t="s">
        <v>331</v>
      </c>
      <c r="C31" s="91">
        <v>3686.5074626865699</v>
      </c>
      <c r="D31" s="92">
        <v>3686.5074626865699</v>
      </c>
    </row>
    <row r="32" spans="1:4" x14ac:dyDescent="0.2">
      <c r="A32" s="89"/>
      <c r="B32" s="90" t="s">
        <v>332</v>
      </c>
      <c r="C32" s="91">
        <v>8027.3968253968296</v>
      </c>
      <c r="D32" s="92">
        <v>8027.3968253968296</v>
      </c>
    </row>
    <row r="33" spans="1:4" x14ac:dyDescent="0.2">
      <c r="A33" s="89"/>
      <c r="B33" s="90" t="s">
        <v>334</v>
      </c>
      <c r="C33" s="91">
        <v>4063.1714285714302</v>
      </c>
      <c r="D33" s="92">
        <v>4063.1714285714302</v>
      </c>
    </row>
    <row r="34" spans="1:4" x14ac:dyDescent="0.2">
      <c r="A34" s="89"/>
      <c r="B34" s="90" t="s">
        <v>336</v>
      </c>
      <c r="C34" s="91">
        <v>8570.6321839080501</v>
      </c>
      <c r="D34" s="92">
        <v>8570.6321839080501</v>
      </c>
    </row>
    <row r="35" spans="1:4" x14ac:dyDescent="0.2">
      <c r="A35" s="89"/>
      <c r="B35" s="90" t="s">
        <v>343</v>
      </c>
      <c r="C35" s="91">
        <v>4888.0857142857103</v>
      </c>
      <c r="D35" s="92">
        <v>4888.0857142857103</v>
      </c>
    </row>
    <row r="36" spans="1:4" x14ac:dyDescent="0.2">
      <c r="A36" s="89"/>
      <c r="B36" s="90" t="s">
        <v>356</v>
      </c>
      <c r="C36" s="91">
        <v>5935.0219780219804</v>
      </c>
      <c r="D36" s="92">
        <v>5935.0219780219804</v>
      </c>
    </row>
    <row r="37" spans="1:4" x14ac:dyDescent="0.2">
      <c r="A37" s="89"/>
      <c r="B37" s="90" t="s">
        <v>362</v>
      </c>
      <c r="C37" s="91">
        <v>8685.9215686274492</v>
      </c>
      <c r="D37" s="92">
        <v>8685.9215686274492</v>
      </c>
    </row>
    <row r="38" spans="1:4" x14ac:dyDescent="0.2">
      <c r="A38" s="89"/>
      <c r="B38" s="90" t="s">
        <v>364</v>
      </c>
      <c r="C38" s="91">
        <v>9408.9651474530801</v>
      </c>
      <c r="D38" s="92">
        <v>9408.9651474530801</v>
      </c>
    </row>
    <row r="39" spans="1:4" x14ac:dyDescent="0.2">
      <c r="A39" s="89"/>
      <c r="B39" s="90" t="s">
        <v>372</v>
      </c>
      <c r="C39" s="91">
        <v>8692.5802469135797</v>
      </c>
      <c r="D39" s="92">
        <v>8692.5802469135797</v>
      </c>
    </row>
    <row r="40" spans="1:4" x14ac:dyDescent="0.2">
      <c r="A40" s="89"/>
      <c r="B40" s="90" t="s">
        <v>379</v>
      </c>
      <c r="C40" s="91">
        <v>4644.8194444444398</v>
      </c>
      <c r="D40" s="92">
        <v>4644.8194444444398</v>
      </c>
    </row>
    <row r="41" spans="1:4" x14ac:dyDescent="0.2">
      <c r="A41" s="89"/>
      <c r="B41" s="90" t="s">
        <v>380</v>
      </c>
      <c r="C41" s="91">
        <v>5784.9190031152602</v>
      </c>
      <c r="D41" s="92">
        <v>5784.9190031152602</v>
      </c>
    </row>
    <row r="42" spans="1:4" x14ac:dyDescent="0.2">
      <c r="A42" s="89"/>
      <c r="B42" s="90" t="s">
        <v>383</v>
      </c>
      <c r="C42" s="91">
        <v>6833.2903225806403</v>
      </c>
      <c r="D42" s="92">
        <v>6833.2903225806403</v>
      </c>
    </row>
    <row r="43" spans="1:4" x14ac:dyDescent="0.2">
      <c r="A43" s="89"/>
      <c r="B43" s="90" t="s">
        <v>384</v>
      </c>
      <c r="C43" s="91">
        <v>3718.9097744360902</v>
      </c>
      <c r="D43" s="92">
        <v>3718.9097744360902</v>
      </c>
    </row>
    <row r="44" spans="1:4" x14ac:dyDescent="0.2">
      <c r="A44" s="85" t="s">
        <v>218</v>
      </c>
      <c r="B44" s="83"/>
      <c r="C44" s="87">
        <v>6677.0172321922346</v>
      </c>
      <c r="D44" s="88">
        <v>6677.0172321922346</v>
      </c>
    </row>
    <row r="45" spans="1:4" x14ac:dyDescent="0.2">
      <c r="A45" s="93" t="s">
        <v>11</v>
      </c>
      <c r="B45" s="94"/>
      <c r="C45" s="95">
        <v>6677.0172321922346</v>
      </c>
      <c r="D45" s="96">
        <v>6677.0172321922346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706"/>
  <sheetViews>
    <sheetView tabSelected="1" workbookViewId="0">
      <pane ySplit="10" topLeftCell="A11" activePane="bottomLeft" state="frozen"/>
      <selection pane="bottomLeft" activeCell="B25" sqref="B25"/>
    </sheetView>
  </sheetViews>
  <sheetFormatPr baseColWidth="10" defaultRowHeight="12.75" x14ac:dyDescent="0.2"/>
  <cols>
    <col min="1" max="1" width="6.85546875" style="56" customWidth="1"/>
    <col min="2" max="2" width="14.85546875" style="55" customWidth="1"/>
    <col min="3" max="3" width="11.5703125" style="51" customWidth="1"/>
    <col min="4" max="4" width="9.7109375" style="57" customWidth="1"/>
    <col min="5" max="5" width="7.85546875" style="52" customWidth="1"/>
    <col min="6" max="6" width="8.140625" style="53" customWidth="1"/>
    <col min="7" max="7" width="9" style="53" customWidth="1"/>
    <col min="8" max="8" width="8.42578125" style="54" customWidth="1"/>
    <col min="9" max="9" width="9.42578125" style="52" bestFit="1" customWidth="1"/>
    <col min="10" max="10" width="9.42578125" style="53" bestFit="1" customWidth="1"/>
    <col min="11" max="12" width="7.7109375" style="52" customWidth="1"/>
    <col min="13" max="13" width="9.28515625" style="52" customWidth="1"/>
    <col min="14" max="15" width="9.42578125" style="52" customWidth="1"/>
    <col min="16" max="16" width="7.7109375" style="52" bestFit="1" customWidth="1"/>
    <col min="17" max="17" width="9.5703125" style="52" customWidth="1"/>
    <col min="18" max="18" width="7.42578125" style="81" bestFit="1" customWidth="1"/>
    <col min="19" max="19" width="9.85546875" style="81" customWidth="1"/>
    <col min="20" max="20" width="7.28515625" style="52" customWidth="1"/>
    <col min="21" max="21" width="12" style="52" bestFit="1" customWidth="1"/>
    <col min="22" max="22" width="4.42578125" style="53" customWidth="1"/>
    <col min="23" max="16384" width="11.42578125" style="53"/>
  </cols>
  <sheetData>
    <row r="1" spans="1:21" s="32" customFormat="1" ht="18.75" x14ac:dyDescent="0.3">
      <c r="A1" s="28" t="s">
        <v>26</v>
      </c>
      <c r="B1" s="29"/>
      <c r="C1" s="30"/>
      <c r="D1" s="31"/>
      <c r="E1" s="24"/>
      <c r="H1" s="47"/>
      <c r="I1" s="24"/>
      <c r="K1" s="33">
        <v>3</v>
      </c>
      <c r="L1" s="33"/>
      <c r="M1" s="34" t="s">
        <v>36</v>
      </c>
      <c r="N1" s="34"/>
      <c r="O1" s="34"/>
      <c r="R1" s="24"/>
      <c r="S1" s="24"/>
      <c r="T1" s="24"/>
      <c r="U1" s="24"/>
    </row>
    <row r="2" spans="1:21" s="32" customFormat="1" ht="18.75" x14ac:dyDescent="0.3">
      <c r="A2" s="28"/>
      <c r="B2" s="29"/>
      <c r="C2" s="30"/>
      <c r="D2" s="31"/>
      <c r="E2" s="24"/>
      <c r="H2" s="47"/>
      <c r="I2" s="24"/>
      <c r="K2" s="33">
        <v>2</v>
      </c>
      <c r="L2" s="33"/>
      <c r="M2" s="34" t="s">
        <v>37</v>
      </c>
      <c r="N2" s="34"/>
      <c r="O2" s="34"/>
      <c r="R2" s="24"/>
      <c r="S2" s="24"/>
      <c r="T2" s="24"/>
      <c r="U2" s="24"/>
    </row>
    <row r="3" spans="1:21" s="32" customFormat="1" ht="18.75" hidden="1" x14ac:dyDescent="0.3">
      <c r="A3" s="28"/>
      <c r="B3" s="29" t="s">
        <v>63</v>
      </c>
      <c r="C3" s="30"/>
      <c r="D3" s="31"/>
      <c r="E3" s="24"/>
      <c r="H3" s="47"/>
      <c r="I3" s="24"/>
      <c r="K3" s="33"/>
      <c r="L3" s="33"/>
      <c r="M3" s="34"/>
      <c r="N3" s="34"/>
      <c r="O3" s="34"/>
      <c r="R3" s="24"/>
      <c r="S3" s="24"/>
      <c r="T3" s="24"/>
      <c r="U3" s="24"/>
    </row>
    <row r="4" spans="1:21" s="32" customFormat="1" ht="18.75" x14ac:dyDescent="0.3">
      <c r="A4" s="35"/>
      <c r="B4" s="36">
        <v>44448</v>
      </c>
      <c r="C4" s="30"/>
      <c r="D4" s="31"/>
      <c r="E4" s="24"/>
      <c r="H4" s="47"/>
      <c r="I4" s="24"/>
      <c r="K4" s="33">
        <v>1</v>
      </c>
      <c r="L4" s="33"/>
      <c r="M4" s="34" t="s">
        <v>38</v>
      </c>
      <c r="N4" s="34"/>
      <c r="O4" s="34"/>
      <c r="R4" s="24"/>
      <c r="S4" s="24"/>
      <c r="T4" s="24"/>
      <c r="U4" s="24"/>
    </row>
    <row r="5" spans="1:21" s="32" customFormat="1" x14ac:dyDescent="0.2">
      <c r="A5" s="37"/>
      <c r="B5" s="38"/>
      <c r="C5" s="30"/>
      <c r="D5" s="39"/>
      <c r="E5" s="24"/>
      <c r="F5" s="99" t="s">
        <v>32</v>
      </c>
      <c r="G5" s="100"/>
      <c r="H5" s="101"/>
      <c r="I5" s="101"/>
      <c r="J5" s="98" t="s">
        <v>28</v>
      </c>
      <c r="K5" s="98"/>
      <c r="L5" s="98"/>
      <c r="M5" s="98"/>
      <c r="N5" s="104" t="s">
        <v>39</v>
      </c>
      <c r="O5" s="105"/>
      <c r="P5" s="102" t="s">
        <v>18</v>
      </c>
      <c r="Q5" s="102"/>
      <c r="R5" s="103" t="s">
        <v>17</v>
      </c>
      <c r="S5" s="103"/>
      <c r="T5" s="97" t="s">
        <v>9</v>
      </c>
      <c r="U5" s="97"/>
    </row>
    <row r="6" spans="1:21" s="35" customFormat="1" x14ac:dyDescent="0.2">
      <c r="A6" s="37"/>
      <c r="B6" s="38"/>
      <c r="C6" s="40"/>
      <c r="D6" s="25" t="s">
        <v>25</v>
      </c>
      <c r="E6" s="26">
        <f>+SUBTOTAL(101,E12:E10032)</f>
        <v>0.5520020899651501</v>
      </c>
      <c r="F6" s="26">
        <f t="shared" ref="F6:M6" si="0">+SUBTOTAL(101,F12:F10032)</f>
        <v>146.30206378986867</v>
      </c>
      <c r="G6" s="27">
        <f t="shared" si="0"/>
        <v>5571.6661466788901</v>
      </c>
      <c r="H6" s="48">
        <f t="shared" si="0"/>
        <v>-50.061847678028499</v>
      </c>
      <c r="I6" s="26">
        <f t="shared" si="0"/>
        <v>30.085341339221205</v>
      </c>
      <c r="J6" s="26">
        <f t="shared" si="0"/>
        <v>132.60526315789474</v>
      </c>
      <c r="K6" s="26">
        <f t="shared" si="0"/>
        <v>243.16489753057277</v>
      </c>
      <c r="L6" s="26">
        <f>+SUBTOTAL(101,L12:L10032)</f>
        <v>218.17701764355681</v>
      </c>
      <c r="M6" s="26">
        <f t="shared" si="0"/>
        <v>790.53210593500671</v>
      </c>
      <c r="N6" s="26">
        <f>+SUBTOTAL(101,N12:N10032)</f>
        <v>3.526316297219211</v>
      </c>
      <c r="O6" s="26">
        <f>+SUBTOTAL(101,O12:O10032)</f>
        <v>0.2129846679517978</v>
      </c>
      <c r="P6" s="26">
        <f t="shared" ref="P6:U6" si="1">+SUBTOTAL(101,P12:P10032)</f>
        <v>134.27636357057935</v>
      </c>
      <c r="Q6" s="26">
        <f t="shared" si="1"/>
        <v>6.6500806018951648</v>
      </c>
      <c r="R6" s="26">
        <f t="shared" si="1"/>
        <v>37.27467019874404</v>
      </c>
      <c r="S6" s="26">
        <f t="shared" si="1"/>
        <v>2.9133835687532548</v>
      </c>
      <c r="T6" s="26">
        <f t="shared" si="1"/>
        <v>-31.037656258585024</v>
      </c>
      <c r="U6" s="26">
        <f t="shared" si="1"/>
        <v>8.8387391187000866</v>
      </c>
    </row>
    <row r="7" spans="1:21" s="35" customFormat="1" x14ac:dyDescent="0.2">
      <c r="A7" s="37"/>
      <c r="B7" s="38"/>
      <c r="C7" s="40"/>
      <c r="D7" s="25" t="s">
        <v>34</v>
      </c>
      <c r="E7" s="27">
        <f>+SUBTOTAL(102,E12:E10032)</f>
        <v>328</v>
      </c>
      <c r="F7" s="27">
        <f t="shared" ref="F7:U7" si="2">+SUBTOTAL(102,F12:F10032)</f>
        <v>533</v>
      </c>
      <c r="G7" s="27">
        <f t="shared" si="2"/>
        <v>533</v>
      </c>
      <c r="H7" s="49">
        <f t="shared" si="2"/>
        <v>533</v>
      </c>
      <c r="I7" s="27">
        <f t="shared" si="2"/>
        <v>533</v>
      </c>
      <c r="J7" s="27">
        <f t="shared" si="2"/>
        <v>76</v>
      </c>
      <c r="K7" s="27">
        <f t="shared" si="2"/>
        <v>76</v>
      </c>
      <c r="L7" s="27">
        <f>+SUBTOTAL(102,L12:L10032)</f>
        <v>76</v>
      </c>
      <c r="M7" s="27">
        <f t="shared" si="2"/>
        <v>130</v>
      </c>
      <c r="N7" s="27">
        <f>+SUBTOTAL(102,N12:N10032)</f>
        <v>177</v>
      </c>
      <c r="O7" s="27">
        <f>+SUBTOTAL(102,O12:O10032)</f>
        <v>177</v>
      </c>
      <c r="P7" s="27">
        <f t="shared" si="2"/>
        <v>533</v>
      </c>
      <c r="Q7" s="27">
        <f t="shared" si="2"/>
        <v>533</v>
      </c>
      <c r="R7" s="27">
        <f t="shared" si="2"/>
        <v>533</v>
      </c>
      <c r="S7" s="27">
        <f t="shared" si="2"/>
        <v>533</v>
      </c>
      <c r="T7" s="27">
        <f t="shared" si="2"/>
        <v>71</v>
      </c>
      <c r="U7" s="27">
        <f t="shared" si="2"/>
        <v>71</v>
      </c>
    </row>
    <row r="8" spans="1:21" s="35" customFormat="1" x14ac:dyDescent="0.2">
      <c r="A8" s="37"/>
      <c r="B8" s="38"/>
      <c r="C8" s="40"/>
      <c r="D8" s="25" t="s">
        <v>4</v>
      </c>
      <c r="E8" s="26">
        <f>+SUBTOTAL(105,E12:E10032)</f>
        <v>4.4247787610619497E-5</v>
      </c>
      <c r="F8" s="41">
        <f t="shared" ref="F8:M8" si="3">+SUBTOTAL(105,F12:F10032)</f>
        <v>26</v>
      </c>
      <c r="G8" s="27">
        <f t="shared" si="3"/>
        <v>2138.6184210526299</v>
      </c>
      <c r="H8" s="48">
        <f t="shared" si="3"/>
        <v>-335.322580645161</v>
      </c>
      <c r="I8" s="26">
        <f t="shared" si="3"/>
        <v>6.7630755917214103</v>
      </c>
      <c r="J8" s="27">
        <f t="shared" si="3"/>
        <v>26</v>
      </c>
      <c r="K8" s="26">
        <f t="shared" si="3"/>
        <v>104.038461538462</v>
      </c>
      <c r="L8" s="26">
        <f>+SUBTOTAL(105,L12:L10032)</f>
        <v>96.022988505747094</v>
      </c>
      <c r="M8" s="26">
        <f t="shared" si="3"/>
        <v>374.19230769230802</v>
      </c>
      <c r="N8" s="26">
        <f>+SUBTOTAL(105,N12:N10032)</f>
        <v>2.1010351509601501</v>
      </c>
      <c r="O8" s="26">
        <f>+SUBTOTAL(105,O12:O10032)</f>
        <v>3.5703851668741397E-2</v>
      </c>
      <c r="P8" s="26">
        <f t="shared" ref="P8:U8" si="4">+SUBTOTAL(105,P12:P10032)</f>
        <v>86.061728395061706</v>
      </c>
      <c r="Q8" s="26">
        <f t="shared" si="4"/>
        <v>1.12111457237246</v>
      </c>
      <c r="R8" s="26">
        <f t="shared" si="4"/>
        <v>9.9388059701492502</v>
      </c>
      <c r="S8" s="26">
        <f t="shared" si="4"/>
        <v>0.56955337043556098</v>
      </c>
      <c r="T8" s="26">
        <f t="shared" si="4"/>
        <v>-112.008080808081</v>
      </c>
      <c r="U8" s="26">
        <f t="shared" si="4"/>
        <v>3.9999219148248502</v>
      </c>
    </row>
    <row r="9" spans="1:21" s="35" customFormat="1" x14ac:dyDescent="0.2">
      <c r="A9" s="37"/>
      <c r="B9" s="38"/>
      <c r="C9" s="40"/>
      <c r="D9" s="25" t="s">
        <v>5</v>
      </c>
      <c r="E9" s="26">
        <f>+SUBTOTAL(104,E12:E10032)</f>
        <v>3.5522</v>
      </c>
      <c r="F9" s="41">
        <f t="shared" ref="F9:M9" si="5">+SUBTOTAL(104,F12:F10032)</f>
        <v>2273</v>
      </c>
      <c r="G9" s="27">
        <f t="shared" si="5"/>
        <v>10454.5288461538</v>
      </c>
      <c r="H9" s="48">
        <f t="shared" si="5"/>
        <v>361.03398058252401</v>
      </c>
      <c r="I9" s="26">
        <f t="shared" si="5"/>
        <v>71.677282240996107</v>
      </c>
      <c r="J9" s="27">
        <f t="shared" si="5"/>
        <v>591</v>
      </c>
      <c r="K9" s="26">
        <f t="shared" si="5"/>
        <v>330.922279792746</v>
      </c>
      <c r="L9" s="26">
        <f>+SUBTOTAL(104,L12:L10032)</f>
        <v>312.89655172413802</v>
      </c>
      <c r="M9" s="26">
        <f t="shared" si="5"/>
        <v>1197.2610837438399</v>
      </c>
      <c r="N9" s="26">
        <f>+SUBTOTAL(104,N12:N10032)</f>
        <v>5.4889666666666699</v>
      </c>
      <c r="O9" s="26">
        <f>+SUBTOTAL(104,O12:O10032)</f>
        <v>0.53500675245901697</v>
      </c>
      <c r="P9" s="26">
        <f t="shared" ref="P9:U9" si="6">+SUBTOTAL(104,P12:P10032)</f>
        <v>209.57954545454501</v>
      </c>
      <c r="Q9" s="26">
        <f t="shared" si="6"/>
        <v>16.224607952915399</v>
      </c>
      <c r="R9" s="26">
        <f t="shared" si="6"/>
        <v>79.193670886076006</v>
      </c>
      <c r="S9" s="26">
        <f t="shared" si="6"/>
        <v>9.0073430944935993</v>
      </c>
      <c r="T9" s="26">
        <f t="shared" si="6"/>
        <v>73.826250000000002</v>
      </c>
      <c r="U9" s="26">
        <f t="shared" si="6"/>
        <v>18.363194275506601</v>
      </c>
    </row>
    <row r="10" spans="1:21" s="21" customFormat="1" ht="12" x14ac:dyDescent="0.2">
      <c r="A10" s="42" t="s">
        <v>0</v>
      </c>
      <c r="B10" s="43" t="s">
        <v>7</v>
      </c>
      <c r="C10" s="44" t="s">
        <v>1</v>
      </c>
      <c r="D10" s="45" t="s">
        <v>2</v>
      </c>
      <c r="E10" s="22" t="s">
        <v>6</v>
      </c>
      <c r="F10" s="21" t="s">
        <v>8</v>
      </c>
      <c r="G10" s="21" t="s">
        <v>24</v>
      </c>
      <c r="H10" s="50" t="s">
        <v>23</v>
      </c>
      <c r="I10" s="23" t="s">
        <v>12</v>
      </c>
      <c r="J10" s="21" t="s">
        <v>29</v>
      </c>
      <c r="K10" s="22" t="s">
        <v>30</v>
      </c>
      <c r="L10" s="22" t="s">
        <v>31</v>
      </c>
      <c r="M10" s="22" t="s">
        <v>42</v>
      </c>
      <c r="N10" s="22" t="s">
        <v>40</v>
      </c>
      <c r="O10" s="22" t="s">
        <v>41</v>
      </c>
      <c r="P10" s="22" t="s">
        <v>19</v>
      </c>
      <c r="Q10" s="22" t="s">
        <v>21</v>
      </c>
      <c r="R10" s="22" t="s">
        <v>20</v>
      </c>
      <c r="S10" s="22" t="s">
        <v>22</v>
      </c>
      <c r="T10" s="23" t="s">
        <v>10</v>
      </c>
      <c r="U10" s="46" t="s">
        <v>13</v>
      </c>
    </row>
    <row r="11" spans="1:21" s="62" customFormat="1" ht="12" hidden="1" x14ac:dyDescent="0.2">
      <c r="A11" s="58" t="s">
        <v>0</v>
      </c>
      <c r="B11" s="59" t="s">
        <v>7</v>
      </c>
      <c r="C11" s="60" t="s">
        <v>1</v>
      </c>
      <c r="D11" s="61" t="s">
        <v>43</v>
      </c>
      <c r="E11" s="63" t="s">
        <v>48</v>
      </c>
      <c r="F11" s="58" t="s">
        <v>49</v>
      </c>
      <c r="G11" s="58" t="s">
        <v>50</v>
      </c>
      <c r="H11" s="64" t="s">
        <v>51</v>
      </c>
      <c r="I11" s="63" t="s">
        <v>52</v>
      </c>
      <c r="J11" s="58" t="s">
        <v>53</v>
      </c>
      <c r="K11" s="63" t="s">
        <v>54</v>
      </c>
      <c r="L11" s="63" t="s">
        <v>44</v>
      </c>
      <c r="M11" s="63" t="s">
        <v>45</v>
      </c>
      <c r="N11" s="63" t="s">
        <v>46</v>
      </c>
      <c r="O11" s="63" t="s">
        <v>55</v>
      </c>
      <c r="P11" s="63" t="s">
        <v>56</v>
      </c>
      <c r="Q11" s="63" t="s">
        <v>57</v>
      </c>
      <c r="R11" s="63" t="s">
        <v>58</v>
      </c>
      <c r="S11" s="63" t="s">
        <v>59</v>
      </c>
      <c r="T11" s="63" t="s">
        <v>60</v>
      </c>
      <c r="U11" s="63" t="s">
        <v>61</v>
      </c>
    </row>
    <row r="12" spans="1:21" x14ac:dyDescent="0.2">
      <c r="A12" s="65" t="s">
        <v>64</v>
      </c>
      <c r="B12" s="66" t="s">
        <v>66</v>
      </c>
      <c r="C12" s="67" t="s">
        <v>67</v>
      </c>
      <c r="D12" s="68">
        <v>44336</v>
      </c>
      <c r="E12" s="69">
        <v>2.5163009404388701</v>
      </c>
      <c r="F12" s="65">
        <v>638</v>
      </c>
      <c r="G12" s="70">
        <v>6642.8996865203799</v>
      </c>
      <c r="H12" s="64">
        <v>117.126959247649</v>
      </c>
      <c r="I12" s="69">
        <v>14.3194223916607</v>
      </c>
      <c r="J12" s="65"/>
      <c r="K12" s="69"/>
      <c r="L12" s="69"/>
      <c r="M12" s="69"/>
      <c r="N12" s="69"/>
      <c r="O12" s="69"/>
      <c r="P12" s="70">
        <v>106.757053291536</v>
      </c>
      <c r="Q12" s="69">
        <v>1.61647039529968</v>
      </c>
      <c r="R12" s="69">
        <v>49.901824212271997</v>
      </c>
      <c r="S12" s="69">
        <v>1.5729517118982801</v>
      </c>
      <c r="T12" s="69"/>
      <c r="U12" s="69"/>
    </row>
    <row r="13" spans="1:21" x14ac:dyDescent="0.2">
      <c r="A13" s="65" t="s">
        <v>64</v>
      </c>
      <c r="B13" s="66" t="s">
        <v>68</v>
      </c>
      <c r="C13" s="67" t="s">
        <v>219</v>
      </c>
      <c r="D13" s="68">
        <v>44403</v>
      </c>
      <c r="E13" s="69">
        <v>1.6796078431372601</v>
      </c>
      <c r="F13" s="65">
        <v>51</v>
      </c>
      <c r="G13" s="70">
        <v>5662.3725490196102</v>
      </c>
      <c r="H13" s="64">
        <v>116.18431372549</v>
      </c>
      <c r="I13" s="69">
        <v>25.619113785555701</v>
      </c>
      <c r="J13" s="65"/>
      <c r="K13" s="69"/>
      <c r="L13" s="69"/>
      <c r="M13" s="69"/>
      <c r="N13" s="69"/>
      <c r="O13" s="69"/>
      <c r="P13" s="70">
        <v>113.941176470588</v>
      </c>
      <c r="Q13" s="69">
        <v>6.0149103469729504</v>
      </c>
      <c r="R13" s="69">
        <v>50.917999999999999</v>
      </c>
      <c r="S13" s="69">
        <v>3.9241675992417502</v>
      </c>
      <c r="T13" s="69"/>
      <c r="U13" s="69"/>
    </row>
    <row r="14" spans="1:21" x14ac:dyDescent="0.2">
      <c r="A14" s="65" t="s">
        <v>64</v>
      </c>
      <c r="B14" s="71" t="s">
        <v>70</v>
      </c>
      <c r="C14" s="67" t="s">
        <v>73</v>
      </c>
      <c r="D14" s="68">
        <v>44412</v>
      </c>
      <c r="E14" s="69">
        <v>2.4646341463414601</v>
      </c>
      <c r="F14" s="65">
        <v>41</v>
      </c>
      <c r="G14" s="70">
        <v>5234.3170731707296</v>
      </c>
      <c r="H14" s="64">
        <v>111.385365853659</v>
      </c>
      <c r="I14" s="69">
        <v>34.233452395847003</v>
      </c>
      <c r="J14" s="65">
        <v>39</v>
      </c>
      <c r="K14" s="69">
        <v>236.07692307692301</v>
      </c>
      <c r="L14" s="69">
        <v>195</v>
      </c>
      <c r="M14" s="69">
        <v>717.05128205128199</v>
      </c>
      <c r="N14" s="69">
        <v>2.94673318030065</v>
      </c>
      <c r="O14" s="69">
        <v>0.136697712704206</v>
      </c>
      <c r="P14" s="70">
        <v>130.36585365853699</v>
      </c>
      <c r="Q14" s="69">
        <v>8.3489269134890396</v>
      </c>
      <c r="R14" s="69">
        <v>40.004878048780498</v>
      </c>
      <c r="S14" s="69">
        <v>3.4571981310464599</v>
      </c>
      <c r="T14" s="69">
        <v>47.129268292682902</v>
      </c>
      <c r="U14" s="69">
        <v>14.944247300037</v>
      </c>
    </row>
    <row r="15" spans="1:21" x14ac:dyDescent="0.2">
      <c r="A15" s="65" t="s">
        <v>64</v>
      </c>
      <c r="B15" s="71" t="s">
        <v>70</v>
      </c>
      <c r="C15" s="67" t="s">
        <v>79</v>
      </c>
      <c r="D15" s="68">
        <v>44351</v>
      </c>
      <c r="E15" s="69">
        <v>1.9866206896551699</v>
      </c>
      <c r="F15" s="65">
        <v>145</v>
      </c>
      <c r="G15" s="70">
        <v>5437.5862068965498</v>
      </c>
      <c r="H15" s="64">
        <v>105.11724137931</v>
      </c>
      <c r="I15" s="69">
        <v>23.3097565686164</v>
      </c>
      <c r="J15" s="65">
        <v>118</v>
      </c>
      <c r="K15" s="69">
        <v>239.64406779660999</v>
      </c>
      <c r="L15" s="69">
        <v>195.875</v>
      </c>
      <c r="M15" s="69">
        <v>721.46875</v>
      </c>
      <c r="N15" s="69">
        <v>3.2128220652909398</v>
      </c>
      <c r="O15" s="69">
        <v>0.124096888832638</v>
      </c>
      <c r="P15" s="70">
        <v>113.593103448276</v>
      </c>
      <c r="Q15" s="69">
        <v>3.6714114617967599</v>
      </c>
      <c r="R15" s="69">
        <v>39.189051094890502</v>
      </c>
      <c r="S15" s="69">
        <v>2.27369982731111</v>
      </c>
      <c r="T15" s="69">
        <v>-56.277241379310396</v>
      </c>
      <c r="U15" s="69">
        <v>11.0001915145653</v>
      </c>
    </row>
    <row r="16" spans="1:21" x14ac:dyDescent="0.2">
      <c r="A16" s="65" t="s">
        <v>64</v>
      </c>
      <c r="B16" s="71" t="s">
        <v>68</v>
      </c>
      <c r="C16" s="67" t="s">
        <v>220</v>
      </c>
      <c r="D16" s="68">
        <v>44410</v>
      </c>
      <c r="E16" s="69">
        <v>2.6899573560767598</v>
      </c>
      <c r="F16" s="65">
        <v>469</v>
      </c>
      <c r="G16" s="70">
        <v>6809.8848614072504</v>
      </c>
      <c r="H16" s="64">
        <v>85.663752665245397</v>
      </c>
      <c r="I16" s="69">
        <v>13.9682250498971</v>
      </c>
      <c r="J16" s="65">
        <v>28</v>
      </c>
      <c r="K16" s="69">
        <v>270.78571428571399</v>
      </c>
      <c r="L16" s="69">
        <v>212.655172413793</v>
      </c>
      <c r="M16" s="69">
        <v>809.93103448275895</v>
      </c>
      <c r="N16" s="69"/>
      <c r="O16" s="69"/>
      <c r="P16" s="70">
        <v>108.92110874200399</v>
      </c>
      <c r="Q16" s="69">
        <v>1.9203283488115199</v>
      </c>
      <c r="R16" s="69">
        <v>51.684318181818199</v>
      </c>
      <c r="S16" s="69">
        <v>1.37365605133802</v>
      </c>
      <c r="T16" s="69"/>
      <c r="U16" s="69"/>
    </row>
    <row r="17" spans="1:21" x14ac:dyDescent="0.2">
      <c r="A17" s="65" t="s">
        <v>64</v>
      </c>
      <c r="B17" s="66" t="s">
        <v>70</v>
      </c>
      <c r="C17" s="67" t="s">
        <v>71</v>
      </c>
      <c r="D17" s="68">
        <v>44363</v>
      </c>
      <c r="E17" s="69">
        <v>2.7544047619047598</v>
      </c>
      <c r="F17" s="65">
        <v>588</v>
      </c>
      <c r="G17" s="70">
        <v>6941.3911564625896</v>
      </c>
      <c r="H17" s="64">
        <v>81.319047619047595</v>
      </c>
      <c r="I17" s="69">
        <v>12.1953872583261</v>
      </c>
      <c r="J17" s="65">
        <v>575</v>
      </c>
      <c r="K17" s="69">
        <v>282.37739130434801</v>
      </c>
      <c r="L17" s="69">
        <v>251.455017301038</v>
      </c>
      <c r="M17" s="69">
        <v>908.92906574394499</v>
      </c>
      <c r="N17" s="69">
        <v>2.63104234868868</v>
      </c>
      <c r="O17" s="69">
        <v>4.8250892254277498E-2</v>
      </c>
      <c r="P17" s="70">
        <v>115.522108843537</v>
      </c>
      <c r="Q17" s="69">
        <v>1.3886808220572899</v>
      </c>
      <c r="R17" s="69">
        <v>46.810892857142903</v>
      </c>
      <c r="S17" s="69">
        <v>1.33616552371977</v>
      </c>
      <c r="T17" s="69">
        <v>-44.779251700680298</v>
      </c>
      <c r="U17" s="69">
        <v>5.1107436350462603</v>
      </c>
    </row>
    <row r="18" spans="1:21" x14ac:dyDescent="0.2">
      <c r="A18" s="65" t="s">
        <v>64</v>
      </c>
      <c r="B18" s="66" t="s">
        <v>65</v>
      </c>
      <c r="C18" s="67" t="s">
        <v>85</v>
      </c>
      <c r="D18" s="68">
        <v>44146</v>
      </c>
      <c r="E18" s="69">
        <v>0.48739130434782602</v>
      </c>
      <c r="F18" s="65">
        <v>69</v>
      </c>
      <c r="G18" s="70">
        <v>5551.9275362318804</v>
      </c>
      <c r="H18" s="64">
        <v>67.342028985507199</v>
      </c>
      <c r="I18" s="69">
        <v>41.0957151842358</v>
      </c>
      <c r="J18" s="65"/>
      <c r="K18" s="69"/>
      <c r="L18" s="69"/>
      <c r="M18" s="69"/>
      <c r="N18" s="69"/>
      <c r="O18" s="69"/>
      <c r="P18" s="70">
        <v>140.85507246376801</v>
      </c>
      <c r="Q18" s="69">
        <v>6.8939499082697004</v>
      </c>
      <c r="R18" s="69">
        <v>36.3449275362319</v>
      </c>
      <c r="S18" s="69">
        <v>3.56165135042643</v>
      </c>
      <c r="T18" s="69"/>
      <c r="U18" s="69"/>
    </row>
    <row r="19" spans="1:21" x14ac:dyDescent="0.2">
      <c r="A19" s="65" t="s">
        <v>64</v>
      </c>
      <c r="B19" s="71" t="s">
        <v>65</v>
      </c>
      <c r="C19" s="67" t="s">
        <v>84</v>
      </c>
      <c r="D19" s="68">
        <v>44402</v>
      </c>
      <c r="E19" s="69">
        <v>0.480212765957447</v>
      </c>
      <c r="F19" s="65">
        <v>47</v>
      </c>
      <c r="G19" s="70">
        <v>5815.55319148936</v>
      </c>
      <c r="H19" s="64">
        <v>65.282978723404298</v>
      </c>
      <c r="I19" s="69">
        <v>41.381514743110898</v>
      </c>
      <c r="J19" s="65"/>
      <c r="K19" s="69"/>
      <c r="L19" s="69"/>
      <c r="M19" s="69">
        <v>534.5</v>
      </c>
      <c r="N19" s="69"/>
      <c r="O19" s="69"/>
      <c r="P19" s="70">
        <v>117.02127659574499</v>
      </c>
      <c r="Q19" s="69">
        <v>5.9718340875942104</v>
      </c>
      <c r="R19" s="69">
        <v>46.685106382978702</v>
      </c>
      <c r="S19" s="69">
        <v>4.9754615056777496</v>
      </c>
      <c r="T19" s="69"/>
      <c r="U19" s="69"/>
    </row>
    <row r="20" spans="1:21" x14ac:dyDescent="0.2">
      <c r="A20" s="65" t="s">
        <v>64</v>
      </c>
      <c r="B20" s="71" t="s">
        <v>77</v>
      </c>
      <c r="C20" s="67" t="s">
        <v>78</v>
      </c>
      <c r="D20" s="68">
        <v>44048</v>
      </c>
      <c r="E20" s="69">
        <v>1.9553690303907401</v>
      </c>
      <c r="F20" s="65">
        <v>691</v>
      </c>
      <c r="G20" s="70">
        <v>7379.89001447178</v>
      </c>
      <c r="H20" s="64">
        <v>64.654992764109593</v>
      </c>
      <c r="I20" s="69">
        <v>11.1776102476012</v>
      </c>
      <c r="J20" s="65">
        <v>591</v>
      </c>
      <c r="K20" s="69">
        <v>318.21319796954299</v>
      </c>
      <c r="L20" s="69">
        <v>261.96974789915998</v>
      </c>
      <c r="M20" s="69">
        <v>990.77478991596604</v>
      </c>
      <c r="N20" s="69">
        <v>3.7776994780881901</v>
      </c>
      <c r="O20" s="69">
        <v>6.2325284140013003E-2</v>
      </c>
      <c r="P20" s="70">
        <v>136.558610709117</v>
      </c>
      <c r="Q20" s="69">
        <v>2.0096676805006699</v>
      </c>
      <c r="R20" s="69">
        <v>40.258832565284202</v>
      </c>
      <c r="S20" s="69">
        <v>1.3224647271432199</v>
      </c>
      <c r="T20" s="69">
        <v>-19.354492753623202</v>
      </c>
      <c r="U20" s="69">
        <v>4.8787275860779902</v>
      </c>
    </row>
    <row r="21" spans="1:21" x14ac:dyDescent="0.2">
      <c r="A21" s="65" t="s">
        <v>64</v>
      </c>
      <c r="B21" s="71" t="s">
        <v>70</v>
      </c>
      <c r="C21" s="67" t="s">
        <v>76</v>
      </c>
      <c r="D21" s="68">
        <v>44294</v>
      </c>
      <c r="E21" s="69">
        <v>0.52205882352941202</v>
      </c>
      <c r="F21" s="65">
        <v>102</v>
      </c>
      <c r="G21" s="70">
        <v>4303.8333333333303</v>
      </c>
      <c r="H21" s="64">
        <v>62.733333333333299</v>
      </c>
      <c r="I21" s="69">
        <v>23.307623062495999</v>
      </c>
      <c r="J21" s="65"/>
      <c r="K21" s="69"/>
      <c r="L21" s="69"/>
      <c r="M21" s="69"/>
      <c r="N21" s="69"/>
      <c r="O21" s="69"/>
      <c r="P21" s="70">
        <v>111.196078431373</v>
      </c>
      <c r="Q21" s="69">
        <v>4.3860281692520804</v>
      </c>
      <c r="R21" s="69">
        <v>26.888775510204098</v>
      </c>
      <c r="S21" s="69">
        <v>2.4302224668715802</v>
      </c>
      <c r="T21" s="69"/>
      <c r="U21" s="69"/>
    </row>
    <row r="22" spans="1:21" x14ac:dyDescent="0.2">
      <c r="A22" s="65" t="s">
        <v>64</v>
      </c>
      <c r="B22" s="71" t="s">
        <v>68</v>
      </c>
      <c r="C22" s="67" t="s">
        <v>72</v>
      </c>
      <c r="D22" s="68">
        <v>44410</v>
      </c>
      <c r="E22" s="69">
        <v>2.2928746177370001</v>
      </c>
      <c r="F22" s="65">
        <v>981</v>
      </c>
      <c r="G22" s="70">
        <v>6505.8654434250802</v>
      </c>
      <c r="H22" s="64">
        <v>61.9223241590214</v>
      </c>
      <c r="I22" s="69">
        <v>9.7764695426074404</v>
      </c>
      <c r="J22" s="65">
        <v>93</v>
      </c>
      <c r="K22" s="69">
        <v>259.68817204301098</v>
      </c>
      <c r="L22" s="69">
        <v>200.43010752688201</v>
      </c>
      <c r="M22" s="69">
        <v>769.26881720430094</v>
      </c>
      <c r="N22" s="69"/>
      <c r="O22" s="69"/>
      <c r="P22" s="70">
        <v>114.29969418960199</v>
      </c>
      <c r="Q22" s="69">
        <v>1.5386563370227599</v>
      </c>
      <c r="R22" s="69">
        <v>47.0982887700535</v>
      </c>
      <c r="S22" s="69">
        <v>0.94115870260622403</v>
      </c>
      <c r="T22" s="69"/>
      <c r="U22" s="69"/>
    </row>
    <row r="23" spans="1:21" x14ac:dyDescent="0.2">
      <c r="A23" s="65" t="s">
        <v>64</v>
      </c>
      <c r="B23" s="71" t="s">
        <v>65</v>
      </c>
      <c r="C23" s="67" t="s">
        <v>74</v>
      </c>
      <c r="D23" s="68">
        <v>44230</v>
      </c>
      <c r="E23" s="69">
        <v>2.7916216216216201</v>
      </c>
      <c r="F23" s="65">
        <v>111</v>
      </c>
      <c r="G23" s="70">
        <v>4871.42342342342</v>
      </c>
      <c r="H23" s="64">
        <v>53.284684684684699</v>
      </c>
      <c r="I23" s="69">
        <v>25.089290379066998</v>
      </c>
      <c r="J23" s="65"/>
      <c r="K23" s="69"/>
      <c r="L23" s="69"/>
      <c r="M23" s="69">
        <v>743.07692307692298</v>
      </c>
      <c r="N23" s="69"/>
      <c r="O23" s="69"/>
      <c r="P23" s="70">
        <v>114.14414414414399</v>
      </c>
      <c r="Q23" s="69">
        <v>4.84324037917703</v>
      </c>
      <c r="R23" s="69">
        <v>20.431531531531501</v>
      </c>
      <c r="S23" s="69">
        <v>1.6925069639639001</v>
      </c>
      <c r="T23" s="69"/>
      <c r="U23" s="69"/>
    </row>
    <row r="24" spans="1:21" x14ac:dyDescent="0.2">
      <c r="A24" s="65" t="s">
        <v>64</v>
      </c>
      <c r="B24" s="71" t="s">
        <v>70</v>
      </c>
      <c r="C24" s="67" t="s">
        <v>75</v>
      </c>
      <c r="D24" s="68">
        <v>44421</v>
      </c>
      <c r="E24" s="69">
        <v>1.25315789473684</v>
      </c>
      <c r="F24" s="65">
        <v>76</v>
      </c>
      <c r="G24" s="70">
        <v>5542.7368421052597</v>
      </c>
      <c r="H24" s="64">
        <v>51.190789473684198</v>
      </c>
      <c r="I24" s="69">
        <v>27.551698274630098</v>
      </c>
      <c r="J24" s="65"/>
      <c r="K24" s="69"/>
      <c r="L24" s="69"/>
      <c r="M24" s="69"/>
      <c r="N24" s="69"/>
      <c r="O24" s="69"/>
      <c r="P24" s="70">
        <v>133.855263157895</v>
      </c>
      <c r="Q24" s="69">
        <v>5.5961046585954604</v>
      </c>
      <c r="R24" s="69">
        <v>33.698630136986303</v>
      </c>
      <c r="S24" s="69">
        <v>2.68568240944058</v>
      </c>
      <c r="T24" s="69"/>
      <c r="U24" s="69"/>
    </row>
    <row r="25" spans="1:21" x14ac:dyDescent="0.2">
      <c r="A25" s="65" t="s">
        <v>64</v>
      </c>
      <c r="B25" s="71" t="s">
        <v>66</v>
      </c>
      <c r="C25" s="67" t="s">
        <v>221</v>
      </c>
      <c r="D25" s="68">
        <v>44413</v>
      </c>
      <c r="E25" s="69">
        <v>4.2424242424242403E-3</v>
      </c>
      <c r="F25" s="65">
        <v>33</v>
      </c>
      <c r="G25" s="70">
        <v>5172.2727272727298</v>
      </c>
      <c r="H25" s="64">
        <v>49.4969696969697</v>
      </c>
      <c r="I25" s="69">
        <v>42.796831845370498</v>
      </c>
      <c r="J25" s="65"/>
      <c r="K25" s="69"/>
      <c r="L25" s="69"/>
      <c r="M25" s="69">
        <v>756.142857142857</v>
      </c>
      <c r="N25" s="69">
        <v>2.8715706743777099</v>
      </c>
      <c r="O25" s="69">
        <v>0.28884398767277403</v>
      </c>
      <c r="P25" s="70">
        <v>124.121212121212</v>
      </c>
      <c r="Q25" s="69">
        <v>11.4072144217235</v>
      </c>
      <c r="R25" s="69">
        <v>37.315151515151499</v>
      </c>
      <c r="S25" s="69">
        <v>4.7049460620924499</v>
      </c>
      <c r="T25" s="69"/>
      <c r="U25" s="69"/>
    </row>
    <row r="26" spans="1:21" x14ac:dyDescent="0.2">
      <c r="A26" s="65" t="s">
        <v>64</v>
      </c>
      <c r="B26" s="71" t="s">
        <v>65</v>
      </c>
      <c r="C26" s="67" t="s">
        <v>222</v>
      </c>
      <c r="D26" s="68">
        <v>44413</v>
      </c>
      <c r="E26" s="69">
        <v>0.56130952380952404</v>
      </c>
      <c r="F26" s="65">
        <v>84</v>
      </c>
      <c r="G26" s="70">
        <v>4970.8928571428596</v>
      </c>
      <c r="H26" s="64">
        <v>38.720238095238102</v>
      </c>
      <c r="I26" s="69">
        <v>29.664711935113001</v>
      </c>
      <c r="J26" s="65"/>
      <c r="K26" s="69"/>
      <c r="L26" s="69"/>
      <c r="M26" s="69"/>
      <c r="N26" s="69"/>
      <c r="O26" s="69"/>
      <c r="P26" s="70">
        <v>125.54761904761899</v>
      </c>
      <c r="Q26" s="69">
        <v>3.9719110132914199</v>
      </c>
      <c r="R26" s="69">
        <v>45.185185185185198</v>
      </c>
      <c r="S26" s="69">
        <v>2.84730656303869</v>
      </c>
      <c r="T26" s="69"/>
      <c r="U26" s="69"/>
    </row>
    <row r="27" spans="1:21" x14ac:dyDescent="0.2">
      <c r="A27" s="65" t="s">
        <v>64</v>
      </c>
      <c r="B27" s="71" t="s">
        <v>65</v>
      </c>
      <c r="C27" s="67" t="s">
        <v>223</v>
      </c>
      <c r="D27" s="68">
        <v>44409</v>
      </c>
      <c r="E27" s="69"/>
      <c r="F27" s="65">
        <v>63</v>
      </c>
      <c r="G27" s="70">
        <v>6688.9682539682499</v>
      </c>
      <c r="H27" s="64">
        <v>34.098412698412702</v>
      </c>
      <c r="I27" s="69">
        <v>32.159005438348601</v>
      </c>
      <c r="J27" s="65"/>
      <c r="K27" s="69"/>
      <c r="L27" s="69"/>
      <c r="M27" s="69"/>
      <c r="N27" s="69"/>
      <c r="O27" s="69"/>
      <c r="P27" s="70">
        <v>139.079365079365</v>
      </c>
      <c r="Q27" s="69">
        <v>8.4452485478505999</v>
      </c>
      <c r="R27" s="69">
        <v>49.912962962963</v>
      </c>
      <c r="S27" s="69">
        <v>4.4763155320878898</v>
      </c>
      <c r="T27" s="69"/>
      <c r="U27" s="69"/>
    </row>
    <row r="28" spans="1:21" x14ac:dyDescent="0.2">
      <c r="A28" s="65" t="s">
        <v>64</v>
      </c>
      <c r="B28" s="71" t="s">
        <v>70</v>
      </c>
      <c r="C28" s="67" t="s">
        <v>109</v>
      </c>
      <c r="D28" s="68">
        <v>43850</v>
      </c>
      <c r="E28" s="69">
        <v>1.53846153846154E-3</v>
      </c>
      <c r="F28" s="65">
        <v>91</v>
      </c>
      <c r="G28" s="70">
        <v>3994.9120879120901</v>
      </c>
      <c r="H28" s="64">
        <v>31.350549450549401</v>
      </c>
      <c r="I28" s="69">
        <v>36.105446586293198</v>
      </c>
      <c r="J28" s="65"/>
      <c r="K28" s="69"/>
      <c r="L28" s="69"/>
      <c r="M28" s="69"/>
      <c r="N28" s="69"/>
      <c r="O28" s="69"/>
      <c r="P28" s="70">
        <v>104.80219780219799</v>
      </c>
      <c r="Q28" s="69">
        <v>6.5463729442591596</v>
      </c>
      <c r="R28" s="69">
        <v>22.590804597701101</v>
      </c>
      <c r="S28" s="69">
        <v>2.59357802502441</v>
      </c>
      <c r="T28" s="69"/>
      <c r="U28" s="69"/>
    </row>
    <row r="29" spans="1:21" x14ac:dyDescent="0.2">
      <c r="A29" s="65" t="s">
        <v>64</v>
      </c>
      <c r="B29" s="71" t="s">
        <v>70</v>
      </c>
      <c r="C29" s="67" t="s">
        <v>87</v>
      </c>
      <c r="D29" s="68">
        <v>43863</v>
      </c>
      <c r="E29" s="69"/>
      <c r="F29" s="65">
        <v>96</v>
      </c>
      <c r="G29" s="70">
        <v>5128.8645833333303</v>
      </c>
      <c r="H29" s="64">
        <v>29.7583333333334</v>
      </c>
      <c r="I29" s="69">
        <v>29.8806319167231</v>
      </c>
      <c r="J29" s="65"/>
      <c r="K29" s="69"/>
      <c r="L29" s="69"/>
      <c r="M29" s="69"/>
      <c r="N29" s="69"/>
      <c r="O29" s="69"/>
      <c r="P29" s="70">
        <v>132.5</v>
      </c>
      <c r="Q29" s="69">
        <v>5.16317086036607</v>
      </c>
      <c r="R29" s="69">
        <v>32.903125000000003</v>
      </c>
      <c r="S29" s="69">
        <v>2.14539973636218</v>
      </c>
      <c r="T29" s="69"/>
      <c r="U29" s="69"/>
    </row>
    <row r="30" spans="1:21" x14ac:dyDescent="0.2">
      <c r="A30" s="65" t="s">
        <v>64</v>
      </c>
      <c r="B30" s="71" t="s">
        <v>68</v>
      </c>
      <c r="C30" s="67" t="s">
        <v>86</v>
      </c>
      <c r="D30" s="68">
        <v>44411</v>
      </c>
      <c r="E30" s="69">
        <v>1.04428977272727</v>
      </c>
      <c r="F30" s="65">
        <v>352</v>
      </c>
      <c r="G30" s="70">
        <v>6447.9460227272702</v>
      </c>
      <c r="H30" s="64">
        <v>29.4085227272728</v>
      </c>
      <c r="I30" s="69">
        <v>15.7731399150779</v>
      </c>
      <c r="J30" s="65">
        <v>175</v>
      </c>
      <c r="K30" s="69">
        <v>300.22285714285698</v>
      </c>
      <c r="L30" s="69">
        <v>251.73295454545499</v>
      </c>
      <c r="M30" s="69">
        <v>937.25</v>
      </c>
      <c r="N30" s="69">
        <v>2.82103201930305</v>
      </c>
      <c r="O30" s="69">
        <v>8.5596287354802E-2</v>
      </c>
      <c r="P30" s="70">
        <v>102.420454545455</v>
      </c>
      <c r="Q30" s="69">
        <v>1.9371723531085401</v>
      </c>
      <c r="R30" s="69">
        <v>49.505504587155997</v>
      </c>
      <c r="S30" s="69">
        <v>1.8814690037341499</v>
      </c>
      <c r="T30" s="69">
        <v>-22.602272727272702</v>
      </c>
      <c r="U30" s="69">
        <v>6.0116158025886497</v>
      </c>
    </row>
    <row r="31" spans="1:21" x14ac:dyDescent="0.2">
      <c r="A31" s="65" t="s">
        <v>64</v>
      </c>
      <c r="B31" s="71" t="s">
        <v>69</v>
      </c>
      <c r="C31" s="67" t="s">
        <v>160</v>
      </c>
      <c r="D31" s="68">
        <v>44405</v>
      </c>
      <c r="E31" s="69">
        <v>0.12933333333333299</v>
      </c>
      <c r="F31" s="65">
        <v>30</v>
      </c>
      <c r="G31" s="70">
        <v>3306.9666666666699</v>
      </c>
      <c r="H31" s="64">
        <v>28.273333333333401</v>
      </c>
      <c r="I31" s="69">
        <v>32.026319970943099</v>
      </c>
      <c r="J31" s="65">
        <v>30</v>
      </c>
      <c r="K31" s="69">
        <v>158.4</v>
      </c>
      <c r="L31" s="69">
        <v>106.833333333333</v>
      </c>
      <c r="M31" s="69">
        <v>438.53333333333302</v>
      </c>
      <c r="N31" s="69">
        <v>4.3062892781049404</v>
      </c>
      <c r="O31" s="72">
        <v>0.193100926234578</v>
      </c>
      <c r="P31" s="70">
        <v>121.466666666667</v>
      </c>
      <c r="Q31" s="69">
        <v>8.20439093725677</v>
      </c>
      <c r="R31" s="69">
        <v>18.007692307692299</v>
      </c>
      <c r="S31" s="69">
        <v>1.7716131117576099</v>
      </c>
      <c r="T31" s="69">
        <v>8.2068965517241299</v>
      </c>
      <c r="U31" s="69">
        <v>17.5256096434684</v>
      </c>
    </row>
    <row r="32" spans="1:21" x14ac:dyDescent="0.2">
      <c r="A32" s="65" t="s">
        <v>64</v>
      </c>
      <c r="B32" s="66" t="s">
        <v>70</v>
      </c>
      <c r="C32" s="67" t="s">
        <v>80</v>
      </c>
      <c r="D32" s="68">
        <v>44422</v>
      </c>
      <c r="E32" s="69">
        <v>1.85657894736842</v>
      </c>
      <c r="F32" s="65">
        <v>418</v>
      </c>
      <c r="G32" s="70">
        <v>6449.81339712919</v>
      </c>
      <c r="H32" s="64">
        <v>27.509330143540701</v>
      </c>
      <c r="I32" s="69">
        <v>14.4310933222119</v>
      </c>
      <c r="J32" s="65"/>
      <c r="K32" s="69"/>
      <c r="L32" s="69"/>
      <c r="M32" s="69">
        <v>701.8</v>
      </c>
      <c r="N32" s="69">
        <v>2.8914126984127</v>
      </c>
      <c r="O32" s="72">
        <v>0.195894025807623</v>
      </c>
      <c r="P32" s="70">
        <v>117.564593301435</v>
      </c>
      <c r="Q32" s="69">
        <v>2.19911542656908</v>
      </c>
      <c r="R32" s="69">
        <v>37.536386138613899</v>
      </c>
      <c r="S32" s="69">
        <v>1.1919509593212501</v>
      </c>
      <c r="T32" s="69"/>
      <c r="U32" s="69"/>
    </row>
    <row r="33" spans="1:21" x14ac:dyDescent="0.2">
      <c r="A33" s="65" t="s">
        <v>64</v>
      </c>
      <c r="B33" s="71" t="s">
        <v>68</v>
      </c>
      <c r="C33" s="67" t="s">
        <v>224</v>
      </c>
      <c r="D33" s="68">
        <v>44413</v>
      </c>
      <c r="E33" s="69">
        <v>1.34440594059406</v>
      </c>
      <c r="F33" s="65">
        <v>404</v>
      </c>
      <c r="G33" s="70">
        <v>6289.3465346534604</v>
      </c>
      <c r="H33" s="64">
        <v>25.042574257425802</v>
      </c>
      <c r="I33" s="69">
        <v>14.939404094752399</v>
      </c>
      <c r="J33" s="65"/>
      <c r="K33" s="69"/>
      <c r="L33" s="69"/>
      <c r="M33" s="69"/>
      <c r="N33" s="69"/>
      <c r="O33" s="69"/>
      <c r="P33" s="70">
        <v>122.027227722772</v>
      </c>
      <c r="Q33" s="69">
        <v>2.4695485920461402</v>
      </c>
      <c r="R33" s="69">
        <v>44.193548387096797</v>
      </c>
      <c r="S33" s="69">
        <v>1.2810185404899499</v>
      </c>
      <c r="T33" s="69"/>
      <c r="U33" s="69"/>
    </row>
    <row r="34" spans="1:21" x14ac:dyDescent="0.2">
      <c r="A34" s="65" t="s">
        <v>64</v>
      </c>
      <c r="B34" s="71" t="s">
        <v>68</v>
      </c>
      <c r="C34" s="67" t="s">
        <v>95</v>
      </c>
      <c r="D34" s="68">
        <v>44345</v>
      </c>
      <c r="E34" s="69">
        <v>1.2185202863961799</v>
      </c>
      <c r="F34" s="65">
        <v>419</v>
      </c>
      <c r="G34" s="70">
        <v>6310.2458233890202</v>
      </c>
      <c r="H34" s="64">
        <v>24.9620525059666</v>
      </c>
      <c r="I34" s="69">
        <v>13.063761807978301</v>
      </c>
      <c r="J34" s="65">
        <v>302</v>
      </c>
      <c r="K34" s="69">
        <v>277.98013245033098</v>
      </c>
      <c r="L34" s="69">
        <v>233.55813953488399</v>
      </c>
      <c r="M34" s="69">
        <v>861.37417218542998</v>
      </c>
      <c r="N34" s="69">
        <v>3.1965799898654699</v>
      </c>
      <c r="O34" s="69">
        <v>7.7710392336538203E-2</v>
      </c>
      <c r="P34" s="70">
        <v>138.30310262529801</v>
      </c>
      <c r="Q34" s="69">
        <v>2.6982837313301098</v>
      </c>
      <c r="R34" s="69">
        <v>41.7979848866499</v>
      </c>
      <c r="S34" s="69">
        <v>1.4924107223091201</v>
      </c>
      <c r="T34" s="69">
        <v>-20.859899749373401</v>
      </c>
      <c r="U34" s="69">
        <v>5.8473476061159797</v>
      </c>
    </row>
    <row r="35" spans="1:21" x14ac:dyDescent="0.2">
      <c r="A35" s="65" t="s">
        <v>64</v>
      </c>
      <c r="B35" s="71" t="s">
        <v>68</v>
      </c>
      <c r="C35" s="67" t="s">
        <v>225</v>
      </c>
      <c r="D35" s="68">
        <v>44327</v>
      </c>
      <c r="E35" s="69">
        <v>0.118809523809524</v>
      </c>
      <c r="F35" s="65">
        <v>42</v>
      </c>
      <c r="G35" s="70">
        <v>6932.4523809523798</v>
      </c>
      <c r="H35" s="64">
        <v>24.104761904761901</v>
      </c>
      <c r="I35" s="69">
        <v>32.836681698249599</v>
      </c>
      <c r="J35" s="65"/>
      <c r="K35" s="69"/>
      <c r="L35" s="69"/>
      <c r="M35" s="69"/>
      <c r="N35" s="69"/>
      <c r="O35" s="69"/>
      <c r="P35" s="70">
        <v>111.857142857143</v>
      </c>
      <c r="Q35" s="69">
        <v>8.2202952314208595</v>
      </c>
      <c r="R35" s="69">
        <v>45.865714285714297</v>
      </c>
      <c r="S35" s="69">
        <v>3.01169692488254</v>
      </c>
      <c r="T35" s="69"/>
      <c r="U35" s="69"/>
    </row>
    <row r="36" spans="1:21" x14ac:dyDescent="0.2">
      <c r="A36" s="65" t="s">
        <v>64</v>
      </c>
      <c r="B36" s="71" t="s">
        <v>65</v>
      </c>
      <c r="C36" s="67" t="s">
        <v>226</v>
      </c>
      <c r="D36" s="68">
        <v>44432</v>
      </c>
      <c r="E36" s="69">
        <v>0.30833333333333302</v>
      </c>
      <c r="F36" s="65">
        <v>186</v>
      </c>
      <c r="G36" s="70">
        <v>5507.4731182795704</v>
      </c>
      <c r="H36" s="64">
        <v>23.989784946236501</v>
      </c>
      <c r="I36" s="69">
        <v>22.786884965565701</v>
      </c>
      <c r="J36" s="65"/>
      <c r="K36" s="69"/>
      <c r="L36" s="69"/>
      <c r="M36" s="69">
        <v>675</v>
      </c>
      <c r="N36" s="69">
        <v>2.6852466666666701</v>
      </c>
      <c r="O36" s="69">
        <v>0.19799524875197799</v>
      </c>
      <c r="P36" s="70">
        <v>112.096774193548</v>
      </c>
      <c r="Q36" s="69">
        <v>3.9155954549799299</v>
      </c>
      <c r="R36" s="69">
        <v>27.302285714285699</v>
      </c>
      <c r="S36" s="69">
        <v>1.2768523886962599</v>
      </c>
      <c r="T36" s="69"/>
      <c r="U36" s="69"/>
    </row>
    <row r="37" spans="1:21" x14ac:dyDescent="0.2">
      <c r="A37" s="65" t="s">
        <v>64</v>
      </c>
      <c r="B37" s="71" t="s">
        <v>65</v>
      </c>
      <c r="C37" s="67" t="s">
        <v>81</v>
      </c>
      <c r="D37" s="68">
        <v>44304</v>
      </c>
      <c r="E37" s="69">
        <v>1.1205240174672499</v>
      </c>
      <c r="F37" s="65">
        <v>229</v>
      </c>
      <c r="G37" s="70">
        <v>5763.6462882096102</v>
      </c>
      <c r="H37" s="64">
        <v>22.755458515283699</v>
      </c>
      <c r="I37" s="69">
        <v>16.0028587650901</v>
      </c>
      <c r="J37" s="65">
        <v>40</v>
      </c>
      <c r="K37" s="69">
        <v>223.97499999999999</v>
      </c>
      <c r="L37" s="69">
        <v>190.07499999999999</v>
      </c>
      <c r="M37" s="69">
        <v>708.25</v>
      </c>
      <c r="N37" s="69">
        <v>3.46796774193548</v>
      </c>
      <c r="O37" s="69">
        <v>0.20191288968036999</v>
      </c>
      <c r="P37" s="70">
        <v>135.15283842794801</v>
      </c>
      <c r="Q37" s="69">
        <v>3.29492054404029</v>
      </c>
      <c r="R37" s="69">
        <v>44.724884792626703</v>
      </c>
      <c r="S37" s="69">
        <v>1.8206182075274999</v>
      </c>
      <c r="T37" s="69">
        <v>-51.113425925925903</v>
      </c>
      <c r="U37" s="69">
        <v>6.8408449780941201</v>
      </c>
    </row>
    <row r="38" spans="1:21" x14ac:dyDescent="0.2">
      <c r="A38" s="65" t="s">
        <v>64</v>
      </c>
      <c r="B38" s="66" t="s">
        <v>69</v>
      </c>
      <c r="C38" s="67" t="s">
        <v>150</v>
      </c>
      <c r="D38" s="68">
        <v>44378</v>
      </c>
      <c r="E38" s="69"/>
      <c r="F38" s="65">
        <v>47</v>
      </c>
      <c r="G38" s="70">
        <v>4355.7021276595697</v>
      </c>
      <c r="H38" s="64">
        <v>21.7148936170213</v>
      </c>
      <c r="I38" s="69">
        <v>27.248972852977499</v>
      </c>
      <c r="J38" s="65"/>
      <c r="K38" s="69"/>
      <c r="L38" s="69"/>
      <c r="M38" s="69"/>
      <c r="N38" s="69"/>
      <c r="O38" s="69"/>
      <c r="P38" s="70">
        <v>130.29787234042601</v>
      </c>
      <c r="Q38" s="69">
        <v>11.1027042439989</v>
      </c>
      <c r="R38" s="69">
        <v>23.976744186046499</v>
      </c>
      <c r="S38" s="69">
        <v>2.9413646669871598</v>
      </c>
      <c r="T38" s="69"/>
      <c r="U38" s="69"/>
    </row>
    <row r="39" spans="1:21" x14ac:dyDescent="0.2">
      <c r="A39" s="65" t="s">
        <v>64</v>
      </c>
      <c r="B39" s="71" t="s">
        <v>70</v>
      </c>
      <c r="C39" s="67" t="s">
        <v>227</v>
      </c>
      <c r="D39" s="68">
        <v>44141</v>
      </c>
      <c r="E39" s="69">
        <v>0.62915254237288099</v>
      </c>
      <c r="F39" s="65">
        <v>59</v>
      </c>
      <c r="G39" s="70">
        <v>4352.0338983050897</v>
      </c>
      <c r="H39" s="64">
        <v>19.5406779661017</v>
      </c>
      <c r="I39" s="69">
        <v>25.100627071068701</v>
      </c>
      <c r="J39" s="65"/>
      <c r="K39" s="69"/>
      <c r="L39" s="69"/>
      <c r="M39" s="69"/>
      <c r="N39" s="69"/>
      <c r="O39" s="69"/>
      <c r="P39" s="70">
        <v>118.847457627119</v>
      </c>
      <c r="Q39" s="69">
        <v>6.4305312426521004</v>
      </c>
      <c r="R39" s="69">
        <v>34.200000000000003</v>
      </c>
      <c r="S39" s="69">
        <v>3.38689293764119</v>
      </c>
      <c r="T39" s="69"/>
      <c r="U39" s="69"/>
    </row>
    <row r="40" spans="1:21" x14ac:dyDescent="0.2">
      <c r="A40" s="65" t="s">
        <v>64</v>
      </c>
      <c r="B40" s="66" t="s">
        <v>65</v>
      </c>
      <c r="C40" s="67" t="s">
        <v>228</v>
      </c>
      <c r="D40" s="68">
        <v>44233</v>
      </c>
      <c r="E40" s="69">
        <v>1.3102857142857101</v>
      </c>
      <c r="F40" s="65">
        <v>70</v>
      </c>
      <c r="G40" s="70">
        <v>4475.9285714285697</v>
      </c>
      <c r="H40" s="64">
        <v>17.829999999999998</v>
      </c>
      <c r="I40" s="69">
        <v>23.151391065799299</v>
      </c>
      <c r="J40" s="65"/>
      <c r="K40" s="69"/>
      <c r="L40" s="69"/>
      <c r="M40" s="69"/>
      <c r="N40" s="69"/>
      <c r="O40" s="69"/>
      <c r="P40" s="70">
        <v>189.28571428571399</v>
      </c>
      <c r="Q40" s="69">
        <v>9.2870073952304697</v>
      </c>
      <c r="R40" s="69">
        <v>33.042857142857201</v>
      </c>
      <c r="S40" s="69">
        <v>2.8974691401158501</v>
      </c>
      <c r="T40" s="69"/>
      <c r="U40" s="69"/>
    </row>
    <row r="41" spans="1:21" x14ac:dyDescent="0.2">
      <c r="A41" s="65" t="s">
        <v>64</v>
      </c>
      <c r="B41" s="71" t="s">
        <v>93</v>
      </c>
      <c r="C41" s="67" t="s">
        <v>229</v>
      </c>
      <c r="D41" s="68">
        <v>44413</v>
      </c>
      <c r="E41" s="69">
        <v>0.270728476821192</v>
      </c>
      <c r="F41" s="65">
        <v>151</v>
      </c>
      <c r="G41" s="70">
        <v>4275.0264900662296</v>
      </c>
      <c r="H41" s="64">
        <v>16.003973509933701</v>
      </c>
      <c r="I41" s="69">
        <v>21.359359005206201</v>
      </c>
      <c r="J41" s="65"/>
      <c r="K41" s="69"/>
      <c r="L41" s="69"/>
      <c r="M41" s="69"/>
      <c r="N41" s="69"/>
      <c r="O41" s="69"/>
      <c r="P41" s="70">
        <v>118.64900662251701</v>
      </c>
      <c r="Q41" s="69">
        <v>4.0010837237833199</v>
      </c>
      <c r="R41" s="69">
        <v>33.1413333333333</v>
      </c>
      <c r="S41" s="69">
        <v>1.8836268948218899</v>
      </c>
      <c r="T41" s="69"/>
      <c r="U41" s="69"/>
    </row>
    <row r="42" spans="1:21" x14ac:dyDescent="0.2">
      <c r="A42" s="65" t="s">
        <v>64</v>
      </c>
      <c r="B42" s="71" t="s">
        <v>68</v>
      </c>
      <c r="C42" s="67" t="s">
        <v>230</v>
      </c>
      <c r="D42" s="68">
        <v>44403</v>
      </c>
      <c r="E42" s="69">
        <v>1.7791451292246501</v>
      </c>
      <c r="F42" s="65">
        <v>503</v>
      </c>
      <c r="G42" s="70">
        <v>6048.5487077534799</v>
      </c>
      <c r="H42" s="64">
        <v>14.8270377733598</v>
      </c>
      <c r="I42" s="69">
        <v>13.512840873758201</v>
      </c>
      <c r="J42" s="65"/>
      <c r="K42" s="69"/>
      <c r="L42" s="69"/>
      <c r="M42" s="69"/>
      <c r="N42" s="69">
        <v>3.6260514940806701</v>
      </c>
      <c r="O42" s="69">
        <v>6.7668556852112705E-2</v>
      </c>
      <c r="P42" s="70">
        <v>131.28031809145099</v>
      </c>
      <c r="Q42" s="69">
        <v>2.23934342144958</v>
      </c>
      <c r="R42" s="69">
        <v>41.678600823045301</v>
      </c>
      <c r="S42" s="69">
        <v>1.1751402626222101</v>
      </c>
      <c r="T42" s="69"/>
      <c r="U42" s="69"/>
    </row>
    <row r="43" spans="1:21" x14ac:dyDescent="0.2">
      <c r="A43" s="65" t="s">
        <v>64</v>
      </c>
      <c r="B43" s="71" t="s">
        <v>66</v>
      </c>
      <c r="C43" s="67" t="s">
        <v>111</v>
      </c>
      <c r="D43" s="68">
        <v>44211</v>
      </c>
      <c r="E43" s="69">
        <v>1.5913419913419899</v>
      </c>
      <c r="F43" s="65">
        <v>231</v>
      </c>
      <c r="G43" s="70">
        <v>6544.3376623376598</v>
      </c>
      <c r="H43" s="64">
        <v>10.6277056277057</v>
      </c>
      <c r="I43" s="69">
        <v>19.839411495750699</v>
      </c>
      <c r="J43" s="65">
        <v>42</v>
      </c>
      <c r="K43" s="69">
        <v>160.23809523809501</v>
      </c>
      <c r="L43" s="69">
        <v>260.34210526315798</v>
      </c>
      <c r="M43" s="69">
        <v>815.66666666666697</v>
      </c>
      <c r="N43" s="69">
        <v>3.22600537991522</v>
      </c>
      <c r="O43" s="69">
        <v>0.125269337404184</v>
      </c>
      <c r="P43" s="70">
        <v>102.441558441558</v>
      </c>
      <c r="Q43" s="69">
        <v>2.7369283157014102</v>
      </c>
      <c r="R43" s="69">
        <v>47.147058823529399</v>
      </c>
      <c r="S43" s="69">
        <v>2.1774213961494899</v>
      </c>
      <c r="T43" s="69">
        <v>-56.267826086956603</v>
      </c>
      <c r="U43" s="69">
        <v>5.80596349553685</v>
      </c>
    </row>
    <row r="44" spans="1:21" x14ac:dyDescent="0.2">
      <c r="A44" s="65" t="s">
        <v>64</v>
      </c>
      <c r="B44" s="71" t="s">
        <v>66</v>
      </c>
      <c r="C44" s="67" t="s">
        <v>231</v>
      </c>
      <c r="D44" s="68">
        <v>44421</v>
      </c>
      <c r="E44" s="69">
        <v>0.55566666666666698</v>
      </c>
      <c r="F44" s="65">
        <v>150</v>
      </c>
      <c r="G44" s="70">
        <v>5433.7866666666696</v>
      </c>
      <c r="H44" s="64">
        <v>10.6213333333333</v>
      </c>
      <c r="I44" s="69">
        <v>20.398175480691599</v>
      </c>
      <c r="J44" s="65"/>
      <c r="K44" s="69"/>
      <c r="L44" s="69"/>
      <c r="M44" s="69">
        <v>749.25</v>
      </c>
      <c r="N44" s="69">
        <v>3.1564411764705902</v>
      </c>
      <c r="O44" s="69">
        <v>0.34613113078581498</v>
      </c>
      <c r="P44" s="70">
        <v>118.7</v>
      </c>
      <c r="Q44" s="69">
        <v>3.6637989599310599</v>
      </c>
      <c r="R44" s="69">
        <v>40.210344827586198</v>
      </c>
      <c r="S44" s="69">
        <v>2.27698583366743</v>
      </c>
      <c r="T44" s="69"/>
      <c r="U44" s="69"/>
    </row>
    <row r="45" spans="1:21" x14ac:dyDescent="0.2">
      <c r="A45" s="65" t="s">
        <v>64</v>
      </c>
      <c r="B45" s="71" t="s">
        <v>69</v>
      </c>
      <c r="C45" s="67" t="s">
        <v>106</v>
      </c>
      <c r="D45" s="68">
        <v>44417</v>
      </c>
      <c r="E45" s="69">
        <v>0.230793650793651</v>
      </c>
      <c r="F45" s="65">
        <v>63</v>
      </c>
      <c r="G45" s="70">
        <v>4186.49206349206</v>
      </c>
      <c r="H45" s="64">
        <v>8.4809523809523899</v>
      </c>
      <c r="I45" s="69">
        <v>23.813290086142999</v>
      </c>
      <c r="J45" s="65"/>
      <c r="K45" s="69"/>
      <c r="L45" s="69"/>
      <c r="M45" s="69"/>
      <c r="N45" s="69"/>
      <c r="O45" s="69"/>
      <c r="P45" s="70">
        <v>123.82539682539699</v>
      </c>
      <c r="Q45" s="69">
        <v>5.70796999785704</v>
      </c>
      <c r="R45" s="69">
        <v>38.25</v>
      </c>
      <c r="S45" s="69">
        <v>3.3120110167608798</v>
      </c>
      <c r="T45" s="69"/>
      <c r="U45" s="69"/>
    </row>
    <row r="46" spans="1:21" x14ac:dyDescent="0.2">
      <c r="A46" s="65" t="s">
        <v>64</v>
      </c>
      <c r="B46" s="71" t="s">
        <v>69</v>
      </c>
      <c r="C46" s="67" t="s">
        <v>108</v>
      </c>
      <c r="D46" s="68">
        <v>44406</v>
      </c>
      <c r="E46" s="69">
        <v>0.64718750000000003</v>
      </c>
      <c r="F46" s="65">
        <v>96</v>
      </c>
      <c r="G46" s="70">
        <v>3590.5520833333298</v>
      </c>
      <c r="H46" s="64">
        <v>8.0937500000000693</v>
      </c>
      <c r="I46" s="69">
        <v>30.2166427221131</v>
      </c>
      <c r="J46" s="65">
        <v>82</v>
      </c>
      <c r="K46" s="69">
        <v>154.01219512195101</v>
      </c>
      <c r="L46" s="69">
        <v>119.121951219512</v>
      </c>
      <c r="M46" s="69">
        <v>462.207317073171</v>
      </c>
      <c r="N46" s="69">
        <v>3.2241440445116099</v>
      </c>
      <c r="O46" s="72">
        <v>0.149786793704204</v>
      </c>
      <c r="P46" s="70">
        <v>151.989583333333</v>
      </c>
      <c r="Q46" s="69">
        <v>5.6890841690366196</v>
      </c>
      <c r="R46" s="69">
        <v>28.022105263157901</v>
      </c>
      <c r="S46" s="69">
        <v>1.98627777335881</v>
      </c>
      <c r="T46" s="69">
        <v>-19.8085106382979</v>
      </c>
      <c r="U46" s="69">
        <v>11.329934320753701</v>
      </c>
    </row>
    <row r="47" spans="1:21" x14ac:dyDescent="0.2">
      <c r="A47" s="65" t="s">
        <v>64</v>
      </c>
      <c r="B47" s="71" t="s">
        <v>66</v>
      </c>
      <c r="C47" s="67" t="s">
        <v>232</v>
      </c>
      <c r="D47" s="68">
        <v>44409</v>
      </c>
      <c r="E47" s="69">
        <v>0.32841726618705003</v>
      </c>
      <c r="F47" s="65">
        <v>139</v>
      </c>
      <c r="G47" s="70">
        <v>6484.8920863309304</v>
      </c>
      <c r="H47" s="64">
        <v>6.7553956834532398</v>
      </c>
      <c r="I47" s="69">
        <v>24.227793775193099</v>
      </c>
      <c r="J47" s="65">
        <v>44</v>
      </c>
      <c r="K47" s="69">
        <v>260.90909090909099</v>
      </c>
      <c r="L47" s="69">
        <v>245.272727272727</v>
      </c>
      <c r="M47" s="69">
        <v>887.22727272727298</v>
      </c>
      <c r="N47" s="69">
        <v>3.5026067438416999</v>
      </c>
      <c r="O47" s="69">
        <v>0.173864659540995</v>
      </c>
      <c r="P47" s="70">
        <v>111</v>
      </c>
      <c r="Q47" s="69">
        <v>4.0398133314158002</v>
      </c>
      <c r="R47" s="69">
        <v>43.828813559322001</v>
      </c>
      <c r="S47" s="69">
        <v>2.42104680360129</v>
      </c>
      <c r="T47" s="69">
        <v>-90.208928571428601</v>
      </c>
      <c r="U47" s="69">
        <v>9.3073023836225399</v>
      </c>
    </row>
    <row r="48" spans="1:21" x14ac:dyDescent="0.2">
      <c r="A48" s="65" t="s">
        <v>64</v>
      </c>
      <c r="B48" s="66" t="s">
        <v>69</v>
      </c>
      <c r="C48" s="67" t="s">
        <v>233</v>
      </c>
      <c r="D48" s="68">
        <v>44407</v>
      </c>
      <c r="E48" s="69"/>
      <c r="F48" s="65">
        <v>103</v>
      </c>
      <c r="G48" s="70">
        <v>3093.7087378640799</v>
      </c>
      <c r="H48" s="64">
        <v>5.1592233009708401</v>
      </c>
      <c r="I48" s="69">
        <v>30.089398287044599</v>
      </c>
      <c r="J48" s="65"/>
      <c r="K48" s="69"/>
      <c r="L48" s="69"/>
      <c r="M48" s="69"/>
      <c r="N48" s="69"/>
      <c r="O48" s="69"/>
      <c r="P48" s="70">
        <v>117.02912621359199</v>
      </c>
      <c r="Q48" s="69">
        <v>5.7036973775889503</v>
      </c>
      <c r="R48" s="69">
        <v>28.366019417475702</v>
      </c>
      <c r="S48" s="69">
        <v>1.82133199731078</v>
      </c>
      <c r="T48" s="69"/>
      <c r="U48" s="69"/>
    </row>
    <row r="49" spans="1:21" x14ac:dyDescent="0.2">
      <c r="A49" s="65" t="s">
        <v>64</v>
      </c>
      <c r="B49" s="71" t="s">
        <v>68</v>
      </c>
      <c r="C49" s="67" t="s">
        <v>88</v>
      </c>
      <c r="D49" s="68">
        <v>44311</v>
      </c>
      <c r="E49" s="69">
        <v>1.1230049261083701</v>
      </c>
      <c r="F49" s="65">
        <v>406</v>
      </c>
      <c r="G49" s="70">
        <v>5460.4630541871902</v>
      </c>
      <c r="H49" s="64">
        <v>4.2418719211823701</v>
      </c>
      <c r="I49" s="69">
        <v>12.5463329318554</v>
      </c>
      <c r="J49" s="65">
        <v>33</v>
      </c>
      <c r="K49" s="69">
        <v>227.24242424242399</v>
      </c>
      <c r="L49" s="69">
        <v>193.57575757575799</v>
      </c>
      <c r="M49" s="69">
        <v>702.06060606060601</v>
      </c>
      <c r="N49" s="69">
        <v>4.8298846153846204</v>
      </c>
      <c r="O49" s="69">
        <v>0.27954345376770801</v>
      </c>
      <c r="P49" s="70">
        <v>141.931034482759</v>
      </c>
      <c r="Q49" s="69">
        <v>2.8379643501589902</v>
      </c>
      <c r="R49" s="69">
        <v>32.526700251889203</v>
      </c>
      <c r="S49" s="69">
        <v>1.1558482371401599</v>
      </c>
      <c r="T49" s="69">
        <v>-54.716473988439297</v>
      </c>
      <c r="U49" s="69">
        <v>5.4132599602260401</v>
      </c>
    </row>
    <row r="50" spans="1:21" x14ac:dyDescent="0.2">
      <c r="A50" s="65" t="s">
        <v>64</v>
      </c>
      <c r="B50" s="71" t="s">
        <v>69</v>
      </c>
      <c r="C50" s="67" t="s">
        <v>234</v>
      </c>
      <c r="D50" s="68">
        <v>44405</v>
      </c>
      <c r="E50" s="69">
        <v>0.48614035087719298</v>
      </c>
      <c r="F50" s="65">
        <v>57</v>
      </c>
      <c r="G50" s="70">
        <v>5901.3333333333303</v>
      </c>
      <c r="H50" s="64">
        <v>1.24385964912279</v>
      </c>
      <c r="I50" s="69">
        <v>31.029758032710699</v>
      </c>
      <c r="J50" s="65"/>
      <c r="K50" s="69"/>
      <c r="L50" s="69"/>
      <c r="M50" s="69">
        <v>973.75</v>
      </c>
      <c r="N50" s="69">
        <v>2.3616959128126802</v>
      </c>
      <c r="O50" s="69">
        <v>0.27577998097655498</v>
      </c>
      <c r="P50" s="70">
        <v>92.614035087719301</v>
      </c>
      <c r="Q50" s="69">
        <v>4.8412618222222097</v>
      </c>
      <c r="R50" s="69">
        <v>43.896428571428601</v>
      </c>
      <c r="S50" s="69">
        <v>4.1248329082928699</v>
      </c>
      <c r="T50" s="69"/>
      <c r="U50" s="69"/>
    </row>
    <row r="51" spans="1:21" x14ac:dyDescent="0.2">
      <c r="A51" s="65" t="s">
        <v>64</v>
      </c>
      <c r="B51" s="71" t="s">
        <v>65</v>
      </c>
      <c r="C51" s="67" t="s">
        <v>117</v>
      </c>
      <c r="D51" s="68">
        <v>44394</v>
      </c>
      <c r="E51" s="69">
        <v>5.5135135135135099E-2</v>
      </c>
      <c r="F51" s="65">
        <v>37</v>
      </c>
      <c r="G51" s="70">
        <v>5865.9729729729697</v>
      </c>
      <c r="H51" s="64">
        <v>0.74594594594595898</v>
      </c>
      <c r="I51" s="69">
        <v>39.401217301547497</v>
      </c>
      <c r="J51" s="65"/>
      <c r="K51" s="69"/>
      <c r="L51" s="69"/>
      <c r="M51" s="69">
        <v>712.875</v>
      </c>
      <c r="N51" s="69"/>
      <c r="O51" s="69"/>
      <c r="P51" s="70">
        <v>106.70270270270299</v>
      </c>
      <c r="Q51" s="69">
        <v>4.6231667683813402</v>
      </c>
      <c r="R51" s="69">
        <v>47.2638888888889</v>
      </c>
      <c r="S51" s="69">
        <v>4.1374406489346498</v>
      </c>
      <c r="T51" s="69"/>
      <c r="U51" s="69"/>
    </row>
    <row r="52" spans="1:21" x14ac:dyDescent="0.2">
      <c r="A52" s="65" t="s">
        <v>64</v>
      </c>
      <c r="B52" s="71" t="s">
        <v>77</v>
      </c>
      <c r="C52" s="67" t="s">
        <v>100</v>
      </c>
      <c r="D52" s="68">
        <v>44416</v>
      </c>
      <c r="E52" s="69">
        <v>1.58797752808989</v>
      </c>
      <c r="F52" s="65">
        <v>267</v>
      </c>
      <c r="G52" s="70">
        <v>5486.2921348314603</v>
      </c>
      <c r="H52" s="64">
        <v>0.26404494382029903</v>
      </c>
      <c r="I52" s="69">
        <v>18.0390556766902</v>
      </c>
      <c r="J52" s="65"/>
      <c r="K52" s="69"/>
      <c r="L52" s="69"/>
      <c r="M52" s="69">
        <v>765.5</v>
      </c>
      <c r="N52" s="69">
        <v>3.7350992063491999</v>
      </c>
      <c r="O52" s="69">
        <v>0.202387787007408</v>
      </c>
      <c r="P52" s="70">
        <v>119.59925093632999</v>
      </c>
      <c r="Q52" s="69">
        <v>3.1057237445747199</v>
      </c>
      <c r="R52" s="69">
        <v>42.755813953488399</v>
      </c>
      <c r="S52" s="69">
        <v>2.0746282146556299</v>
      </c>
      <c r="T52" s="69"/>
      <c r="U52" s="69"/>
    </row>
    <row r="53" spans="1:21" x14ac:dyDescent="0.2">
      <c r="A53" s="65" t="s">
        <v>64</v>
      </c>
      <c r="B53" s="71" t="s">
        <v>69</v>
      </c>
      <c r="C53" s="67" t="s">
        <v>90</v>
      </c>
      <c r="D53" s="68">
        <v>43865</v>
      </c>
      <c r="E53" s="69">
        <v>0.27143302180685402</v>
      </c>
      <c r="F53" s="65">
        <v>321</v>
      </c>
      <c r="G53" s="70">
        <v>3974.3551401869199</v>
      </c>
      <c r="H53" s="64">
        <v>-0.72866043613708997</v>
      </c>
      <c r="I53" s="69">
        <v>14.701911768898499</v>
      </c>
      <c r="J53" s="65"/>
      <c r="K53" s="69"/>
      <c r="L53" s="69"/>
      <c r="M53" s="69"/>
      <c r="N53" s="69"/>
      <c r="O53" s="69"/>
      <c r="P53" s="70">
        <v>187.809968847352</v>
      </c>
      <c r="Q53" s="69">
        <v>4.0380653352887697</v>
      </c>
      <c r="R53" s="69">
        <v>18.263239875389399</v>
      </c>
      <c r="S53" s="69">
        <v>0.83245654554417003</v>
      </c>
      <c r="T53" s="69"/>
      <c r="U53" s="69"/>
    </row>
    <row r="54" spans="1:21" x14ac:dyDescent="0.2">
      <c r="A54" s="65" t="s">
        <v>64</v>
      </c>
      <c r="B54" s="71" t="s">
        <v>70</v>
      </c>
      <c r="C54" s="67" t="s">
        <v>235</v>
      </c>
      <c r="D54" s="68">
        <v>44256</v>
      </c>
      <c r="E54" s="69">
        <v>0.52570093457943901</v>
      </c>
      <c r="F54" s="65">
        <v>107</v>
      </c>
      <c r="G54" s="70">
        <v>4183.1869158878499</v>
      </c>
      <c r="H54" s="64">
        <v>-3.64392523364487</v>
      </c>
      <c r="I54" s="69">
        <v>24.3395732629481</v>
      </c>
      <c r="J54" s="65"/>
      <c r="K54" s="69"/>
      <c r="L54" s="69"/>
      <c r="M54" s="69"/>
      <c r="N54" s="69"/>
      <c r="O54" s="69"/>
      <c r="P54" s="70">
        <v>145.504672897196</v>
      </c>
      <c r="Q54" s="69">
        <v>5.9803264987099096</v>
      </c>
      <c r="R54" s="69">
        <v>30.6205882352941</v>
      </c>
      <c r="S54" s="69">
        <v>2.9154547516504201</v>
      </c>
      <c r="T54" s="69"/>
      <c r="U54" s="69"/>
    </row>
    <row r="55" spans="1:21" x14ac:dyDescent="0.2">
      <c r="A55" s="65" t="s">
        <v>64</v>
      </c>
      <c r="B55" s="71" t="s">
        <v>68</v>
      </c>
      <c r="C55" s="67" t="s">
        <v>120</v>
      </c>
      <c r="D55" s="68">
        <v>44417</v>
      </c>
      <c r="E55" s="69">
        <v>0.88672043010752699</v>
      </c>
      <c r="F55" s="65">
        <v>186</v>
      </c>
      <c r="G55" s="70">
        <v>5298.1612903225796</v>
      </c>
      <c r="H55" s="64">
        <v>-4.2956989247311599</v>
      </c>
      <c r="I55" s="69">
        <v>20.4934390565328</v>
      </c>
      <c r="J55" s="65">
        <v>61</v>
      </c>
      <c r="K55" s="69">
        <v>245.93442622950801</v>
      </c>
      <c r="L55" s="69">
        <v>210.935483870968</v>
      </c>
      <c r="M55" s="69">
        <v>768.33870967741905</v>
      </c>
      <c r="N55" s="69">
        <v>3.81978131085615</v>
      </c>
      <c r="O55" s="69">
        <v>0.14532243563698199</v>
      </c>
      <c r="P55" s="70">
        <v>117.92473118279599</v>
      </c>
      <c r="Q55" s="69">
        <v>3.2620462652414002</v>
      </c>
      <c r="R55" s="69">
        <v>42.419318181818198</v>
      </c>
      <c r="S55" s="69">
        <v>1.85889310659843</v>
      </c>
      <c r="T55" s="69">
        <v>-62.404945054945003</v>
      </c>
      <c r="U55" s="69">
        <v>7.9431587951899099</v>
      </c>
    </row>
    <row r="56" spans="1:21" x14ac:dyDescent="0.2">
      <c r="A56" s="65" t="s">
        <v>64</v>
      </c>
      <c r="B56" s="71" t="s">
        <v>77</v>
      </c>
      <c r="C56" s="67" t="s">
        <v>236</v>
      </c>
      <c r="D56" s="68">
        <v>44417</v>
      </c>
      <c r="E56" s="69">
        <v>1.93975903614458E-2</v>
      </c>
      <c r="F56" s="65">
        <v>83</v>
      </c>
      <c r="G56" s="70">
        <v>5801.4457831325299</v>
      </c>
      <c r="H56" s="64">
        <v>-5.9650602409638402</v>
      </c>
      <c r="I56" s="69">
        <v>27.043488688407201</v>
      </c>
      <c r="J56" s="65"/>
      <c r="K56" s="69"/>
      <c r="L56" s="69"/>
      <c r="M56" s="69">
        <v>877.83333333333303</v>
      </c>
      <c r="N56" s="69">
        <v>3.6323205128205101</v>
      </c>
      <c r="O56" s="69">
        <v>0.34856632845888302</v>
      </c>
      <c r="P56" s="70">
        <v>109.710843373494</v>
      </c>
      <c r="Q56" s="69">
        <v>5.4879594681852097</v>
      </c>
      <c r="R56" s="69">
        <v>54.170731707317103</v>
      </c>
      <c r="S56" s="69">
        <v>4.0511965614691201</v>
      </c>
      <c r="T56" s="69"/>
      <c r="U56" s="69"/>
    </row>
    <row r="57" spans="1:21" x14ac:dyDescent="0.2">
      <c r="A57" s="65" t="s">
        <v>64</v>
      </c>
      <c r="B57" s="71" t="s">
        <v>77</v>
      </c>
      <c r="C57" s="67" t="s">
        <v>91</v>
      </c>
      <c r="D57" s="68">
        <v>44287</v>
      </c>
      <c r="E57" s="69">
        <v>0.53622448979591797</v>
      </c>
      <c r="F57" s="65">
        <v>98</v>
      </c>
      <c r="G57" s="70">
        <v>5957.01020408163</v>
      </c>
      <c r="H57" s="64">
        <v>-6.6826530612245199</v>
      </c>
      <c r="I57" s="69">
        <v>20.791388727165501</v>
      </c>
      <c r="J57" s="65"/>
      <c r="K57" s="69"/>
      <c r="L57" s="69"/>
      <c r="M57" s="69"/>
      <c r="N57" s="69"/>
      <c r="O57" s="69"/>
      <c r="P57" s="70">
        <v>123.142857142857</v>
      </c>
      <c r="Q57" s="69">
        <v>5.3500837143032296</v>
      </c>
      <c r="R57" s="69">
        <v>35.366326530612199</v>
      </c>
      <c r="S57" s="69">
        <v>2.4249682808684501</v>
      </c>
      <c r="T57" s="69"/>
      <c r="U57" s="69"/>
    </row>
    <row r="58" spans="1:21" x14ac:dyDescent="0.2">
      <c r="A58" s="65" t="s">
        <v>64</v>
      </c>
      <c r="B58" s="71" t="s">
        <v>69</v>
      </c>
      <c r="C58" s="67" t="s">
        <v>169</v>
      </c>
      <c r="D58" s="68">
        <v>43859</v>
      </c>
      <c r="E58" s="69"/>
      <c r="F58" s="65">
        <v>27</v>
      </c>
      <c r="G58" s="70">
        <v>4558.8888888888896</v>
      </c>
      <c r="H58" s="64">
        <v>-7.3629629629629596</v>
      </c>
      <c r="I58" s="69">
        <v>41.400295272681198</v>
      </c>
      <c r="J58" s="65"/>
      <c r="K58" s="69"/>
      <c r="L58" s="69"/>
      <c r="M58" s="69"/>
      <c r="N58" s="69"/>
      <c r="O58" s="69"/>
      <c r="P58" s="70">
        <v>160.03703703703701</v>
      </c>
      <c r="Q58" s="69">
        <v>11.5550807119912</v>
      </c>
      <c r="R58" s="69">
        <v>36.929629629629602</v>
      </c>
      <c r="S58" s="69">
        <v>4.7008570922898203</v>
      </c>
      <c r="T58" s="69"/>
      <c r="U58" s="69"/>
    </row>
    <row r="59" spans="1:21" x14ac:dyDescent="0.2">
      <c r="A59" s="65" t="s">
        <v>64</v>
      </c>
      <c r="B59" s="66" t="s">
        <v>68</v>
      </c>
      <c r="C59" s="67" t="s">
        <v>92</v>
      </c>
      <c r="D59" s="68">
        <v>44312</v>
      </c>
      <c r="E59" s="69">
        <v>0.29774747030356302</v>
      </c>
      <c r="F59" s="65">
        <v>2273</v>
      </c>
      <c r="G59" s="70">
        <v>5496.6876374835001</v>
      </c>
      <c r="H59" s="64">
        <v>-12.0078750549935</v>
      </c>
      <c r="I59" s="69">
        <v>6.7630755917214103</v>
      </c>
      <c r="J59" s="65"/>
      <c r="K59" s="69"/>
      <c r="L59" s="69"/>
      <c r="M59" s="69"/>
      <c r="N59" s="69"/>
      <c r="O59" s="69"/>
      <c r="P59" s="70">
        <v>128.14914210294799</v>
      </c>
      <c r="Q59" s="69">
        <v>1.12111457237246</v>
      </c>
      <c r="R59" s="69">
        <v>38.395331465919803</v>
      </c>
      <c r="S59" s="69">
        <v>0.57872929228049097</v>
      </c>
      <c r="T59" s="69"/>
      <c r="U59" s="69"/>
    </row>
    <row r="60" spans="1:21" x14ac:dyDescent="0.2">
      <c r="A60" s="65" t="s">
        <v>64</v>
      </c>
      <c r="B60" s="71" t="s">
        <v>66</v>
      </c>
      <c r="C60" s="67" t="s">
        <v>94</v>
      </c>
      <c r="D60" s="68">
        <v>44056</v>
      </c>
      <c r="E60" s="69">
        <v>1.26884615384615</v>
      </c>
      <c r="F60" s="65">
        <v>78</v>
      </c>
      <c r="G60" s="70">
        <v>6285.8333333333303</v>
      </c>
      <c r="H60" s="64">
        <v>-13.8346153846154</v>
      </c>
      <c r="I60" s="69">
        <v>31.816106059954301</v>
      </c>
      <c r="J60" s="65">
        <v>46</v>
      </c>
      <c r="K60" s="69">
        <v>272.47826086956502</v>
      </c>
      <c r="L60" s="69">
        <v>219.84782608695701</v>
      </c>
      <c r="M60" s="69">
        <v>838.56521739130403</v>
      </c>
      <c r="N60" s="69">
        <v>3.68883200709833</v>
      </c>
      <c r="O60" s="69">
        <v>0.17926593112424899</v>
      </c>
      <c r="P60" s="70">
        <v>118.641025641026</v>
      </c>
      <c r="Q60" s="69">
        <v>4.8746175463757897</v>
      </c>
      <c r="R60" s="69">
        <v>50.320270270270299</v>
      </c>
      <c r="S60" s="69">
        <v>4.3140926861037299</v>
      </c>
      <c r="T60" s="69">
        <v>-55.357333333333301</v>
      </c>
      <c r="U60" s="69">
        <v>12.897639308172799</v>
      </c>
    </row>
    <row r="61" spans="1:21" x14ac:dyDescent="0.2">
      <c r="A61" s="65" t="s">
        <v>64</v>
      </c>
      <c r="B61" s="66" t="s">
        <v>77</v>
      </c>
      <c r="C61" s="67" t="s">
        <v>237</v>
      </c>
      <c r="D61" s="68">
        <v>44381</v>
      </c>
      <c r="E61" s="69"/>
      <c r="F61" s="65">
        <v>35</v>
      </c>
      <c r="G61" s="70">
        <v>4940.1142857142904</v>
      </c>
      <c r="H61" s="64">
        <v>-15.1514285714286</v>
      </c>
      <c r="I61" s="69">
        <v>30.8140089748095</v>
      </c>
      <c r="J61" s="65"/>
      <c r="K61" s="69"/>
      <c r="L61" s="69"/>
      <c r="M61" s="69"/>
      <c r="N61" s="69"/>
      <c r="O61" s="69"/>
      <c r="P61" s="70">
        <v>118.8</v>
      </c>
      <c r="Q61" s="69">
        <v>8.8836361697583399</v>
      </c>
      <c r="R61" s="69">
        <v>48.854285714285702</v>
      </c>
      <c r="S61" s="69">
        <v>6.70106393516323</v>
      </c>
      <c r="T61" s="69"/>
      <c r="U61" s="69"/>
    </row>
    <row r="62" spans="1:21" x14ac:dyDescent="0.2">
      <c r="A62" s="65" t="s">
        <v>64</v>
      </c>
      <c r="B62" s="71" t="s">
        <v>69</v>
      </c>
      <c r="C62" s="67" t="s">
        <v>148</v>
      </c>
      <c r="D62" s="68">
        <v>43868</v>
      </c>
      <c r="E62" s="69">
        <v>7.1562500000000001E-2</v>
      </c>
      <c r="F62" s="65">
        <v>32</v>
      </c>
      <c r="G62" s="70">
        <v>3986.8125</v>
      </c>
      <c r="H62" s="64">
        <v>-16.193750000000001</v>
      </c>
      <c r="I62" s="69">
        <v>30.622984771582299</v>
      </c>
      <c r="J62" s="65"/>
      <c r="K62" s="69"/>
      <c r="L62" s="69"/>
      <c r="M62" s="69"/>
      <c r="N62" s="69"/>
      <c r="O62" s="69"/>
      <c r="P62" s="70">
        <v>143</v>
      </c>
      <c r="Q62" s="69">
        <v>10.857211071820601</v>
      </c>
      <c r="R62" s="69">
        <v>32.367741935483899</v>
      </c>
      <c r="S62" s="69">
        <v>4.5661715148641102</v>
      </c>
      <c r="T62" s="69"/>
      <c r="U62" s="69"/>
    </row>
    <row r="63" spans="1:21" x14ac:dyDescent="0.2">
      <c r="A63" s="65" t="s">
        <v>64</v>
      </c>
      <c r="B63" s="71" t="s">
        <v>70</v>
      </c>
      <c r="C63" s="67" t="s">
        <v>195</v>
      </c>
      <c r="D63" s="68">
        <v>44306</v>
      </c>
      <c r="E63" s="69"/>
      <c r="F63" s="65">
        <v>59</v>
      </c>
      <c r="G63" s="70">
        <v>5289.9661016949103</v>
      </c>
      <c r="H63" s="64">
        <v>-16.3101694915255</v>
      </c>
      <c r="I63" s="69">
        <v>26.118628540518898</v>
      </c>
      <c r="J63" s="65">
        <v>26</v>
      </c>
      <c r="K63" s="69">
        <v>218.730769230769</v>
      </c>
      <c r="L63" s="69">
        <v>192.18518518518499</v>
      </c>
      <c r="M63" s="69">
        <v>701.07407407407402</v>
      </c>
      <c r="N63" s="69">
        <v>3.69142297558182</v>
      </c>
      <c r="O63" s="69">
        <v>0.21482825981735701</v>
      </c>
      <c r="P63" s="70">
        <v>147.71186440677999</v>
      </c>
      <c r="Q63" s="69">
        <v>7.8710030479961697</v>
      </c>
      <c r="R63" s="69">
        <v>33.712280701754402</v>
      </c>
      <c r="S63" s="69">
        <v>2.64385852654173</v>
      </c>
      <c r="T63" s="69">
        <v>-47.805882352941197</v>
      </c>
      <c r="U63" s="69">
        <v>10.3640946604847</v>
      </c>
    </row>
    <row r="64" spans="1:21" x14ac:dyDescent="0.2">
      <c r="A64" s="65" t="s">
        <v>64</v>
      </c>
      <c r="B64" s="71" t="s">
        <v>98</v>
      </c>
      <c r="C64" s="67" t="s">
        <v>238</v>
      </c>
      <c r="D64" s="68">
        <v>44265</v>
      </c>
      <c r="E64" s="69">
        <v>0.82982142857142904</v>
      </c>
      <c r="F64" s="65">
        <v>56</v>
      </c>
      <c r="G64" s="70">
        <v>2983.9464285714298</v>
      </c>
      <c r="H64" s="64">
        <v>-17.237500000000001</v>
      </c>
      <c r="I64" s="69">
        <v>20.361168887315699</v>
      </c>
      <c r="J64" s="65"/>
      <c r="K64" s="69"/>
      <c r="L64" s="69"/>
      <c r="M64" s="69"/>
      <c r="N64" s="69"/>
      <c r="O64" s="72"/>
      <c r="P64" s="70">
        <v>146.46428571428601</v>
      </c>
      <c r="Q64" s="69">
        <v>7.7234238204441503</v>
      </c>
      <c r="R64" s="69">
        <v>11.328571428571401</v>
      </c>
      <c r="S64" s="69">
        <v>1.0890026244876601</v>
      </c>
      <c r="T64" s="69"/>
      <c r="U64" s="69"/>
    </row>
    <row r="65" spans="1:21" x14ac:dyDescent="0.2">
      <c r="A65" s="65" t="s">
        <v>64</v>
      </c>
      <c r="B65" s="71" t="s">
        <v>65</v>
      </c>
      <c r="C65" s="67" t="s">
        <v>239</v>
      </c>
      <c r="D65" s="68">
        <v>44200</v>
      </c>
      <c r="E65" s="69">
        <v>1.14765100671141E-2</v>
      </c>
      <c r="F65" s="65">
        <v>149</v>
      </c>
      <c r="G65" s="70">
        <v>5052.9127516778499</v>
      </c>
      <c r="H65" s="64">
        <v>-18.4080536912751</v>
      </c>
      <c r="I65" s="69">
        <v>21.426202732584201</v>
      </c>
      <c r="J65" s="65"/>
      <c r="K65" s="69"/>
      <c r="L65" s="69"/>
      <c r="M65" s="69"/>
      <c r="N65" s="69"/>
      <c r="O65" s="72"/>
      <c r="P65" s="70">
        <v>128.32214765100699</v>
      </c>
      <c r="Q65" s="69">
        <v>4.9574305057127299</v>
      </c>
      <c r="R65" s="69">
        <v>36.069629629629603</v>
      </c>
      <c r="S65" s="69">
        <v>2.1056073690419899</v>
      </c>
      <c r="T65" s="69"/>
      <c r="U65" s="69"/>
    </row>
    <row r="66" spans="1:21" x14ac:dyDescent="0.2">
      <c r="A66" s="65" t="s">
        <v>64</v>
      </c>
      <c r="B66" s="71" t="s">
        <v>69</v>
      </c>
      <c r="C66" s="67" t="s">
        <v>240</v>
      </c>
      <c r="D66" s="68">
        <v>44398</v>
      </c>
      <c r="E66" s="69">
        <v>0.85610169491525401</v>
      </c>
      <c r="F66" s="65">
        <v>177</v>
      </c>
      <c r="G66" s="70">
        <v>4604.6045197740104</v>
      </c>
      <c r="H66" s="64">
        <v>-18.635593220339</v>
      </c>
      <c r="I66" s="69">
        <v>22.119751738662298</v>
      </c>
      <c r="J66" s="65"/>
      <c r="K66" s="69"/>
      <c r="L66" s="69"/>
      <c r="M66" s="69"/>
      <c r="N66" s="69"/>
      <c r="O66" s="69"/>
      <c r="P66" s="70">
        <v>110.282485875706</v>
      </c>
      <c r="Q66" s="69">
        <v>3.4031555216730198</v>
      </c>
      <c r="R66" s="69">
        <v>31.257954545454499</v>
      </c>
      <c r="S66" s="69">
        <v>1.912308294981</v>
      </c>
      <c r="T66" s="69"/>
      <c r="U66" s="69"/>
    </row>
    <row r="67" spans="1:21" x14ac:dyDescent="0.2">
      <c r="A67" s="65" t="s">
        <v>64</v>
      </c>
      <c r="B67" s="71" t="s">
        <v>69</v>
      </c>
      <c r="C67" s="67" t="s">
        <v>110</v>
      </c>
      <c r="D67" s="68">
        <v>44418</v>
      </c>
      <c r="E67" s="69">
        <v>0.329660194174757</v>
      </c>
      <c r="F67" s="65">
        <v>206</v>
      </c>
      <c r="G67" s="70">
        <v>4994.5436893203896</v>
      </c>
      <c r="H67" s="64">
        <v>-19.354368932038899</v>
      </c>
      <c r="I67" s="69">
        <v>19.2220346831167</v>
      </c>
      <c r="J67" s="65">
        <v>116</v>
      </c>
      <c r="K67" s="69">
        <v>220.086206896552</v>
      </c>
      <c r="L67" s="69">
        <v>190.741379310345</v>
      </c>
      <c r="M67" s="69">
        <v>691.16379310344803</v>
      </c>
      <c r="N67" s="69">
        <v>3.7317622252432301</v>
      </c>
      <c r="O67" s="69">
        <v>0.10525974939629799</v>
      </c>
      <c r="P67" s="70">
        <v>129.46601941747599</v>
      </c>
      <c r="Q67" s="69">
        <v>4.0150889396584697</v>
      </c>
      <c r="R67" s="69">
        <v>39.180882352941197</v>
      </c>
      <c r="S67" s="69">
        <v>2.0328912781402999</v>
      </c>
      <c r="T67" s="69">
        <v>-18.801562499999999</v>
      </c>
      <c r="U67" s="69">
        <v>7.2488375232714803</v>
      </c>
    </row>
    <row r="68" spans="1:21" x14ac:dyDescent="0.2">
      <c r="A68" s="65" t="s">
        <v>64</v>
      </c>
      <c r="B68" s="71" t="s">
        <v>65</v>
      </c>
      <c r="C68" s="67" t="s">
        <v>99</v>
      </c>
      <c r="D68" s="68">
        <v>44386</v>
      </c>
      <c r="E68" s="69">
        <v>0.55784403669724802</v>
      </c>
      <c r="F68" s="65">
        <v>1090</v>
      </c>
      <c r="G68" s="70">
        <v>6517.3788990825697</v>
      </c>
      <c r="H68" s="64">
        <v>-20.009082568807099</v>
      </c>
      <c r="I68" s="69">
        <v>10.0859951084147</v>
      </c>
      <c r="J68" s="65"/>
      <c r="K68" s="69"/>
      <c r="L68" s="69"/>
      <c r="M68" s="69"/>
      <c r="N68" s="69"/>
      <c r="O68" s="69"/>
      <c r="P68" s="70">
        <v>115.111009174312</v>
      </c>
      <c r="Q68" s="69">
        <v>1.47527496716753</v>
      </c>
      <c r="R68" s="69">
        <v>34.803984819734403</v>
      </c>
      <c r="S68" s="69">
        <v>0.72367210112731695</v>
      </c>
      <c r="T68" s="69"/>
      <c r="U68" s="69"/>
    </row>
    <row r="69" spans="1:21" x14ac:dyDescent="0.2">
      <c r="A69" s="65" t="s">
        <v>64</v>
      </c>
      <c r="B69" s="71" t="s">
        <v>70</v>
      </c>
      <c r="C69" s="67" t="s">
        <v>101</v>
      </c>
      <c r="D69" s="68">
        <v>43852</v>
      </c>
      <c r="E69" s="69">
        <v>0.213675213675214</v>
      </c>
      <c r="F69" s="65">
        <v>117</v>
      </c>
      <c r="G69" s="70">
        <v>4302.76068376068</v>
      </c>
      <c r="H69" s="64">
        <v>-20.0256410256411</v>
      </c>
      <c r="I69" s="69">
        <v>24.596635992395701</v>
      </c>
      <c r="J69" s="65"/>
      <c r="K69" s="69"/>
      <c r="L69" s="69"/>
      <c r="M69" s="69"/>
      <c r="N69" s="69">
        <v>4.39635252608503</v>
      </c>
      <c r="O69" s="69">
        <v>0.21844689231634501</v>
      </c>
      <c r="P69" s="70">
        <v>153.17948717948701</v>
      </c>
      <c r="Q69" s="69">
        <v>6.0455050051226999</v>
      </c>
      <c r="R69" s="69">
        <v>32.608771929824499</v>
      </c>
      <c r="S69" s="69">
        <v>2.0657596865187502</v>
      </c>
      <c r="T69" s="69"/>
      <c r="U69" s="69"/>
    </row>
    <row r="70" spans="1:21" x14ac:dyDescent="0.2">
      <c r="A70" s="65" t="s">
        <v>64</v>
      </c>
      <c r="B70" s="71" t="s">
        <v>69</v>
      </c>
      <c r="C70" s="67" t="s">
        <v>115</v>
      </c>
      <c r="D70" s="68">
        <v>44414</v>
      </c>
      <c r="E70" s="69">
        <v>0.64764705882352902</v>
      </c>
      <c r="F70" s="65">
        <v>102</v>
      </c>
      <c r="G70" s="70">
        <v>4409.8039215686304</v>
      </c>
      <c r="H70" s="64">
        <v>-20.2156862745098</v>
      </c>
      <c r="I70" s="69">
        <v>26.9858081853952</v>
      </c>
      <c r="J70" s="65">
        <v>56</v>
      </c>
      <c r="K70" s="69">
        <v>168.375</v>
      </c>
      <c r="L70" s="69">
        <v>147.982142857143</v>
      </c>
      <c r="M70" s="69">
        <v>541.392857142857</v>
      </c>
      <c r="N70" s="69">
        <v>3.7376358798158802</v>
      </c>
      <c r="O70" s="69">
        <v>0.16380327630510499</v>
      </c>
      <c r="P70" s="70">
        <v>127.5</v>
      </c>
      <c r="Q70" s="69">
        <v>5.3216799618162796</v>
      </c>
      <c r="R70" s="69">
        <v>26.879000000000001</v>
      </c>
      <c r="S70" s="69">
        <v>2.1252295395932199</v>
      </c>
      <c r="T70" s="69">
        <v>-9.8737499999999905</v>
      </c>
      <c r="U70" s="69">
        <v>9.4813487370008005</v>
      </c>
    </row>
    <row r="71" spans="1:21" x14ac:dyDescent="0.2">
      <c r="A71" s="65" t="s">
        <v>64</v>
      </c>
      <c r="B71" s="71" t="s">
        <v>68</v>
      </c>
      <c r="C71" s="67" t="s">
        <v>241</v>
      </c>
      <c r="D71" s="68">
        <v>44403</v>
      </c>
      <c r="E71" s="69">
        <v>9.6153846153846201E-2</v>
      </c>
      <c r="F71" s="65">
        <v>247</v>
      </c>
      <c r="G71" s="70">
        <v>6511.1052631578996</v>
      </c>
      <c r="H71" s="64">
        <v>-20.3048582995952</v>
      </c>
      <c r="I71" s="69">
        <v>17.631947728333198</v>
      </c>
      <c r="J71" s="65"/>
      <c r="K71" s="69"/>
      <c r="L71" s="69"/>
      <c r="M71" s="69"/>
      <c r="N71" s="69"/>
      <c r="O71" s="69"/>
      <c r="P71" s="70">
        <v>135.554655870445</v>
      </c>
      <c r="Q71" s="69">
        <v>3.5886434311328599</v>
      </c>
      <c r="R71" s="69">
        <v>42.448245614035102</v>
      </c>
      <c r="S71" s="69">
        <v>1.7629732288973901</v>
      </c>
      <c r="T71" s="69"/>
      <c r="U71" s="69"/>
    </row>
    <row r="72" spans="1:21" x14ac:dyDescent="0.2">
      <c r="A72" s="65" t="s">
        <v>64</v>
      </c>
      <c r="B72" s="71" t="s">
        <v>65</v>
      </c>
      <c r="C72" s="67" t="s">
        <v>242</v>
      </c>
      <c r="D72" s="68">
        <v>44053</v>
      </c>
      <c r="E72" s="69"/>
      <c r="F72" s="65">
        <v>35</v>
      </c>
      <c r="G72" s="70">
        <v>5427.0571428571402</v>
      </c>
      <c r="H72" s="64">
        <v>-20.308571428571401</v>
      </c>
      <c r="I72" s="69">
        <v>33.639031543986</v>
      </c>
      <c r="J72" s="65"/>
      <c r="K72" s="69"/>
      <c r="L72" s="69"/>
      <c r="M72" s="69"/>
      <c r="N72" s="69"/>
      <c r="O72" s="69"/>
      <c r="P72" s="70">
        <v>125.314285714286</v>
      </c>
      <c r="Q72" s="69">
        <v>8.9206371469106802</v>
      </c>
      <c r="R72" s="69">
        <v>38.022857142857198</v>
      </c>
      <c r="S72" s="69">
        <v>4.8215571349183604</v>
      </c>
      <c r="T72" s="69"/>
      <c r="U72" s="69"/>
    </row>
    <row r="73" spans="1:21" x14ac:dyDescent="0.2">
      <c r="A73" s="65" t="s">
        <v>64</v>
      </c>
      <c r="B73" s="71" t="s">
        <v>77</v>
      </c>
      <c r="C73" s="67" t="s">
        <v>82</v>
      </c>
      <c r="D73" s="68">
        <v>44420</v>
      </c>
      <c r="E73" s="69">
        <v>3.1272340425531899</v>
      </c>
      <c r="F73" s="65">
        <v>470</v>
      </c>
      <c r="G73" s="70">
        <v>7040.3893617021304</v>
      </c>
      <c r="H73" s="64">
        <v>-20.499361702127601</v>
      </c>
      <c r="I73" s="69">
        <v>12.739226310602</v>
      </c>
      <c r="J73" s="65">
        <v>221</v>
      </c>
      <c r="K73" s="69">
        <v>290.58823529411802</v>
      </c>
      <c r="L73" s="69">
        <v>249.47511312217199</v>
      </c>
      <c r="M73" s="69">
        <v>933.42533936651603</v>
      </c>
      <c r="N73" s="69">
        <v>4.4109714816587298</v>
      </c>
      <c r="O73" s="69">
        <v>8.2577959588611902E-2</v>
      </c>
      <c r="P73" s="70">
        <v>120.940425531915</v>
      </c>
      <c r="Q73" s="69">
        <v>2.0218988147323902</v>
      </c>
      <c r="R73" s="69">
        <v>52.886467889908197</v>
      </c>
      <c r="S73" s="69">
        <v>1.5943474015492001</v>
      </c>
      <c r="T73" s="69">
        <v>-35.321063829787199</v>
      </c>
      <c r="U73" s="69">
        <v>5.7083842768636002</v>
      </c>
    </row>
    <row r="74" spans="1:21" x14ac:dyDescent="0.2">
      <c r="A74" s="65" t="s">
        <v>64</v>
      </c>
      <c r="B74" s="71" t="s">
        <v>68</v>
      </c>
      <c r="C74" s="67" t="s">
        <v>201</v>
      </c>
      <c r="D74" s="68">
        <v>44202</v>
      </c>
      <c r="E74" s="69"/>
      <c r="F74" s="65">
        <v>30</v>
      </c>
      <c r="G74" s="70">
        <v>5432.5333333333301</v>
      </c>
      <c r="H74" s="64">
        <v>-20.66</v>
      </c>
      <c r="I74" s="69">
        <v>39.383143777422099</v>
      </c>
      <c r="J74" s="65"/>
      <c r="K74" s="69"/>
      <c r="L74" s="69"/>
      <c r="M74" s="69"/>
      <c r="N74" s="69"/>
      <c r="O74" s="69"/>
      <c r="P74" s="70">
        <v>96.033333333333303</v>
      </c>
      <c r="Q74" s="69">
        <v>9.5347499148481791</v>
      </c>
      <c r="R74" s="69">
        <v>26.1227272727273</v>
      </c>
      <c r="S74" s="69">
        <v>1.5123722344974699</v>
      </c>
      <c r="T74" s="69"/>
      <c r="U74" s="69"/>
    </row>
    <row r="75" spans="1:21" x14ac:dyDescent="0.2">
      <c r="A75" s="65" t="s">
        <v>64</v>
      </c>
      <c r="B75" s="71" t="s">
        <v>65</v>
      </c>
      <c r="C75" s="67" t="s">
        <v>89</v>
      </c>
      <c r="D75" s="68">
        <v>44413</v>
      </c>
      <c r="E75" s="69">
        <v>1.8732903225806401</v>
      </c>
      <c r="F75" s="65">
        <v>310</v>
      </c>
      <c r="G75" s="70">
        <v>5411.1709677419403</v>
      </c>
      <c r="H75" s="64">
        <v>-21.241290322580699</v>
      </c>
      <c r="I75" s="69">
        <v>16.144325044612099</v>
      </c>
      <c r="J75" s="65">
        <v>264</v>
      </c>
      <c r="K75" s="69">
        <v>229.84090909090901</v>
      </c>
      <c r="L75" s="69">
        <v>195.178707224335</v>
      </c>
      <c r="M75" s="69">
        <v>713.78787878787898</v>
      </c>
      <c r="N75" s="69">
        <v>4.0998650548770401</v>
      </c>
      <c r="O75" s="69">
        <v>5.9261029057958901E-2</v>
      </c>
      <c r="P75" s="70">
        <v>127.251612903226</v>
      </c>
      <c r="Q75" s="69">
        <v>3.1928356585772502</v>
      </c>
      <c r="R75" s="69">
        <v>33.768965517241398</v>
      </c>
      <c r="S75" s="69">
        <v>1.54465542915484</v>
      </c>
      <c r="T75" s="69">
        <v>-33.869579288025903</v>
      </c>
      <c r="U75" s="69">
        <v>7.44462429572663</v>
      </c>
    </row>
    <row r="76" spans="1:21" x14ac:dyDescent="0.2">
      <c r="A76" s="65" t="s">
        <v>64</v>
      </c>
      <c r="B76" s="71" t="s">
        <v>69</v>
      </c>
      <c r="C76" s="67" t="s">
        <v>243</v>
      </c>
      <c r="D76" s="68">
        <v>44132</v>
      </c>
      <c r="E76" s="69">
        <v>0.55112244897959195</v>
      </c>
      <c r="F76" s="65">
        <v>98</v>
      </c>
      <c r="G76" s="70">
        <v>4779.1020408163304</v>
      </c>
      <c r="H76" s="64">
        <v>-21.298979591836702</v>
      </c>
      <c r="I76" s="69">
        <v>23.3706557451371</v>
      </c>
      <c r="J76" s="65"/>
      <c r="K76" s="69"/>
      <c r="L76" s="69"/>
      <c r="M76" s="69">
        <v>576</v>
      </c>
      <c r="N76" s="69"/>
      <c r="O76" s="72"/>
      <c r="P76" s="70">
        <v>159.448979591837</v>
      </c>
      <c r="Q76" s="69">
        <v>8.1779997992924205</v>
      </c>
      <c r="R76" s="69">
        <v>19.940625000000001</v>
      </c>
      <c r="S76" s="69">
        <v>1.6603883358156699</v>
      </c>
      <c r="T76" s="69"/>
      <c r="U76" s="69"/>
    </row>
    <row r="77" spans="1:21" x14ac:dyDescent="0.2">
      <c r="A77" s="65" t="s">
        <v>64</v>
      </c>
      <c r="B77" s="71" t="s">
        <v>65</v>
      </c>
      <c r="C77" s="67" t="s">
        <v>105</v>
      </c>
      <c r="D77" s="68">
        <v>44249</v>
      </c>
      <c r="E77" s="69">
        <v>0.93412811387900396</v>
      </c>
      <c r="F77" s="65">
        <v>281</v>
      </c>
      <c r="G77" s="70">
        <v>6036.1138790035602</v>
      </c>
      <c r="H77" s="64">
        <v>-22.144128113878999</v>
      </c>
      <c r="I77" s="69">
        <v>15.374670907076601</v>
      </c>
      <c r="J77" s="65">
        <v>121</v>
      </c>
      <c r="K77" s="69">
        <v>206.69421487603299</v>
      </c>
      <c r="L77" s="69">
        <v>223.04032258064501</v>
      </c>
      <c r="M77" s="69">
        <v>763.61290322580601</v>
      </c>
      <c r="N77" s="69">
        <v>2.8211119792027</v>
      </c>
      <c r="O77" s="69">
        <v>0.103029075117351</v>
      </c>
      <c r="P77" s="70">
        <v>120.64056939501801</v>
      </c>
      <c r="Q77" s="69">
        <v>2.8833504699830699</v>
      </c>
      <c r="R77" s="69">
        <v>45.545318352060001</v>
      </c>
      <c r="S77" s="69">
        <v>1.96973918504379</v>
      </c>
      <c r="T77" s="69">
        <v>-50.470895522387998</v>
      </c>
      <c r="U77" s="69">
        <v>7.3262405094690903</v>
      </c>
    </row>
    <row r="78" spans="1:21" x14ac:dyDescent="0.2">
      <c r="A78" s="65" t="s">
        <v>64</v>
      </c>
      <c r="B78" s="71" t="s">
        <v>93</v>
      </c>
      <c r="C78" s="67" t="s">
        <v>244</v>
      </c>
      <c r="D78" s="68">
        <v>44320</v>
      </c>
      <c r="E78" s="69">
        <v>2.7142857142857101E-2</v>
      </c>
      <c r="F78" s="65">
        <v>63</v>
      </c>
      <c r="G78" s="70">
        <v>4756.5238095238101</v>
      </c>
      <c r="H78" s="64">
        <v>-24.0603174603174</v>
      </c>
      <c r="I78" s="69">
        <v>28.6215554871366</v>
      </c>
      <c r="J78" s="65"/>
      <c r="K78" s="69"/>
      <c r="L78" s="69"/>
      <c r="M78" s="69"/>
      <c r="N78" s="69"/>
      <c r="O78" s="69"/>
      <c r="P78" s="70">
        <v>124.904761904762</v>
      </c>
      <c r="Q78" s="69">
        <v>6.9890820527043296</v>
      </c>
      <c r="R78" s="69">
        <v>39.508771929824597</v>
      </c>
      <c r="S78" s="69">
        <v>3.2007344480451998</v>
      </c>
      <c r="T78" s="69"/>
      <c r="U78" s="69"/>
    </row>
    <row r="79" spans="1:21" x14ac:dyDescent="0.2">
      <c r="A79" s="65" t="s">
        <v>64</v>
      </c>
      <c r="B79" s="71" t="s">
        <v>69</v>
      </c>
      <c r="C79" s="67" t="s">
        <v>162</v>
      </c>
      <c r="D79" s="68">
        <v>44405</v>
      </c>
      <c r="E79" s="69"/>
      <c r="F79" s="65">
        <v>26</v>
      </c>
      <c r="G79" s="70">
        <v>3411.4615384615399</v>
      </c>
      <c r="H79" s="64">
        <v>-24.088461538461502</v>
      </c>
      <c r="I79" s="69">
        <v>40.138837255369197</v>
      </c>
      <c r="J79" s="65"/>
      <c r="K79" s="69"/>
      <c r="L79" s="69"/>
      <c r="M79" s="69"/>
      <c r="N79" s="69"/>
      <c r="O79" s="69"/>
      <c r="P79" s="70">
        <v>176.961538461538</v>
      </c>
      <c r="Q79" s="69">
        <v>12.1419147861676</v>
      </c>
      <c r="R79" s="69">
        <v>20.012499999999999</v>
      </c>
      <c r="S79" s="69">
        <v>2.0611161365291601</v>
      </c>
      <c r="T79" s="69"/>
      <c r="U79" s="69"/>
    </row>
    <row r="80" spans="1:21" x14ac:dyDescent="0.2">
      <c r="A80" s="65" t="s">
        <v>64</v>
      </c>
      <c r="B80" s="71" t="s">
        <v>66</v>
      </c>
      <c r="C80" s="67" t="s">
        <v>245</v>
      </c>
      <c r="D80" s="68">
        <v>44428</v>
      </c>
      <c r="E80" s="69">
        <v>1.16794117647059</v>
      </c>
      <c r="F80" s="65">
        <v>34</v>
      </c>
      <c r="G80" s="70">
        <v>6396.0882352941198</v>
      </c>
      <c r="H80" s="64">
        <v>-24.335294117647098</v>
      </c>
      <c r="I80" s="69">
        <v>30.026678239568</v>
      </c>
      <c r="J80" s="65"/>
      <c r="K80" s="69"/>
      <c r="L80" s="69"/>
      <c r="M80" s="69"/>
      <c r="N80" s="69"/>
      <c r="O80" s="69"/>
      <c r="P80" s="70">
        <v>95.941176470588204</v>
      </c>
      <c r="Q80" s="69">
        <v>7.8097864900678697</v>
      </c>
      <c r="R80" s="69">
        <v>52.9882352941177</v>
      </c>
      <c r="S80" s="69">
        <v>4.89762895944021</v>
      </c>
      <c r="T80" s="69"/>
      <c r="U80" s="69"/>
    </row>
    <row r="81" spans="1:21" x14ac:dyDescent="0.2">
      <c r="A81" s="65" t="s">
        <v>64</v>
      </c>
      <c r="B81" s="71" t="s">
        <v>69</v>
      </c>
      <c r="C81" s="67" t="s">
        <v>104</v>
      </c>
      <c r="D81" s="68">
        <v>43987</v>
      </c>
      <c r="E81" s="69">
        <v>1.9724999999999999</v>
      </c>
      <c r="F81" s="65">
        <v>240</v>
      </c>
      <c r="G81" s="70">
        <v>5359.4208333333299</v>
      </c>
      <c r="H81" s="64">
        <v>-25.637499999999999</v>
      </c>
      <c r="I81" s="69">
        <v>19.556561927112799</v>
      </c>
      <c r="J81" s="65"/>
      <c r="K81" s="69"/>
      <c r="L81" s="69"/>
      <c r="M81" s="69"/>
      <c r="N81" s="69"/>
      <c r="O81" s="69"/>
      <c r="P81" s="70">
        <v>115.154166666667</v>
      </c>
      <c r="Q81" s="69">
        <v>3.38598230174376</v>
      </c>
      <c r="R81" s="69">
        <v>32.882278481012698</v>
      </c>
      <c r="S81" s="69">
        <v>1.1233549604595601</v>
      </c>
      <c r="T81" s="69"/>
      <c r="U81" s="69"/>
    </row>
    <row r="82" spans="1:21" x14ac:dyDescent="0.2">
      <c r="A82" s="65" t="s">
        <v>64</v>
      </c>
      <c r="B82" s="66" t="s">
        <v>65</v>
      </c>
      <c r="C82" s="67" t="s">
        <v>246</v>
      </c>
      <c r="D82" s="68">
        <v>44046</v>
      </c>
      <c r="E82" s="69">
        <v>0.44772946859903401</v>
      </c>
      <c r="F82" s="65">
        <v>414</v>
      </c>
      <c r="G82" s="70">
        <v>6964.54589371981</v>
      </c>
      <c r="H82" s="64">
        <v>-25.9874396135266</v>
      </c>
      <c r="I82" s="69">
        <v>13.3700898145749</v>
      </c>
      <c r="J82" s="65">
        <v>245</v>
      </c>
      <c r="K82" s="69">
        <v>303.67755102040798</v>
      </c>
      <c r="L82" s="69">
        <v>245.12840466926099</v>
      </c>
      <c r="M82" s="69">
        <v>932.98046875</v>
      </c>
      <c r="N82" s="69">
        <v>3.5918023573681399</v>
      </c>
      <c r="O82" s="69">
        <v>6.0986737474963901E-2</v>
      </c>
      <c r="P82" s="70">
        <v>130.68840579710101</v>
      </c>
      <c r="Q82" s="69">
        <v>2.2836370323238402</v>
      </c>
      <c r="R82" s="69">
        <v>47.741315789473703</v>
      </c>
      <c r="S82" s="69">
        <v>1.27060662600298</v>
      </c>
      <c r="T82" s="69">
        <v>-77.952941176470503</v>
      </c>
      <c r="U82" s="69">
        <v>5.00644860235069</v>
      </c>
    </row>
    <row r="83" spans="1:21" x14ac:dyDescent="0.2">
      <c r="A83" s="65" t="s">
        <v>64</v>
      </c>
      <c r="B83" s="71" t="s">
        <v>69</v>
      </c>
      <c r="C83" s="67" t="s">
        <v>97</v>
      </c>
      <c r="D83" s="68">
        <v>43921</v>
      </c>
      <c r="E83" s="69">
        <v>0.66322147651006702</v>
      </c>
      <c r="F83" s="65">
        <v>149</v>
      </c>
      <c r="G83" s="70">
        <v>4573.7852348993301</v>
      </c>
      <c r="H83" s="64">
        <v>-26.7140939597315</v>
      </c>
      <c r="I83" s="69">
        <v>20.2522611847326</v>
      </c>
      <c r="J83" s="65"/>
      <c r="K83" s="69"/>
      <c r="L83" s="69"/>
      <c r="M83" s="69"/>
      <c r="N83" s="69">
        <v>4.7557656565656599</v>
      </c>
      <c r="O83" s="69">
        <v>0.27379501558022501</v>
      </c>
      <c r="P83" s="70">
        <v>111.61744966443</v>
      </c>
      <c r="Q83" s="69">
        <v>3.73272181706086</v>
      </c>
      <c r="R83" s="69">
        <v>19.3310344827586</v>
      </c>
      <c r="S83" s="69">
        <v>1.4422555495315601</v>
      </c>
      <c r="T83" s="69"/>
      <c r="U83" s="69"/>
    </row>
    <row r="84" spans="1:21" x14ac:dyDescent="0.2">
      <c r="A84" s="65" t="s">
        <v>64</v>
      </c>
      <c r="B84" s="71" t="s">
        <v>66</v>
      </c>
      <c r="C84" s="67" t="s">
        <v>118</v>
      </c>
      <c r="D84" s="68">
        <v>44389</v>
      </c>
      <c r="E84" s="69">
        <v>0.69450000000000001</v>
      </c>
      <c r="F84" s="65">
        <v>200</v>
      </c>
      <c r="G84" s="70">
        <v>5519.06</v>
      </c>
      <c r="H84" s="64">
        <v>-26.7805</v>
      </c>
      <c r="I84" s="69">
        <v>18.6647960585776</v>
      </c>
      <c r="J84" s="65"/>
      <c r="K84" s="69"/>
      <c r="L84" s="69"/>
      <c r="M84" s="69"/>
      <c r="N84" s="69">
        <v>2.34663461538462</v>
      </c>
      <c r="O84" s="69">
        <v>0.28005834281575898</v>
      </c>
      <c r="P84" s="70">
        <v>119.82</v>
      </c>
      <c r="Q84" s="69">
        <v>3.97275748190728</v>
      </c>
      <c r="R84" s="69">
        <v>36.632663316582899</v>
      </c>
      <c r="S84" s="69">
        <v>1.7855522919167699</v>
      </c>
      <c r="T84" s="69"/>
      <c r="U84" s="69"/>
    </row>
    <row r="85" spans="1:21" x14ac:dyDescent="0.2">
      <c r="A85" s="65" t="s">
        <v>64</v>
      </c>
      <c r="B85" s="71" t="s">
        <v>66</v>
      </c>
      <c r="C85" s="67" t="s">
        <v>247</v>
      </c>
      <c r="D85" s="68">
        <v>44413</v>
      </c>
      <c r="E85" s="69">
        <v>0.53152777777777804</v>
      </c>
      <c r="F85" s="65">
        <v>72</v>
      </c>
      <c r="G85" s="70">
        <v>7354.9027777777801</v>
      </c>
      <c r="H85" s="64">
        <v>-28.4513888888889</v>
      </c>
      <c r="I85" s="69">
        <v>34.201101449345401</v>
      </c>
      <c r="J85" s="65">
        <v>47</v>
      </c>
      <c r="K85" s="69">
        <v>262.76595744680901</v>
      </c>
      <c r="L85" s="69">
        <v>250.0625</v>
      </c>
      <c r="M85" s="69">
        <v>903.66666666666697</v>
      </c>
      <c r="N85" s="69">
        <v>3.5149708177122201</v>
      </c>
      <c r="O85" s="69">
        <v>0.121908169495661</v>
      </c>
      <c r="P85" s="70">
        <v>127.555555555556</v>
      </c>
      <c r="Q85" s="69">
        <v>4.9417929976524402</v>
      </c>
      <c r="R85" s="69">
        <v>71.736619718309896</v>
      </c>
      <c r="S85" s="69">
        <v>4.7528228356619397</v>
      </c>
      <c r="T85" s="69">
        <v>6.2014084507042204</v>
      </c>
      <c r="U85" s="69">
        <v>11.938051954934</v>
      </c>
    </row>
    <row r="86" spans="1:21" x14ac:dyDescent="0.2">
      <c r="A86" s="65" t="s">
        <v>64</v>
      </c>
      <c r="B86" s="71" t="s">
        <v>93</v>
      </c>
      <c r="C86" s="67" t="s">
        <v>248</v>
      </c>
      <c r="D86" s="68">
        <v>44395</v>
      </c>
      <c r="E86" s="69">
        <v>0.81503685503685497</v>
      </c>
      <c r="F86" s="65">
        <v>407</v>
      </c>
      <c r="G86" s="70">
        <v>6200.5085995086001</v>
      </c>
      <c r="H86" s="64">
        <v>-30.011056511056498</v>
      </c>
      <c r="I86" s="69">
        <v>15.604849521809999</v>
      </c>
      <c r="J86" s="65">
        <v>225</v>
      </c>
      <c r="K86" s="69">
        <v>267.73777777777798</v>
      </c>
      <c r="L86" s="69">
        <v>227.07555555555601</v>
      </c>
      <c r="M86" s="69">
        <v>838.40444444444404</v>
      </c>
      <c r="N86" s="69">
        <v>3.00304602295004</v>
      </c>
      <c r="O86" s="69">
        <v>8.2101275774781393E-2</v>
      </c>
      <c r="P86" s="70">
        <v>125.99754299754299</v>
      </c>
      <c r="Q86" s="69">
        <v>2.1612182988550201</v>
      </c>
      <c r="R86" s="69">
        <v>55.544274809160299</v>
      </c>
      <c r="S86" s="69">
        <v>1.7466308000251001</v>
      </c>
      <c r="T86" s="69">
        <v>-65.7736572890026</v>
      </c>
      <c r="U86" s="69">
        <v>5.7246833278655398</v>
      </c>
    </row>
    <row r="87" spans="1:21" x14ac:dyDescent="0.2">
      <c r="A87" s="65" t="s">
        <v>64</v>
      </c>
      <c r="B87" s="71" t="s">
        <v>70</v>
      </c>
      <c r="C87" s="67" t="s">
        <v>133</v>
      </c>
      <c r="D87" s="68">
        <v>44375</v>
      </c>
      <c r="E87" s="69">
        <v>0.18160000000000001</v>
      </c>
      <c r="F87" s="65">
        <v>125</v>
      </c>
      <c r="G87" s="70">
        <v>5020.9279999999999</v>
      </c>
      <c r="H87" s="64">
        <v>-30.2224</v>
      </c>
      <c r="I87" s="69">
        <v>19.081422205194801</v>
      </c>
      <c r="J87" s="65"/>
      <c r="K87" s="69"/>
      <c r="L87" s="69"/>
      <c r="M87" s="69"/>
      <c r="N87" s="69">
        <v>4.8002413793103402</v>
      </c>
      <c r="O87" s="69">
        <v>0.39813434576628698</v>
      </c>
      <c r="P87" s="70">
        <v>132.08000000000001</v>
      </c>
      <c r="Q87" s="69">
        <v>4.7423500367399898</v>
      </c>
      <c r="R87" s="69">
        <v>44.019512195121898</v>
      </c>
      <c r="S87" s="69">
        <v>2.56684762475115</v>
      </c>
      <c r="T87" s="69"/>
      <c r="U87" s="69"/>
    </row>
    <row r="88" spans="1:21" x14ac:dyDescent="0.2">
      <c r="A88" s="65" t="s">
        <v>64</v>
      </c>
      <c r="B88" s="71" t="s">
        <v>70</v>
      </c>
      <c r="C88" s="67" t="s">
        <v>96</v>
      </c>
      <c r="D88" s="68">
        <v>44404</v>
      </c>
      <c r="E88" s="69">
        <v>0.70587628865979402</v>
      </c>
      <c r="F88" s="65">
        <v>97</v>
      </c>
      <c r="G88" s="70">
        <v>5510.89690721649</v>
      </c>
      <c r="H88" s="64">
        <v>-30.450515463917501</v>
      </c>
      <c r="I88" s="69">
        <v>22.059800311530498</v>
      </c>
      <c r="J88" s="65"/>
      <c r="K88" s="69"/>
      <c r="L88" s="69"/>
      <c r="M88" s="69"/>
      <c r="N88" s="69"/>
      <c r="O88" s="69"/>
      <c r="P88" s="70">
        <v>136.67010309278399</v>
      </c>
      <c r="Q88" s="69">
        <v>4.55287572092801</v>
      </c>
      <c r="R88" s="69">
        <v>38.477894736842103</v>
      </c>
      <c r="S88" s="69">
        <v>2.2259289385107999</v>
      </c>
      <c r="T88" s="69"/>
      <c r="U88" s="69"/>
    </row>
    <row r="89" spans="1:21" x14ac:dyDescent="0.2">
      <c r="A89" s="65" t="s">
        <v>64</v>
      </c>
      <c r="B89" s="71" t="s">
        <v>68</v>
      </c>
      <c r="C89" s="67" t="s">
        <v>103</v>
      </c>
      <c r="D89" s="68">
        <v>44403</v>
      </c>
      <c r="E89" s="69">
        <v>0.27595419847328201</v>
      </c>
      <c r="F89" s="65">
        <v>131</v>
      </c>
      <c r="G89" s="70">
        <v>6003.6717557251905</v>
      </c>
      <c r="H89" s="64">
        <v>-30.951145038168001</v>
      </c>
      <c r="I89" s="69">
        <v>19.199968296314001</v>
      </c>
      <c r="J89" s="65"/>
      <c r="K89" s="69"/>
      <c r="L89" s="69"/>
      <c r="M89" s="69"/>
      <c r="N89" s="69"/>
      <c r="O89" s="69"/>
      <c r="P89" s="70">
        <v>146.12213740458</v>
      </c>
      <c r="Q89" s="69">
        <v>5.7075736777749997</v>
      </c>
      <c r="R89" s="69">
        <v>35.064885496183201</v>
      </c>
      <c r="S89" s="69">
        <v>2.1065128221107798</v>
      </c>
      <c r="T89" s="69"/>
      <c r="U89" s="69"/>
    </row>
    <row r="90" spans="1:21" x14ac:dyDescent="0.2">
      <c r="A90" s="65" t="s">
        <v>64</v>
      </c>
      <c r="B90" s="71" t="s">
        <v>70</v>
      </c>
      <c r="C90" s="67" t="s">
        <v>249</v>
      </c>
      <c r="D90" s="68">
        <v>44302</v>
      </c>
      <c r="E90" s="69">
        <v>0.14529411764705899</v>
      </c>
      <c r="F90" s="65">
        <v>51</v>
      </c>
      <c r="G90" s="70">
        <v>6712.3333333333303</v>
      </c>
      <c r="H90" s="64">
        <v>-31.492156862745102</v>
      </c>
      <c r="I90" s="69">
        <v>28.782735817198599</v>
      </c>
      <c r="J90" s="65"/>
      <c r="K90" s="69"/>
      <c r="L90" s="69"/>
      <c r="M90" s="69"/>
      <c r="N90" s="69"/>
      <c r="O90" s="69"/>
      <c r="P90" s="70">
        <v>128.470588235294</v>
      </c>
      <c r="Q90" s="69">
        <v>8.70038777324576</v>
      </c>
      <c r="R90" s="69">
        <v>50.247916666666697</v>
      </c>
      <c r="S90" s="69">
        <v>3.5587084646009499</v>
      </c>
      <c r="T90" s="69"/>
      <c r="U90" s="69"/>
    </row>
    <row r="91" spans="1:21" x14ac:dyDescent="0.2">
      <c r="A91" s="65" t="s">
        <v>64</v>
      </c>
      <c r="B91" s="71" t="s">
        <v>65</v>
      </c>
      <c r="C91" s="67" t="s">
        <v>250</v>
      </c>
      <c r="D91" s="68">
        <v>44416</v>
      </c>
      <c r="E91" s="69"/>
      <c r="F91" s="65">
        <v>47</v>
      </c>
      <c r="G91" s="70">
        <v>3765.7446808510599</v>
      </c>
      <c r="H91" s="64">
        <v>-34.040425531914899</v>
      </c>
      <c r="I91" s="69">
        <v>33.800033069787503</v>
      </c>
      <c r="J91" s="65">
        <v>34</v>
      </c>
      <c r="K91" s="69">
        <v>172.058823529412</v>
      </c>
      <c r="L91" s="69">
        <v>142.20588235294099</v>
      </c>
      <c r="M91" s="69">
        <v>528.11764705882399</v>
      </c>
      <c r="N91" s="69">
        <v>3.4482013020081599</v>
      </c>
      <c r="O91" s="69">
        <v>0.190685030000807</v>
      </c>
      <c r="P91" s="70">
        <v>140.08510638297901</v>
      </c>
      <c r="Q91" s="69">
        <v>8.7885442731703094</v>
      </c>
      <c r="R91" s="69">
        <v>24.780434782608701</v>
      </c>
      <c r="S91" s="69">
        <v>2.4370085796023102</v>
      </c>
      <c r="T91" s="69">
        <v>-8.9975609756097494</v>
      </c>
      <c r="U91" s="69">
        <v>7.4033565951985096</v>
      </c>
    </row>
    <row r="92" spans="1:21" x14ac:dyDescent="0.2">
      <c r="A92" s="65" t="s">
        <v>64</v>
      </c>
      <c r="B92" s="71" t="s">
        <v>65</v>
      </c>
      <c r="C92" s="67" t="s">
        <v>251</v>
      </c>
      <c r="D92" s="68">
        <v>44383</v>
      </c>
      <c r="E92" s="69"/>
      <c r="F92" s="65">
        <v>36</v>
      </c>
      <c r="G92" s="70">
        <v>4325.2777777777801</v>
      </c>
      <c r="H92" s="64">
        <v>-35.052777777777798</v>
      </c>
      <c r="I92" s="69">
        <v>35.564404910035201</v>
      </c>
      <c r="J92" s="65"/>
      <c r="K92" s="69"/>
      <c r="L92" s="69"/>
      <c r="M92" s="69"/>
      <c r="N92" s="69"/>
      <c r="O92" s="69"/>
      <c r="P92" s="70">
        <v>146.5</v>
      </c>
      <c r="Q92" s="69">
        <v>11.276292028178499</v>
      </c>
      <c r="R92" s="69">
        <v>35.2558823529412</v>
      </c>
      <c r="S92" s="69">
        <v>4.6010930096789</v>
      </c>
      <c r="T92" s="69"/>
      <c r="U92" s="69"/>
    </row>
    <row r="93" spans="1:21" x14ac:dyDescent="0.2">
      <c r="A93" s="65" t="s">
        <v>64</v>
      </c>
      <c r="B93" s="71" t="s">
        <v>65</v>
      </c>
      <c r="C93" s="67" t="s">
        <v>124</v>
      </c>
      <c r="D93" s="68">
        <v>44432</v>
      </c>
      <c r="E93" s="69">
        <v>0.55236749116607797</v>
      </c>
      <c r="F93" s="65">
        <v>283</v>
      </c>
      <c r="G93" s="70">
        <v>4915.9045936395796</v>
      </c>
      <c r="H93" s="64">
        <v>-35.834628975265097</v>
      </c>
      <c r="I93" s="69">
        <v>15.7360859628886</v>
      </c>
      <c r="J93" s="65"/>
      <c r="K93" s="69"/>
      <c r="L93" s="69"/>
      <c r="M93" s="69"/>
      <c r="N93" s="69"/>
      <c r="O93" s="69"/>
      <c r="P93" s="70">
        <v>132.862190812721</v>
      </c>
      <c r="Q93" s="69">
        <v>3.5087069630508001</v>
      </c>
      <c r="R93" s="69">
        <v>28.368939393939399</v>
      </c>
      <c r="S93" s="69">
        <v>1.3193520985712901</v>
      </c>
      <c r="T93" s="69"/>
      <c r="U93" s="69"/>
    </row>
    <row r="94" spans="1:21" x14ac:dyDescent="0.2">
      <c r="A94" s="65" t="s">
        <v>64</v>
      </c>
      <c r="B94" s="71" t="s">
        <v>69</v>
      </c>
      <c r="C94" s="67" t="s">
        <v>107</v>
      </c>
      <c r="D94" s="68">
        <v>44417</v>
      </c>
      <c r="E94" s="69">
        <v>0.42664179104477601</v>
      </c>
      <c r="F94" s="65">
        <v>134</v>
      </c>
      <c r="G94" s="70">
        <v>4923.1940298507498</v>
      </c>
      <c r="H94" s="64">
        <v>-36.765671641791101</v>
      </c>
      <c r="I94" s="69">
        <v>25.121677745412001</v>
      </c>
      <c r="J94" s="65"/>
      <c r="K94" s="69"/>
      <c r="L94" s="69"/>
      <c r="M94" s="69"/>
      <c r="N94" s="69"/>
      <c r="O94" s="69"/>
      <c r="P94" s="70">
        <v>130.380597014925</v>
      </c>
      <c r="Q94" s="69">
        <v>5.0452646963633798</v>
      </c>
      <c r="R94" s="69">
        <v>37.085365853658502</v>
      </c>
      <c r="S94" s="69">
        <v>2.3232228974816902</v>
      </c>
      <c r="T94" s="69"/>
      <c r="U94" s="69"/>
    </row>
    <row r="95" spans="1:21" x14ac:dyDescent="0.2">
      <c r="A95" s="65" t="s">
        <v>64</v>
      </c>
      <c r="B95" s="71" t="s">
        <v>70</v>
      </c>
      <c r="C95" s="67" t="s">
        <v>252</v>
      </c>
      <c r="D95" s="68">
        <v>44399</v>
      </c>
      <c r="E95" s="69"/>
      <c r="F95" s="65">
        <v>49</v>
      </c>
      <c r="G95" s="70">
        <v>5375.48979591837</v>
      </c>
      <c r="H95" s="64">
        <v>-37.910204081632699</v>
      </c>
      <c r="I95" s="69">
        <v>33.3444611415024</v>
      </c>
      <c r="J95" s="65"/>
      <c r="K95" s="69"/>
      <c r="L95" s="69"/>
      <c r="M95" s="69"/>
      <c r="N95" s="69"/>
      <c r="O95" s="69"/>
      <c r="P95" s="70">
        <v>101.142857142857</v>
      </c>
      <c r="Q95" s="69">
        <v>7.3174495575446796</v>
      </c>
      <c r="R95" s="69">
        <v>39.126086956521704</v>
      </c>
      <c r="S95" s="69">
        <v>3.8183910853907301</v>
      </c>
      <c r="T95" s="69"/>
      <c r="U95" s="69"/>
    </row>
    <row r="96" spans="1:21" x14ac:dyDescent="0.2">
      <c r="A96" s="65" t="s">
        <v>64</v>
      </c>
      <c r="B96" s="71" t="s">
        <v>65</v>
      </c>
      <c r="C96" s="67" t="s">
        <v>83</v>
      </c>
      <c r="D96" s="68">
        <v>44415</v>
      </c>
      <c r="E96" s="69">
        <v>1.87776119402985</v>
      </c>
      <c r="F96" s="65">
        <v>134</v>
      </c>
      <c r="G96" s="70">
        <v>6306.8432835820904</v>
      </c>
      <c r="H96" s="64">
        <v>-39.697014925373203</v>
      </c>
      <c r="I96" s="69">
        <v>19.353949486423701</v>
      </c>
      <c r="J96" s="65"/>
      <c r="K96" s="69"/>
      <c r="L96" s="69"/>
      <c r="M96" s="69">
        <v>801.875</v>
      </c>
      <c r="N96" s="69"/>
      <c r="O96" s="69"/>
      <c r="P96" s="70">
        <v>133.13432835820899</v>
      </c>
      <c r="Q96" s="69">
        <v>4.7763443654235402</v>
      </c>
      <c r="R96" s="69">
        <v>34.847727272727298</v>
      </c>
      <c r="S96" s="69">
        <v>2.0222400010100898</v>
      </c>
      <c r="T96" s="69"/>
      <c r="U96" s="69"/>
    </row>
    <row r="97" spans="1:21" x14ac:dyDescent="0.2">
      <c r="A97" s="65" t="s">
        <v>64</v>
      </c>
      <c r="B97" s="71" t="s">
        <v>65</v>
      </c>
      <c r="C97" s="67" t="s">
        <v>130</v>
      </c>
      <c r="D97" s="68">
        <v>44402</v>
      </c>
      <c r="E97" s="69">
        <v>1.0318421052631599</v>
      </c>
      <c r="F97" s="65">
        <v>342</v>
      </c>
      <c r="G97" s="70">
        <v>5789.2046783625701</v>
      </c>
      <c r="H97" s="64">
        <v>-40.1111111111112</v>
      </c>
      <c r="I97" s="69">
        <v>13.8837418879612</v>
      </c>
      <c r="J97" s="65">
        <v>92</v>
      </c>
      <c r="K97" s="69">
        <v>253.47826086956499</v>
      </c>
      <c r="L97" s="69">
        <v>219.695652173913</v>
      </c>
      <c r="M97" s="69">
        <v>807.25</v>
      </c>
      <c r="N97" s="69">
        <v>3.3210025892857198</v>
      </c>
      <c r="O97" s="69">
        <v>0.102399518771692</v>
      </c>
      <c r="P97" s="70">
        <v>108.143274853801</v>
      </c>
      <c r="Q97" s="69">
        <v>2.5248469083731599</v>
      </c>
      <c r="R97" s="69">
        <v>40.382919254658397</v>
      </c>
      <c r="S97" s="69">
        <v>1.6629826432069501</v>
      </c>
      <c r="T97" s="69">
        <v>-83.179938271604996</v>
      </c>
      <c r="U97" s="69">
        <v>6.35370742895158</v>
      </c>
    </row>
    <row r="98" spans="1:21" x14ac:dyDescent="0.2">
      <c r="A98" s="65" t="s">
        <v>64</v>
      </c>
      <c r="B98" s="71" t="s">
        <v>66</v>
      </c>
      <c r="C98" s="67" t="s">
        <v>102</v>
      </c>
      <c r="D98" s="68">
        <v>44422</v>
      </c>
      <c r="E98" s="69">
        <v>1.2811081081081099</v>
      </c>
      <c r="F98" s="65">
        <v>370</v>
      </c>
      <c r="G98" s="70">
        <v>5706.4270270270299</v>
      </c>
      <c r="H98" s="64">
        <v>-40.277837837837801</v>
      </c>
      <c r="I98" s="69">
        <v>15.9744775881479</v>
      </c>
      <c r="J98" s="65">
        <v>61</v>
      </c>
      <c r="K98" s="69">
        <v>185.37704918032799</v>
      </c>
      <c r="L98" s="69">
        <v>159.606557377049</v>
      </c>
      <c r="M98" s="69">
        <v>579.06557377049205</v>
      </c>
      <c r="N98" s="69"/>
      <c r="O98" s="69"/>
      <c r="P98" s="70">
        <v>133.23513513513501</v>
      </c>
      <c r="Q98" s="69">
        <v>2.6530421880747999</v>
      </c>
      <c r="R98" s="69">
        <v>34.946195652173898</v>
      </c>
      <c r="S98" s="69">
        <v>1.1754868985982601</v>
      </c>
      <c r="T98" s="69"/>
      <c r="U98" s="69"/>
    </row>
    <row r="99" spans="1:21" x14ac:dyDescent="0.2">
      <c r="A99" s="65" t="s">
        <v>64</v>
      </c>
      <c r="B99" s="71" t="s">
        <v>65</v>
      </c>
      <c r="C99" s="67" t="s">
        <v>119</v>
      </c>
      <c r="D99" s="68">
        <v>44421</v>
      </c>
      <c r="E99" s="69"/>
      <c r="F99" s="65">
        <v>41</v>
      </c>
      <c r="G99" s="70">
        <v>3442.07317073171</v>
      </c>
      <c r="H99" s="64">
        <v>-40.458536585365898</v>
      </c>
      <c r="I99" s="69">
        <v>37.944217557409502</v>
      </c>
      <c r="J99" s="65"/>
      <c r="K99" s="69"/>
      <c r="L99" s="69"/>
      <c r="M99" s="69"/>
      <c r="N99" s="69"/>
      <c r="O99" s="69"/>
      <c r="P99" s="70">
        <v>179.63414634146301</v>
      </c>
      <c r="Q99" s="69">
        <v>11.281852257624999</v>
      </c>
      <c r="R99" s="69">
        <v>21.7268292682927</v>
      </c>
      <c r="S99" s="69">
        <v>1.8912411216893601</v>
      </c>
      <c r="T99" s="69"/>
      <c r="U99" s="69"/>
    </row>
    <row r="100" spans="1:21" x14ac:dyDescent="0.2">
      <c r="A100" s="65" t="s">
        <v>64</v>
      </c>
      <c r="B100" s="71" t="s">
        <v>65</v>
      </c>
      <c r="C100" s="67" t="s">
        <v>122</v>
      </c>
      <c r="D100" s="68">
        <v>44378</v>
      </c>
      <c r="E100" s="69">
        <v>7.8805970149253696E-2</v>
      </c>
      <c r="F100" s="65">
        <v>67</v>
      </c>
      <c r="G100" s="70">
        <v>4987.6865671641799</v>
      </c>
      <c r="H100" s="64">
        <v>-41.341791044776102</v>
      </c>
      <c r="I100" s="69">
        <v>26.963513057565201</v>
      </c>
      <c r="J100" s="65">
        <v>31</v>
      </c>
      <c r="K100" s="69">
        <v>231.58064516128999</v>
      </c>
      <c r="L100" s="69">
        <v>190.09677419354799</v>
      </c>
      <c r="M100" s="69">
        <v>696.80645161290295</v>
      </c>
      <c r="N100" s="69">
        <v>4.4824242747314704</v>
      </c>
      <c r="O100" s="69">
        <v>0.117255560035399</v>
      </c>
      <c r="P100" s="70">
        <v>131.671641791045</v>
      </c>
      <c r="Q100" s="69">
        <v>7.2984570545781899</v>
      </c>
      <c r="R100" s="69">
        <v>50.083582089552301</v>
      </c>
      <c r="S100" s="69">
        <v>3.7762562477103501</v>
      </c>
      <c r="T100" s="69">
        <v>-13.045454545454501</v>
      </c>
      <c r="U100" s="69">
        <v>10.996953477097</v>
      </c>
    </row>
    <row r="101" spans="1:21" x14ac:dyDescent="0.2">
      <c r="A101" s="65" t="s">
        <v>64</v>
      </c>
      <c r="B101" s="71" t="s">
        <v>66</v>
      </c>
      <c r="C101" s="67" t="s">
        <v>113</v>
      </c>
      <c r="D101" s="68">
        <v>44424</v>
      </c>
      <c r="E101" s="69">
        <v>2.45762711864407E-2</v>
      </c>
      <c r="F101" s="65">
        <v>177</v>
      </c>
      <c r="G101" s="70">
        <v>5870.9322033898297</v>
      </c>
      <c r="H101" s="64">
        <v>-42.446327683615799</v>
      </c>
      <c r="I101" s="69">
        <v>21.1790587954772</v>
      </c>
      <c r="J101" s="65"/>
      <c r="K101" s="69"/>
      <c r="L101" s="69"/>
      <c r="M101" s="69"/>
      <c r="N101" s="69">
        <v>3.1517830899538701</v>
      </c>
      <c r="O101" s="69">
        <v>0.21121754943333501</v>
      </c>
      <c r="P101" s="70">
        <v>107.666666666667</v>
      </c>
      <c r="Q101" s="69">
        <v>2.9368532483298599</v>
      </c>
      <c r="R101" s="69">
        <v>48.277011494252797</v>
      </c>
      <c r="S101" s="69">
        <v>2.2944611838751801</v>
      </c>
      <c r="T101" s="69"/>
      <c r="U101" s="69"/>
    </row>
    <row r="102" spans="1:21" x14ac:dyDescent="0.2">
      <c r="A102" s="65" t="s">
        <v>64</v>
      </c>
      <c r="B102" s="71" t="s">
        <v>65</v>
      </c>
      <c r="C102" s="67" t="s">
        <v>253</v>
      </c>
      <c r="D102" s="68">
        <v>44382</v>
      </c>
      <c r="E102" s="69">
        <v>1.7886178861788601E-3</v>
      </c>
      <c r="F102" s="65">
        <v>123</v>
      </c>
      <c r="G102" s="70">
        <v>5042.3658536585399</v>
      </c>
      <c r="H102" s="64">
        <v>-43.872357723577302</v>
      </c>
      <c r="I102" s="69">
        <v>19.901626227785599</v>
      </c>
      <c r="J102" s="65">
        <v>27</v>
      </c>
      <c r="K102" s="69">
        <v>171.333333333333</v>
      </c>
      <c r="L102" s="69">
        <v>184.28571428571399</v>
      </c>
      <c r="M102" s="69">
        <v>652.21428571428601</v>
      </c>
      <c r="N102" s="69">
        <v>3.0822658610603302</v>
      </c>
      <c r="O102" s="69">
        <v>0.13088825140924901</v>
      </c>
      <c r="P102" s="70">
        <v>132.243902439024</v>
      </c>
      <c r="Q102" s="69">
        <v>4.9319687551863503</v>
      </c>
      <c r="R102" s="69">
        <v>31.442276422764198</v>
      </c>
      <c r="S102" s="69">
        <v>2.1005178268188498</v>
      </c>
      <c r="T102" s="69">
        <v>-30.689795918367299</v>
      </c>
      <c r="U102" s="69">
        <v>8.81394382918125</v>
      </c>
    </row>
    <row r="103" spans="1:21" x14ac:dyDescent="0.2">
      <c r="A103" s="65" t="s">
        <v>64</v>
      </c>
      <c r="B103" s="71" t="s">
        <v>70</v>
      </c>
      <c r="C103" s="67" t="s">
        <v>254</v>
      </c>
      <c r="D103" s="68">
        <v>44408</v>
      </c>
      <c r="E103" s="69">
        <v>0.93818659658344306</v>
      </c>
      <c r="F103" s="65">
        <v>761</v>
      </c>
      <c r="G103" s="70">
        <v>4396.0236530880402</v>
      </c>
      <c r="H103" s="64">
        <v>-44.033508541392898</v>
      </c>
      <c r="I103" s="69">
        <v>11.150967536637101</v>
      </c>
      <c r="J103" s="65"/>
      <c r="K103" s="69"/>
      <c r="L103" s="69"/>
      <c r="M103" s="69"/>
      <c r="N103" s="69"/>
      <c r="O103" s="69"/>
      <c r="P103" s="70">
        <v>128.01445466491501</v>
      </c>
      <c r="Q103" s="69">
        <v>1.80036519155014</v>
      </c>
      <c r="R103" s="69">
        <v>38.216643550624099</v>
      </c>
      <c r="S103" s="69">
        <v>1.11335924538651</v>
      </c>
      <c r="T103" s="69"/>
      <c r="U103" s="69"/>
    </row>
    <row r="104" spans="1:21" x14ac:dyDescent="0.2">
      <c r="A104" s="65" t="s">
        <v>64</v>
      </c>
      <c r="B104" s="71" t="s">
        <v>69</v>
      </c>
      <c r="C104" s="67" t="s">
        <v>255</v>
      </c>
      <c r="D104" s="68">
        <v>44383</v>
      </c>
      <c r="E104" s="69">
        <v>0.50948979591836696</v>
      </c>
      <c r="F104" s="65">
        <v>196</v>
      </c>
      <c r="G104" s="70">
        <v>5488.49489795918</v>
      </c>
      <c r="H104" s="64">
        <v>-44.107142857142797</v>
      </c>
      <c r="I104" s="69">
        <v>22.759476131796699</v>
      </c>
      <c r="J104" s="65"/>
      <c r="K104" s="69"/>
      <c r="L104" s="69"/>
      <c r="M104" s="69"/>
      <c r="N104" s="69"/>
      <c r="O104" s="69"/>
      <c r="P104" s="70">
        <v>117.117346938776</v>
      </c>
      <c r="Q104" s="69">
        <v>4.00753574895894</v>
      </c>
      <c r="R104" s="69">
        <v>28.6591160220995</v>
      </c>
      <c r="S104" s="69">
        <v>1.7803286804729399</v>
      </c>
      <c r="T104" s="69"/>
      <c r="U104" s="69"/>
    </row>
    <row r="105" spans="1:21" x14ac:dyDescent="0.2">
      <c r="A105" s="65" t="s">
        <v>64</v>
      </c>
      <c r="B105" s="71" t="s">
        <v>65</v>
      </c>
      <c r="C105" s="67" t="s">
        <v>132</v>
      </c>
      <c r="D105" s="68">
        <v>44216</v>
      </c>
      <c r="E105" s="69">
        <v>7.6666666666666702E-2</v>
      </c>
      <c r="F105" s="65">
        <v>45</v>
      </c>
      <c r="G105" s="70">
        <v>5203.1555555555597</v>
      </c>
      <c r="H105" s="64">
        <v>-44.455555555555499</v>
      </c>
      <c r="I105" s="69">
        <v>40.968556994081801</v>
      </c>
      <c r="J105" s="65"/>
      <c r="K105" s="69"/>
      <c r="L105" s="69"/>
      <c r="M105" s="69"/>
      <c r="N105" s="69"/>
      <c r="O105" s="69"/>
      <c r="P105" s="70">
        <v>135.6</v>
      </c>
      <c r="Q105" s="69">
        <v>9.1799297988117008</v>
      </c>
      <c r="R105" s="69">
        <v>37.584444444444401</v>
      </c>
      <c r="S105" s="69">
        <v>4.6868297695179804</v>
      </c>
      <c r="T105" s="69"/>
      <c r="U105" s="69"/>
    </row>
    <row r="106" spans="1:21" x14ac:dyDescent="0.2">
      <c r="A106" s="65" t="s">
        <v>64</v>
      </c>
      <c r="B106" s="71" t="s">
        <v>77</v>
      </c>
      <c r="C106" s="67" t="s">
        <v>134</v>
      </c>
      <c r="D106" s="68">
        <v>44139</v>
      </c>
      <c r="E106" s="69">
        <v>0.146125</v>
      </c>
      <c r="F106" s="65">
        <v>160</v>
      </c>
      <c r="G106" s="70">
        <v>5118.3874999999998</v>
      </c>
      <c r="H106" s="64">
        <v>-46.206249999999997</v>
      </c>
      <c r="I106" s="69">
        <v>19.4212320533818</v>
      </c>
      <c r="J106" s="65"/>
      <c r="K106" s="69"/>
      <c r="L106" s="69"/>
      <c r="M106" s="69"/>
      <c r="N106" s="69">
        <v>4.5906025641025598</v>
      </c>
      <c r="O106" s="69">
        <v>0.275185483502421</v>
      </c>
      <c r="P106" s="70">
        <v>123.96250000000001</v>
      </c>
      <c r="Q106" s="69">
        <v>5.1210341880971999</v>
      </c>
      <c r="R106" s="69">
        <v>34.421153846153899</v>
      </c>
      <c r="S106" s="69">
        <v>2.3037846033084701</v>
      </c>
      <c r="T106" s="69"/>
      <c r="U106" s="69"/>
    </row>
    <row r="107" spans="1:21" x14ac:dyDescent="0.2">
      <c r="A107" s="65" t="s">
        <v>64</v>
      </c>
      <c r="B107" s="71" t="s">
        <v>65</v>
      </c>
      <c r="C107" s="67" t="s">
        <v>256</v>
      </c>
      <c r="D107" s="68">
        <v>44412</v>
      </c>
      <c r="E107" s="69"/>
      <c r="F107" s="65">
        <v>27</v>
      </c>
      <c r="G107" s="70">
        <v>4271</v>
      </c>
      <c r="H107" s="64">
        <v>-46.6148148148148</v>
      </c>
      <c r="I107" s="69">
        <v>40.592264747984601</v>
      </c>
      <c r="J107" s="65"/>
      <c r="K107" s="69"/>
      <c r="L107" s="69"/>
      <c r="M107" s="69"/>
      <c r="N107" s="69"/>
      <c r="O107" s="72"/>
      <c r="P107" s="70">
        <v>124.777777777778</v>
      </c>
      <c r="Q107" s="69">
        <v>12.707573771145199</v>
      </c>
      <c r="R107" s="69">
        <v>27.566666666666698</v>
      </c>
      <c r="S107" s="69">
        <v>2.7874310896903101</v>
      </c>
      <c r="T107" s="69"/>
      <c r="U107" s="69"/>
    </row>
    <row r="108" spans="1:21" x14ac:dyDescent="0.2">
      <c r="A108" s="65" t="s">
        <v>64</v>
      </c>
      <c r="B108" s="71" t="s">
        <v>70</v>
      </c>
      <c r="C108" s="67" t="s">
        <v>128</v>
      </c>
      <c r="D108" s="68">
        <v>44202</v>
      </c>
      <c r="E108" s="69">
        <v>4.3644859813084101E-2</v>
      </c>
      <c r="F108" s="65">
        <v>107</v>
      </c>
      <c r="G108" s="70">
        <v>4616.8504672897197</v>
      </c>
      <c r="H108" s="64">
        <v>-46.847663551401901</v>
      </c>
      <c r="I108" s="69">
        <v>25.721728529457501</v>
      </c>
      <c r="J108" s="65"/>
      <c r="K108" s="69"/>
      <c r="L108" s="69"/>
      <c r="M108" s="69"/>
      <c r="N108" s="69"/>
      <c r="O108" s="69"/>
      <c r="P108" s="70">
        <v>122.981308411215</v>
      </c>
      <c r="Q108" s="69">
        <v>6.0611412112157499</v>
      </c>
      <c r="R108" s="69">
        <v>28.514285714285698</v>
      </c>
      <c r="S108" s="69">
        <v>2.1868263708255702</v>
      </c>
      <c r="T108" s="69"/>
      <c r="U108" s="69"/>
    </row>
    <row r="109" spans="1:21" x14ac:dyDescent="0.2">
      <c r="A109" s="65" t="s">
        <v>64</v>
      </c>
      <c r="B109" s="71" t="s">
        <v>65</v>
      </c>
      <c r="C109" s="67" t="s">
        <v>207</v>
      </c>
      <c r="D109" s="68">
        <v>44410</v>
      </c>
      <c r="E109" s="69">
        <v>6.6818181818181804E-2</v>
      </c>
      <c r="F109" s="65">
        <v>44</v>
      </c>
      <c r="G109" s="70">
        <v>6184.75</v>
      </c>
      <c r="H109" s="64">
        <v>-47.115909090909099</v>
      </c>
      <c r="I109" s="69">
        <v>25.773233518431098</v>
      </c>
      <c r="J109" s="65"/>
      <c r="K109" s="69"/>
      <c r="L109" s="69"/>
      <c r="M109" s="69"/>
      <c r="N109" s="69"/>
      <c r="O109" s="69"/>
      <c r="P109" s="70">
        <v>96.909090909090907</v>
      </c>
      <c r="Q109" s="69">
        <v>5.4763394764311801</v>
      </c>
      <c r="R109" s="69">
        <v>42.087499999999999</v>
      </c>
      <c r="S109" s="69">
        <v>5.5225913504766</v>
      </c>
      <c r="T109" s="69"/>
      <c r="U109" s="69"/>
    </row>
    <row r="110" spans="1:21" x14ac:dyDescent="0.2">
      <c r="A110" s="65" t="s">
        <v>64</v>
      </c>
      <c r="B110" s="71" t="s">
        <v>65</v>
      </c>
      <c r="C110" s="67" t="s">
        <v>257</v>
      </c>
      <c r="D110" s="68">
        <v>44410</v>
      </c>
      <c r="E110" s="69"/>
      <c r="F110" s="65">
        <v>56</v>
      </c>
      <c r="G110" s="70">
        <v>3739.5892857142899</v>
      </c>
      <c r="H110" s="64">
        <v>-51.1</v>
      </c>
      <c r="I110" s="69">
        <v>28.748219594787599</v>
      </c>
      <c r="J110" s="65"/>
      <c r="K110" s="69"/>
      <c r="L110" s="69"/>
      <c r="M110" s="69"/>
      <c r="N110" s="69"/>
      <c r="O110" s="69"/>
      <c r="P110" s="70">
        <v>137.08928571428601</v>
      </c>
      <c r="Q110" s="69">
        <v>9.4582224513264403</v>
      </c>
      <c r="R110" s="69">
        <v>26.325454545454502</v>
      </c>
      <c r="S110" s="69">
        <v>2.2883487911104199</v>
      </c>
      <c r="T110" s="69"/>
      <c r="U110" s="69"/>
    </row>
    <row r="111" spans="1:21" x14ac:dyDescent="0.2">
      <c r="A111" s="65" t="s">
        <v>64</v>
      </c>
      <c r="B111" s="71" t="s">
        <v>65</v>
      </c>
      <c r="C111" s="67" t="s">
        <v>258</v>
      </c>
      <c r="D111" s="68">
        <v>43858</v>
      </c>
      <c r="E111" s="69"/>
      <c r="F111" s="65">
        <v>44</v>
      </c>
      <c r="G111" s="70">
        <v>4115.7045454545496</v>
      </c>
      <c r="H111" s="64">
        <v>-51.338636363636397</v>
      </c>
      <c r="I111" s="69">
        <v>33.361867120382001</v>
      </c>
      <c r="J111" s="65"/>
      <c r="K111" s="69"/>
      <c r="L111" s="69"/>
      <c r="M111" s="69"/>
      <c r="N111" s="69">
        <v>5.0967661904761901</v>
      </c>
      <c r="O111" s="69">
        <v>0.31054106760195199</v>
      </c>
      <c r="P111" s="70">
        <v>159.363636363636</v>
      </c>
      <c r="Q111" s="69">
        <v>10.2647867307093</v>
      </c>
      <c r="R111" s="69">
        <v>25.488095238095202</v>
      </c>
      <c r="S111" s="69">
        <v>2.8588071275582498</v>
      </c>
      <c r="T111" s="69"/>
      <c r="U111" s="69"/>
    </row>
    <row r="112" spans="1:21" x14ac:dyDescent="0.2">
      <c r="A112" s="65" t="s">
        <v>64</v>
      </c>
      <c r="B112" s="71" t="s">
        <v>93</v>
      </c>
      <c r="C112" s="67" t="s">
        <v>116</v>
      </c>
      <c r="D112" s="68">
        <v>44391</v>
      </c>
      <c r="E112" s="69">
        <v>2.6745562130177501E-2</v>
      </c>
      <c r="F112" s="65">
        <v>169</v>
      </c>
      <c r="G112" s="70">
        <v>5779.7218934911198</v>
      </c>
      <c r="H112" s="64">
        <v>-51.502366863905401</v>
      </c>
      <c r="I112" s="69">
        <v>20.962707010353899</v>
      </c>
      <c r="J112" s="65">
        <v>133</v>
      </c>
      <c r="K112" s="69">
        <v>259.79699248120301</v>
      </c>
      <c r="L112" s="69">
        <v>219.44360902255599</v>
      </c>
      <c r="M112" s="69">
        <v>805.73684210526301</v>
      </c>
      <c r="N112" s="69">
        <v>3.1846203684116499</v>
      </c>
      <c r="O112" s="69">
        <v>0.102318734275945</v>
      </c>
      <c r="P112" s="70">
        <v>116.023668639053</v>
      </c>
      <c r="Q112" s="69">
        <v>3.9382468378721902</v>
      </c>
      <c r="R112" s="69">
        <v>39.8987878787879</v>
      </c>
      <c r="S112" s="69">
        <v>2.1237715875319498</v>
      </c>
      <c r="T112" s="69">
        <v>-25.3179310344828</v>
      </c>
      <c r="U112" s="69">
        <v>8.0609582293693602</v>
      </c>
    </row>
    <row r="113" spans="1:21" x14ac:dyDescent="0.2">
      <c r="A113" s="65" t="s">
        <v>64</v>
      </c>
      <c r="B113" s="71" t="s">
        <v>98</v>
      </c>
      <c r="C113" s="67" t="s">
        <v>259</v>
      </c>
      <c r="D113" s="68">
        <v>44383</v>
      </c>
      <c r="E113" s="69"/>
      <c r="F113" s="65">
        <v>76</v>
      </c>
      <c r="G113" s="70">
        <v>2138.6184210526299</v>
      </c>
      <c r="H113" s="64">
        <v>-52.322368421052602</v>
      </c>
      <c r="I113" s="69">
        <v>19.9070376869354</v>
      </c>
      <c r="J113" s="65"/>
      <c r="K113" s="69"/>
      <c r="L113" s="69"/>
      <c r="M113" s="69"/>
      <c r="N113" s="69"/>
      <c r="O113" s="69"/>
      <c r="P113" s="70">
        <v>157.75</v>
      </c>
      <c r="Q113" s="69">
        <v>8.7275953763125091</v>
      </c>
      <c r="R113" s="69">
        <v>11.0473684210526</v>
      </c>
      <c r="S113" s="69">
        <v>0.93329725560136201</v>
      </c>
      <c r="T113" s="69"/>
      <c r="U113" s="69"/>
    </row>
    <row r="114" spans="1:21" x14ac:dyDescent="0.2">
      <c r="A114" s="65" t="s">
        <v>64</v>
      </c>
      <c r="B114" s="71" t="s">
        <v>93</v>
      </c>
      <c r="C114" s="67" t="s">
        <v>260</v>
      </c>
      <c r="D114" s="68">
        <v>44391</v>
      </c>
      <c r="E114" s="69">
        <v>0.73156521739130398</v>
      </c>
      <c r="F114" s="65">
        <v>115</v>
      </c>
      <c r="G114" s="70">
        <v>3849.9043478260901</v>
      </c>
      <c r="H114" s="64">
        <v>-52.483478260869603</v>
      </c>
      <c r="I114" s="69">
        <v>23.0187257678005</v>
      </c>
      <c r="J114" s="65"/>
      <c r="K114" s="69"/>
      <c r="L114" s="69"/>
      <c r="M114" s="69"/>
      <c r="N114" s="69"/>
      <c r="O114" s="69"/>
      <c r="P114" s="70">
        <v>137.25217391304301</v>
      </c>
      <c r="Q114" s="69">
        <v>5.8072240379058799</v>
      </c>
      <c r="R114" s="69">
        <v>26.820370370370402</v>
      </c>
      <c r="S114" s="69">
        <v>2.26961347116944</v>
      </c>
      <c r="T114" s="69"/>
      <c r="U114" s="69"/>
    </row>
    <row r="115" spans="1:21" x14ac:dyDescent="0.2">
      <c r="A115" s="65" t="s">
        <v>64</v>
      </c>
      <c r="B115" s="71" t="s">
        <v>69</v>
      </c>
      <c r="C115" s="67" t="s">
        <v>261</v>
      </c>
      <c r="D115" s="68">
        <v>44407</v>
      </c>
      <c r="E115" s="69"/>
      <c r="F115" s="65">
        <v>206</v>
      </c>
      <c r="G115" s="70">
        <v>3893.34951456311</v>
      </c>
      <c r="H115" s="64">
        <v>-52.588834951456199</v>
      </c>
      <c r="I115" s="69">
        <v>19.745948489511001</v>
      </c>
      <c r="J115" s="65"/>
      <c r="K115" s="69"/>
      <c r="L115" s="69"/>
      <c r="M115" s="69"/>
      <c r="N115" s="69">
        <v>2.96167441860465</v>
      </c>
      <c r="O115" s="69">
        <v>0.17350563903930799</v>
      </c>
      <c r="P115" s="70">
        <v>153.81553398058301</v>
      </c>
      <c r="Q115" s="69">
        <v>4.8266492012808397</v>
      </c>
      <c r="R115" s="69">
        <v>14.1581280788177</v>
      </c>
      <c r="S115" s="69">
        <v>0.92838967118891402</v>
      </c>
      <c r="T115" s="69"/>
      <c r="U115" s="69"/>
    </row>
    <row r="116" spans="1:21" x14ac:dyDescent="0.2">
      <c r="A116" s="65" t="s">
        <v>64</v>
      </c>
      <c r="B116" s="71" t="s">
        <v>70</v>
      </c>
      <c r="C116" s="67" t="s">
        <v>262</v>
      </c>
      <c r="D116" s="68">
        <v>44255</v>
      </c>
      <c r="E116" s="69">
        <v>0.27913043478260902</v>
      </c>
      <c r="F116" s="65">
        <v>46</v>
      </c>
      <c r="G116" s="70">
        <v>3854.52173913044</v>
      </c>
      <c r="H116" s="64">
        <v>-53.4282608695652</v>
      </c>
      <c r="I116" s="69">
        <v>32.558792405861098</v>
      </c>
      <c r="J116" s="65"/>
      <c r="K116" s="69"/>
      <c r="L116" s="69"/>
      <c r="M116" s="69">
        <v>485.4375</v>
      </c>
      <c r="N116" s="69"/>
      <c r="O116" s="69"/>
      <c r="P116" s="70">
        <v>145.65217391304299</v>
      </c>
      <c r="Q116" s="69">
        <v>9.4458138053692693</v>
      </c>
      <c r="R116" s="69">
        <v>21.6086956521739</v>
      </c>
      <c r="S116" s="69">
        <v>2.4268343350400001</v>
      </c>
      <c r="T116" s="69"/>
      <c r="U116" s="69"/>
    </row>
    <row r="117" spans="1:21" x14ac:dyDescent="0.2">
      <c r="A117" s="65" t="s">
        <v>64</v>
      </c>
      <c r="B117" s="71" t="s">
        <v>70</v>
      </c>
      <c r="C117" s="67" t="s">
        <v>263</v>
      </c>
      <c r="D117" s="68">
        <v>44414</v>
      </c>
      <c r="E117" s="69"/>
      <c r="F117" s="65">
        <v>71</v>
      </c>
      <c r="G117" s="70">
        <v>4335.3661971830998</v>
      </c>
      <c r="H117" s="64">
        <v>-53.709859154929603</v>
      </c>
      <c r="I117" s="69">
        <v>33.407350554121997</v>
      </c>
      <c r="J117" s="65"/>
      <c r="K117" s="69"/>
      <c r="L117" s="69"/>
      <c r="M117" s="69"/>
      <c r="N117" s="69"/>
      <c r="O117" s="69"/>
      <c r="P117" s="70">
        <v>144.12676056338</v>
      </c>
      <c r="Q117" s="69">
        <v>8.3687626901934902</v>
      </c>
      <c r="R117" s="69">
        <v>34.072463768116002</v>
      </c>
      <c r="S117" s="69">
        <v>3.28314749543833</v>
      </c>
      <c r="T117" s="69"/>
      <c r="U117" s="69"/>
    </row>
    <row r="118" spans="1:21" x14ac:dyDescent="0.2">
      <c r="A118" s="65" t="s">
        <v>64</v>
      </c>
      <c r="B118" s="71" t="s">
        <v>66</v>
      </c>
      <c r="C118" s="67" t="s">
        <v>264</v>
      </c>
      <c r="D118" s="68">
        <v>44420</v>
      </c>
      <c r="E118" s="69">
        <v>2.70512820512821E-2</v>
      </c>
      <c r="F118" s="65">
        <v>78</v>
      </c>
      <c r="G118" s="70">
        <v>5488.5384615384601</v>
      </c>
      <c r="H118" s="64">
        <v>-54.148717948718001</v>
      </c>
      <c r="I118" s="69">
        <v>28.988027472422001</v>
      </c>
      <c r="J118" s="65"/>
      <c r="K118" s="69"/>
      <c r="L118" s="69"/>
      <c r="M118" s="69"/>
      <c r="N118" s="69"/>
      <c r="O118" s="69"/>
      <c r="P118" s="70">
        <v>96.858974358974393</v>
      </c>
      <c r="Q118" s="69">
        <v>3.3216273488678301</v>
      </c>
      <c r="R118" s="69">
        <v>45.638666666666701</v>
      </c>
      <c r="S118" s="69">
        <v>3.0187503490135899</v>
      </c>
      <c r="T118" s="69"/>
      <c r="U118" s="69"/>
    </row>
    <row r="119" spans="1:21" x14ac:dyDescent="0.2">
      <c r="A119" s="65" t="s">
        <v>64</v>
      </c>
      <c r="B119" s="71" t="s">
        <v>65</v>
      </c>
      <c r="C119" s="67" t="s">
        <v>265</v>
      </c>
      <c r="D119" s="68">
        <v>44416</v>
      </c>
      <c r="E119" s="69">
        <v>0.98390334572490701</v>
      </c>
      <c r="F119" s="65">
        <v>269</v>
      </c>
      <c r="G119" s="70">
        <v>6675.7249070631997</v>
      </c>
      <c r="H119" s="64">
        <v>-54.338289962825201</v>
      </c>
      <c r="I119" s="69">
        <v>17.599142439914299</v>
      </c>
      <c r="J119" s="65">
        <v>136</v>
      </c>
      <c r="K119" s="69">
        <v>329.17647058823502</v>
      </c>
      <c r="L119" s="69">
        <v>253.97931034482801</v>
      </c>
      <c r="M119" s="69">
        <v>990.78620689655202</v>
      </c>
      <c r="N119" s="69">
        <v>4.5520496120920804</v>
      </c>
      <c r="O119" s="69">
        <v>0.119341723890143</v>
      </c>
      <c r="P119" s="70">
        <v>134.39033457249101</v>
      </c>
      <c r="Q119" s="69">
        <v>3.01400496314346</v>
      </c>
      <c r="R119" s="69">
        <v>37.6095238095238</v>
      </c>
      <c r="S119" s="69">
        <v>1.44983179135235</v>
      </c>
      <c r="T119" s="69">
        <v>-106.70561797752799</v>
      </c>
      <c r="U119" s="69">
        <v>6.3134223179979303</v>
      </c>
    </row>
    <row r="120" spans="1:21" x14ac:dyDescent="0.2">
      <c r="A120" s="65" t="s">
        <v>64</v>
      </c>
      <c r="B120" s="71" t="s">
        <v>69</v>
      </c>
      <c r="C120" s="67" t="s">
        <v>266</v>
      </c>
      <c r="D120" s="68">
        <v>43851</v>
      </c>
      <c r="E120" s="69"/>
      <c r="F120" s="65">
        <v>142</v>
      </c>
      <c r="G120" s="70">
        <v>4032.9507042253499</v>
      </c>
      <c r="H120" s="64">
        <v>-55.110563380281697</v>
      </c>
      <c r="I120" s="69">
        <v>20.336672108583802</v>
      </c>
      <c r="J120" s="65"/>
      <c r="K120" s="69"/>
      <c r="L120" s="69"/>
      <c r="M120" s="69"/>
      <c r="N120" s="69"/>
      <c r="O120" s="69"/>
      <c r="P120" s="70">
        <v>164.98591549295799</v>
      </c>
      <c r="Q120" s="69">
        <v>5.7067919508023603</v>
      </c>
      <c r="R120" s="69">
        <v>23.907042253521102</v>
      </c>
      <c r="S120" s="69">
        <v>1.4240691267357199</v>
      </c>
      <c r="T120" s="69"/>
      <c r="U120" s="69"/>
    </row>
    <row r="121" spans="1:21" x14ac:dyDescent="0.2">
      <c r="A121" s="65" t="s">
        <v>64</v>
      </c>
      <c r="B121" s="71" t="s">
        <v>65</v>
      </c>
      <c r="C121" s="67" t="s">
        <v>267</v>
      </c>
      <c r="D121" s="68">
        <v>44378</v>
      </c>
      <c r="E121" s="69"/>
      <c r="F121" s="65">
        <v>37</v>
      </c>
      <c r="G121" s="70">
        <v>6584.72972972973</v>
      </c>
      <c r="H121" s="64">
        <v>-55.794594594594599</v>
      </c>
      <c r="I121" s="69">
        <v>31.6447337382155</v>
      </c>
      <c r="J121" s="65"/>
      <c r="K121" s="69"/>
      <c r="L121" s="69"/>
      <c r="M121" s="69"/>
      <c r="N121" s="69"/>
      <c r="O121" s="69"/>
      <c r="P121" s="70">
        <v>125.756756756757</v>
      </c>
      <c r="Q121" s="69">
        <v>10.8288906625328</v>
      </c>
      <c r="R121" s="69">
        <v>23.262162162162198</v>
      </c>
      <c r="S121" s="69">
        <v>2.0753029061856698</v>
      </c>
      <c r="T121" s="69"/>
      <c r="U121" s="69"/>
    </row>
    <row r="122" spans="1:21" x14ac:dyDescent="0.2">
      <c r="A122" s="65" t="s">
        <v>64</v>
      </c>
      <c r="B122" s="71" t="s">
        <v>65</v>
      </c>
      <c r="C122" s="67" t="s">
        <v>126</v>
      </c>
      <c r="D122" s="68">
        <v>44385</v>
      </c>
      <c r="E122" s="69"/>
      <c r="F122" s="65">
        <v>101</v>
      </c>
      <c r="G122" s="70">
        <v>5661.8910891089099</v>
      </c>
      <c r="H122" s="64">
        <v>-55.978217821782202</v>
      </c>
      <c r="I122" s="69">
        <v>24.480132239497799</v>
      </c>
      <c r="J122" s="65"/>
      <c r="K122" s="69"/>
      <c r="L122" s="69"/>
      <c r="M122" s="69"/>
      <c r="N122" s="69"/>
      <c r="O122" s="69"/>
      <c r="P122" s="70">
        <v>127.39603960396001</v>
      </c>
      <c r="Q122" s="69">
        <v>6.7598125114301304</v>
      </c>
      <c r="R122" s="69">
        <v>36.527722772277201</v>
      </c>
      <c r="S122" s="69">
        <v>2.3973401592663999</v>
      </c>
      <c r="T122" s="69"/>
      <c r="U122" s="69"/>
    </row>
    <row r="123" spans="1:21" x14ac:dyDescent="0.2">
      <c r="A123" s="65" t="s">
        <v>64</v>
      </c>
      <c r="B123" s="71" t="s">
        <v>69</v>
      </c>
      <c r="C123" s="67" t="s">
        <v>268</v>
      </c>
      <c r="D123" s="68">
        <v>44410</v>
      </c>
      <c r="E123" s="69">
        <v>0.22278846153846199</v>
      </c>
      <c r="F123" s="65">
        <v>104</v>
      </c>
      <c r="G123" s="70">
        <v>3617.9134615384601</v>
      </c>
      <c r="H123" s="64">
        <v>-56.441346153846098</v>
      </c>
      <c r="I123" s="69">
        <v>22.630213229307302</v>
      </c>
      <c r="J123" s="65"/>
      <c r="K123" s="69"/>
      <c r="L123" s="69"/>
      <c r="M123" s="69"/>
      <c r="N123" s="69">
        <v>3.5660524702380898</v>
      </c>
      <c r="O123" s="69">
        <v>0.23608522594682699</v>
      </c>
      <c r="P123" s="70">
        <v>142.07692307692301</v>
      </c>
      <c r="Q123" s="69">
        <v>6.7150985826382703</v>
      </c>
      <c r="R123" s="69">
        <v>24.178846153846202</v>
      </c>
      <c r="S123" s="69">
        <v>1.53302923254935</v>
      </c>
      <c r="T123" s="69"/>
      <c r="U123" s="69"/>
    </row>
    <row r="124" spans="1:21" x14ac:dyDescent="0.2">
      <c r="A124" s="65" t="s">
        <v>64</v>
      </c>
      <c r="B124" s="71" t="s">
        <v>65</v>
      </c>
      <c r="C124" s="67" t="s">
        <v>269</v>
      </c>
      <c r="D124" s="68">
        <v>44407</v>
      </c>
      <c r="E124" s="69"/>
      <c r="F124" s="65">
        <v>35</v>
      </c>
      <c r="G124" s="70">
        <v>3283.1714285714302</v>
      </c>
      <c r="H124" s="64">
        <v>-57.605714285714299</v>
      </c>
      <c r="I124" s="69">
        <v>30.835332223365601</v>
      </c>
      <c r="J124" s="65"/>
      <c r="K124" s="69"/>
      <c r="L124" s="69"/>
      <c r="M124" s="69">
        <v>390.84</v>
      </c>
      <c r="N124" s="69">
        <v>3.39409067077704</v>
      </c>
      <c r="O124" s="69">
        <v>0.18960451551735699</v>
      </c>
      <c r="P124" s="70">
        <v>140.11428571428601</v>
      </c>
      <c r="Q124" s="69">
        <v>15.0449059710678</v>
      </c>
      <c r="R124" s="69">
        <v>20.771428571428601</v>
      </c>
      <c r="S124" s="69">
        <v>2.3519081165546298</v>
      </c>
      <c r="T124" s="69"/>
      <c r="U124" s="69"/>
    </row>
    <row r="125" spans="1:21" x14ac:dyDescent="0.2">
      <c r="A125" s="65" t="s">
        <v>64</v>
      </c>
      <c r="B125" s="71" t="s">
        <v>65</v>
      </c>
      <c r="C125" s="67" t="s">
        <v>123</v>
      </c>
      <c r="D125" s="68">
        <v>44413</v>
      </c>
      <c r="E125" s="69"/>
      <c r="F125" s="65">
        <v>100</v>
      </c>
      <c r="G125" s="70">
        <v>3606.54</v>
      </c>
      <c r="H125" s="64">
        <v>-58.228000000000002</v>
      </c>
      <c r="I125" s="69">
        <v>20.099854267525298</v>
      </c>
      <c r="J125" s="65"/>
      <c r="K125" s="69"/>
      <c r="L125" s="69"/>
      <c r="M125" s="69"/>
      <c r="N125" s="69">
        <v>4.9540555555555601</v>
      </c>
      <c r="O125" s="69">
        <v>0.26625195787176198</v>
      </c>
      <c r="P125" s="70">
        <v>145.91999999999999</v>
      </c>
      <c r="Q125" s="69">
        <v>6.7157688699918401</v>
      </c>
      <c r="R125" s="69">
        <v>25.411999999999999</v>
      </c>
      <c r="S125" s="69">
        <v>1.6893046085907899</v>
      </c>
      <c r="T125" s="69"/>
      <c r="U125" s="69"/>
    </row>
    <row r="126" spans="1:21" x14ac:dyDescent="0.2">
      <c r="A126" s="65" t="s">
        <v>64</v>
      </c>
      <c r="B126" s="71" t="s">
        <v>70</v>
      </c>
      <c r="C126" s="67" t="s">
        <v>270</v>
      </c>
      <c r="D126" s="68">
        <v>44410</v>
      </c>
      <c r="E126" s="69">
        <v>0.65885496183206105</v>
      </c>
      <c r="F126" s="65">
        <v>131</v>
      </c>
      <c r="G126" s="70">
        <v>5646.3587786259504</v>
      </c>
      <c r="H126" s="64">
        <v>-58.831297709923803</v>
      </c>
      <c r="I126" s="69">
        <v>23.539569965903102</v>
      </c>
      <c r="J126" s="65">
        <v>42</v>
      </c>
      <c r="K126" s="69">
        <v>218.857142857143</v>
      </c>
      <c r="L126" s="69">
        <v>199.42857142857099</v>
      </c>
      <c r="M126" s="69">
        <v>733.19047619047603</v>
      </c>
      <c r="N126" s="69">
        <v>2.7172556877150602</v>
      </c>
      <c r="O126" s="69">
        <v>0.230069508446751</v>
      </c>
      <c r="P126" s="70">
        <v>119.22137404580199</v>
      </c>
      <c r="Q126" s="69">
        <v>3.98811048725138</v>
      </c>
      <c r="R126" s="69">
        <v>32.1430894308943</v>
      </c>
      <c r="S126" s="69">
        <v>1.9817204365682499</v>
      </c>
      <c r="T126" s="69">
        <v>-112.008080808081</v>
      </c>
      <c r="U126" s="69">
        <v>10.8050674183269</v>
      </c>
    </row>
    <row r="127" spans="1:21" x14ac:dyDescent="0.2">
      <c r="A127" s="65" t="s">
        <v>64</v>
      </c>
      <c r="B127" s="71" t="s">
        <v>69</v>
      </c>
      <c r="C127" s="67" t="s">
        <v>271</v>
      </c>
      <c r="D127" s="68">
        <v>44412</v>
      </c>
      <c r="E127" s="69"/>
      <c r="F127" s="65">
        <v>55</v>
      </c>
      <c r="G127" s="70">
        <v>4504.03636363636</v>
      </c>
      <c r="H127" s="64">
        <v>-59.492727272727301</v>
      </c>
      <c r="I127" s="69">
        <v>26.582792066247301</v>
      </c>
      <c r="J127" s="65"/>
      <c r="K127" s="69"/>
      <c r="L127" s="69"/>
      <c r="M127" s="69"/>
      <c r="N127" s="69"/>
      <c r="O127" s="69"/>
      <c r="P127" s="70">
        <v>116.92727272727301</v>
      </c>
      <c r="Q127" s="69">
        <v>7.9531817974952501</v>
      </c>
      <c r="R127" s="69">
        <v>23.354838709677399</v>
      </c>
      <c r="S127" s="69">
        <v>1.7202327843830301</v>
      </c>
      <c r="T127" s="69"/>
      <c r="U127" s="69"/>
    </row>
    <row r="128" spans="1:21" x14ac:dyDescent="0.2">
      <c r="A128" s="65" t="s">
        <v>64</v>
      </c>
      <c r="B128" s="66" t="s">
        <v>98</v>
      </c>
      <c r="C128" s="67" t="s">
        <v>272</v>
      </c>
      <c r="D128" s="68">
        <v>44406</v>
      </c>
      <c r="E128" s="69"/>
      <c r="F128" s="65">
        <v>38</v>
      </c>
      <c r="G128" s="70">
        <v>3775.71052631579</v>
      </c>
      <c r="H128" s="64">
        <v>-59.628947368421102</v>
      </c>
      <c r="I128" s="69">
        <v>44.5872735556677</v>
      </c>
      <c r="J128" s="65"/>
      <c r="K128" s="69"/>
      <c r="L128" s="69"/>
      <c r="M128" s="69"/>
      <c r="N128" s="69">
        <v>3.7884915873015901</v>
      </c>
      <c r="O128" s="69">
        <v>0.35621999909024399</v>
      </c>
      <c r="P128" s="70">
        <v>135.394736842105</v>
      </c>
      <c r="Q128" s="69">
        <v>11.1515832346651</v>
      </c>
      <c r="R128" s="69">
        <v>28.192105263157899</v>
      </c>
      <c r="S128" s="69">
        <v>3.4795386083724198</v>
      </c>
      <c r="T128" s="69"/>
      <c r="U128" s="69"/>
    </row>
    <row r="129" spans="1:21" x14ac:dyDescent="0.2">
      <c r="A129" s="65" t="s">
        <v>64</v>
      </c>
      <c r="B129" s="66" t="s">
        <v>70</v>
      </c>
      <c r="C129" s="67" t="s">
        <v>273</v>
      </c>
      <c r="D129" s="68">
        <v>43852</v>
      </c>
      <c r="E129" s="69">
        <v>0.78659090909090901</v>
      </c>
      <c r="F129" s="65">
        <v>132</v>
      </c>
      <c r="G129" s="70">
        <v>4407.1287878787898</v>
      </c>
      <c r="H129" s="64">
        <v>-61.068939393939402</v>
      </c>
      <c r="I129" s="69">
        <v>21.368812685803199</v>
      </c>
      <c r="J129" s="65"/>
      <c r="K129" s="69"/>
      <c r="L129" s="69"/>
      <c r="M129" s="69"/>
      <c r="N129" s="69">
        <v>5.1273500606787596</v>
      </c>
      <c r="O129" s="69">
        <v>0.20555702087426</v>
      </c>
      <c r="P129" s="70">
        <v>164.74242424242399</v>
      </c>
      <c r="Q129" s="69">
        <v>5.75385318010827</v>
      </c>
      <c r="R129" s="69">
        <v>24.647656250000001</v>
      </c>
      <c r="S129" s="69">
        <v>1.4630727581781899</v>
      </c>
      <c r="T129" s="69"/>
      <c r="U129" s="69"/>
    </row>
    <row r="130" spans="1:21" x14ac:dyDescent="0.2">
      <c r="A130" s="65" t="s">
        <v>64</v>
      </c>
      <c r="B130" s="66" t="s">
        <v>69</v>
      </c>
      <c r="C130" s="67" t="s">
        <v>274</v>
      </c>
      <c r="D130" s="68">
        <v>44428</v>
      </c>
      <c r="E130" s="69"/>
      <c r="F130" s="65">
        <v>53</v>
      </c>
      <c r="G130" s="70">
        <v>4272.8867924528304</v>
      </c>
      <c r="H130" s="64">
        <v>-61.426415094339603</v>
      </c>
      <c r="I130" s="69">
        <v>29.288163317786601</v>
      </c>
      <c r="J130" s="65"/>
      <c r="K130" s="69"/>
      <c r="L130" s="69"/>
      <c r="M130" s="69"/>
      <c r="N130" s="69"/>
      <c r="O130" s="69"/>
      <c r="P130" s="70">
        <v>100.47169811320801</v>
      </c>
      <c r="Q130" s="69">
        <v>7.2794920282825597</v>
      </c>
      <c r="R130" s="69">
        <v>50.652830188679197</v>
      </c>
      <c r="S130" s="69">
        <v>3.92447624728233</v>
      </c>
      <c r="T130" s="69"/>
      <c r="U130" s="69"/>
    </row>
    <row r="131" spans="1:21" x14ac:dyDescent="0.2">
      <c r="A131" s="65" t="s">
        <v>64</v>
      </c>
      <c r="B131" s="66" t="s">
        <v>65</v>
      </c>
      <c r="C131" s="67" t="s">
        <v>275</v>
      </c>
      <c r="D131" s="68">
        <v>44233</v>
      </c>
      <c r="E131" s="69">
        <v>7.7659574468085094E-2</v>
      </c>
      <c r="F131" s="65">
        <v>47</v>
      </c>
      <c r="G131" s="70">
        <v>5458.3829787233999</v>
      </c>
      <c r="H131" s="64">
        <v>-61.7659574468085</v>
      </c>
      <c r="I131" s="69">
        <v>34.259539044033801</v>
      </c>
      <c r="J131" s="65"/>
      <c r="K131" s="69"/>
      <c r="L131" s="69"/>
      <c r="M131" s="69"/>
      <c r="N131" s="69"/>
      <c r="O131" s="69"/>
      <c r="P131" s="70">
        <v>102.97872340425501</v>
      </c>
      <c r="Q131" s="69">
        <v>8.2427603624000803</v>
      </c>
      <c r="R131" s="69">
        <v>55.156521739130397</v>
      </c>
      <c r="S131" s="69">
        <v>5.4458836577064798</v>
      </c>
      <c r="T131" s="69"/>
      <c r="U131" s="69"/>
    </row>
    <row r="132" spans="1:21" x14ac:dyDescent="0.2">
      <c r="A132" s="65" t="s">
        <v>64</v>
      </c>
      <c r="B132" s="66" t="s">
        <v>65</v>
      </c>
      <c r="C132" s="67" t="s">
        <v>276</v>
      </c>
      <c r="D132" s="68">
        <v>44140</v>
      </c>
      <c r="E132" s="69"/>
      <c r="F132" s="65">
        <v>52</v>
      </c>
      <c r="G132" s="70">
        <v>5413.7115384615399</v>
      </c>
      <c r="H132" s="64">
        <v>-61.790384615384603</v>
      </c>
      <c r="I132" s="69">
        <v>36.174661688294499</v>
      </c>
      <c r="J132" s="65"/>
      <c r="K132" s="69"/>
      <c r="L132" s="69"/>
      <c r="M132" s="69"/>
      <c r="N132" s="69"/>
      <c r="O132" s="69"/>
      <c r="P132" s="70">
        <v>119.769230769231</v>
      </c>
      <c r="Q132" s="69">
        <v>6.6795096157088096</v>
      </c>
      <c r="R132" s="69">
        <v>43.834000000000003</v>
      </c>
      <c r="S132" s="69">
        <v>4.2864100482852603</v>
      </c>
      <c r="T132" s="69"/>
      <c r="U132" s="69"/>
    </row>
    <row r="133" spans="1:21" x14ac:dyDescent="0.2">
      <c r="A133" s="65" t="s">
        <v>64</v>
      </c>
      <c r="B133" s="66" t="s">
        <v>98</v>
      </c>
      <c r="C133" s="67" t="s">
        <v>277</v>
      </c>
      <c r="D133" s="68">
        <v>44412</v>
      </c>
      <c r="E133" s="69">
        <v>7.1749999999999994E-2</v>
      </c>
      <c r="F133" s="65">
        <v>40</v>
      </c>
      <c r="G133" s="70">
        <v>5238.6750000000002</v>
      </c>
      <c r="H133" s="64">
        <v>-61.96</v>
      </c>
      <c r="I133" s="69">
        <v>28.340464140382501</v>
      </c>
      <c r="J133" s="65"/>
      <c r="K133" s="69"/>
      <c r="L133" s="69"/>
      <c r="M133" s="69"/>
      <c r="N133" s="69"/>
      <c r="O133" s="69"/>
      <c r="P133" s="70">
        <v>120.55</v>
      </c>
      <c r="Q133" s="69">
        <v>10.0224075873092</v>
      </c>
      <c r="R133" s="69">
        <v>28.9179487179487</v>
      </c>
      <c r="S133" s="69">
        <v>3.2252668801161199</v>
      </c>
      <c r="T133" s="69"/>
      <c r="U133" s="69"/>
    </row>
    <row r="134" spans="1:21" x14ac:dyDescent="0.2">
      <c r="A134" s="65" t="s">
        <v>64</v>
      </c>
      <c r="B134" s="66" t="s">
        <v>69</v>
      </c>
      <c r="C134" s="67" t="s">
        <v>114</v>
      </c>
      <c r="D134" s="68">
        <v>44254</v>
      </c>
      <c r="E134" s="69">
        <v>0.11579710144927501</v>
      </c>
      <c r="F134" s="65">
        <v>69</v>
      </c>
      <c r="G134" s="70">
        <v>4397.1304347826099</v>
      </c>
      <c r="H134" s="64">
        <v>-62.068115942029003</v>
      </c>
      <c r="I134" s="69">
        <v>25.1666721565872</v>
      </c>
      <c r="J134" s="65"/>
      <c r="K134" s="69"/>
      <c r="L134" s="69"/>
      <c r="M134" s="69"/>
      <c r="N134" s="69"/>
      <c r="O134" s="69"/>
      <c r="P134" s="70">
        <v>117.173913043478</v>
      </c>
      <c r="Q134" s="69">
        <v>7.0797718800017897</v>
      </c>
      <c r="R134" s="69">
        <v>32.028787878787902</v>
      </c>
      <c r="S134" s="69">
        <v>2.8720530778217199</v>
      </c>
      <c r="T134" s="69"/>
      <c r="U134" s="69"/>
    </row>
    <row r="135" spans="1:21" x14ac:dyDescent="0.2">
      <c r="A135" s="65" t="s">
        <v>64</v>
      </c>
      <c r="B135" s="66" t="s">
        <v>98</v>
      </c>
      <c r="C135" s="67" t="s">
        <v>151</v>
      </c>
      <c r="D135" s="68">
        <v>44384</v>
      </c>
      <c r="E135" s="69"/>
      <c r="F135" s="65">
        <v>29</v>
      </c>
      <c r="G135" s="70">
        <v>3498.4482758620702</v>
      </c>
      <c r="H135" s="64">
        <v>-62.534482758620697</v>
      </c>
      <c r="I135" s="69">
        <v>39.666666924796097</v>
      </c>
      <c r="J135" s="65"/>
      <c r="K135" s="69"/>
      <c r="L135" s="69"/>
      <c r="M135" s="69">
        <v>481.222222222222</v>
      </c>
      <c r="N135" s="69"/>
      <c r="O135" s="69"/>
      <c r="P135" s="70">
        <v>143.241379310345</v>
      </c>
      <c r="Q135" s="69">
        <v>11.8538571358058</v>
      </c>
      <c r="R135" s="69">
        <v>21.989655172413801</v>
      </c>
      <c r="S135" s="69">
        <v>2.9966210233077</v>
      </c>
      <c r="T135" s="69"/>
      <c r="U135" s="69"/>
    </row>
    <row r="136" spans="1:21" x14ac:dyDescent="0.2">
      <c r="A136" s="65" t="s">
        <v>64</v>
      </c>
      <c r="B136" s="66" t="s">
        <v>98</v>
      </c>
      <c r="C136" s="67" t="s">
        <v>278</v>
      </c>
      <c r="D136" s="68">
        <v>44406</v>
      </c>
      <c r="E136" s="69">
        <v>3.85365853658537E-2</v>
      </c>
      <c r="F136" s="65">
        <v>41</v>
      </c>
      <c r="G136" s="70">
        <v>5107.92682926829</v>
      </c>
      <c r="H136" s="64">
        <v>-64.507317073170697</v>
      </c>
      <c r="I136" s="69">
        <v>38.0300210985883</v>
      </c>
      <c r="J136" s="65"/>
      <c r="K136" s="69"/>
      <c r="L136" s="69"/>
      <c r="M136" s="69"/>
      <c r="N136" s="69"/>
      <c r="O136" s="69"/>
      <c r="P136" s="70">
        <v>120.682926829268</v>
      </c>
      <c r="Q136" s="69">
        <v>8.6896657871956595</v>
      </c>
      <c r="R136" s="69">
        <v>38.200000000000003</v>
      </c>
      <c r="S136" s="69">
        <v>3.6968759638229498</v>
      </c>
      <c r="T136" s="69"/>
      <c r="U136" s="69"/>
    </row>
    <row r="137" spans="1:21" x14ac:dyDescent="0.2">
      <c r="A137" s="65" t="s">
        <v>64</v>
      </c>
      <c r="B137" s="66" t="s">
        <v>93</v>
      </c>
      <c r="C137" s="67" t="s">
        <v>139</v>
      </c>
      <c r="D137" s="68">
        <v>44381</v>
      </c>
      <c r="E137" s="69">
        <v>0.13561403508771899</v>
      </c>
      <c r="F137" s="65">
        <v>171</v>
      </c>
      <c r="G137" s="70">
        <v>5999.6842105263204</v>
      </c>
      <c r="H137" s="64">
        <v>-65.053216374268999</v>
      </c>
      <c r="I137" s="69">
        <v>20.9460365392972</v>
      </c>
      <c r="J137" s="65"/>
      <c r="K137" s="69"/>
      <c r="L137" s="69"/>
      <c r="M137" s="69"/>
      <c r="N137" s="69">
        <v>4.2319622562767103</v>
      </c>
      <c r="O137" s="69">
        <v>0.13818710095853701</v>
      </c>
      <c r="P137" s="70">
        <v>119.140350877193</v>
      </c>
      <c r="Q137" s="69">
        <v>3.5181510353056402</v>
      </c>
      <c r="R137" s="69">
        <v>43.895731707317097</v>
      </c>
      <c r="S137" s="69">
        <v>2.6680649383392199</v>
      </c>
      <c r="T137" s="69"/>
      <c r="U137" s="69"/>
    </row>
    <row r="138" spans="1:21" x14ac:dyDescent="0.2">
      <c r="A138" s="65" t="s">
        <v>64</v>
      </c>
      <c r="B138" s="66" t="s">
        <v>65</v>
      </c>
      <c r="C138" s="67" t="s">
        <v>129</v>
      </c>
      <c r="D138" s="68">
        <v>44361</v>
      </c>
      <c r="E138" s="69">
        <v>1.29327433628319</v>
      </c>
      <c r="F138" s="65">
        <v>113</v>
      </c>
      <c r="G138" s="70">
        <v>5241.7168141592902</v>
      </c>
      <c r="H138" s="64">
        <v>-65.439823008849402</v>
      </c>
      <c r="I138" s="69">
        <v>32.6348858614421</v>
      </c>
      <c r="J138" s="65"/>
      <c r="K138" s="69"/>
      <c r="L138" s="69"/>
      <c r="M138" s="69"/>
      <c r="N138" s="69"/>
      <c r="O138" s="69"/>
      <c r="P138" s="70">
        <v>124.96460176991199</v>
      </c>
      <c r="Q138" s="69">
        <v>5.64979510838032</v>
      </c>
      <c r="R138" s="69">
        <v>38.538938053097297</v>
      </c>
      <c r="S138" s="69">
        <v>2.5053200138357901</v>
      </c>
      <c r="T138" s="69"/>
      <c r="U138" s="69"/>
    </row>
    <row r="139" spans="1:21" x14ac:dyDescent="0.2">
      <c r="A139" s="65" t="s">
        <v>64</v>
      </c>
      <c r="B139" s="66" t="s">
        <v>65</v>
      </c>
      <c r="C139" s="67" t="s">
        <v>279</v>
      </c>
      <c r="D139" s="68">
        <v>43853</v>
      </c>
      <c r="E139" s="69"/>
      <c r="F139" s="65">
        <v>33</v>
      </c>
      <c r="G139" s="70">
        <v>3544.0303030302998</v>
      </c>
      <c r="H139" s="64">
        <v>-66.936363636363595</v>
      </c>
      <c r="I139" s="69">
        <v>45.264196839178403</v>
      </c>
      <c r="J139" s="65"/>
      <c r="K139" s="69"/>
      <c r="L139" s="69"/>
      <c r="M139" s="69"/>
      <c r="N139" s="69"/>
      <c r="O139" s="69"/>
      <c r="P139" s="70">
        <v>156.45454545454501</v>
      </c>
      <c r="Q139" s="69">
        <v>11.509637834675701</v>
      </c>
      <c r="R139" s="69">
        <v>33.681818181818201</v>
      </c>
      <c r="S139" s="69">
        <v>3.28819472019318</v>
      </c>
      <c r="T139" s="69"/>
      <c r="U139" s="69"/>
    </row>
    <row r="140" spans="1:21" x14ac:dyDescent="0.2">
      <c r="A140" s="65" t="s">
        <v>64</v>
      </c>
      <c r="B140" s="66" t="s">
        <v>66</v>
      </c>
      <c r="C140" s="67" t="s">
        <v>280</v>
      </c>
      <c r="D140" s="68">
        <v>44418</v>
      </c>
      <c r="E140" s="69">
        <v>5.24528301886793E-2</v>
      </c>
      <c r="F140" s="65">
        <v>53</v>
      </c>
      <c r="G140" s="70">
        <v>6694.4528301886803</v>
      </c>
      <c r="H140" s="64">
        <v>-67.292452830188694</v>
      </c>
      <c r="I140" s="69">
        <v>30.5006827172699</v>
      </c>
      <c r="J140" s="65"/>
      <c r="K140" s="69"/>
      <c r="L140" s="69"/>
      <c r="M140" s="69">
        <v>941.23076923076906</v>
      </c>
      <c r="N140" s="69">
        <v>4.16217476190476</v>
      </c>
      <c r="O140" s="69">
        <v>0.26200912260055498</v>
      </c>
      <c r="P140" s="70">
        <v>159.88679245283001</v>
      </c>
      <c r="Q140" s="69">
        <v>7.58592101602457</v>
      </c>
      <c r="R140" s="69">
        <v>45.904347826086898</v>
      </c>
      <c r="S140" s="69">
        <v>4.9200054559116504</v>
      </c>
      <c r="T140" s="69"/>
      <c r="U140" s="69"/>
    </row>
    <row r="141" spans="1:21" x14ac:dyDescent="0.2">
      <c r="A141" s="65" t="s">
        <v>64</v>
      </c>
      <c r="B141" s="66" t="s">
        <v>70</v>
      </c>
      <c r="C141" s="67" t="s">
        <v>136</v>
      </c>
      <c r="D141" s="68">
        <v>44412</v>
      </c>
      <c r="E141" s="69"/>
      <c r="F141" s="65">
        <v>98</v>
      </c>
      <c r="G141" s="70">
        <v>5111.7857142857101</v>
      </c>
      <c r="H141" s="64">
        <v>-68.1367346938775</v>
      </c>
      <c r="I141" s="69">
        <v>22.394819420040101</v>
      </c>
      <c r="J141" s="65"/>
      <c r="K141" s="69"/>
      <c r="L141" s="69"/>
      <c r="M141" s="69"/>
      <c r="N141" s="69"/>
      <c r="O141" s="69"/>
      <c r="P141" s="70">
        <v>113.62244897959199</v>
      </c>
      <c r="Q141" s="69">
        <v>5.7379941768531202</v>
      </c>
      <c r="R141" s="69">
        <v>41.190721649484502</v>
      </c>
      <c r="S141" s="69">
        <v>2.7142328354507699</v>
      </c>
      <c r="T141" s="69"/>
      <c r="U141" s="69"/>
    </row>
    <row r="142" spans="1:21" x14ac:dyDescent="0.2">
      <c r="A142" s="65" t="s">
        <v>64</v>
      </c>
      <c r="B142" s="66" t="s">
        <v>69</v>
      </c>
      <c r="C142" s="67" t="s">
        <v>135</v>
      </c>
      <c r="D142" s="68">
        <v>44229</v>
      </c>
      <c r="E142" s="69">
        <v>8.8947368421052594E-2</v>
      </c>
      <c r="F142" s="65">
        <v>38</v>
      </c>
      <c r="G142" s="70">
        <v>3532.3157894736801</v>
      </c>
      <c r="H142" s="64">
        <v>-68.452631578947404</v>
      </c>
      <c r="I142" s="69">
        <v>40.1057410562806</v>
      </c>
      <c r="J142" s="65"/>
      <c r="K142" s="69"/>
      <c r="L142" s="69"/>
      <c r="M142" s="69"/>
      <c r="N142" s="69"/>
      <c r="O142" s="69"/>
      <c r="P142" s="70">
        <v>138.02631578947401</v>
      </c>
      <c r="Q142" s="69">
        <v>10.3048474860119</v>
      </c>
      <c r="R142" s="69">
        <v>23.3</v>
      </c>
      <c r="S142" s="69">
        <v>2.2431054474465002</v>
      </c>
      <c r="T142" s="69"/>
      <c r="U142" s="69"/>
    </row>
    <row r="143" spans="1:21" x14ac:dyDescent="0.2">
      <c r="A143" s="65" t="s">
        <v>64</v>
      </c>
      <c r="B143" s="66" t="s">
        <v>77</v>
      </c>
      <c r="C143" s="67" t="s">
        <v>281</v>
      </c>
      <c r="D143" s="68">
        <v>44416</v>
      </c>
      <c r="E143" s="69">
        <v>4.0776699029126196E-3</v>
      </c>
      <c r="F143" s="65">
        <v>103</v>
      </c>
      <c r="G143" s="70">
        <v>5123.4660194174803</v>
      </c>
      <c r="H143" s="64">
        <v>-69.299029126213597</v>
      </c>
      <c r="I143" s="69">
        <v>25.2725696457527</v>
      </c>
      <c r="J143" s="65"/>
      <c r="K143" s="69"/>
      <c r="L143" s="69"/>
      <c r="M143" s="69"/>
      <c r="N143" s="69"/>
      <c r="O143" s="69"/>
      <c r="P143" s="70">
        <v>120.60194174757299</v>
      </c>
      <c r="Q143" s="69">
        <v>5.0646184217015504</v>
      </c>
      <c r="R143" s="69">
        <v>38.037777777777798</v>
      </c>
      <c r="S143" s="69">
        <v>2.72995066917413</v>
      </c>
      <c r="T143" s="69"/>
      <c r="U143" s="69"/>
    </row>
    <row r="144" spans="1:21" x14ac:dyDescent="0.2">
      <c r="A144" s="65" t="s">
        <v>64</v>
      </c>
      <c r="B144" s="66" t="s">
        <v>65</v>
      </c>
      <c r="C144" s="67" t="s">
        <v>282</v>
      </c>
      <c r="D144" s="68">
        <v>44367</v>
      </c>
      <c r="E144" s="69">
        <v>3.6363636363636398E-3</v>
      </c>
      <c r="F144" s="65">
        <v>44</v>
      </c>
      <c r="G144" s="70">
        <v>5119.3181818181802</v>
      </c>
      <c r="H144" s="64">
        <v>-69.686363636363694</v>
      </c>
      <c r="I144" s="69">
        <v>33.978782645853798</v>
      </c>
      <c r="J144" s="65"/>
      <c r="K144" s="69"/>
      <c r="L144" s="69"/>
      <c r="M144" s="69"/>
      <c r="N144" s="69"/>
      <c r="O144" s="69"/>
      <c r="P144" s="70">
        <v>98.022727272727295</v>
      </c>
      <c r="Q144" s="69">
        <v>9.4766034715861291</v>
      </c>
      <c r="R144" s="69">
        <v>39.322499999999998</v>
      </c>
      <c r="S144" s="69">
        <v>3.0574823887787699</v>
      </c>
      <c r="T144" s="69"/>
      <c r="U144" s="69"/>
    </row>
    <row r="145" spans="1:21" x14ac:dyDescent="0.2">
      <c r="A145" s="65" t="s">
        <v>64</v>
      </c>
      <c r="B145" s="66" t="s">
        <v>77</v>
      </c>
      <c r="C145" s="67" t="s">
        <v>121</v>
      </c>
      <c r="D145" s="68">
        <v>44139</v>
      </c>
      <c r="E145" s="69">
        <v>0.26142857142857101</v>
      </c>
      <c r="F145" s="65">
        <v>70</v>
      </c>
      <c r="G145" s="70">
        <v>5308.25714285714</v>
      </c>
      <c r="H145" s="64">
        <v>-70.257142857142796</v>
      </c>
      <c r="I145" s="69">
        <v>34.542114036603401</v>
      </c>
      <c r="J145" s="65"/>
      <c r="K145" s="69"/>
      <c r="L145" s="69"/>
      <c r="M145" s="69"/>
      <c r="N145" s="69">
        <v>4.4252829457364298</v>
      </c>
      <c r="O145" s="69">
        <v>0.32273466363991399</v>
      </c>
      <c r="P145" s="70">
        <v>128.414285714286</v>
      </c>
      <c r="Q145" s="69">
        <v>7.46659899565819</v>
      </c>
      <c r="R145" s="69">
        <v>33.669117647058798</v>
      </c>
      <c r="S145" s="69">
        <v>2.9612883213529799</v>
      </c>
      <c r="T145" s="69"/>
      <c r="U145" s="69"/>
    </row>
    <row r="146" spans="1:21" x14ac:dyDescent="0.2">
      <c r="A146" s="65" t="s">
        <v>64</v>
      </c>
      <c r="B146" s="66" t="s">
        <v>70</v>
      </c>
      <c r="C146" s="67" t="s">
        <v>112</v>
      </c>
      <c r="D146" s="68">
        <v>44416</v>
      </c>
      <c r="E146" s="69">
        <v>1.64189189189189E-2</v>
      </c>
      <c r="F146" s="65">
        <v>148</v>
      </c>
      <c r="G146" s="70">
        <v>3691.97972972973</v>
      </c>
      <c r="H146" s="64">
        <v>-72.495945945946005</v>
      </c>
      <c r="I146" s="69">
        <v>24.113899284447399</v>
      </c>
      <c r="J146" s="65"/>
      <c r="K146" s="69"/>
      <c r="L146" s="69"/>
      <c r="M146" s="69"/>
      <c r="N146" s="69"/>
      <c r="O146" s="69"/>
      <c r="P146" s="70">
        <v>109.54729729729701</v>
      </c>
      <c r="Q146" s="69">
        <v>3.8237187409722599</v>
      </c>
      <c r="R146" s="69">
        <v>31.329054054054001</v>
      </c>
      <c r="S146" s="69">
        <v>2.2014762662480498</v>
      </c>
      <c r="T146" s="69"/>
      <c r="U146" s="69"/>
    </row>
    <row r="147" spans="1:21" x14ac:dyDescent="0.2">
      <c r="A147" s="65" t="s">
        <v>64</v>
      </c>
      <c r="B147" s="66" t="s">
        <v>66</v>
      </c>
      <c r="C147" s="67" t="s">
        <v>283</v>
      </c>
      <c r="D147" s="68">
        <v>44424</v>
      </c>
      <c r="E147" s="69">
        <v>1.8620689655172398E-2</v>
      </c>
      <c r="F147" s="65">
        <v>58</v>
      </c>
      <c r="G147" s="70">
        <v>5791.5862068965498</v>
      </c>
      <c r="H147" s="64">
        <v>-72.789655172413802</v>
      </c>
      <c r="I147" s="69">
        <v>26.113638495715399</v>
      </c>
      <c r="J147" s="65"/>
      <c r="K147" s="69"/>
      <c r="L147" s="69"/>
      <c r="M147" s="69"/>
      <c r="N147" s="69"/>
      <c r="O147" s="69"/>
      <c r="P147" s="70">
        <v>113.948275862069</v>
      </c>
      <c r="Q147" s="69">
        <v>6.4027190237926597</v>
      </c>
      <c r="R147" s="69">
        <v>50.343396226415102</v>
      </c>
      <c r="S147" s="69">
        <v>4.3931653850488699</v>
      </c>
      <c r="T147" s="69"/>
      <c r="U147" s="69"/>
    </row>
    <row r="148" spans="1:21" x14ac:dyDescent="0.2">
      <c r="A148" s="65" t="s">
        <v>64</v>
      </c>
      <c r="B148" s="66" t="s">
        <v>69</v>
      </c>
      <c r="C148" s="67" t="s">
        <v>284</v>
      </c>
      <c r="D148" s="68">
        <v>44217</v>
      </c>
      <c r="E148" s="69">
        <v>1.2276785714285701</v>
      </c>
      <c r="F148" s="65">
        <v>112</v>
      </c>
      <c r="G148" s="70">
        <v>3816.2857142857101</v>
      </c>
      <c r="H148" s="64">
        <v>-73.079464285714295</v>
      </c>
      <c r="I148" s="69">
        <v>24.4385780624199</v>
      </c>
      <c r="J148" s="65"/>
      <c r="K148" s="69"/>
      <c r="L148" s="69"/>
      <c r="M148" s="69"/>
      <c r="N148" s="69"/>
      <c r="O148" s="69"/>
      <c r="P148" s="70">
        <v>122.65178571428601</v>
      </c>
      <c r="Q148" s="69">
        <v>5.4626335368471803</v>
      </c>
      <c r="R148" s="69">
        <v>20.821428571428601</v>
      </c>
      <c r="S148" s="69">
        <v>1.2721729885862201</v>
      </c>
      <c r="T148" s="69"/>
      <c r="U148" s="69"/>
    </row>
    <row r="149" spans="1:21" x14ac:dyDescent="0.2">
      <c r="A149" s="65" t="s">
        <v>64</v>
      </c>
      <c r="B149" s="66" t="s">
        <v>68</v>
      </c>
      <c r="C149" s="67" t="s">
        <v>204</v>
      </c>
      <c r="D149" s="68">
        <v>44354</v>
      </c>
      <c r="E149" s="69">
        <v>8.5172413793103405E-2</v>
      </c>
      <c r="F149" s="65">
        <v>29</v>
      </c>
      <c r="G149" s="70">
        <v>5282.93103448276</v>
      </c>
      <c r="H149" s="64">
        <v>-74.413793103448299</v>
      </c>
      <c r="I149" s="69">
        <v>35.439740962805999</v>
      </c>
      <c r="J149" s="65"/>
      <c r="K149" s="69"/>
      <c r="L149" s="69"/>
      <c r="M149" s="69"/>
      <c r="N149" s="69"/>
      <c r="O149" s="69"/>
      <c r="P149" s="70">
        <v>152.51724137931001</v>
      </c>
      <c r="Q149" s="69">
        <v>12.7446135332717</v>
      </c>
      <c r="R149" s="69">
        <v>47.086206896551701</v>
      </c>
      <c r="S149" s="69">
        <v>7.0247481664061802</v>
      </c>
      <c r="T149" s="69"/>
      <c r="U149" s="69"/>
    </row>
    <row r="150" spans="1:21" x14ac:dyDescent="0.2">
      <c r="A150" s="65" t="s">
        <v>64</v>
      </c>
      <c r="B150" s="66" t="s">
        <v>68</v>
      </c>
      <c r="C150" s="67" t="s">
        <v>285</v>
      </c>
      <c r="D150" s="68">
        <v>44398</v>
      </c>
      <c r="E150" s="69">
        <v>3.0919540229885099E-2</v>
      </c>
      <c r="F150" s="65">
        <v>87</v>
      </c>
      <c r="G150" s="70">
        <v>6239.7931034482799</v>
      </c>
      <c r="H150" s="64">
        <v>-75.649425287356294</v>
      </c>
      <c r="I150" s="69">
        <v>21.3152996490176</v>
      </c>
      <c r="J150" s="65"/>
      <c r="K150" s="69"/>
      <c r="L150" s="69"/>
      <c r="M150" s="69"/>
      <c r="N150" s="69"/>
      <c r="O150" s="69"/>
      <c r="P150" s="70">
        <v>140.54022988505699</v>
      </c>
      <c r="Q150" s="69">
        <v>6.47706468291228</v>
      </c>
      <c r="R150" s="69">
        <v>36.321839080459803</v>
      </c>
      <c r="S150" s="69">
        <v>2.6924436250087398</v>
      </c>
      <c r="T150" s="69"/>
      <c r="U150" s="69"/>
    </row>
    <row r="151" spans="1:21" x14ac:dyDescent="0.2">
      <c r="A151" s="65" t="s">
        <v>64</v>
      </c>
      <c r="B151" s="66" t="s">
        <v>65</v>
      </c>
      <c r="C151" s="67" t="s">
        <v>286</v>
      </c>
      <c r="D151" s="68">
        <v>44416</v>
      </c>
      <c r="E151" s="69">
        <v>0.76324022346368703</v>
      </c>
      <c r="F151" s="65">
        <v>179</v>
      </c>
      <c r="G151" s="70">
        <v>7640.7765363128501</v>
      </c>
      <c r="H151" s="64">
        <v>-75.784357541899496</v>
      </c>
      <c r="I151" s="69">
        <v>21.028372092795198</v>
      </c>
      <c r="J151" s="65">
        <v>55</v>
      </c>
      <c r="K151" s="69">
        <v>255.309090909091</v>
      </c>
      <c r="L151" s="69">
        <v>221.85454545454499</v>
      </c>
      <c r="M151" s="69">
        <v>810.6</v>
      </c>
      <c r="N151" s="69">
        <v>3.3033526147471601</v>
      </c>
      <c r="O151" s="69">
        <v>0.152570714285333</v>
      </c>
      <c r="P151" s="70">
        <v>97.804469273742995</v>
      </c>
      <c r="Q151" s="69">
        <v>3.40539324758416</v>
      </c>
      <c r="R151" s="69">
        <v>52.7039215686275</v>
      </c>
      <c r="S151" s="69">
        <v>3.0573578657603302</v>
      </c>
      <c r="T151" s="69">
        <v>-56.507428571428498</v>
      </c>
      <c r="U151" s="69">
        <v>7.2818042125050599</v>
      </c>
    </row>
    <row r="152" spans="1:21" x14ac:dyDescent="0.2">
      <c r="A152" s="65" t="s">
        <v>64</v>
      </c>
      <c r="B152" s="66" t="s">
        <v>65</v>
      </c>
      <c r="C152" s="67" t="s">
        <v>287</v>
      </c>
      <c r="D152" s="68">
        <v>44417</v>
      </c>
      <c r="E152" s="69"/>
      <c r="F152" s="65">
        <v>49</v>
      </c>
      <c r="G152" s="70">
        <v>4727.2040816326498</v>
      </c>
      <c r="H152" s="64">
        <v>-77.093877551020398</v>
      </c>
      <c r="I152" s="69">
        <v>30.647378316725</v>
      </c>
      <c r="J152" s="65"/>
      <c r="K152" s="69"/>
      <c r="L152" s="69"/>
      <c r="M152" s="69"/>
      <c r="N152" s="69"/>
      <c r="O152" s="69"/>
      <c r="P152" s="70">
        <v>120.836734693878</v>
      </c>
      <c r="Q152" s="69">
        <v>4.9679540179845798</v>
      </c>
      <c r="R152" s="69">
        <v>42.680952380952398</v>
      </c>
      <c r="S152" s="69">
        <v>3.2218786731678302</v>
      </c>
      <c r="T152" s="69"/>
      <c r="U152" s="69"/>
    </row>
    <row r="153" spans="1:21" x14ac:dyDescent="0.2">
      <c r="A153" s="65" t="s">
        <v>64</v>
      </c>
      <c r="B153" s="66" t="s">
        <v>65</v>
      </c>
      <c r="C153" s="67" t="s">
        <v>125</v>
      </c>
      <c r="D153" s="68">
        <v>44397</v>
      </c>
      <c r="E153" s="69">
        <v>0.14641509433962299</v>
      </c>
      <c r="F153" s="65">
        <v>53</v>
      </c>
      <c r="G153" s="70">
        <v>3225.64150943396</v>
      </c>
      <c r="H153" s="64">
        <v>-77.3547169811321</v>
      </c>
      <c r="I153" s="69">
        <v>30.423085770417501</v>
      </c>
      <c r="J153" s="65"/>
      <c r="K153" s="69"/>
      <c r="L153" s="69"/>
      <c r="M153" s="69"/>
      <c r="N153" s="69"/>
      <c r="O153" s="69"/>
      <c r="P153" s="70">
        <v>134.43396226415101</v>
      </c>
      <c r="Q153" s="69">
        <v>8.5402874086996992</v>
      </c>
      <c r="R153" s="69">
        <v>17.050943396226401</v>
      </c>
      <c r="S153" s="69">
        <v>1.3940330612715299</v>
      </c>
      <c r="T153" s="69"/>
      <c r="U153" s="69"/>
    </row>
    <row r="154" spans="1:21" x14ac:dyDescent="0.2">
      <c r="A154" s="65" t="s">
        <v>64</v>
      </c>
      <c r="B154" s="66" t="s">
        <v>66</v>
      </c>
      <c r="C154" s="67" t="s">
        <v>157</v>
      </c>
      <c r="D154" s="68">
        <v>44421</v>
      </c>
      <c r="E154" s="69">
        <v>6.3157894736842104E-3</v>
      </c>
      <c r="F154" s="65">
        <v>38</v>
      </c>
      <c r="G154" s="70">
        <v>4956.8684210526299</v>
      </c>
      <c r="H154" s="64">
        <v>-79.563157894736904</v>
      </c>
      <c r="I154" s="69">
        <v>48.054039551601903</v>
      </c>
      <c r="J154" s="65"/>
      <c r="K154" s="69"/>
      <c r="L154" s="69"/>
      <c r="M154" s="69"/>
      <c r="N154" s="69"/>
      <c r="O154" s="69"/>
      <c r="P154" s="70">
        <v>128.18421052631601</v>
      </c>
      <c r="Q154" s="69">
        <v>10.614133151838001</v>
      </c>
      <c r="R154" s="69">
        <v>25.532432432432401</v>
      </c>
      <c r="S154" s="69">
        <v>3.2356243718773499</v>
      </c>
      <c r="T154" s="69"/>
      <c r="U154" s="69"/>
    </row>
    <row r="155" spans="1:21" x14ac:dyDescent="0.2">
      <c r="A155" s="65" t="s">
        <v>64</v>
      </c>
      <c r="B155" s="66" t="s">
        <v>65</v>
      </c>
      <c r="C155" s="67" t="s">
        <v>288</v>
      </c>
      <c r="D155" s="68">
        <v>44378</v>
      </c>
      <c r="E155" s="69"/>
      <c r="F155" s="65">
        <v>32</v>
      </c>
      <c r="G155" s="70">
        <v>3851.9375</v>
      </c>
      <c r="H155" s="64">
        <v>-79.974999999999994</v>
      </c>
      <c r="I155" s="69">
        <v>33.216082628168103</v>
      </c>
      <c r="J155" s="65"/>
      <c r="K155" s="69"/>
      <c r="L155" s="69"/>
      <c r="M155" s="69"/>
      <c r="N155" s="69"/>
      <c r="O155" s="69"/>
      <c r="P155" s="70">
        <v>140.40625</v>
      </c>
      <c r="Q155" s="69">
        <v>12.1771086283391</v>
      </c>
      <c r="R155" s="69">
        <v>21.503333333333298</v>
      </c>
      <c r="S155" s="69">
        <v>3.52116583140592</v>
      </c>
      <c r="T155" s="69"/>
      <c r="U155" s="69"/>
    </row>
    <row r="156" spans="1:21" x14ac:dyDescent="0.2">
      <c r="A156" s="65" t="s">
        <v>64</v>
      </c>
      <c r="B156" s="66" t="s">
        <v>77</v>
      </c>
      <c r="C156" s="67" t="s">
        <v>289</v>
      </c>
      <c r="D156" s="68">
        <v>44386</v>
      </c>
      <c r="E156" s="69">
        <v>0.32467532467532501</v>
      </c>
      <c r="F156" s="65">
        <v>77</v>
      </c>
      <c r="G156" s="70">
        <v>5688.7922077922103</v>
      </c>
      <c r="H156" s="64">
        <v>-80.559740259740195</v>
      </c>
      <c r="I156" s="69">
        <v>27.062687806110102</v>
      </c>
      <c r="J156" s="65"/>
      <c r="K156" s="69"/>
      <c r="L156" s="69"/>
      <c r="M156" s="69"/>
      <c r="N156" s="69"/>
      <c r="O156" s="69"/>
      <c r="P156" s="70">
        <v>110.506493506494</v>
      </c>
      <c r="Q156" s="69">
        <v>5.0144910779890202</v>
      </c>
      <c r="R156" s="69">
        <v>55.066197183098602</v>
      </c>
      <c r="S156" s="69">
        <v>4.4338182461720796</v>
      </c>
      <c r="T156" s="69"/>
      <c r="U156" s="69"/>
    </row>
    <row r="157" spans="1:21" x14ac:dyDescent="0.2">
      <c r="A157" s="65" t="s">
        <v>64</v>
      </c>
      <c r="B157" s="66" t="s">
        <v>70</v>
      </c>
      <c r="C157" s="67" t="s">
        <v>131</v>
      </c>
      <c r="D157" s="68">
        <v>44386</v>
      </c>
      <c r="E157" s="69">
        <v>4.4247787610619497E-5</v>
      </c>
      <c r="F157" s="65">
        <v>226</v>
      </c>
      <c r="G157" s="70">
        <v>5521.2610619468996</v>
      </c>
      <c r="H157" s="64">
        <v>-81.142477876106199</v>
      </c>
      <c r="I157" s="69">
        <v>20.023157130660099</v>
      </c>
      <c r="J157" s="65"/>
      <c r="K157" s="69"/>
      <c r="L157" s="69"/>
      <c r="M157" s="69"/>
      <c r="N157" s="69"/>
      <c r="O157" s="69"/>
      <c r="P157" s="70">
        <v>132.57522123893801</v>
      </c>
      <c r="Q157" s="69">
        <v>3.6451048011795</v>
      </c>
      <c r="R157" s="69">
        <v>39.8880530973451</v>
      </c>
      <c r="S157" s="69">
        <v>1.7187786804235501</v>
      </c>
      <c r="T157" s="69"/>
      <c r="U157" s="69"/>
    </row>
    <row r="158" spans="1:21" x14ac:dyDescent="0.2">
      <c r="A158" s="65" t="s">
        <v>64</v>
      </c>
      <c r="B158" s="66" t="s">
        <v>65</v>
      </c>
      <c r="C158" s="67" t="s">
        <v>290</v>
      </c>
      <c r="D158" s="68">
        <v>44380</v>
      </c>
      <c r="E158" s="69"/>
      <c r="F158" s="65">
        <v>32</v>
      </c>
      <c r="G158" s="70">
        <v>2791.03125</v>
      </c>
      <c r="H158" s="64">
        <v>-81.162499999999994</v>
      </c>
      <c r="I158" s="69">
        <v>41.022728198288398</v>
      </c>
      <c r="J158" s="65"/>
      <c r="K158" s="69"/>
      <c r="L158" s="69"/>
      <c r="M158" s="69"/>
      <c r="N158" s="69"/>
      <c r="O158" s="69"/>
      <c r="P158" s="70">
        <v>102.28125</v>
      </c>
      <c r="Q158" s="69">
        <v>4.7123367548947801</v>
      </c>
      <c r="R158" s="69">
        <v>24.1875</v>
      </c>
      <c r="S158" s="69">
        <v>2.9588057134593999</v>
      </c>
      <c r="T158" s="69"/>
      <c r="U158" s="69"/>
    </row>
    <row r="159" spans="1:21" x14ac:dyDescent="0.2">
      <c r="A159" s="65" t="s">
        <v>64</v>
      </c>
      <c r="B159" s="66" t="s">
        <v>65</v>
      </c>
      <c r="C159" s="67" t="s">
        <v>291</v>
      </c>
      <c r="D159" s="68">
        <v>43860</v>
      </c>
      <c r="E159" s="69"/>
      <c r="F159" s="65">
        <v>67</v>
      </c>
      <c r="G159" s="70">
        <v>2989.9552238806</v>
      </c>
      <c r="H159" s="64">
        <v>-83.534328358208896</v>
      </c>
      <c r="I159" s="69">
        <v>18.936143682114899</v>
      </c>
      <c r="J159" s="65"/>
      <c r="K159" s="69"/>
      <c r="L159" s="69"/>
      <c r="M159" s="69"/>
      <c r="N159" s="69"/>
      <c r="O159" s="69"/>
      <c r="P159" s="70">
        <v>156.05970149253699</v>
      </c>
      <c r="Q159" s="69">
        <v>8.8650590574865902</v>
      </c>
      <c r="R159" s="69">
        <v>21.916417910447802</v>
      </c>
      <c r="S159" s="69">
        <v>1.7705651460184799</v>
      </c>
      <c r="T159" s="69"/>
      <c r="U159" s="69"/>
    </row>
    <row r="160" spans="1:21" x14ac:dyDescent="0.2">
      <c r="A160" s="65" t="s">
        <v>64</v>
      </c>
      <c r="B160" s="66" t="s">
        <v>69</v>
      </c>
      <c r="C160" s="67" t="s">
        <v>175</v>
      </c>
      <c r="D160" s="68">
        <v>44411</v>
      </c>
      <c r="E160" s="69">
        <v>0.56379310344827605</v>
      </c>
      <c r="F160" s="65">
        <v>29</v>
      </c>
      <c r="G160" s="70">
        <v>3347.89655172414</v>
      </c>
      <c r="H160" s="64">
        <v>-85.020689655172404</v>
      </c>
      <c r="I160" s="69">
        <v>42.4775021238599</v>
      </c>
      <c r="J160" s="65"/>
      <c r="K160" s="69"/>
      <c r="L160" s="69"/>
      <c r="M160" s="69">
        <v>456.26086956521698</v>
      </c>
      <c r="N160" s="69"/>
      <c r="O160" s="69"/>
      <c r="P160" s="70">
        <v>137.586206896552</v>
      </c>
      <c r="Q160" s="69">
        <v>13.165441891575099</v>
      </c>
      <c r="R160" s="69">
        <v>21.7</v>
      </c>
      <c r="S160" s="69">
        <v>3.52637534543944</v>
      </c>
      <c r="T160" s="69"/>
      <c r="U160" s="69"/>
    </row>
    <row r="161" spans="1:21" x14ac:dyDescent="0.2">
      <c r="A161" s="65" t="s">
        <v>64</v>
      </c>
      <c r="B161" s="66" t="s">
        <v>66</v>
      </c>
      <c r="C161" s="67" t="s">
        <v>292</v>
      </c>
      <c r="D161" s="68">
        <v>44356</v>
      </c>
      <c r="E161" s="69">
        <v>0.185502958579882</v>
      </c>
      <c r="F161" s="65">
        <v>169</v>
      </c>
      <c r="G161" s="70">
        <v>4838.6213017751497</v>
      </c>
      <c r="H161" s="64">
        <v>-85.391124260354999</v>
      </c>
      <c r="I161" s="69">
        <v>19.568149617554599</v>
      </c>
      <c r="J161" s="65"/>
      <c r="K161" s="69"/>
      <c r="L161" s="69"/>
      <c r="M161" s="69"/>
      <c r="N161" s="69"/>
      <c r="O161" s="69"/>
      <c r="P161" s="70">
        <v>123.958579881657</v>
      </c>
      <c r="Q161" s="69">
        <v>3.8966678715045902</v>
      </c>
      <c r="R161" s="69">
        <v>14.691124260355</v>
      </c>
      <c r="S161" s="69">
        <v>0.71206189752009597</v>
      </c>
      <c r="T161" s="69"/>
      <c r="U161" s="69"/>
    </row>
    <row r="162" spans="1:21" x14ac:dyDescent="0.2">
      <c r="A162" s="65" t="s">
        <v>64</v>
      </c>
      <c r="B162" s="66" t="s">
        <v>69</v>
      </c>
      <c r="C162" s="67" t="s">
        <v>293</v>
      </c>
      <c r="D162" s="68">
        <v>44411</v>
      </c>
      <c r="E162" s="69"/>
      <c r="F162" s="65">
        <v>29</v>
      </c>
      <c r="G162" s="70">
        <v>4574.7241379310299</v>
      </c>
      <c r="H162" s="64">
        <v>-87.834482758620695</v>
      </c>
      <c r="I162" s="69">
        <v>35.732399048622597</v>
      </c>
      <c r="J162" s="65"/>
      <c r="K162" s="69"/>
      <c r="L162" s="69"/>
      <c r="M162" s="69"/>
      <c r="N162" s="69"/>
      <c r="O162" s="69"/>
      <c r="P162" s="70">
        <v>142.51724137931001</v>
      </c>
      <c r="Q162" s="69">
        <v>13.3362741646687</v>
      </c>
      <c r="R162" s="69">
        <v>29.0346153846154</v>
      </c>
      <c r="S162" s="69">
        <v>4.6196068507635299</v>
      </c>
      <c r="T162" s="69"/>
      <c r="U162" s="69"/>
    </row>
    <row r="163" spans="1:21" x14ac:dyDescent="0.2">
      <c r="A163" s="65" t="s">
        <v>64</v>
      </c>
      <c r="B163" s="66" t="s">
        <v>65</v>
      </c>
      <c r="C163" s="67" t="s">
        <v>294</v>
      </c>
      <c r="D163" s="68">
        <v>44417</v>
      </c>
      <c r="E163" s="69">
        <v>1.3594736842105299</v>
      </c>
      <c r="F163" s="65">
        <v>38</v>
      </c>
      <c r="G163" s="70">
        <v>3834</v>
      </c>
      <c r="H163" s="64">
        <v>-88.557894736842101</v>
      </c>
      <c r="I163" s="69">
        <v>58.118643506766098</v>
      </c>
      <c r="J163" s="65"/>
      <c r="K163" s="69"/>
      <c r="L163" s="69"/>
      <c r="M163" s="69"/>
      <c r="N163" s="69"/>
      <c r="O163" s="69"/>
      <c r="P163" s="70">
        <v>136.710526315789</v>
      </c>
      <c r="Q163" s="69">
        <v>9.7515296166545298</v>
      </c>
      <c r="R163" s="69">
        <v>34.234210526315799</v>
      </c>
      <c r="S163" s="69">
        <v>4.6013794027959696</v>
      </c>
      <c r="T163" s="69"/>
      <c r="U163" s="69"/>
    </row>
    <row r="164" spans="1:21" x14ac:dyDescent="0.2">
      <c r="A164" s="65" t="s">
        <v>64</v>
      </c>
      <c r="B164" s="66" t="s">
        <v>69</v>
      </c>
      <c r="C164" s="67" t="s">
        <v>295</v>
      </c>
      <c r="D164" s="68">
        <v>44347</v>
      </c>
      <c r="E164" s="69">
        <v>7.7096774193548406E-2</v>
      </c>
      <c r="F164" s="65">
        <v>31</v>
      </c>
      <c r="G164" s="70">
        <v>4632.5483870967701</v>
      </c>
      <c r="H164" s="64">
        <v>-89.174193548387095</v>
      </c>
      <c r="I164" s="69">
        <v>42.131783514372898</v>
      </c>
      <c r="J164" s="65"/>
      <c r="K164" s="69"/>
      <c r="L164" s="69"/>
      <c r="M164" s="69"/>
      <c r="N164" s="69"/>
      <c r="O164" s="69"/>
      <c r="P164" s="70">
        <v>178.35483870967701</v>
      </c>
      <c r="Q164" s="69">
        <v>11.9248135971633</v>
      </c>
      <c r="R164" s="69">
        <v>40.354838709677402</v>
      </c>
      <c r="S164" s="69">
        <v>5.0552173383389301</v>
      </c>
      <c r="T164" s="69"/>
      <c r="U164" s="69"/>
    </row>
    <row r="165" spans="1:21" x14ac:dyDescent="0.2">
      <c r="A165" s="65" t="s">
        <v>64</v>
      </c>
      <c r="B165" s="66" t="s">
        <v>65</v>
      </c>
      <c r="C165" s="67" t="s">
        <v>296</v>
      </c>
      <c r="D165" s="68">
        <v>44167</v>
      </c>
      <c r="E165" s="69"/>
      <c r="F165" s="65">
        <v>117</v>
      </c>
      <c r="G165" s="70">
        <v>4389.29914529915</v>
      </c>
      <c r="H165" s="64">
        <v>-90.272649572649598</v>
      </c>
      <c r="I165" s="69">
        <v>22.447309973744499</v>
      </c>
      <c r="J165" s="65"/>
      <c r="K165" s="69"/>
      <c r="L165" s="69"/>
      <c r="M165" s="69"/>
      <c r="N165" s="69"/>
      <c r="O165" s="69"/>
      <c r="P165" s="70">
        <v>144.60683760683801</v>
      </c>
      <c r="Q165" s="69">
        <v>5.91965257921066</v>
      </c>
      <c r="R165" s="69">
        <v>21.270689655172401</v>
      </c>
      <c r="S165" s="69">
        <v>1.6517084958867201</v>
      </c>
      <c r="T165" s="69"/>
      <c r="U165" s="69"/>
    </row>
    <row r="166" spans="1:21" x14ac:dyDescent="0.2">
      <c r="A166" s="65" t="s">
        <v>64</v>
      </c>
      <c r="B166" s="66" t="s">
        <v>70</v>
      </c>
      <c r="C166" s="67" t="s">
        <v>297</v>
      </c>
      <c r="D166" s="68">
        <v>44397</v>
      </c>
      <c r="E166" s="69">
        <v>0.33374999999999999</v>
      </c>
      <c r="F166" s="65">
        <v>32</v>
      </c>
      <c r="G166" s="70">
        <v>5055.3125</v>
      </c>
      <c r="H166" s="64">
        <v>-91.584374999999994</v>
      </c>
      <c r="I166" s="69">
        <v>29.835555046740399</v>
      </c>
      <c r="J166" s="65"/>
      <c r="K166" s="69"/>
      <c r="L166" s="69"/>
      <c r="M166" s="69">
        <v>733.66666666666697</v>
      </c>
      <c r="N166" s="69"/>
      <c r="O166" s="69"/>
      <c r="P166" s="70">
        <v>133.6875</v>
      </c>
      <c r="Q166" s="69">
        <v>9.2705131634940301</v>
      </c>
      <c r="R166" s="69">
        <v>21.8125</v>
      </c>
      <c r="S166" s="69">
        <v>2.99175193441849</v>
      </c>
      <c r="T166" s="69"/>
      <c r="U166" s="69"/>
    </row>
    <row r="167" spans="1:21" x14ac:dyDescent="0.2">
      <c r="A167" s="65" t="s">
        <v>64</v>
      </c>
      <c r="B167" s="66" t="s">
        <v>66</v>
      </c>
      <c r="C167" s="67" t="s">
        <v>137</v>
      </c>
      <c r="D167" s="68">
        <v>44058</v>
      </c>
      <c r="E167" s="69">
        <v>0.21551587301587299</v>
      </c>
      <c r="F167" s="65">
        <v>252</v>
      </c>
      <c r="G167" s="70">
        <v>6562.0992063492104</v>
      </c>
      <c r="H167" s="64">
        <v>-95.038888888888906</v>
      </c>
      <c r="I167" s="69">
        <v>17.2348975949002</v>
      </c>
      <c r="J167" s="65"/>
      <c r="K167" s="69"/>
      <c r="L167" s="69"/>
      <c r="M167" s="69"/>
      <c r="N167" s="69"/>
      <c r="O167" s="69"/>
      <c r="P167" s="70">
        <v>112.829365079365</v>
      </c>
      <c r="Q167" s="69">
        <v>3.7791629634609998</v>
      </c>
      <c r="R167" s="69">
        <v>39.125396825396798</v>
      </c>
      <c r="S167" s="69">
        <v>1.5469937751679601</v>
      </c>
      <c r="T167" s="69"/>
      <c r="U167" s="69"/>
    </row>
    <row r="168" spans="1:21" x14ac:dyDescent="0.2">
      <c r="A168" s="65" t="s">
        <v>64</v>
      </c>
      <c r="B168" s="66" t="s">
        <v>65</v>
      </c>
      <c r="C168" s="67" t="s">
        <v>298</v>
      </c>
      <c r="D168" s="68">
        <v>43850</v>
      </c>
      <c r="E168" s="69">
        <v>0.35109756097561001</v>
      </c>
      <c r="F168" s="65">
        <v>82</v>
      </c>
      <c r="G168" s="70">
        <v>6280.1951219512202</v>
      </c>
      <c r="H168" s="64">
        <v>-97.568292682926796</v>
      </c>
      <c r="I168" s="69">
        <v>23.528842287411301</v>
      </c>
      <c r="J168" s="65"/>
      <c r="K168" s="69"/>
      <c r="L168" s="69"/>
      <c r="M168" s="69"/>
      <c r="N168" s="69"/>
      <c r="O168" s="69"/>
      <c r="P168" s="70">
        <v>159.07317073170699</v>
      </c>
      <c r="Q168" s="69">
        <v>8.9456652281384308</v>
      </c>
      <c r="R168" s="69">
        <v>48.648780487804899</v>
      </c>
      <c r="S168" s="69">
        <v>2.2363482218056401</v>
      </c>
      <c r="T168" s="69"/>
      <c r="U168" s="69"/>
    </row>
    <row r="169" spans="1:21" x14ac:dyDescent="0.2">
      <c r="A169" s="65" t="s">
        <v>64</v>
      </c>
      <c r="B169" s="66" t="s">
        <v>69</v>
      </c>
      <c r="C169" s="67" t="s">
        <v>299</v>
      </c>
      <c r="D169" s="68">
        <v>44382</v>
      </c>
      <c r="E169" s="69">
        <v>7.2962962962962993E-2</v>
      </c>
      <c r="F169" s="65">
        <v>27</v>
      </c>
      <c r="G169" s="70">
        <v>4425.2962962963002</v>
      </c>
      <c r="H169" s="64">
        <v>-108.65555555555601</v>
      </c>
      <c r="I169" s="69">
        <v>35.634998455307702</v>
      </c>
      <c r="J169" s="65"/>
      <c r="K169" s="69"/>
      <c r="L169" s="69"/>
      <c r="M169" s="69"/>
      <c r="N169" s="69"/>
      <c r="O169" s="69"/>
      <c r="P169" s="70">
        <v>169.18518518518499</v>
      </c>
      <c r="Q169" s="69">
        <v>12.673191868203901</v>
      </c>
      <c r="R169" s="69">
        <v>16.75</v>
      </c>
      <c r="S169" s="69">
        <v>2.3745914628383198</v>
      </c>
      <c r="T169" s="69"/>
      <c r="U169" s="69"/>
    </row>
    <row r="170" spans="1:21" x14ac:dyDescent="0.2">
      <c r="A170" s="65" t="s">
        <v>64</v>
      </c>
      <c r="B170" s="66" t="s">
        <v>69</v>
      </c>
      <c r="C170" s="67" t="s">
        <v>300</v>
      </c>
      <c r="D170" s="68">
        <v>44288</v>
      </c>
      <c r="E170" s="69">
        <v>1.1942307692307701</v>
      </c>
      <c r="F170" s="65">
        <v>26</v>
      </c>
      <c r="G170" s="70">
        <v>4871.1153846153802</v>
      </c>
      <c r="H170" s="64">
        <v>-108.657692307692</v>
      </c>
      <c r="I170" s="69">
        <v>43.295554638776601</v>
      </c>
      <c r="J170" s="65"/>
      <c r="K170" s="69"/>
      <c r="L170" s="69"/>
      <c r="M170" s="69"/>
      <c r="N170" s="69"/>
      <c r="O170" s="69"/>
      <c r="P170" s="70">
        <v>123.19230769230801</v>
      </c>
      <c r="Q170" s="69">
        <v>13.272877982594</v>
      </c>
      <c r="R170" s="69">
        <v>36.091999999999999</v>
      </c>
      <c r="S170" s="69">
        <v>5.5784344279256901</v>
      </c>
      <c r="T170" s="69"/>
      <c r="U170" s="69"/>
    </row>
    <row r="171" spans="1:21" x14ac:dyDescent="0.2">
      <c r="A171" s="65" t="s">
        <v>64</v>
      </c>
      <c r="B171" s="66" t="s">
        <v>65</v>
      </c>
      <c r="C171" s="67" t="s">
        <v>301</v>
      </c>
      <c r="D171" s="68">
        <v>43854</v>
      </c>
      <c r="E171" s="69">
        <v>0.27679999999999999</v>
      </c>
      <c r="F171" s="65">
        <v>50</v>
      </c>
      <c r="G171" s="70">
        <v>5027.9399999999996</v>
      </c>
      <c r="H171" s="64">
        <v>-112.34</v>
      </c>
      <c r="I171" s="69">
        <v>25.778098756700601</v>
      </c>
      <c r="J171" s="65"/>
      <c r="K171" s="69"/>
      <c r="L171" s="69"/>
      <c r="M171" s="69"/>
      <c r="N171" s="69"/>
      <c r="O171" s="72"/>
      <c r="P171" s="70">
        <v>145.26</v>
      </c>
      <c r="Q171" s="69">
        <v>8.9516073120634498</v>
      </c>
      <c r="R171" s="69">
        <v>37.4212765957447</v>
      </c>
      <c r="S171" s="69">
        <v>3.6808841095124798</v>
      </c>
      <c r="T171" s="69"/>
      <c r="U171" s="69"/>
    </row>
    <row r="172" spans="1:21" x14ac:dyDescent="0.2">
      <c r="A172" s="65" t="s">
        <v>64</v>
      </c>
      <c r="B172" s="66" t="s">
        <v>69</v>
      </c>
      <c r="C172" s="67" t="s">
        <v>179</v>
      </c>
      <c r="D172" s="68">
        <v>44398</v>
      </c>
      <c r="E172" s="69"/>
      <c r="F172" s="65">
        <v>31</v>
      </c>
      <c r="G172" s="70">
        <v>4172.9032258064499</v>
      </c>
      <c r="H172" s="64">
        <v>-113.274193548387</v>
      </c>
      <c r="I172" s="69">
        <v>41.196972163440698</v>
      </c>
      <c r="J172" s="65"/>
      <c r="K172" s="69"/>
      <c r="L172" s="69"/>
      <c r="M172" s="69"/>
      <c r="N172" s="69"/>
      <c r="O172" s="69"/>
      <c r="P172" s="70">
        <v>104.258064516129</v>
      </c>
      <c r="Q172" s="69">
        <v>11.5895733397615</v>
      </c>
      <c r="R172" s="69">
        <v>26.003333333333298</v>
      </c>
      <c r="S172" s="69">
        <v>5.7035469571767603</v>
      </c>
      <c r="T172" s="69"/>
      <c r="U172" s="69"/>
    </row>
    <row r="173" spans="1:21" x14ac:dyDescent="0.2">
      <c r="A173" s="65" t="s">
        <v>64</v>
      </c>
      <c r="B173" s="66" t="s">
        <v>93</v>
      </c>
      <c r="C173" s="67" t="s">
        <v>302</v>
      </c>
      <c r="D173" s="68">
        <v>44405</v>
      </c>
      <c r="E173" s="69"/>
      <c r="F173" s="65">
        <v>97</v>
      </c>
      <c r="G173" s="70">
        <v>5673.5876288659802</v>
      </c>
      <c r="H173" s="64">
        <v>-122.20515463917501</v>
      </c>
      <c r="I173" s="69">
        <v>27.2086037744279</v>
      </c>
      <c r="J173" s="65"/>
      <c r="K173" s="69"/>
      <c r="L173" s="69"/>
      <c r="M173" s="69"/>
      <c r="N173" s="69"/>
      <c r="O173" s="69"/>
      <c r="P173" s="70">
        <v>112.680412371134</v>
      </c>
      <c r="Q173" s="69">
        <v>5.7458439034816404</v>
      </c>
      <c r="R173" s="69">
        <v>41.587777777777802</v>
      </c>
      <c r="S173" s="69">
        <v>3.0698260991619102</v>
      </c>
      <c r="T173" s="69"/>
      <c r="U173" s="69"/>
    </row>
    <row r="174" spans="1:21" x14ac:dyDescent="0.2">
      <c r="A174" s="65" t="s">
        <v>64</v>
      </c>
      <c r="B174" s="66" t="s">
        <v>70</v>
      </c>
      <c r="C174" s="67" t="s">
        <v>303</v>
      </c>
      <c r="D174" s="68">
        <v>44414</v>
      </c>
      <c r="E174" s="69">
        <v>8.8518518518518496E-2</v>
      </c>
      <c r="F174" s="65">
        <v>27</v>
      </c>
      <c r="G174" s="70">
        <v>5085.1851851851898</v>
      </c>
      <c r="H174" s="64">
        <v>-123.188888888889</v>
      </c>
      <c r="I174" s="69">
        <v>20.105209976176202</v>
      </c>
      <c r="J174" s="65"/>
      <c r="K174" s="69"/>
      <c r="L174" s="69"/>
      <c r="M174" s="69"/>
      <c r="N174" s="69"/>
      <c r="O174" s="72"/>
      <c r="P174" s="70">
        <v>134.07407407407399</v>
      </c>
      <c r="Q174" s="69">
        <v>11.989777926122599</v>
      </c>
      <c r="R174" s="69">
        <v>43.788888888888899</v>
      </c>
      <c r="S174" s="69">
        <v>4.3780771297712402</v>
      </c>
      <c r="T174" s="69"/>
      <c r="U174" s="69"/>
    </row>
    <row r="175" spans="1:21" x14ac:dyDescent="0.2">
      <c r="A175" s="65" t="s">
        <v>64</v>
      </c>
      <c r="B175" s="66" t="s">
        <v>66</v>
      </c>
      <c r="C175" s="67" t="s">
        <v>138</v>
      </c>
      <c r="D175" s="68">
        <v>44383</v>
      </c>
      <c r="E175" s="69">
        <v>0.377438016528926</v>
      </c>
      <c r="F175" s="65">
        <v>121</v>
      </c>
      <c r="G175" s="70">
        <v>4930.9090909090901</v>
      </c>
      <c r="H175" s="64">
        <v>-130.942975206612</v>
      </c>
      <c r="I175" s="69">
        <v>23.028096260694198</v>
      </c>
      <c r="J175" s="65">
        <v>111</v>
      </c>
      <c r="K175" s="69">
        <v>210.62162162162201</v>
      </c>
      <c r="L175" s="69">
        <v>180.58558558558599</v>
      </c>
      <c r="M175" s="69">
        <v>654.82882882882905</v>
      </c>
      <c r="N175" s="69">
        <v>4.9207317168692004</v>
      </c>
      <c r="O175" s="72">
        <v>0.132608861360341</v>
      </c>
      <c r="P175" s="70">
        <v>150.69421487603299</v>
      </c>
      <c r="Q175" s="69">
        <v>5.3782395321242902</v>
      </c>
      <c r="R175" s="69">
        <v>35.513675213675199</v>
      </c>
      <c r="S175" s="69">
        <v>2.119056903508</v>
      </c>
      <c r="T175" s="69">
        <v>-17.320833333333301</v>
      </c>
      <c r="U175" s="69">
        <v>7.01984620561353</v>
      </c>
    </row>
    <row r="176" spans="1:21" x14ac:dyDescent="0.2">
      <c r="A176" s="65" t="s">
        <v>64</v>
      </c>
      <c r="B176" s="66" t="s">
        <v>70</v>
      </c>
      <c r="C176" s="67" t="s">
        <v>140</v>
      </c>
      <c r="D176" s="68">
        <v>44368</v>
      </c>
      <c r="E176" s="69"/>
      <c r="F176" s="65">
        <v>49</v>
      </c>
      <c r="G176" s="70">
        <v>4338.5714285714303</v>
      </c>
      <c r="H176" s="64">
        <v>-134.87755102040799</v>
      </c>
      <c r="I176" s="69">
        <v>28.5382221118209</v>
      </c>
      <c r="J176" s="65"/>
      <c r="K176" s="69"/>
      <c r="L176" s="69"/>
      <c r="M176" s="69"/>
      <c r="N176" s="69"/>
      <c r="O176" s="72"/>
      <c r="P176" s="70">
        <v>149.89795918367301</v>
      </c>
      <c r="Q176" s="69">
        <v>8.4573381622577699</v>
      </c>
      <c r="R176" s="69">
        <v>36.965306122449</v>
      </c>
      <c r="S176" s="69">
        <v>3.1114755656684498</v>
      </c>
      <c r="T176" s="69"/>
      <c r="U176" s="69"/>
    </row>
    <row r="177" spans="1:21" x14ac:dyDescent="0.2">
      <c r="A177" s="65" t="s">
        <v>64</v>
      </c>
      <c r="B177" s="66" t="s">
        <v>65</v>
      </c>
      <c r="C177" s="67" t="s">
        <v>304</v>
      </c>
      <c r="D177" s="68">
        <v>44409</v>
      </c>
      <c r="E177" s="69">
        <v>0.44061855670103101</v>
      </c>
      <c r="F177" s="65">
        <v>97</v>
      </c>
      <c r="G177" s="70">
        <v>4583.0309278350496</v>
      </c>
      <c r="H177" s="64">
        <v>-176.929896907217</v>
      </c>
      <c r="I177" s="69">
        <v>29.459740320527199</v>
      </c>
      <c r="J177" s="65"/>
      <c r="K177" s="69"/>
      <c r="L177" s="69"/>
      <c r="M177" s="69">
        <v>736.52</v>
      </c>
      <c r="N177" s="69">
        <v>3.4982526318537599</v>
      </c>
      <c r="O177" s="72">
        <v>0.163163496456985</v>
      </c>
      <c r="P177" s="70">
        <v>141.20618556701001</v>
      </c>
      <c r="Q177" s="69">
        <v>5.7401667402834597</v>
      </c>
      <c r="R177" s="69">
        <v>26.8913043478261</v>
      </c>
      <c r="S177" s="69">
        <v>2.1662995921650801</v>
      </c>
      <c r="T177" s="69"/>
      <c r="U177" s="69"/>
    </row>
    <row r="178" spans="1:21" x14ac:dyDescent="0.2">
      <c r="A178" s="65" t="s">
        <v>141</v>
      </c>
      <c r="B178" s="66" t="s">
        <v>65</v>
      </c>
      <c r="C178" s="67" t="s">
        <v>130</v>
      </c>
      <c r="D178" s="68">
        <v>44402</v>
      </c>
      <c r="E178" s="69">
        <v>0.27274999999999999</v>
      </c>
      <c r="F178" s="65">
        <v>120</v>
      </c>
      <c r="G178" s="70">
        <v>6757.2833333333301</v>
      </c>
      <c r="H178" s="64">
        <v>164.39</v>
      </c>
      <c r="I178" s="69">
        <v>30.8655495726249</v>
      </c>
      <c r="J178" s="65">
        <v>34</v>
      </c>
      <c r="K178" s="69">
        <v>291.58823529411802</v>
      </c>
      <c r="L178" s="69">
        <v>248.8</v>
      </c>
      <c r="M178" s="69">
        <v>960.37142857142896</v>
      </c>
      <c r="N178" s="69">
        <v>3.1504209523809501</v>
      </c>
      <c r="O178" s="72">
        <v>0.16733000090060801</v>
      </c>
      <c r="P178" s="70">
        <v>107.991666666667</v>
      </c>
      <c r="Q178" s="69">
        <v>4.0544006563905004</v>
      </c>
      <c r="R178" s="69">
        <v>64.748717948717996</v>
      </c>
      <c r="S178" s="69">
        <v>4.4587637463613099</v>
      </c>
      <c r="T178" s="69">
        <v>-40.594059405940598</v>
      </c>
      <c r="U178" s="69">
        <v>11.943922836170699</v>
      </c>
    </row>
    <row r="179" spans="1:21" x14ac:dyDescent="0.2">
      <c r="A179" s="65" t="s">
        <v>141</v>
      </c>
      <c r="B179" s="66" t="s">
        <v>70</v>
      </c>
      <c r="C179" s="67" t="s">
        <v>75</v>
      </c>
      <c r="D179" s="68">
        <v>44421</v>
      </c>
      <c r="E179" s="69">
        <v>0.25694352159468398</v>
      </c>
      <c r="F179" s="65">
        <v>301</v>
      </c>
      <c r="G179" s="70">
        <v>6433.4186046511604</v>
      </c>
      <c r="H179" s="64">
        <v>104.960132890365</v>
      </c>
      <c r="I179" s="69">
        <v>17.872258315428699</v>
      </c>
      <c r="J179" s="65"/>
      <c r="K179" s="69"/>
      <c r="L179" s="69"/>
      <c r="M179" s="69"/>
      <c r="N179" s="69"/>
      <c r="O179" s="72"/>
      <c r="P179" s="70">
        <v>138.488372093023</v>
      </c>
      <c r="Q179" s="69">
        <v>3.3326420257154901</v>
      </c>
      <c r="R179" s="69">
        <v>47.136666666666699</v>
      </c>
      <c r="S179" s="69">
        <v>2.04431810860524</v>
      </c>
      <c r="T179" s="69"/>
      <c r="U179" s="69"/>
    </row>
    <row r="180" spans="1:21" x14ac:dyDescent="0.2">
      <c r="A180" s="65" t="s">
        <v>141</v>
      </c>
      <c r="B180" s="66" t="s">
        <v>66</v>
      </c>
      <c r="C180" s="67" t="s">
        <v>283</v>
      </c>
      <c r="D180" s="68">
        <v>44424</v>
      </c>
      <c r="E180" s="69">
        <v>4.5679012345678997E-2</v>
      </c>
      <c r="F180" s="65">
        <v>81</v>
      </c>
      <c r="G180" s="70">
        <v>7177.6419753086402</v>
      </c>
      <c r="H180" s="64">
        <v>77.206172839506195</v>
      </c>
      <c r="I180" s="69">
        <v>29.2644676863965</v>
      </c>
      <c r="J180" s="65"/>
      <c r="K180" s="69"/>
      <c r="L180" s="69"/>
      <c r="M180" s="69"/>
      <c r="N180" s="69">
        <v>2.7151186984127</v>
      </c>
      <c r="O180" s="72">
        <v>0.25429719501919801</v>
      </c>
      <c r="P180" s="70">
        <v>114.148148148148</v>
      </c>
      <c r="Q180" s="69">
        <v>4.2944520307217404</v>
      </c>
      <c r="R180" s="69">
        <v>76.481818181818198</v>
      </c>
      <c r="S180" s="69">
        <v>4.6060967084361799</v>
      </c>
      <c r="T180" s="69"/>
      <c r="U180" s="69"/>
    </row>
    <row r="181" spans="1:21" x14ac:dyDescent="0.2">
      <c r="A181" s="65" t="s">
        <v>141</v>
      </c>
      <c r="B181" s="66" t="s">
        <v>68</v>
      </c>
      <c r="C181" s="67" t="s">
        <v>92</v>
      </c>
      <c r="D181" s="68">
        <v>44312</v>
      </c>
      <c r="E181" s="69">
        <v>9.0517241379310404E-3</v>
      </c>
      <c r="F181" s="65">
        <v>232</v>
      </c>
      <c r="G181" s="70">
        <v>5746.7327586206902</v>
      </c>
      <c r="H181" s="64">
        <v>62.134051724137997</v>
      </c>
      <c r="I181" s="69">
        <v>21.889600712773898</v>
      </c>
      <c r="J181" s="65"/>
      <c r="K181" s="69"/>
      <c r="L181" s="69"/>
      <c r="M181" s="69"/>
      <c r="N181" s="69"/>
      <c r="O181" s="72"/>
      <c r="P181" s="70">
        <v>125.301724137931</v>
      </c>
      <c r="Q181" s="69">
        <v>3.2616896210440398</v>
      </c>
      <c r="R181" s="69">
        <v>52.009090909090901</v>
      </c>
      <c r="S181" s="69">
        <v>2.2323730384542499</v>
      </c>
      <c r="T181" s="69"/>
      <c r="U181" s="69"/>
    </row>
    <row r="182" spans="1:21" x14ac:dyDescent="0.2">
      <c r="A182" s="65" t="s">
        <v>141</v>
      </c>
      <c r="B182" s="66" t="s">
        <v>69</v>
      </c>
      <c r="C182" s="67" t="s">
        <v>115</v>
      </c>
      <c r="D182" s="68">
        <v>44414</v>
      </c>
      <c r="E182" s="69">
        <v>0.118181818181818</v>
      </c>
      <c r="F182" s="65">
        <v>363</v>
      </c>
      <c r="G182" s="70">
        <v>5213.8539944903596</v>
      </c>
      <c r="H182" s="64">
        <v>58.709944751381201</v>
      </c>
      <c r="I182" s="69">
        <v>18.0079905717384</v>
      </c>
      <c r="J182" s="65">
        <v>281</v>
      </c>
      <c r="K182" s="69">
        <v>189.423487544484</v>
      </c>
      <c r="L182" s="69">
        <v>175.53024911032</v>
      </c>
      <c r="M182" s="69">
        <v>647.14946619217096</v>
      </c>
      <c r="N182" s="69">
        <v>3.7538825371726401</v>
      </c>
      <c r="O182" s="72">
        <v>7.3974162911810207E-2</v>
      </c>
      <c r="P182" s="70">
        <v>124.107438016529</v>
      </c>
      <c r="Q182" s="69">
        <v>2.8502157085980602</v>
      </c>
      <c r="R182" s="69">
        <v>42.842737430167602</v>
      </c>
      <c r="S182" s="69">
        <v>1.84564270889117</v>
      </c>
      <c r="T182" s="69">
        <v>11.097759103641501</v>
      </c>
      <c r="U182" s="69">
        <v>5.4154907474412797</v>
      </c>
    </row>
    <row r="183" spans="1:21" x14ac:dyDescent="0.2">
      <c r="A183" s="65" t="s">
        <v>141</v>
      </c>
      <c r="B183" s="66" t="s">
        <v>70</v>
      </c>
      <c r="C183" s="67" t="s">
        <v>270</v>
      </c>
      <c r="D183" s="68">
        <v>44410</v>
      </c>
      <c r="E183" s="69">
        <v>0.145757575757576</v>
      </c>
      <c r="F183" s="65">
        <v>330</v>
      </c>
      <c r="G183" s="70">
        <v>6950.4666666666699</v>
      </c>
      <c r="H183" s="64">
        <v>53.622424242424202</v>
      </c>
      <c r="I183" s="69">
        <v>15.669783998264901</v>
      </c>
      <c r="J183" s="65">
        <v>111</v>
      </c>
      <c r="K183" s="69">
        <v>233.279279279279</v>
      </c>
      <c r="L183" s="69">
        <v>224.60683760683801</v>
      </c>
      <c r="M183" s="69">
        <v>833.30769230769204</v>
      </c>
      <c r="N183" s="69">
        <v>2.6371519629536002</v>
      </c>
      <c r="O183" s="72">
        <v>0.11641398445468901</v>
      </c>
      <c r="P183" s="70">
        <v>118.857575757576</v>
      </c>
      <c r="Q183" s="69">
        <v>2.6032555306106699</v>
      </c>
      <c r="R183" s="69">
        <v>47.673040752351099</v>
      </c>
      <c r="S183" s="69">
        <v>1.9222178631162401</v>
      </c>
      <c r="T183" s="69">
        <v>-54.648288973383998</v>
      </c>
      <c r="U183" s="69">
        <v>6.8646909120850701</v>
      </c>
    </row>
    <row r="184" spans="1:21" x14ac:dyDescent="0.2">
      <c r="A184" s="65" t="s">
        <v>141</v>
      </c>
      <c r="B184" s="66" t="s">
        <v>65</v>
      </c>
      <c r="C184" s="67" t="s">
        <v>84</v>
      </c>
      <c r="D184" s="68">
        <v>44402</v>
      </c>
      <c r="E184" s="69">
        <v>1.72413793103448E-2</v>
      </c>
      <c r="F184" s="65">
        <v>29</v>
      </c>
      <c r="G184" s="70">
        <v>7190.6206896551703</v>
      </c>
      <c r="H184" s="64">
        <v>52.424137931034501</v>
      </c>
      <c r="I184" s="69">
        <v>58.6419096119429</v>
      </c>
      <c r="J184" s="65"/>
      <c r="K184" s="69"/>
      <c r="L184" s="69"/>
      <c r="M184" s="69"/>
      <c r="N184" s="69"/>
      <c r="O184" s="72"/>
      <c r="P184" s="70">
        <v>96.137931034482804</v>
      </c>
      <c r="Q184" s="69">
        <v>7.1384486140612999</v>
      </c>
      <c r="R184" s="69">
        <v>54.8827586206897</v>
      </c>
      <c r="S184" s="69">
        <v>7.5586443987618503</v>
      </c>
      <c r="T184" s="69"/>
      <c r="U184" s="69"/>
    </row>
    <row r="185" spans="1:21" x14ac:dyDescent="0.2">
      <c r="A185" s="65" t="s">
        <v>141</v>
      </c>
      <c r="B185" s="66" t="s">
        <v>65</v>
      </c>
      <c r="C185" s="67" t="s">
        <v>142</v>
      </c>
      <c r="D185" s="68">
        <v>44393</v>
      </c>
      <c r="E185" s="69"/>
      <c r="F185" s="65">
        <v>122</v>
      </c>
      <c r="G185" s="70">
        <v>4824.6967213114804</v>
      </c>
      <c r="H185" s="64">
        <v>31.685245901639298</v>
      </c>
      <c r="I185" s="69">
        <v>25.733600214877502</v>
      </c>
      <c r="J185" s="65"/>
      <c r="K185" s="69"/>
      <c r="L185" s="69"/>
      <c r="M185" s="69"/>
      <c r="N185" s="69"/>
      <c r="O185" s="72"/>
      <c r="P185" s="70">
        <v>123.54098360655701</v>
      </c>
      <c r="Q185" s="69">
        <v>4.3943459185820499</v>
      </c>
      <c r="R185" s="69">
        <v>47.344262295081997</v>
      </c>
      <c r="S185" s="69">
        <v>3.1980152040497098</v>
      </c>
      <c r="T185" s="69"/>
      <c r="U185" s="69"/>
    </row>
    <row r="186" spans="1:21" x14ac:dyDescent="0.2">
      <c r="A186" s="65" t="s">
        <v>141</v>
      </c>
      <c r="B186" s="66" t="s">
        <v>70</v>
      </c>
      <c r="C186" s="67" t="s">
        <v>185</v>
      </c>
      <c r="D186" s="68">
        <v>44305</v>
      </c>
      <c r="E186" s="69">
        <v>2.8048780487804899E-2</v>
      </c>
      <c r="F186" s="65">
        <v>41</v>
      </c>
      <c r="G186" s="70">
        <v>6416.6585365853698</v>
      </c>
      <c r="H186" s="64">
        <v>28.512195121951201</v>
      </c>
      <c r="I186" s="69">
        <v>36.833854588448297</v>
      </c>
      <c r="J186" s="65"/>
      <c r="K186" s="69"/>
      <c r="L186" s="69"/>
      <c r="M186" s="69"/>
      <c r="N186" s="69"/>
      <c r="O186" s="72"/>
      <c r="P186" s="70">
        <v>170.73170731707299</v>
      </c>
      <c r="Q186" s="69">
        <v>10.7525960784885</v>
      </c>
      <c r="R186" s="69">
        <v>45.155263157894701</v>
      </c>
      <c r="S186" s="69">
        <v>5.2345249775562603</v>
      </c>
      <c r="T186" s="69"/>
      <c r="U186" s="69"/>
    </row>
    <row r="187" spans="1:21" x14ac:dyDescent="0.2">
      <c r="A187" s="65" t="s">
        <v>141</v>
      </c>
      <c r="B187" s="66" t="s">
        <v>77</v>
      </c>
      <c r="C187" s="67" t="s">
        <v>202</v>
      </c>
      <c r="D187" s="68">
        <v>44294</v>
      </c>
      <c r="E187" s="69">
        <v>1.54545454545455E-2</v>
      </c>
      <c r="F187" s="65">
        <v>77</v>
      </c>
      <c r="G187" s="70">
        <v>7388.6493506493498</v>
      </c>
      <c r="H187" s="64">
        <v>25.992105263157899</v>
      </c>
      <c r="I187" s="69">
        <v>31.210574443026701</v>
      </c>
      <c r="J187" s="65"/>
      <c r="K187" s="69"/>
      <c r="L187" s="69"/>
      <c r="M187" s="69"/>
      <c r="N187" s="69"/>
      <c r="O187" s="72"/>
      <c r="P187" s="70">
        <v>116.532467532468</v>
      </c>
      <c r="Q187" s="69">
        <v>5.1131284127500196</v>
      </c>
      <c r="R187" s="69">
        <v>51.737837837837802</v>
      </c>
      <c r="S187" s="69">
        <v>4.1134515804686496</v>
      </c>
      <c r="T187" s="69"/>
      <c r="U187" s="69"/>
    </row>
    <row r="188" spans="1:21" x14ac:dyDescent="0.2">
      <c r="A188" s="65" t="s">
        <v>141</v>
      </c>
      <c r="B188" s="66" t="s">
        <v>93</v>
      </c>
      <c r="C188" s="67" t="s">
        <v>229</v>
      </c>
      <c r="D188" s="68">
        <v>44413</v>
      </c>
      <c r="E188" s="69"/>
      <c r="F188" s="65">
        <v>33</v>
      </c>
      <c r="G188" s="70">
        <v>4935.6060606060601</v>
      </c>
      <c r="H188" s="64">
        <v>25.475757575757601</v>
      </c>
      <c r="I188" s="69">
        <v>60.106784084645199</v>
      </c>
      <c r="J188" s="65"/>
      <c r="K188" s="69"/>
      <c r="L188" s="69"/>
      <c r="M188" s="69"/>
      <c r="N188" s="69"/>
      <c r="O188" s="72"/>
      <c r="P188" s="70">
        <v>129.09090909090901</v>
      </c>
      <c r="Q188" s="69">
        <v>11.536369009240101</v>
      </c>
      <c r="R188" s="69">
        <v>37.206060606060603</v>
      </c>
      <c r="S188" s="69">
        <v>4.2674417931845996</v>
      </c>
      <c r="T188" s="69"/>
      <c r="U188" s="69"/>
    </row>
    <row r="189" spans="1:21" x14ac:dyDescent="0.2">
      <c r="A189" s="65" t="s">
        <v>141</v>
      </c>
      <c r="B189" s="66" t="s">
        <v>65</v>
      </c>
      <c r="C189" s="67" t="s">
        <v>143</v>
      </c>
      <c r="D189" s="68">
        <v>44243</v>
      </c>
      <c r="E189" s="69">
        <v>0.118421052631579</v>
      </c>
      <c r="F189" s="65">
        <v>76</v>
      </c>
      <c r="G189" s="70">
        <v>4397.1052631578996</v>
      </c>
      <c r="H189" s="64">
        <v>19.996052631579001</v>
      </c>
      <c r="I189" s="69">
        <v>34.948864722709999</v>
      </c>
      <c r="J189" s="65"/>
      <c r="K189" s="69"/>
      <c r="L189" s="69"/>
      <c r="M189" s="69"/>
      <c r="N189" s="69"/>
      <c r="O189" s="72"/>
      <c r="P189" s="70">
        <v>129.43421052631601</v>
      </c>
      <c r="Q189" s="69">
        <v>5.4617115602280197</v>
      </c>
      <c r="R189" s="69">
        <v>38.527999999999999</v>
      </c>
      <c r="S189" s="69">
        <v>2.9891362216117501</v>
      </c>
      <c r="T189" s="69"/>
      <c r="U189" s="69"/>
    </row>
    <row r="190" spans="1:21" x14ac:dyDescent="0.2">
      <c r="A190" s="65" t="s">
        <v>141</v>
      </c>
      <c r="B190" s="66" t="s">
        <v>69</v>
      </c>
      <c r="C190" s="67" t="s">
        <v>104</v>
      </c>
      <c r="D190" s="68">
        <v>43987</v>
      </c>
      <c r="E190" s="69">
        <v>6.6714285714285698E-2</v>
      </c>
      <c r="F190" s="65">
        <v>70</v>
      </c>
      <c r="G190" s="70">
        <v>5987.3571428571404</v>
      </c>
      <c r="H190" s="64">
        <v>17.4057142857142</v>
      </c>
      <c r="I190" s="69">
        <v>39.615738966399498</v>
      </c>
      <c r="J190" s="65"/>
      <c r="K190" s="69"/>
      <c r="L190" s="69"/>
      <c r="M190" s="69"/>
      <c r="N190" s="69"/>
      <c r="O190" s="72"/>
      <c r="P190" s="70">
        <v>108.55714285714301</v>
      </c>
      <c r="Q190" s="69">
        <v>5.3766474470519796</v>
      </c>
      <c r="R190" s="69">
        <v>44.497101449275398</v>
      </c>
      <c r="S190" s="69">
        <v>2.69926418805654</v>
      </c>
      <c r="T190" s="69"/>
      <c r="U190" s="69"/>
    </row>
    <row r="191" spans="1:21" x14ac:dyDescent="0.2">
      <c r="A191" s="65" t="s">
        <v>141</v>
      </c>
      <c r="B191" s="66" t="s">
        <v>65</v>
      </c>
      <c r="C191" s="67" t="s">
        <v>124</v>
      </c>
      <c r="D191" s="68">
        <v>44432</v>
      </c>
      <c r="E191" s="69">
        <v>0.16043659043659</v>
      </c>
      <c r="F191" s="65">
        <v>1924</v>
      </c>
      <c r="G191" s="70">
        <v>5500.1346153846198</v>
      </c>
      <c r="H191" s="64">
        <v>17.3375779625779</v>
      </c>
      <c r="I191" s="69">
        <v>7.9877618983490697</v>
      </c>
      <c r="J191" s="65"/>
      <c r="K191" s="69"/>
      <c r="L191" s="69"/>
      <c r="M191" s="69"/>
      <c r="N191" s="69">
        <v>3.8416296296296299</v>
      </c>
      <c r="O191" s="72">
        <v>0.35302885109281201</v>
      </c>
      <c r="P191" s="70">
        <v>135.18607068607099</v>
      </c>
      <c r="Q191" s="69">
        <v>1.36627721261006</v>
      </c>
      <c r="R191" s="69">
        <v>33.174160346695601</v>
      </c>
      <c r="S191" s="69">
        <v>0.56955337043556098</v>
      </c>
      <c r="T191" s="69"/>
      <c r="U191" s="69"/>
    </row>
    <row r="192" spans="1:21" x14ac:dyDescent="0.2">
      <c r="A192" s="65" t="s">
        <v>141</v>
      </c>
      <c r="B192" s="66" t="s">
        <v>65</v>
      </c>
      <c r="C192" s="67" t="s">
        <v>145</v>
      </c>
      <c r="D192" s="68">
        <v>44314</v>
      </c>
      <c r="E192" s="69">
        <v>5.2222222222222198E-2</v>
      </c>
      <c r="F192" s="65">
        <v>144</v>
      </c>
      <c r="G192" s="70">
        <v>4417.2777777777801</v>
      </c>
      <c r="H192" s="64">
        <v>16.665972222222202</v>
      </c>
      <c r="I192" s="69">
        <v>27.633342843680499</v>
      </c>
      <c r="J192" s="65"/>
      <c r="K192" s="69"/>
      <c r="L192" s="69"/>
      <c r="M192" s="69"/>
      <c r="N192" s="69"/>
      <c r="O192" s="72"/>
      <c r="P192" s="70">
        <v>159.368055555556</v>
      </c>
      <c r="Q192" s="69">
        <v>5.4847633348339899</v>
      </c>
      <c r="R192" s="69">
        <v>25.107246376811599</v>
      </c>
      <c r="S192" s="69">
        <v>2.09450087688806</v>
      </c>
      <c r="T192" s="69"/>
      <c r="U192" s="69"/>
    </row>
    <row r="193" spans="1:21" x14ac:dyDescent="0.2">
      <c r="A193" s="65" t="s">
        <v>141</v>
      </c>
      <c r="B193" s="66" t="s">
        <v>65</v>
      </c>
      <c r="C193" s="67" t="s">
        <v>81</v>
      </c>
      <c r="D193" s="68">
        <v>44304</v>
      </c>
      <c r="E193" s="69">
        <v>9.3061224489795896E-2</v>
      </c>
      <c r="F193" s="65">
        <v>49</v>
      </c>
      <c r="G193" s="70">
        <v>6336</v>
      </c>
      <c r="H193" s="64">
        <v>15.9489795918368</v>
      </c>
      <c r="I193" s="69">
        <v>46.7750775915368</v>
      </c>
      <c r="J193" s="65"/>
      <c r="K193" s="69"/>
      <c r="L193" s="69"/>
      <c r="M193" s="69">
        <v>702.8</v>
      </c>
      <c r="N193" s="69"/>
      <c r="O193" s="72"/>
      <c r="P193" s="70">
        <v>139.71428571428601</v>
      </c>
      <c r="Q193" s="69">
        <v>6.5896486543483599</v>
      </c>
      <c r="R193" s="69">
        <v>56.59375</v>
      </c>
      <c r="S193" s="69">
        <v>4.7667011414310299</v>
      </c>
      <c r="T193" s="69"/>
      <c r="U193" s="69"/>
    </row>
    <row r="194" spans="1:21" x14ac:dyDescent="0.2">
      <c r="A194" s="65" t="s">
        <v>141</v>
      </c>
      <c r="B194" s="66" t="s">
        <v>68</v>
      </c>
      <c r="C194" s="67" t="s">
        <v>88</v>
      </c>
      <c r="D194" s="68">
        <v>44311</v>
      </c>
      <c r="E194" s="69">
        <v>0.35163398692810499</v>
      </c>
      <c r="F194" s="65">
        <v>153</v>
      </c>
      <c r="G194" s="70">
        <v>5970.7581699346401</v>
      </c>
      <c r="H194" s="64">
        <v>14.8</v>
      </c>
      <c r="I194" s="69">
        <v>21.409432507883</v>
      </c>
      <c r="J194" s="65">
        <v>34</v>
      </c>
      <c r="K194" s="69">
        <v>234.058823529412</v>
      </c>
      <c r="L194" s="69">
        <v>204.29411764705901</v>
      </c>
      <c r="M194" s="69">
        <v>752.94117647058795</v>
      </c>
      <c r="N194" s="69">
        <v>4.3145384615384597</v>
      </c>
      <c r="O194" s="72">
        <v>0.29720298803120199</v>
      </c>
      <c r="P194" s="70">
        <v>130.03921568627501</v>
      </c>
      <c r="Q194" s="69">
        <v>4.0751548470281103</v>
      </c>
      <c r="R194" s="69">
        <v>42.527450980392203</v>
      </c>
      <c r="S194" s="69">
        <v>2.9091482391251802</v>
      </c>
      <c r="T194" s="69">
        <v>-39.003100775193801</v>
      </c>
      <c r="U194" s="69">
        <v>8.3447913431399403</v>
      </c>
    </row>
    <row r="195" spans="1:21" x14ac:dyDescent="0.2">
      <c r="A195" s="65" t="s">
        <v>141</v>
      </c>
      <c r="B195" s="66" t="s">
        <v>70</v>
      </c>
      <c r="C195" s="67" t="s">
        <v>147</v>
      </c>
      <c r="D195" s="68">
        <v>44406</v>
      </c>
      <c r="E195" s="69">
        <v>8.5614035087719295E-2</v>
      </c>
      <c r="F195" s="65">
        <v>57</v>
      </c>
      <c r="G195" s="70">
        <v>6305.0877192982498</v>
      </c>
      <c r="H195" s="64">
        <v>3.3928571428571801</v>
      </c>
      <c r="I195" s="69">
        <v>42.682937667216898</v>
      </c>
      <c r="J195" s="65"/>
      <c r="K195" s="69"/>
      <c r="L195" s="69"/>
      <c r="M195" s="69"/>
      <c r="N195" s="69"/>
      <c r="O195" s="72"/>
      <c r="P195" s="70">
        <v>103.614035087719</v>
      </c>
      <c r="Q195" s="69">
        <v>6.4484049428518002</v>
      </c>
      <c r="R195" s="69">
        <v>37.196296296296303</v>
      </c>
      <c r="S195" s="69">
        <v>3.9568170110936398</v>
      </c>
      <c r="T195" s="69"/>
      <c r="U195" s="69"/>
    </row>
    <row r="196" spans="1:21" x14ac:dyDescent="0.2">
      <c r="A196" s="65" t="s">
        <v>141</v>
      </c>
      <c r="B196" s="66" t="s">
        <v>77</v>
      </c>
      <c r="C196" s="67" t="s">
        <v>100</v>
      </c>
      <c r="D196" s="68">
        <v>44416</v>
      </c>
      <c r="E196" s="69"/>
      <c r="F196" s="65">
        <v>40</v>
      </c>
      <c r="G196" s="70">
        <v>6249.4750000000004</v>
      </c>
      <c r="H196" s="64">
        <v>2.2725000000000102</v>
      </c>
      <c r="I196" s="69">
        <v>37.467047399887001</v>
      </c>
      <c r="J196" s="65"/>
      <c r="K196" s="69"/>
      <c r="L196" s="69"/>
      <c r="M196" s="69"/>
      <c r="N196" s="69"/>
      <c r="O196" s="72"/>
      <c r="P196" s="70">
        <v>110.65</v>
      </c>
      <c r="Q196" s="69">
        <v>6.7063450628911196</v>
      </c>
      <c r="R196" s="69">
        <v>52.195</v>
      </c>
      <c r="S196" s="69">
        <v>5.8038150030599303</v>
      </c>
      <c r="T196" s="69"/>
      <c r="U196" s="69"/>
    </row>
    <row r="197" spans="1:21" x14ac:dyDescent="0.2">
      <c r="A197" s="65" t="s">
        <v>141</v>
      </c>
      <c r="B197" s="66" t="s">
        <v>77</v>
      </c>
      <c r="C197" s="67" t="s">
        <v>144</v>
      </c>
      <c r="D197" s="68">
        <v>44407</v>
      </c>
      <c r="E197" s="69">
        <v>4.6590909090909099E-2</v>
      </c>
      <c r="F197" s="65">
        <v>44</v>
      </c>
      <c r="G197" s="70">
        <v>6775.5227272727298</v>
      </c>
      <c r="H197" s="64">
        <v>-9.7818181818182097</v>
      </c>
      <c r="I197" s="69">
        <v>37.951115389816302</v>
      </c>
      <c r="J197" s="65"/>
      <c r="K197" s="69"/>
      <c r="L197" s="69"/>
      <c r="M197" s="69"/>
      <c r="N197" s="69"/>
      <c r="O197" s="72"/>
      <c r="P197" s="70">
        <v>123.568181818182</v>
      </c>
      <c r="Q197" s="69">
        <v>9.1116168751528104</v>
      </c>
      <c r="R197" s="69">
        <v>55.888636363636401</v>
      </c>
      <c r="S197" s="69">
        <v>5.1817528439744098</v>
      </c>
      <c r="T197" s="69"/>
      <c r="U197" s="69"/>
    </row>
    <row r="198" spans="1:21" x14ac:dyDescent="0.2">
      <c r="A198" s="65" t="s">
        <v>141</v>
      </c>
      <c r="B198" s="66" t="s">
        <v>65</v>
      </c>
      <c r="C198" s="67" t="s">
        <v>251</v>
      </c>
      <c r="D198" s="68">
        <v>44383</v>
      </c>
      <c r="E198" s="69">
        <v>5.7407407407407398E-3</v>
      </c>
      <c r="F198" s="65">
        <v>54</v>
      </c>
      <c r="G198" s="70">
        <v>4735.7222222222199</v>
      </c>
      <c r="H198" s="64">
        <v>-10.3038461538461</v>
      </c>
      <c r="I198" s="69">
        <v>26.586817569769899</v>
      </c>
      <c r="J198" s="65"/>
      <c r="K198" s="69"/>
      <c r="L198" s="69"/>
      <c r="M198" s="69"/>
      <c r="N198" s="69"/>
      <c r="O198" s="72"/>
      <c r="P198" s="70">
        <v>144.055555555556</v>
      </c>
      <c r="Q198" s="69">
        <v>9.5819834676579401</v>
      </c>
      <c r="R198" s="69">
        <v>26.684000000000001</v>
      </c>
      <c r="S198" s="69">
        <v>2.42225625972049</v>
      </c>
      <c r="T198" s="69"/>
      <c r="U198" s="69"/>
    </row>
    <row r="199" spans="1:21" x14ac:dyDescent="0.2">
      <c r="A199" s="65" t="s">
        <v>141</v>
      </c>
      <c r="B199" s="66" t="s">
        <v>65</v>
      </c>
      <c r="C199" s="67" t="s">
        <v>146</v>
      </c>
      <c r="D199" s="68">
        <v>44291</v>
      </c>
      <c r="E199" s="69">
        <v>0.269243243243243</v>
      </c>
      <c r="F199" s="65">
        <v>185</v>
      </c>
      <c r="G199" s="70">
        <v>7780.2054054054097</v>
      </c>
      <c r="H199" s="64">
        <v>-15.076216216216199</v>
      </c>
      <c r="I199" s="69">
        <v>18.954044518880899</v>
      </c>
      <c r="J199" s="65"/>
      <c r="K199" s="69"/>
      <c r="L199" s="69"/>
      <c r="M199" s="69"/>
      <c r="N199" s="69"/>
      <c r="O199" s="72"/>
      <c r="P199" s="70">
        <v>115.610810810811</v>
      </c>
      <c r="Q199" s="69">
        <v>3.84306561241966</v>
      </c>
      <c r="R199" s="69">
        <v>45.625287356321799</v>
      </c>
      <c r="S199" s="69">
        <v>2.5078813297396301</v>
      </c>
      <c r="T199" s="69"/>
      <c r="U199" s="69"/>
    </row>
    <row r="200" spans="1:21" x14ac:dyDescent="0.2">
      <c r="A200" s="65" t="s">
        <v>141</v>
      </c>
      <c r="B200" s="66" t="s">
        <v>68</v>
      </c>
      <c r="C200" s="67" t="s">
        <v>305</v>
      </c>
      <c r="D200" s="68">
        <v>44405</v>
      </c>
      <c r="E200" s="69"/>
      <c r="F200" s="65">
        <v>125</v>
      </c>
      <c r="G200" s="70">
        <v>7600.48</v>
      </c>
      <c r="H200" s="64">
        <v>-16.0032</v>
      </c>
      <c r="I200" s="69">
        <v>32.509796854645501</v>
      </c>
      <c r="J200" s="65"/>
      <c r="K200" s="69"/>
      <c r="L200" s="69"/>
      <c r="M200" s="69"/>
      <c r="N200" s="69"/>
      <c r="O200" s="72"/>
      <c r="P200" s="70">
        <v>99.872</v>
      </c>
      <c r="Q200" s="69">
        <v>3.9378719650216198</v>
      </c>
      <c r="R200" s="69">
        <v>38.080701754385998</v>
      </c>
      <c r="S200" s="69">
        <v>2.55234712027517</v>
      </c>
      <c r="T200" s="69"/>
      <c r="U200" s="69"/>
    </row>
    <row r="201" spans="1:21" x14ac:dyDescent="0.2">
      <c r="A201" s="65" t="s">
        <v>141</v>
      </c>
      <c r="B201" s="66" t="s">
        <v>77</v>
      </c>
      <c r="C201" s="67" t="s">
        <v>306</v>
      </c>
      <c r="D201" s="68">
        <v>44052</v>
      </c>
      <c r="E201" s="69">
        <v>0.19277777777777799</v>
      </c>
      <c r="F201" s="65">
        <v>36</v>
      </c>
      <c r="G201" s="70">
        <v>6774.7222222222199</v>
      </c>
      <c r="H201" s="64">
        <v>-16.308333333333401</v>
      </c>
      <c r="I201" s="69">
        <v>36.488854870520498</v>
      </c>
      <c r="J201" s="65"/>
      <c r="K201" s="69"/>
      <c r="L201" s="69"/>
      <c r="M201" s="69"/>
      <c r="N201" s="69"/>
      <c r="O201" s="72"/>
      <c r="P201" s="70">
        <v>117.611111111111</v>
      </c>
      <c r="Q201" s="69">
        <v>8.1167353842576393</v>
      </c>
      <c r="R201" s="69">
        <v>51.844117647058802</v>
      </c>
      <c r="S201" s="69">
        <v>5.6603448922345496</v>
      </c>
      <c r="T201" s="69"/>
      <c r="U201" s="69"/>
    </row>
    <row r="202" spans="1:21" x14ac:dyDescent="0.2">
      <c r="A202" s="65" t="s">
        <v>141</v>
      </c>
      <c r="B202" s="66" t="s">
        <v>65</v>
      </c>
      <c r="C202" s="67" t="s">
        <v>89</v>
      </c>
      <c r="D202" s="68">
        <v>44413</v>
      </c>
      <c r="E202" s="69">
        <v>0.27365853658536599</v>
      </c>
      <c r="F202" s="65">
        <v>41</v>
      </c>
      <c r="G202" s="70">
        <v>5814.7804878048801</v>
      </c>
      <c r="H202" s="64">
        <v>-17.3</v>
      </c>
      <c r="I202" s="69">
        <v>45.265818418240997</v>
      </c>
      <c r="J202" s="65">
        <v>40</v>
      </c>
      <c r="K202" s="69">
        <v>251.25</v>
      </c>
      <c r="L202" s="69">
        <v>210.38461538461499</v>
      </c>
      <c r="M202" s="69">
        <v>772.82500000000005</v>
      </c>
      <c r="N202" s="69">
        <v>4.4980361196427801</v>
      </c>
      <c r="O202" s="72">
        <v>6.1730197998036203E-2</v>
      </c>
      <c r="P202" s="70">
        <v>122.853658536585</v>
      </c>
      <c r="Q202" s="69">
        <v>7.5556117874366002</v>
      </c>
      <c r="R202" s="69">
        <v>32.700000000000003</v>
      </c>
      <c r="S202" s="69">
        <v>3.94665061172776</v>
      </c>
      <c r="T202" s="69">
        <v>18.5658536585366</v>
      </c>
      <c r="U202" s="69">
        <v>18.132828539714499</v>
      </c>
    </row>
    <row r="203" spans="1:21" x14ac:dyDescent="0.2">
      <c r="A203" s="65" t="s">
        <v>141</v>
      </c>
      <c r="B203" s="66" t="s">
        <v>65</v>
      </c>
      <c r="C203" s="67" t="s">
        <v>304</v>
      </c>
      <c r="D203" s="68">
        <v>44409</v>
      </c>
      <c r="E203" s="69">
        <v>2.6607142857142899E-2</v>
      </c>
      <c r="F203" s="65">
        <v>56</v>
      </c>
      <c r="G203" s="70">
        <v>5530.0714285714303</v>
      </c>
      <c r="H203" s="64">
        <v>-19.1535714285714</v>
      </c>
      <c r="I203" s="69">
        <v>41.853522324135596</v>
      </c>
      <c r="J203" s="65"/>
      <c r="K203" s="69"/>
      <c r="L203" s="69"/>
      <c r="M203" s="69">
        <v>798.88888888888903</v>
      </c>
      <c r="N203" s="69">
        <v>3.8373406556714902</v>
      </c>
      <c r="O203" s="72">
        <v>0.19189148457103899</v>
      </c>
      <c r="P203" s="70">
        <v>142.25</v>
      </c>
      <c r="Q203" s="69">
        <v>7.2956689696206496</v>
      </c>
      <c r="R203" s="69">
        <v>33.626785714285703</v>
      </c>
      <c r="S203" s="69">
        <v>3.17594805466311</v>
      </c>
      <c r="T203" s="69"/>
      <c r="U203" s="69"/>
    </row>
    <row r="204" spans="1:21" x14ac:dyDescent="0.2">
      <c r="A204" s="65" t="s">
        <v>141</v>
      </c>
      <c r="B204" s="66" t="s">
        <v>69</v>
      </c>
      <c r="C204" s="67" t="s">
        <v>97</v>
      </c>
      <c r="D204" s="68">
        <v>43921</v>
      </c>
      <c r="E204" s="69">
        <v>0.16980000000000001</v>
      </c>
      <c r="F204" s="65">
        <v>300</v>
      </c>
      <c r="G204" s="70">
        <v>4876.09666666667</v>
      </c>
      <c r="H204" s="64">
        <v>-20.1490000000001</v>
      </c>
      <c r="I204" s="69">
        <v>16.9599253109157</v>
      </c>
      <c r="J204" s="65"/>
      <c r="K204" s="69"/>
      <c r="L204" s="69"/>
      <c r="M204" s="69"/>
      <c r="N204" s="69">
        <v>4.9355120991253596</v>
      </c>
      <c r="O204" s="72">
        <v>0.31869252482614602</v>
      </c>
      <c r="P204" s="70">
        <v>110.583333333333</v>
      </c>
      <c r="Q204" s="69">
        <v>2.79226299393093</v>
      </c>
      <c r="R204" s="69">
        <v>23.182608695652199</v>
      </c>
      <c r="S204" s="69">
        <v>1.13702885259228</v>
      </c>
      <c r="T204" s="69"/>
      <c r="U204" s="69"/>
    </row>
    <row r="205" spans="1:21" x14ac:dyDescent="0.2">
      <c r="A205" s="65" t="s">
        <v>141</v>
      </c>
      <c r="B205" s="66" t="s">
        <v>69</v>
      </c>
      <c r="C205" s="67" t="s">
        <v>255</v>
      </c>
      <c r="D205" s="68">
        <v>44383</v>
      </c>
      <c r="E205" s="69">
        <v>3.7810218978102203E-2</v>
      </c>
      <c r="F205" s="65">
        <v>411</v>
      </c>
      <c r="G205" s="70">
        <v>6002.5255474452597</v>
      </c>
      <c r="H205" s="64">
        <v>-23.808759124087601</v>
      </c>
      <c r="I205" s="69">
        <v>16.3699905618301</v>
      </c>
      <c r="J205" s="65"/>
      <c r="K205" s="69"/>
      <c r="L205" s="69"/>
      <c r="M205" s="69"/>
      <c r="N205" s="69"/>
      <c r="O205" s="72"/>
      <c r="P205" s="70">
        <v>111.143552311436</v>
      </c>
      <c r="Q205" s="69">
        <v>2.6320477001606299</v>
      </c>
      <c r="R205" s="69">
        <v>32.329896907216501</v>
      </c>
      <c r="S205" s="69">
        <v>1.3610744762723399</v>
      </c>
      <c r="T205" s="69"/>
      <c r="U205" s="69"/>
    </row>
    <row r="206" spans="1:21" x14ac:dyDescent="0.2">
      <c r="A206" s="65" t="s">
        <v>141</v>
      </c>
      <c r="B206" s="66" t="s">
        <v>69</v>
      </c>
      <c r="C206" s="67" t="s">
        <v>148</v>
      </c>
      <c r="D206" s="68">
        <v>43868</v>
      </c>
      <c r="E206" s="69">
        <v>9.1511216056670605E-2</v>
      </c>
      <c r="F206" s="65">
        <v>847</v>
      </c>
      <c r="G206" s="70">
        <v>4785.2727272727298</v>
      </c>
      <c r="H206" s="64">
        <v>-27.318299881936301</v>
      </c>
      <c r="I206" s="69">
        <v>10.761075028645299</v>
      </c>
      <c r="J206" s="65"/>
      <c r="K206" s="69"/>
      <c r="L206" s="69"/>
      <c r="M206" s="69"/>
      <c r="N206" s="69">
        <v>4.1766444444444399</v>
      </c>
      <c r="O206" s="72">
        <v>0.204256930817346</v>
      </c>
      <c r="P206" s="70">
        <v>159.859504132231</v>
      </c>
      <c r="Q206" s="69">
        <v>2.1692150941554398</v>
      </c>
      <c r="R206" s="69">
        <v>29.568327402135299</v>
      </c>
      <c r="S206" s="69">
        <v>0.77066359303965604</v>
      </c>
      <c r="T206" s="69"/>
      <c r="U206" s="69"/>
    </row>
    <row r="207" spans="1:21" x14ac:dyDescent="0.2">
      <c r="A207" s="65" t="s">
        <v>141</v>
      </c>
      <c r="B207" s="66" t="s">
        <v>65</v>
      </c>
      <c r="C207" s="67" t="s">
        <v>99</v>
      </c>
      <c r="D207" s="68">
        <v>44386</v>
      </c>
      <c r="E207" s="69">
        <v>0.20149765990639601</v>
      </c>
      <c r="F207" s="65">
        <v>641</v>
      </c>
      <c r="G207" s="70">
        <v>6847.7129485179403</v>
      </c>
      <c r="H207" s="64">
        <v>-27.955850234009201</v>
      </c>
      <c r="I207" s="69">
        <v>12.5433570356921</v>
      </c>
      <c r="J207" s="65"/>
      <c r="K207" s="69"/>
      <c r="L207" s="69"/>
      <c r="M207" s="69"/>
      <c r="N207" s="69"/>
      <c r="O207" s="72"/>
      <c r="P207" s="70">
        <v>105.680187207488</v>
      </c>
      <c r="Q207" s="69">
        <v>1.6466201247885499</v>
      </c>
      <c r="R207" s="69">
        <v>47.472926447574402</v>
      </c>
      <c r="S207" s="69">
        <v>1.2976944649139399</v>
      </c>
      <c r="T207" s="69"/>
      <c r="U207" s="69"/>
    </row>
    <row r="208" spans="1:21" x14ac:dyDescent="0.2">
      <c r="A208" s="65" t="s">
        <v>141</v>
      </c>
      <c r="B208" s="66" t="s">
        <v>69</v>
      </c>
      <c r="C208" s="67" t="s">
        <v>108</v>
      </c>
      <c r="D208" s="68">
        <v>44406</v>
      </c>
      <c r="E208" s="69"/>
      <c r="F208" s="65">
        <v>56</v>
      </c>
      <c r="G208" s="70">
        <v>3689.4464285714298</v>
      </c>
      <c r="H208" s="64">
        <v>-30.233928571428599</v>
      </c>
      <c r="I208" s="69">
        <v>39.3381028135082</v>
      </c>
      <c r="J208" s="65">
        <v>50</v>
      </c>
      <c r="K208" s="69">
        <v>159.16</v>
      </c>
      <c r="L208" s="69">
        <v>122.88</v>
      </c>
      <c r="M208" s="69">
        <v>477.38</v>
      </c>
      <c r="N208" s="69">
        <v>3.2679131222608402</v>
      </c>
      <c r="O208" s="72">
        <v>0.14179556189337</v>
      </c>
      <c r="P208" s="70">
        <v>134.07142857142901</v>
      </c>
      <c r="Q208" s="69">
        <v>6.1926777636957802</v>
      </c>
      <c r="R208" s="69">
        <v>34.479999999999997</v>
      </c>
      <c r="S208" s="69">
        <v>4.10432341648057</v>
      </c>
      <c r="T208" s="69">
        <v>10.8946428571429</v>
      </c>
      <c r="U208" s="69">
        <v>15.2218194851745</v>
      </c>
    </row>
    <row r="209" spans="1:21" x14ac:dyDescent="0.2">
      <c r="A209" s="65" t="s">
        <v>141</v>
      </c>
      <c r="B209" s="66" t="s">
        <v>65</v>
      </c>
      <c r="C209" s="67" t="s">
        <v>246</v>
      </c>
      <c r="D209" s="68">
        <v>44046</v>
      </c>
      <c r="E209" s="69">
        <v>0.105047619047619</v>
      </c>
      <c r="F209" s="65">
        <v>105</v>
      </c>
      <c r="G209" s="70">
        <v>7855.8571428571404</v>
      </c>
      <c r="H209" s="64">
        <v>-32.463809523809601</v>
      </c>
      <c r="I209" s="69">
        <v>28.8775578326944</v>
      </c>
      <c r="J209" s="65">
        <v>79</v>
      </c>
      <c r="K209" s="69">
        <v>301.41772151898698</v>
      </c>
      <c r="L209" s="69">
        <v>266.80246913580203</v>
      </c>
      <c r="M209" s="69">
        <v>1008.20987654321</v>
      </c>
      <c r="N209" s="69">
        <v>3.3275147083030099</v>
      </c>
      <c r="O209" s="72">
        <v>0.10032857193266601</v>
      </c>
      <c r="P209" s="70">
        <v>130.13333333333301</v>
      </c>
      <c r="Q209" s="69">
        <v>5.2419319947755003</v>
      </c>
      <c r="R209" s="69">
        <v>45.846601941747601</v>
      </c>
      <c r="S209" s="69">
        <v>3.0364587115293902</v>
      </c>
      <c r="T209" s="69">
        <v>-8.27184466019418</v>
      </c>
      <c r="U209" s="69">
        <v>9.6287502594111896</v>
      </c>
    </row>
    <row r="210" spans="1:21" x14ac:dyDescent="0.2">
      <c r="A210" s="65" t="s">
        <v>141</v>
      </c>
      <c r="B210" s="66" t="s">
        <v>70</v>
      </c>
      <c r="C210" s="67" t="s">
        <v>149</v>
      </c>
      <c r="D210" s="68">
        <v>44404</v>
      </c>
      <c r="E210" s="69">
        <v>0.21191489361702101</v>
      </c>
      <c r="F210" s="65">
        <v>94</v>
      </c>
      <c r="G210" s="70">
        <v>7541.3085106382996</v>
      </c>
      <c r="H210" s="64">
        <v>-34.982978723404301</v>
      </c>
      <c r="I210" s="69">
        <v>29.8241262658773</v>
      </c>
      <c r="J210" s="65"/>
      <c r="K210" s="69"/>
      <c r="L210" s="69"/>
      <c r="M210" s="69">
        <v>1042</v>
      </c>
      <c r="N210" s="69">
        <v>2.7342463323713302</v>
      </c>
      <c r="O210" s="72">
        <v>0.21184108973200899</v>
      </c>
      <c r="P210" s="70">
        <v>121.106382978723</v>
      </c>
      <c r="Q210" s="69">
        <v>4.9366952954812797</v>
      </c>
      <c r="R210" s="69">
        <v>57.2826086956522</v>
      </c>
      <c r="S210" s="69">
        <v>3.2531225062761</v>
      </c>
      <c r="T210" s="69"/>
      <c r="U210" s="69"/>
    </row>
    <row r="211" spans="1:21" x14ac:dyDescent="0.2">
      <c r="A211" s="65" t="s">
        <v>141</v>
      </c>
      <c r="B211" s="66" t="s">
        <v>65</v>
      </c>
      <c r="C211" s="67" t="s">
        <v>226</v>
      </c>
      <c r="D211" s="68">
        <v>44432</v>
      </c>
      <c r="E211" s="69"/>
      <c r="F211" s="65">
        <v>95</v>
      </c>
      <c r="G211" s="70">
        <v>5644.95789473684</v>
      </c>
      <c r="H211" s="64">
        <v>-35.5842105263158</v>
      </c>
      <c r="I211" s="69">
        <v>30.0488329811526</v>
      </c>
      <c r="J211" s="65"/>
      <c r="K211" s="69"/>
      <c r="L211" s="69"/>
      <c r="M211" s="69">
        <v>818</v>
      </c>
      <c r="N211" s="69">
        <v>2.2820072222222199</v>
      </c>
      <c r="O211" s="72">
        <v>0.266641222215456</v>
      </c>
      <c r="P211" s="70">
        <v>105.252631578947</v>
      </c>
      <c r="Q211" s="69">
        <v>5.5714833121986498</v>
      </c>
      <c r="R211" s="69">
        <v>32.428723404255301</v>
      </c>
      <c r="S211" s="69">
        <v>2.1321318730966401</v>
      </c>
      <c r="T211" s="69"/>
      <c r="U211" s="69"/>
    </row>
    <row r="212" spans="1:21" x14ac:dyDescent="0.2">
      <c r="A212" s="65" t="s">
        <v>141</v>
      </c>
      <c r="B212" s="66" t="s">
        <v>65</v>
      </c>
      <c r="C212" s="67" t="s">
        <v>132</v>
      </c>
      <c r="D212" s="68">
        <v>44216</v>
      </c>
      <c r="E212" s="69">
        <v>5.4824561403508797E-2</v>
      </c>
      <c r="F212" s="65">
        <v>114</v>
      </c>
      <c r="G212" s="70">
        <v>6076.7719298245602</v>
      </c>
      <c r="H212" s="64">
        <v>-38.0552631578947</v>
      </c>
      <c r="I212" s="69">
        <v>30.797430141079701</v>
      </c>
      <c r="J212" s="65"/>
      <c r="K212" s="69"/>
      <c r="L212" s="69"/>
      <c r="M212" s="69"/>
      <c r="N212" s="69"/>
      <c r="O212" s="72"/>
      <c r="P212" s="70">
        <v>131.98245614035099</v>
      </c>
      <c r="Q212" s="69">
        <v>5.44958948295218</v>
      </c>
      <c r="R212" s="69">
        <v>34.167889908256903</v>
      </c>
      <c r="S212" s="69">
        <v>2.81429077265744</v>
      </c>
      <c r="T212" s="69"/>
      <c r="U212" s="69"/>
    </row>
    <row r="213" spans="1:21" x14ac:dyDescent="0.2">
      <c r="A213" s="65" t="s">
        <v>141</v>
      </c>
      <c r="B213" s="66" t="s">
        <v>65</v>
      </c>
      <c r="C213" s="67" t="s">
        <v>296</v>
      </c>
      <c r="D213" s="68">
        <v>44167</v>
      </c>
      <c r="E213" s="69"/>
      <c r="F213" s="65">
        <v>96</v>
      </c>
      <c r="G213" s="70">
        <v>5229.1145833333303</v>
      </c>
      <c r="H213" s="64">
        <v>-42.356250000000003</v>
      </c>
      <c r="I213" s="69">
        <v>28.901389543952199</v>
      </c>
      <c r="J213" s="65"/>
      <c r="K213" s="69"/>
      <c r="L213" s="69"/>
      <c r="M213" s="69"/>
      <c r="N213" s="69"/>
      <c r="O213" s="72"/>
      <c r="P213" s="70">
        <v>138.645833333333</v>
      </c>
      <c r="Q213" s="69">
        <v>6.4389845276313604</v>
      </c>
      <c r="R213" s="69">
        <v>29.590624999999999</v>
      </c>
      <c r="S213" s="69">
        <v>2.8474092095121302</v>
      </c>
      <c r="T213" s="69"/>
      <c r="U213" s="69"/>
    </row>
    <row r="214" spans="1:21" x14ac:dyDescent="0.2">
      <c r="A214" s="65" t="s">
        <v>141</v>
      </c>
      <c r="B214" s="66" t="s">
        <v>77</v>
      </c>
      <c r="C214" s="67" t="s">
        <v>121</v>
      </c>
      <c r="D214" s="68">
        <v>44139</v>
      </c>
      <c r="E214" s="69">
        <v>3.2037037037037003E-2</v>
      </c>
      <c r="F214" s="65">
        <v>54</v>
      </c>
      <c r="G214" s="70">
        <v>5972.7222222222199</v>
      </c>
      <c r="H214" s="64">
        <v>-46.894444444444403</v>
      </c>
      <c r="I214" s="69">
        <v>39.858977422641701</v>
      </c>
      <c r="J214" s="65"/>
      <c r="K214" s="69"/>
      <c r="L214" s="69"/>
      <c r="M214" s="69"/>
      <c r="N214" s="69">
        <v>4.8833585858585904</v>
      </c>
      <c r="O214" s="72">
        <v>0.518120544444438</v>
      </c>
      <c r="P214" s="70">
        <v>111.12962962963</v>
      </c>
      <c r="Q214" s="69">
        <v>8.6478204335186</v>
      </c>
      <c r="R214" s="69">
        <v>40.434693877550998</v>
      </c>
      <c r="S214" s="69">
        <v>4.7793281405092198</v>
      </c>
      <c r="T214" s="69"/>
      <c r="U214" s="69"/>
    </row>
    <row r="215" spans="1:21" x14ac:dyDescent="0.2">
      <c r="A215" s="65" t="s">
        <v>141</v>
      </c>
      <c r="B215" s="66" t="s">
        <v>69</v>
      </c>
      <c r="C215" s="67" t="s">
        <v>114</v>
      </c>
      <c r="D215" s="68">
        <v>44254</v>
      </c>
      <c r="E215" s="69"/>
      <c r="F215" s="65">
        <v>37</v>
      </c>
      <c r="G215" s="70">
        <v>4640</v>
      </c>
      <c r="H215" s="64">
        <v>-48.416216216216199</v>
      </c>
      <c r="I215" s="69">
        <v>50.595868256086803</v>
      </c>
      <c r="J215" s="65"/>
      <c r="K215" s="69"/>
      <c r="L215" s="69"/>
      <c r="M215" s="69"/>
      <c r="N215" s="69"/>
      <c r="O215" s="72"/>
      <c r="P215" s="70">
        <v>111.40540540540501</v>
      </c>
      <c r="Q215" s="69">
        <v>9.7943155864509599</v>
      </c>
      <c r="R215" s="69">
        <v>47.997297297297301</v>
      </c>
      <c r="S215" s="69">
        <v>5.4302089708190797</v>
      </c>
      <c r="T215" s="69"/>
      <c r="U215" s="69"/>
    </row>
    <row r="216" spans="1:21" x14ac:dyDescent="0.2">
      <c r="A216" s="65" t="s">
        <v>141</v>
      </c>
      <c r="B216" s="66" t="s">
        <v>127</v>
      </c>
      <c r="C216" s="67" t="s">
        <v>307</v>
      </c>
      <c r="D216" s="68">
        <v>43879</v>
      </c>
      <c r="E216" s="69"/>
      <c r="F216" s="65">
        <v>31</v>
      </c>
      <c r="G216" s="70">
        <v>6143.6451612903202</v>
      </c>
      <c r="H216" s="64">
        <v>-54.554838709677398</v>
      </c>
      <c r="I216" s="69">
        <v>42.898832938660803</v>
      </c>
      <c r="J216" s="65"/>
      <c r="K216" s="69"/>
      <c r="L216" s="69"/>
      <c r="M216" s="69"/>
      <c r="N216" s="69"/>
      <c r="O216" s="72"/>
      <c r="P216" s="70">
        <v>121.38709677419401</v>
      </c>
      <c r="Q216" s="69">
        <v>8.3219721374609907</v>
      </c>
      <c r="R216" s="69">
        <v>28.165517241379298</v>
      </c>
      <c r="S216" s="69">
        <v>3.1548042801200502</v>
      </c>
      <c r="T216" s="69"/>
      <c r="U216" s="69"/>
    </row>
    <row r="217" spans="1:21" x14ac:dyDescent="0.2">
      <c r="A217" s="65" t="s">
        <v>141</v>
      </c>
      <c r="B217" s="66" t="s">
        <v>69</v>
      </c>
      <c r="C217" s="67" t="s">
        <v>110</v>
      </c>
      <c r="D217" s="68">
        <v>44418</v>
      </c>
      <c r="E217" s="69">
        <v>2.8409090909090901E-2</v>
      </c>
      <c r="F217" s="65">
        <v>44</v>
      </c>
      <c r="G217" s="70">
        <v>5534.7272727272702</v>
      </c>
      <c r="H217" s="64">
        <v>-55.877272727272697</v>
      </c>
      <c r="I217" s="69">
        <v>40.5460830483905</v>
      </c>
      <c r="J217" s="65"/>
      <c r="K217" s="69"/>
      <c r="L217" s="69"/>
      <c r="M217" s="69">
        <v>771.695652173913</v>
      </c>
      <c r="N217" s="69">
        <v>3.8560781873013101</v>
      </c>
      <c r="O217" s="72">
        <v>0.25279431470199198</v>
      </c>
      <c r="P217" s="70">
        <v>132.70454545454501</v>
      </c>
      <c r="Q217" s="69">
        <v>10.2155717655084</v>
      </c>
      <c r="R217" s="69">
        <v>46.727906976744201</v>
      </c>
      <c r="S217" s="69">
        <v>6.0580884360695997</v>
      </c>
      <c r="T217" s="69"/>
      <c r="U217" s="69"/>
    </row>
    <row r="218" spans="1:21" x14ac:dyDescent="0.2">
      <c r="A218" s="65" t="s">
        <v>141</v>
      </c>
      <c r="B218" s="66" t="s">
        <v>70</v>
      </c>
      <c r="C218" s="67" t="s">
        <v>303</v>
      </c>
      <c r="D218" s="68">
        <v>44414</v>
      </c>
      <c r="E218" s="69">
        <v>3.1399999999999997E-2</v>
      </c>
      <c r="F218" s="65">
        <v>50</v>
      </c>
      <c r="G218" s="70">
        <v>5978.78</v>
      </c>
      <c r="H218" s="64">
        <v>-58.55</v>
      </c>
      <c r="I218" s="69">
        <v>35.499378810316799</v>
      </c>
      <c r="J218" s="65"/>
      <c r="K218" s="69"/>
      <c r="L218" s="69"/>
      <c r="M218" s="69"/>
      <c r="N218" s="69">
        <v>3.3428633881330301</v>
      </c>
      <c r="O218" s="72">
        <v>0.26053153434501303</v>
      </c>
      <c r="P218" s="70">
        <v>143.86000000000001</v>
      </c>
      <c r="Q218" s="69">
        <v>7.5894669222064097</v>
      </c>
      <c r="R218" s="69">
        <v>70.28</v>
      </c>
      <c r="S218" s="69">
        <v>5.4703631935537702</v>
      </c>
      <c r="T218" s="69"/>
      <c r="U218" s="69"/>
    </row>
    <row r="219" spans="1:21" x14ac:dyDescent="0.2">
      <c r="A219" s="65" t="s">
        <v>141</v>
      </c>
      <c r="B219" s="66" t="s">
        <v>69</v>
      </c>
      <c r="C219" s="67" t="s">
        <v>308</v>
      </c>
      <c r="D219" s="68">
        <v>44422</v>
      </c>
      <c r="E219" s="69">
        <v>0.55516853932584298</v>
      </c>
      <c r="F219" s="65">
        <v>89</v>
      </c>
      <c r="G219" s="70">
        <v>4517.1910112359501</v>
      </c>
      <c r="H219" s="64">
        <v>-59.095505617977601</v>
      </c>
      <c r="I219" s="69">
        <v>25.1991947290003</v>
      </c>
      <c r="J219" s="65"/>
      <c r="K219" s="69"/>
      <c r="L219" s="69"/>
      <c r="M219" s="69"/>
      <c r="N219" s="69"/>
      <c r="O219" s="72"/>
      <c r="P219" s="70">
        <v>105.98876404494401</v>
      </c>
      <c r="Q219" s="69">
        <v>7.4519141918765097</v>
      </c>
      <c r="R219" s="69">
        <v>27.074074074074101</v>
      </c>
      <c r="S219" s="69">
        <v>2.43044271342995</v>
      </c>
      <c r="T219" s="69"/>
      <c r="U219" s="69"/>
    </row>
    <row r="220" spans="1:21" x14ac:dyDescent="0.2">
      <c r="A220" s="65" t="s">
        <v>141</v>
      </c>
      <c r="B220" s="66" t="s">
        <v>66</v>
      </c>
      <c r="C220" s="67" t="s">
        <v>113</v>
      </c>
      <c r="D220" s="68">
        <v>44424</v>
      </c>
      <c r="E220" s="69"/>
      <c r="F220" s="65">
        <v>193</v>
      </c>
      <c r="G220" s="70">
        <v>6249.33678756477</v>
      </c>
      <c r="H220" s="64">
        <v>-63.145077720207297</v>
      </c>
      <c r="I220" s="69">
        <v>22.208169862985201</v>
      </c>
      <c r="J220" s="65"/>
      <c r="K220" s="69"/>
      <c r="L220" s="69"/>
      <c r="M220" s="69"/>
      <c r="N220" s="69">
        <v>3.0849359113811601</v>
      </c>
      <c r="O220" s="72">
        <v>0.167100244332825</v>
      </c>
      <c r="P220" s="70">
        <v>113.689119170984</v>
      </c>
      <c r="Q220" s="69">
        <v>3.33439377757677</v>
      </c>
      <c r="R220" s="69">
        <v>57.538219895288002</v>
      </c>
      <c r="S220" s="69">
        <v>2.4890014940617902</v>
      </c>
      <c r="T220" s="69"/>
      <c r="U220" s="69"/>
    </row>
    <row r="221" spans="1:21" x14ac:dyDescent="0.2">
      <c r="A221" s="65" t="s">
        <v>141</v>
      </c>
      <c r="B221" s="66" t="s">
        <v>68</v>
      </c>
      <c r="C221" s="67" t="s">
        <v>95</v>
      </c>
      <c r="D221" s="68">
        <v>44345</v>
      </c>
      <c r="E221" s="69">
        <v>3.7361111111111102E-2</v>
      </c>
      <c r="F221" s="65">
        <v>72</v>
      </c>
      <c r="G221" s="70">
        <v>7083.0972222222199</v>
      </c>
      <c r="H221" s="64">
        <v>-64.387500000000003</v>
      </c>
      <c r="I221" s="69">
        <v>33.4190594800585</v>
      </c>
      <c r="J221" s="65">
        <v>62</v>
      </c>
      <c r="K221" s="69">
        <v>286.95161290322602</v>
      </c>
      <c r="L221" s="69">
        <v>247.870967741935</v>
      </c>
      <c r="M221" s="69">
        <v>927.77419354838696</v>
      </c>
      <c r="N221" s="69">
        <v>2.95459137194816</v>
      </c>
      <c r="O221" s="72">
        <v>0.17488184317420599</v>
      </c>
      <c r="P221" s="70">
        <v>128.222222222222</v>
      </c>
      <c r="Q221" s="69">
        <v>5.9026472875201899</v>
      </c>
      <c r="R221" s="69">
        <v>51.891428571428598</v>
      </c>
      <c r="S221" s="69">
        <v>4.9772807824138399</v>
      </c>
      <c r="T221" s="69">
        <v>-16.132307692307698</v>
      </c>
      <c r="U221" s="69">
        <v>13.4905499523834</v>
      </c>
    </row>
    <row r="222" spans="1:21" x14ac:dyDescent="0.2">
      <c r="A222" s="65" t="s">
        <v>141</v>
      </c>
      <c r="B222" s="66" t="s">
        <v>69</v>
      </c>
      <c r="C222" s="67" t="s">
        <v>107</v>
      </c>
      <c r="D222" s="68">
        <v>44417</v>
      </c>
      <c r="E222" s="69">
        <v>2.1743119266054999E-2</v>
      </c>
      <c r="F222" s="65">
        <v>109</v>
      </c>
      <c r="G222" s="70">
        <v>5287.3027522935799</v>
      </c>
      <c r="H222" s="64">
        <v>-66.229357798165196</v>
      </c>
      <c r="I222" s="69">
        <v>28.399364063471001</v>
      </c>
      <c r="J222" s="65"/>
      <c r="K222" s="69"/>
      <c r="L222" s="69"/>
      <c r="M222" s="69"/>
      <c r="N222" s="69"/>
      <c r="O222" s="72"/>
      <c r="P222" s="70">
        <v>141.44036697247699</v>
      </c>
      <c r="Q222" s="69">
        <v>6.3509523579793301</v>
      </c>
      <c r="R222" s="69">
        <v>31.458823529411799</v>
      </c>
      <c r="S222" s="69">
        <v>2.6957469731480002</v>
      </c>
      <c r="T222" s="69"/>
      <c r="U222" s="69"/>
    </row>
    <row r="223" spans="1:21" x14ac:dyDescent="0.2">
      <c r="A223" s="65" t="s">
        <v>141</v>
      </c>
      <c r="B223" s="66" t="s">
        <v>65</v>
      </c>
      <c r="C223" s="67" t="s">
        <v>309</v>
      </c>
      <c r="D223" s="68">
        <v>44058</v>
      </c>
      <c r="E223" s="69">
        <v>2.70212765957447E-2</v>
      </c>
      <c r="F223" s="65">
        <v>47</v>
      </c>
      <c r="G223" s="70">
        <v>5671.3404255319101</v>
      </c>
      <c r="H223" s="64">
        <v>-70.244680851063805</v>
      </c>
      <c r="I223" s="69">
        <v>33.786418293943299</v>
      </c>
      <c r="J223" s="65"/>
      <c r="K223" s="69"/>
      <c r="L223" s="69"/>
      <c r="M223" s="69"/>
      <c r="N223" s="69"/>
      <c r="O223" s="72"/>
      <c r="P223" s="70">
        <v>118.44680851063799</v>
      </c>
      <c r="Q223" s="69">
        <v>9.6155424845213897</v>
      </c>
      <c r="R223" s="69">
        <v>29.988372093023301</v>
      </c>
      <c r="S223" s="69">
        <v>3.70691223677392</v>
      </c>
      <c r="T223" s="69"/>
      <c r="U223" s="69"/>
    </row>
    <row r="224" spans="1:21" x14ac:dyDescent="0.2">
      <c r="A224" s="65" t="s">
        <v>141</v>
      </c>
      <c r="B224" s="66" t="s">
        <v>69</v>
      </c>
      <c r="C224" s="67" t="s">
        <v>299</v>
      </c>
      <c r="D224" s="68">
        <v>44382</v>
      </c>
      <c r="E224" s="69">
        <v>0.20240963855421701</v>
      </c>
      <c r="F224" s="65">
        <v>83</v>
      </c>
      <c r="G224" s="70">
        <v>5100.7831325301204</v>
      </c>
      <c r="H224" s="64">
        <v>-71.524096385542194</v>
      </c>
      <c r="I224" s="69">
        <v>26.070533612936401</v>
      </c>
      <c r="J224" s="65"/>
      <c r="K224" s="69"/>
      <c r="L224" s="69"/>
      <c r="M224" s="69"/>
      <c r="N224" s="69"/>
      <c r="O224" s="72"/>
      <c r="P224" s="70">
        <v>158.168674698795</v>
      </c>
      <c r="Q224" s="69">
        <v>7.32064052051813</v>
      </c>
      <c r="R224" s="69">
        <v>27.364634146341501</v>
      </c>
      <c r="S224" s="69">
        <v>2.2994699597097199</v>
      </c>
      <c r="T224" s="69"/>
      <c r="U224" s="69"/>
    </row>
    <row r="225" spans="1:21" x14ac:dyDescent="0.2">
      <c r="A225" s="65" t="s">
        <v>141</v>
      </c>
      <c r="B225" s="66" t="s">
        <v>70</v>
      </c>
      <c r="C225" s="67" t="s">
        <v>310</v>
      </c>
      <c r="D225" s="68">
        <v>44316</v>
      </c>
      <c r="E225" s="69">
        <v>3.6607142857142901E-2</v>
      </c>
      <c r="F225" s="65">
        <v>112</v>
      </c>
      <c r="G225" s="70">
        <v>5563.5089285714303</v>
      </c>
      <c r="H225" s="64">
        <v>-75.369642857142907</v>
      </c>
      <c r="I225" s="69">
        <v>28.130083920299199</v>
      </c>
      <c r="J225" s="65"/>
      <c r="K225" s="69"/>
      <c r="L225" s="69"/>
      <c r="M225" s="69"/>
      <c r="N225" s="69">
        <v>3.2721880281690101</v>
      </c>
      <c r="O225" s="72">
        <v>0.21205581003830501</v>
      </c>
      <c r="P225" s="70">
        <v>146.169642857143</v>
      </c>
      <c r="Q225" s="69">
        <v>5.6526990454301904</v>
      </c>
      <c r="R225" s="69">
        <v>46.851351351351298</v>
      </c>
      <c r="S225" s="69">
        <v>3.0905792933249598</v>
      </c>
      <c r="T225" s="69"/>
      <c r="U225" s="69"/>
    </row>
    <row r="226" spans="1:21" x14ac:dyDescent="0.2">
      <c r="A226" s="65" t="s">
        <v>141</v>
      </c>
      <c r="B226" s="66" t="s">
        <v>69</v>
      </c>
      <c r="C226" s="67" t="s">
        <v>311</v>
      </c>
      <c r="D226" s="68">
        <v>44416</v>
      </c>
      <c r="E226" s="69"/>
      <c r="F226" s="65">
        <v>107</v>
      </c>
      <c r="G226" s="70">
        <v>3834.6635514018699</v>
      </c>
      <c r="H226" s="64">
        <v>-75.931775700934494</v>
      </c>
      <c r="I226" s="69">
        <v>20.321558435721599</v>
      </c>
      <c r="J226" s="65"/>
      <c r="K226" s="69"/>
      <c r="L226" s="69"/>
      <c r="M226" s="69"/>
      <c r="N226" s="69"/>
      <c r="O226" s="72"/>
      <c r="P226" s="70">
        <v>136.70093457943901</v>
      </c>
      <c r="Q226" s="69">
        <v>5.9281570653723996</v>
      </c>
      <c r="R226" s="69">
        <v>29.157943925233599</v>
      </c>
      <c r="S226" s="69">
        <v>2.32722042874533</v>
      </c>
      <c r="T226" s="69"/>
      <c r="U226" s="69"/>
    </row>
    <row r="227" spans="1:21" x14ac:dyDescent="0.2">
      <c r="A227" s="65" t="s">
        <v>141</v>
      </c>
      <c r="B227" s="66" t="s">
        <v>69</v>
      </c>
      <c r="C227" s="67" t="s">
        <v>90</v>
      </c>
      <c r="D227" s="68">
        <v>43865</v>
      </c>
      <c r="E227" s="69">
        <v>3.8953488372093E-3</v>
      </c>
      <c r="F227" s="65">
        <v>516</v>
      </c>
      <c r="G227" s="70">
        <v>4528.5717054263596</v>
      </c>
      <c r="H227" s="64">
        <v>-76.883527131782898</v>
      </c>
      <c r="I227" s="69">
        <v>12.746515856438499</v>
      </c>
      <c r="J227" s="65"/>
      <c r="K227" s="69"/>
      <c r="L227" s="69"/>
      <c r="M227" s="69"/>
      <c r="N227" s="69"/>
      <c r="O227" s="72"/>
      <c r="P227" s="70">
        <v>180.11821705426399</v>
      </c>
      <c r="Q227" s="69">
        <v>3.5129665460030601</v>
      </c>
      <c r="R227" s="69">
        <v>19.038058252427199</v>
      </c>
      <c r="S227" s="69">
        <v>0.73058473023050896</v>
      </c>
      <c r="T227" s="69"/>
      <c r="U227" s="69"/>
    </row>
    <row r="228" spans="1:21" x14ac:dyDescent="0.2">
      <c r="A228" s="65" t="s">
        <v>141</v>
      </c>
      <c r="B228" s="66" t="s">
        <v>70</v>
      </c>
      <c r="C228" s="67" t="s">
        <v>312</v>
      </c>
      <c r="D228" s="68">
        <v>44412</v>
      </c>
      <c r="E228" s="69">
        <v>6.8701298701298694E-2</v>
      </c>
      <c r="F228" s="65">
        <v>77</v>
      </c>
      <c r="G228" s="70">
        <v>6021.7402597402597</v>
      </c>
      <c r="H228" s="64">
        <v>-77.2789473684211</v>
      </c>
      <c r="I228" s="69">
        <v>28.9600056530351</v>
      </c>
      <c r="J228" s="65"/>
      <c r="K228" s="69"/>
      <c r="L228" s="69"/>
      <c r="M228" s="69"/>
      <c r="N228" s="69">
        <v>3.1065917361111102</v>
      </c>
      <c r="O228" s="72">
        <v>0.406434655665317</v>
      </c>
      <c r="P228" s="70">
        <v>126.02597402597399</v>
      </c>
      <c r="Q228" s="69">
        <v>5.9290915376111197</v>
      </c>
      <c r="R228" s="69">
        <v>47.658666666666697</v>
      </c>
      <c r="S228" s="69">
        <v>3.6257786207388101</v>
      </c>
      <c r="T228" s="69"/>
      <c r="U228" s="69"/>
    </row>
    <row r="229" spans="1:21" x14ac:dyDescent="0.2">
      <c r="A229" s="65" t="s">
        <v>141</v>
      </c>
      <c r="B229" s="66" t="s">
        <v>127</v>
      </c>
      <c r="C229" s="67" t="s">
        <v>313</v>
      </c>
      <c r="D229" s="68">
        <v>44383</v>
      </c>
      <c r="E229" s="69">
        <v>2.05298013245033E-3</v>
      </c>
      <c r="F229" s="65">
        <v>151</v>
      </c>
      <c r="G229" s="70">
        <v>6204.7682119205301</v>
      </c>
      <c r="H229" s="64">
        <v>-78.369536423841097</v>
      </c>
      <c r="I229" s="69">
        <v>22.754117013273699</v>
      </c>
      <c r="J229" s="65"/>
      <c r="K229" s="69"/>
      <c r="L229" s="69"/>
      <c r="M229" s="69"/>
      <c r="N229" s="69">
        <v>3.6231923076923098</v>
      </c>
      <c r="O229" s="69">
        <v>0.47072981641188999</v>
      </c>
      <c r="P229" s="70">
        <v>129.42384105960301</v>
      </c>
      <c r="Q229" s="69">
        <v>4.4961444074883001</v>
      </c>
      <c r="R229" s="69">
        <v>38.842857142857099</v>
      </c>
      <c r="S229" s="69">
        <v>2.2436437894902901</v>
      </c>
      <c r="T229" s="69"/>
      <c r="U229" s="69"/>
    </row>
    <row r="230" spans="1:21" x14ac:dyDescent="0.2">
      <c r="A230" s="65" t="s">
        <v>141</v>
      </c>
      <c r="B230" s="66" t="s">
        <v>66</v>
      </c>
      <c r="C230" s="67" t="s">
        <v>211</v>
      </c>
      <c r="D230" s="68">
        <v>44389</v>
      </c>
      <c r="E230" s="69"/>
      <c r="F230" s="65">
        <v>81</v>
      </c>
      <c r="G230" s="70">
        <v>6400.1975308642004</v>
      </c>
      <c r="H230" s="64">
        <v>-79.697500000000005</v>
      </c>
      <c r="I230" s="69">
        <v>28.571106885367001</v>
      </c>
      <c r="J230" s="65"/>
      <c r="K230" s="69"/>
      <c r="L230" s="69"/>
      <c r="M230" s="69"/>
      <c r="N230" s="69"/>
      <c r="O230" s="69"/>
      <c r="P230" s="70">
        <v>86.061728395061706</v>
      </c>
      <c r="Q230" s="69">
        <v>4.6596953776015102</v>
      </c>
      <c r="R230" s="69">
        <v>30.178431372548999</v>
      </c>
      <c r="S230" s="69">
        <v>1.9795945588566399</v>
      </c>
      <c r="T230" s="69"/>
      <c r="U230" s="69"/>
    </row>
    <row r="231" spans="1:21" x14ac:dyDescent="0.2">
      <c r="A231" s="65" t="s">
        <v>141</v>
      </c>
      <c r="B231" s="66" t="s">
        <v>93</v>
      </c>
      <c r="C231" s="67" t="s">
        <v>139</v>
      </c>
      <c r="D231" s="68">
        <v>44381</v>
      </c>
      <c r="E231" s="69">
        <v>5.04201680672269E-4</v>
      </c>
      <c r="F231" s="65">
        <v>119</v>
      </c>
      <c r="G231" s="69">
        <v>6465.8991596638698</v>
      </c>
      <c r="H231" s="64">
        <v>-80.350420168067203</v>
      </c>
      <c r="I231" s="69">
        <v>31.8919025913445</v>
      </c>
      <c r="J231" s="65"/>
      <c r="K231" s="69"/>
      <c r="L231" s="69"/>
      <c r="M231" s="69"/>
      <c r="N231" s="69">
        <v>4.2473913474002396</v>
      </c>
      <c r="O231" s="69">
        <v>0.177163044725793</v>
      </c>
      <c r="P231" s="70">
        <v>105.63025210084</v>
      </c>
      <c r="Q231" s="69">
        <v>3.4222989519114</v>
      </c>
      <c r="R231" s="69">
        <v>44.223008849557502</v>
      </c>
      <c r="S231" s="69">
        <v>3.0420083506440401</v>
      </c>
      <c r="T231" s="69"/>
      <c r="U231" s="69"/>
    </row>
    <row r="232" spans="1:21" x14ac:dyDescent="0.2">
      <c r="A232" s="65" t="s">
        <v>141</v>
      </c>
      <c r="B232" s="66" t="s">
        <v>65</v>
      </c>
      <c r="C232" s="67" t="s">
        <v>207</v>
      </c>
      <c r="D232" s="68">
        <v>44410</v>
      </c>
      <c r="E232" s="69"/>
      <c r="F232" s="65">
        <v>43</v>
      </c>
      <c r="G232" s="69">
        <v>6543.5116279069798</v>
      </c>
      <c r="H232" s="64">
        <v>-80.353488372092997</v>
      </c>
      <c r="I232" s="69">
        <v>38.532603638691498</v>
      </c>
      <c r="J232" s="65"/>
      <c r="K232" s="69"/>
      <c r="L232" s="69"/>
      <c r="M232" s="69"/>
      <c r="N232" s="69"/>
      <c r="O232" s="69"/>
      <c r="P232" s="70">
        <v>104.767441860465</v>
      </c>
      <c r="Q232" s="69">
        <v>10.0195731595935</v>
      </c>
      <c r="R232" s="69">
        <v>45.597499999999997</v>
      </c>
      <c r="S232" s="69">
        <v>4.6302066846208598</v>
      </c>
      <c r="T232" s="69"/>
      <c r="U232" s="69"/>
    </row>
    <row r="233" spans="1:21" x14ac:dyDescent="0.2">
      <c r="A233" s="65" t="s">
        <v>141</v>
      </c>
      <c r="B233" s="66" t="s">
        <v>66</v>
      </c>
      <c r="C233" s="67" t="s">
        <v>232</v>
      </c>
      <c r="D233" s="68">
        <v>44409</v>
      </c>
      <c r="E233" s="69">
        <v>1.8639455782312901E-2</v>
      </c>
      <c r="F233" s="65">
        <v>147</v>
      </c>
      <c r="G233" s="69">
        <v>7058.4285714285697</v>
      </c>
      <c r="H233" s="64">
        <v>-80.938095238095201</v>
      </c>
      <c r="I233" s="69">
        <v>24.820440553122399</v>
      </c>
      <c r="J233" s="65">
        <v>74</v>
      </c>
      <c r="K233" s="69">
        <v>266.18918918918899</v>
      </c>
      <c r="L233" s="69">
        <v>261.22666666666697</v>
      </c>
      <c r="M233" s="69">
        <v>956.506666666667</v>
      </c>
      <c r="N233" s="69">
        <v>3.6184721510975799</v>
      </c>
      <c r="O233" s="69">
        <v>0.14139321937787999</v>
      </c>
      <c r="P233" s="70">
        <v>113.67346938775501</v>
      </c>
      <c r="Q233" s="69">
        <v>4.6217081993790403</v>
      </c>
      <c r="R233" s="69">
        <v>49.835971223021602</v>
      </c>
      <c r="S233" s="69">
        <v>2.7496529211396101</v>
      </c>
      <c r="T233" s="69">
        <v>-50.797196261682203</v>
      </c>
      <c r="U233" s="69">
        <v>9.4207085938778192</v>
      </c>
    </row>
    <row r="234" spans="1:21" x14ac:dyDescent="0.2">
      <c r="A234" s="65" t="s">
        <v>141</v>
      </c>
      <c r="B234" s="66" t="s">
        <v>127</v>
      </c>
      <c r="C234" s="67" t="s">
        <v>314</v>
      </c>
      <c r="D234" s="68">
        <v>44367</v>
      </c>
      <c r="E234" s="69"/>
      <c r="F234" s="65">
        <v>82</v>
      </c>
      <c r="G234" s="69">
        <v>6051.4878048780502</v>
      </c>
      <c r="H234" s="64">
        <v>-81.525609756097495</v>
      </c>
      <c r="I234" s="69">
        <v>33.610638972292598</v>
      </c>
      <c r="J234" s="65"/>
      <c r="K234" s="69"/>
      <c r="L234" s="69"/>
      <c r="M234" s="69"/>
      <c r="N234" s="69"/>
      <c r="O234" s="69"/>
      <c r="P234" s="70">
        <v>106.5</v>
      </c>
      <c r="Q234" s="69">
        <v>3.79702771282648</v>
      </c>
      <c r="R234" s="69">
        <v>48.225000000000001</v>
      </c>
      <c r="S234" s="69">
        <v>4.09851721411908</v>
      </c>
      <c r="T234" s="69"/>
      <c r="U234" s="69"/>
    </row>
    <row r="235" spans="1:21" x14ac:dyDescent="0.2">
      <c r="A235" s="65" t="s">
        <v>141</v>
      </c>
      <c r="B235" s="66" t="s">
        <v>69</v>
      </c>
      <c r="C235" s="67" t="s">
        <v>154</v>
      </c>
      <c r="D235" s="68">
        <v>43850</v>
      </c>
      <c r="E235" s="69">
        <v>0.20281250000000001</v>
      </c>
      <c r="F235" s="65">
        <v>192</v>
      </c>
      <c r="G235" s="69">
        <v>5442.1614583333303</v>
      </c>
      <c r="H235" s="64">
        <v>-83.217708333333306</v>
      </c>
      <c r="I235" s="69">
        <v>20.839496945867001</v>
      </c>
      <c r="J235" s="65"/>
      <c r="K235" s="69"/>
      <c r="L235" s="69"/>
      <c r="M235" s="69"/>
      <c r="N235" s="69"/>
      <c r="O235" s="69"/>
      <c r="P235" s="70">
        <v>117.052083333333</v>
      </c>
      <c r="Q235" s="69">
        <v>3.64470212755</v>
      </c>
      <c r="R235" s="69">
        <v>38.260638297872298</v>
      </c>
      <c r="S235" s="69">
        <v>1.9630219394913699</v>
      </c>
      <c r="T235" s="69"/>
      <c r="U235" s="69"/>
    </row>
    <row r="236" spans="1:21" x14ac:dyDescent="0.2">
      <c r="A236" s="65" t="s">
        <v>141</v>
      </c>
      <c r="B236" s="66" t="s">
        <v>98</v>
      </c>
      <c r="C236" s="67" t="s">
        <v>152</v>
      </c>
      <c r="D236" s="68">
        <v>44328</v>
      </c>
      <c r="E236" s="69">
        <v>0.10637037037037</v>
      </c>
      <c r="F236" s="65">
        <v>135</v>
      </c>
      <c r="G236" s="69">
        <v>6535.25925925926</v>
      </c>
      <c r="H236" s="64">
        <v>-83.887407407407395</v>
      </c>
      <c r="I236" s="69">
        <v>22.878974235222401</v>
      </c>
      <c r="J236" s="65"/>
      <c r="K236" s="69"/>
      <c r="L236" s="69"/>
      <c r="M236" s="69"/>
      <c r="N236" s="69"/>
      <c r="O236" s="69"/>
      <c r="P236" s="70">
        <v>137.222222222222</v>
      </c>
      <c r="Q236" s="69">
        <v>4.0383275230856501</v>
      </c>
      <c r="R236" s="69">
        <v>43.9637037037037</v>
      </c>
      <c r="S236" s="69">
        <v>2.2080854505659402</v>
      </c>
      <c r="T236" s="69"/>
      <c r="U236" s="69"/>
    </row>
    <row r="237" spans="1:21" x14ac:dyDescent="0.2">
      <c r="A237" s="65" t="s">
        <v>141</v>
      </c>
      <c r="B237" s="66" t="s">
        <v>70</v>
      </c>
      <c r="C237" s="67" t="s">
        <v>140</v>
      </c>
      <c r="D237" s="68">
        <v>44368</v>
      </c>
      <c r="E237" s="69"/>
      <c r="F237" s="65">
        <v>53</v>
      </c>
      <c r="G237" s="69">
        <v>5017.5849056603802</v>
      </c>
      <c r="H237" s="64">
        <v>-84.379245283018903</v>
      </c>
      <c r="I237" s="69">
        <v>42.259745860135098</v>
      </c>
      <c r="J237" s="65"/>
      <c r="K237" s="69"/>
      <c r="L237" s="69"/>
      <c r="M237" s="69"/>
      <c r="N237" s="69"/>
      <c r="O237" s="69"/>
      <c r="P237" s="70">
        <v>147.88679245283001</v>
      </c>
      <c r="Q237" s="69">
        <v>9.7610292787972597</v>
      </c>
      <c r="R237" s="69">
        <v>40.857692307692297</v>
      </c>
      <c r="S237" s="69">
        <v>3.95843539233723</v>
      </c>
      <c r="T237" s="69"/>
      <c r="U237" s="69"/>
    </row>
    <row r="238" spans="1:21" x14ac:dyDescent="0.2">
      <c r="A238" s="65" t="s">
        <v>141</v>
      </c>
      <c r="B238" s="66" t="s">
        <v>69</v>
      </c>
      <c r="C238" s="67" t="s">
        <v>315</v>
      </c>
      <c r="D238" s="68">
        <v>44410</v>
      </c>
      <c r="E238" s="69"/>
      <c r="F238" s="65">
        <v>28</v>
      </c>
      <c r="G238" s="70">
        <v>6663.3571428571404</v>
      </c>
      <c r="H238" s="64">
        <v>-84.723076923076903</v>
      </c>
      <c r="I238" s="69">
        <v>32.957020640031402</v>
      </c>
      <c r="J238" s="65"/>
      <c r="K238" s="69"/>
      <c r="L238" s="69"/>
      <c r="M238" s="69"/>
      <c r="N238" s="69"/>
      <c r="O238" s="72"/>
      <c r="P238" s="70">
        <v>151.392857142857</v>
      </c>
      <c r="Q238" s="69">
        <v>13.121767859596901</v>
      </c>
      <c r="R238" s="69">
        <v>55.2</v>
      </c>
      <c r="S238" s="69">
        <v>6.1265151623241803</v>
      </c>
      <c r="T238" s="69"/>
      <c r="U238" s="69"/>
    </row>
    <row r="239" spans="1:21" x14ac:dyDescent="0.2">
      <c r="A239" s="65" t="s">
        <v>141</v>
      </c>
      <c r="B239" s="66" t="s">
        <v>70</v>
      </c>
      <c r="C239" s="67" t="s">
        <v>316</v>
      </c>
      <c r="D239" s="68">
        <v>43853</v>
      </c>
      <c r="E239" s="69"/>
      <c r="F239" s="65">
        <v>261</v>
      </c>
      <c r="G239" s="70">
        <v>3880.5402298850599</v>
      </c>
      <c r="H239" s="64">
        <v>-84.813409961685807</v>
      </c>
      <c r="I239" s="69">
        <v>21.877509901250502</v>
      </c>
      <c r="J239" s="65"/>
      <c r="K239" s="69"/>
      <c r="L239" s="69"/>
      <c r="M239" s="69"/>
      <c r="N239" s="69"/>
      <c r="O239" s="72"/>
      <c r="P239" s="70">
        <v>128.938697318008</v>
      </c>
      <c r="Q239" s="69">
        <v>4.0655783703389901</v>
      </c>
      <c r="R239" s="69">
        <v>28.8674418604651</v>
      </c>
      <c r="S239" s="69">
        <v>1.50950270456867</v>
      </c>
      <c r="T239" s="69"/>
      <c r="U239" s="69"/>
    </row>
    <row r="240" spans="1:21" x14ac:dyDescent="0.2">
      <c r="A240" s="65" t="s">
        <v>141</v>
      </c>
      <c r="B240" s="66" t="s">
        <v>69</v>
      </c>
      <c r="C240" s="67" t="s">
        <v>234</v>
      </c>
      <c r="D240" s="68">
        <v>44405</v>
      </c>
      <c r="E240" s="69">
        <v>1.8025477707006399E-2</v>
      </c>
      <c r="F240" s="65">
        <v>157</v>
      </c>
      <c r="G240" s="70">
        <v>6406.8662420382198</v>
      </c>
      <c r="H240" s="64">
        <v>-87.726751592356607</v>
      </c>
      <c r="I240" s="69">
        <v>23.058647125032898</v>
      </c>
      <c r="J240" s="65">
        <v>36</v>
      </c>
      <c r="K240" s="69">
        <v>299.36111111111097</v>
      </c>
      <c r="L240" s="69">
        <v>231.277777777778</v>
      </c>
      <c r="M240" s="69">
        <v>895.02777777777806</v>
      </c>
      <c r="N240" s="69">
        <v>2.3846005942502799</v>
      </c>
      <c r="O240" s="69">
        <v>0.13395784827038301</v>
      </c>
      <c r="P240" s="70">
        <v>97.789808917197405</v>
      </c>
      <c r="Q240" s="69">
        <v>3.43647029590743</v>
      </c>
      <c r="R240" s="69">
        <v>67.724342105263105</v>
      </c>
      <c r="S240" s="69">
        <v>3.28684002578435</v>
      </c>
      <c r="T240" s="69">
        <v>-35.7912280701754</v>
      </c>
      <c r="U240" s="69">
        <v>8.6794356355716804</v>
      </c>
    </row>
    <row r="241" spans="1:21" x14ac:dyDescent="0.2">
      <c r="A241" s="65" t="s">
        <v>141</v>
      </c>
      <c r="B241" s="66" t="s">
        <v>66</v>
      </c>
      <c r="C241" s="67" t="s">
        <v>157</v>
      </c>
      <c r="D241" s="68">
        <v>44421</v>
      </c>
      <c r="E241" s="69">
        <v>7.1641791044776103E-4</v>
      </c>
      <c r="F241" s="65">
        <v>335</v>
      </c>
      <c r="G241" s="70">
        <v>5414.3134328358201</v>
      </c>
      <c r="H241" s="64">
        <v>-88.031641791044905</v>
      </c>
      <c r="I241" s="69">
        <v>16.3423439335556</v>
      </c>
      <c r="J241" s="65"/>
      <c r="K241" s="69"/>
      <c r="L241" s="69"/>
      <c r="M241" s="69"/>
      <c r="N241" s="69">
        <v>3.2630825242718502</v>
      </c>
      <c r="O241" s="69">
        <v>0.15557086326057801</v>
      </c>
      <c r="P241" s="70">
        <v>117.11641791044801</v>
      </c>
      <c r="Q241" s="69">
        <v>3.0216285610240501</v>
      </c>
      <c r="R241" s="69">
        <v>46.312650602409597</v>
      </c>
      <c r="S241" s="69">
        <v>1.6714299378770701</v>
      </c>
      <c r="T241" s="69"/>
      <c r="U241" s="69"/>
    </row>
    <row r="242" spans="1:21" x14ac:dyDescent="0.2">
      <c r="A242" s="65" t="s">
        <v>141</v>
      </c>
      <c r="B242" s="66" t="s">
        <v>65</v>
      </c>
      <c r="C242" s="67" t="s">
        <v>83</v>
      </c>
      <c r="D242" s="68">
        <v>44415</v>
      </c>
      <c r="E242" s="69">
        <v>0.65030303030303005</v>
      </c>
      <c r="F242" s="65">
        <v>33</v>
      </c>
      <c r="G242" s="70">
        <v>7912.8181818181802</v>
      </c>
      <c r="H242" s="64">
        <v>-88.451515151515196</v>
      </c>
      <c r="I242" s="69">
        <v>70.202065243245599</v>
      </c>
      <c r="J242" s="65"/>
      <c r="K242" s="69"/>
      <c r="L242" s="69"/>
      <c r="M242" s="69"/>
      <c r="N242" s="69"/>
      <c r="O242" s="69"/>
      <c r="P242" s="70">
        <v>138.75757575757601</v>
      </c>
      <c r="Q242" s="69">
        <v>11.564790338519799</v>
      </c>
      <c r="R242" s="69">
        <v>41.154838709677399</v>
      </c>
      <c r="S242" s="69">
        <v>5.57154413589919</v>
      </c>
      <c r="T242" s="69"/>
      <c r="U242" s="69"/>
    </row>
    <row r="243" spans="1:21" x14ac:dyDescent="0.2">
      <c r="A243" s="65" t="s">
        <v>141</v>
      </c>
      <c r="B243" s="66" t="s">
        <v>69</v>
      </c>
      <c r="C243" s="67" t="s">
        <v>240</v>
      </c>
      <c r="D243" s="68">
        <v>44398</v>
      </c>
      <c r="E243" s="69">
        <v>0.24463203463203501</v>
      </c>
      <c r="F243" s="65">
        <v>231</v>
      </c>
      <c r="G243" s="70">
        <v>4873.7922077922103</v>
      </c>
      <c r="H243" s="64">
        <v>-89.115151515151496</v>
      </c>
      <c r="I243" s="69">
        <v>16.889723178576102</v>
      </c>
      <c r="J243" s="65"/>
      <c r="K243" s="69"/>
      <c r="L243" s="69"/>
      <c r="M243" s="69"/>
      <c r="N243" s="69"/>
      <c r="O243" s="69"/>
      <c r="P243" s="70">
        <v>112.012987012987</v>
      </c>
      <c r="Q243" s="69">
        <v>2.9457385344979699</v>
      </c>
      <c r="R243" s="69">
        <v>36.569162995594702</v>
      </c>
      <c r="S243" s="69">
        <v>1.66705121891912</v>
      </c>
      <c r="T243" s="69"/>
      <c r="U243" s="69"/>
    </row>
    <row r="244" spans="1:21" x14ac:dyDescent="0.2">
      <c r="A244" s="65" t="s">
        <v>141</v>
      </c>
      <c r="B244" s="66" t="s">
        <v>70</v>
      </c>
      <c r="C244" s="67" t="s">
        <v>254</v>
      </c>
      <c r="D244" s="68">
        <v>44408</v>
      </c>
      <c r="E244" s="69"/>
      <c r="F244" s="65">
        <v>104</v>
      </c>
      <c r="G244" s="70">
        <v>4381.4038461538503</v>
      </c>
      <c r="H244" s="64">
        <v>-89.712500000000006</v>
      </c>
      <c r="I244" s="69">
        <v>32.305004175610598</v>
      </c>
      <c r="J244" s="65"/>
      <c r="K244" s="69"/>
      <c r="L244" s="69"/>
      <c r="M244" s="69"/>
      <c r="N244" s="69"/>
      <c r="O244" s="69"/>
      <c r="P244" s="70">
        <v>134.84615384615401</v>
      </c>
      <c r="Q244" s="69">
        <v>4.3256570216472703</v>
      </c>
      <c r="R244" s="69">
        <v>42.205825242718497</v>
      </c>
      <c r="S244" s="69">
        <v>3.24944776319593</v>
      </c>
      <c r="T244" s="69"/>
      <c r="U244" s="69"/>
    </row>
    <row r="245" spans="1:21" x14ac:dyDescent="0.2">
      <c r="A245" s="65" t="s">
        <v>141</v>
      </c>
      <c r="B245" s="66" t="s">
        <v>69</v>
      </c>
      <c r="C245" s="67" t="s">
        <v>164</v>
      </c>
      <c r="D245" s="68">
        <v>44413</v>
      </c>
      <c r="E245" s="69">
        <v>0.158227848101266</v>
      </c>
      <c r="F245" s="65">
        <v>158</v>
      </c>
      <c r="G245" s="70">
        <v>5724.7658227848096</v>
      </c>
      <c r="H245" s="64">
        <v>-89.775316455696199</v>
      </c>
      <c r="I245" s="69">
        <v>20.403046309493501</v>
      </c>
      <c r="J245" s="65"/>
      <c r="K245" s="69"/>
      <c r="L245" s="69"/>
      <c r="M245" s="69"/>
      <c r="N245" s="69">
        <v>3.4505446064140002</v>
      </c>
      <c r="O245" s="69">
        <v>0.19847335427065099</v>
      </c>
      <c r="P245" s="70">
        <v>116.670886075949</v>
      </c>
      <c r="Q245" s="69">
        <v>4.3936678234149502</v>
      </c>
      <c r="R245" s="69">
        <v>43.108108108108098</v>
      </c>
      <c r="S245" s="69">
        <v>2.3515075403595098</v>
      </c>
      <c r="T245" s="69"/>
      <c r="U245" s="69"/>
    </row>
    <row r="246" spans="1:21" x14ac:dyDescent="0.2">
      <c r="A246" s="65" t="s">
        <v>141</v>
      </c>
      <c r="B246" s="66" t="s">
        <v>65</v>
      </c>
      <c r="C246" s="67" t="s">
        <v>317</v>
      </c>
      <c r="D246" s="68">
        <v>44413</v>
      </c>
      <c r="E246" s="69">
        <v>1.34146341463415E-2</v>
      </c>
      <c r="F246" s="65">
        <v>41</v>
      </c>
      <c r="G246" s="70">
        <v>4681.6097560975604</v>
      </c>
      <c r="H246" s="64">
        <v>-90.197560975609704</v>
      </c>
      <c r="I246" s="69">
        <v>36.870866529439802</v>
      </c>
      <c r="J246" s="65"/>
      <c r="K246" s="69"/>
      <c r="L246" s="69"/>
      <c r="M246" s="69"/>
      <c r="N246" s="69"/>
      <c r="O246" s="69"/>
      <c r="P246" s="70">
        <v>116</v>
      </c>
      <c r="Q246" s="69">
        <v>8.6299252462635803</v>
      </c>
      <c r="R246" s="69">
        <v>28.470270270270301</v>
      </c>
      <c r="S246" s="69">
        <v>3.2766002322613299</v>
      </c>
      <c r="T246" s="69"/>
      <c r="U246" s="69"/>
    </row>
    <row r="247" spans="1:21" x14ac:dyDescent="0.2">
      <c r="A247" s="65" t="s">
        <v>141</v>
      </c>
      <c r="B247" s="66" t="s">
        <v>70</v>
      </c>
      <c r="C247" s="67" t="s">
        <v>156</v>
      </c>
      <c r="D247" s="68">
        <v>44405</v>
      </c>
      <c r="E247" s="69"/>
      <c r="F247" s="65">
        <v>192</v>
      </c>
      <c r="G247" s="70">
        <v>4804.8541666666697</v>
      </c>
      <c r="H247" s="64">
        <v>-90.329166666666694</v>
      </c>
      <c r="I247" s="69">
        <v>18.113763515159</v>
      </c>
      <c r="J247" s="65"/>
      <c r="K247" s="69"/>
      <c r="L247" s="69"/>
      <c r="M247" s="69"/>
      <c r="N247" s="69"/>
      <c r="O247" s="69"/>
      <c r="P247" s="70">
        <v>161.59375</v>
      </c>
      <c r="Q247" s="69">
        <v>4.7082019950136802</v>
      </c>
      <c r="R247" s="69">
        <v>36.6223958333333</v>
      </c>
      <c r="S247" s="69">
        <v>1.8335334282507501</v>
      </c>
      <c r="T247" s="69"/>
      <c r="U247" s="69"/>
    </row>
    <row r="248" spans="1:21" x14ac:dyDescent="0.2">
      <c r="A248" s="65" t="s">
        <v>141</v>
      </c>
      <c r="B248" s="66" t="s">
        <v>98</v>
      </c>
      <c r="C248" s="67" t="s">
        <v>151</v>
      </c>
      <c r="D248" s="68">
        <v>44384</v>
      </c>
      <c r="E248" s="69"/>
      <c r="F248" s="65">
        <v>56</v>
      </c>
      <c r="G248" s="70">
        <v>3707.25</v>
      </c>
      <c r="H248" s="64">
        <v>-90.5107142857143</v>
      </c>
      <c r="I248" s="69">
        <v>25.746596128391701</v>
      </c>
      <c r="J248" s="65"/>
      <c r="K248" s="69"/>
      <c r="L248" s="69"/>
      <c r="M248" s="69">
        <v>574</v>
      </c>
      <c r="N248" s="69">
        <v>3.6989079401154399</v>
      </c>
      <c r="O248" s="69">
        <v>0.32261806883965899</v>
      </c>
      <c r="P248" s="70">
        <v>135.07142857142901</v>
      </c>
      <c r="Q248" s="69">
        <v>8.2959799818344599</v>
      </c>
      <c r="R248" s="69">
        <v>22.396428571428601</v>
      </c>
      <c r="S248" s="69">
        <v>2.4372967304997202</v>
      </c>
      <c r="T248" s="69"/>
      <c r="U248" s="69"/>
    </row>
    <row r="249" spans="1:21" x14ac:dyDescent="0.2">
      <c r="A249" s="65" t="s">
        <v>141</v>
      </c>
      <c r="B249" s="66" t="s">
        <v>69</v>
      </c>
      <c r="C249" s="67" t="s">
        <v>150</v>
      </c>
      <c r="D249" s="68">
        <v>44378</v>
      </c>
      <c r="E249" s="69">
        <v>5.7826086956521701E-2</v>
      </c>
      <c r="F249" s="65">
        <v>115</v>
      </c>
      <c r="G249" s="70">
        <v>4357.3391304347797</v>
      </c>
      <c r="H249" s="64">
        <v>-92.078260869565199</v>
      </c>
      <c r="I249" s="69">
        <v>23.0008553809901</v>
      </c>
      <c r="J249" s="65"/>
      <c r="K249" s="69"/>
      <c r="L249" s="69"/>
      <c r="M249" s="69"/>
      <c r="N249" s="69"/>
      <c r="O249" s="69"/>
      <c r="P249" s="70">
        <v>131.06086956521699</v>
      </c>
      <c r="Q249" s="69">
        <v>6.15847523597491</v>
      </c>
      <c r="R249" s="69">
        <v>27.958260869565201</v>
      </c>
      <c r="S249" s="69">
        <v>1.8715229066858201</v>
      </c>
      <c r="T249" s="69"/>
      <c r="U249" s="69"/>
    </row>
    <row r="250" spans="1:21" x14ac:dyDescent="0.2">
      <c r="A250" s="65" t="s">
        <v>141</v>
      </c>
      <c r="B250" s="66" t="s">
        <v>77</v>
      </c>
      <c r="C250" s="67" t="s">
        <v>159</v>
      </c>
      <c r="D250" s="68">
        <v>44052</v>
      </c>
      <c r="E250" s="69">
        <v>0.33835294117647102</v>
      </c>
      <c r="F250" s="65">
        <v>85</v>
      </c>
      <c r="G250" s="70">
        <v>6594.3764705882404</v>
      </c>
      <c r="H250" s="64">
        <v>-93.476470588235301</v>
      </c>
      <c r="I250" s="69">
        <v>24.4519290393471</v>
      </c>
      <c r="J250" s="65"/>
      <c r="K250" s="69"/>
      <c r="L250" s="69"/>
      <c r="M250" s="69"/>
      <c r="N250" s="69">
        <v>2.9575261116717702</v>
      </c>
      <c r="O250" s="69">
        <v>0.23587693941499599</v>
      </c>
      <c r="P250" s="70">
        <v>103.305882352941</v>
      </c>
      <c r="Q250" s="69">
        <v>5.6789212573246699</v>
      </c>
      <c r="R250" s="69">
        <v>40.193902439024399</v>
      </c>
      <c r="S250" s="69">
        <v>3.4388911206375101</v>
      </c>
      <c r="T250" s="69"/>
      <c r="U250" s="69"/>
    </row>
    <row r="251" spans="1:21" x14ac:dyDescent="0.2">
      <c r="A251" s="65" t="s">
        <v>141</v>
      </c>
      <c r="B251" s="66" t="s">
        <v>65</v>
      </c>
      <c r="C251" s="67" t="s">
        <v>318</v>
      </c>
      <c r="D251" s="68">
        <v>44411</v>
      </c>
      <c r="E251" s="69"/>
      <c r="F251" s="65">
        <v>30</v>
      </c>
      <c r="G251" s="70">
        <v>4732.0333333333301</v>
      </c>
      <c r="H251" s="64">
        <v>-93.541379310344794</v>
      </c>
      <c r="I251" s="69">
        <v>40.644078549209603</v>
      </c>
      <c r="J251" s="65"/>
      <c r="K251" s="69"/>
      <c r="L251" s="69"/>
      <c r="M251" s="69"/>
      <c r="N251" s="69"/>
      <c r="O251" s="69"/>
      <c r="P251" s="70">
        <v>106.866666666667</v>
      </c>
      <c r="Q251" s="69">
        <v>8.5496162894786103</v>
      </c>
      <c r="R251" s="69">
        <v>47.8241379310345</v>
      </c>
      <c r="S251" s="69">
        <v>5.9369753440429403</v>
      </c>
      <c r="T251" s="69"/>
      <c r="U251" s="69"/>
    </row>
    <row r="252" spans="1:21" x14ac:dyDescent="0.2">
      <c r="A252" s="65" t="s">
        <v>141</v>
      </c>
      <c r="B252" s="66" t="s">
        <v>69</v>
      </c>
      <c r="C252" s="67" t="s">
        <v>319</v>
      </c>
      <c r="D252" s="68">
        <v>44406</v>
      </c>
      <c r="E252" s="69"/>
      <c r="F252" s="65">
        <v>29</v>
      </c>
      <c r="G252" s="70">
        <v>3865.89655172414</v>
      </c>
      <c r="H252" s="64">
        <v>-94.178571428571402</v>
      </c>
      <c r="I252" s="69">
        <v>28.414929825031301</v>
      </c>
      <c r="J252" s="65"/>
      <c r="K252" s="69"/>
      <c r="L252" s="69"/>
      <c r="M252" s="69"/>
      <c r="N252" s="69"/>
      <c r="O252" s="69"/>
      <c r="P252" s="70">
        <v>141.586206896552</v>
      </c>
      <c r="Q252" s="69">
        <v>13.9660493725781</v>
      </c>
      <c r="R252" s="69">
        <v>22.610714285714302</v>
      </c>
      <c r="S252" s="69">
        <v>3.22996199334575</v>
      </c>
      <c r="T252" s="69"/>
      <c r="U252" s="69"/>
    </row>
    <row r="253" spans="1:21" x14ac:dyDescent="0.2">
      <c r="A253" s="65" t="s">
        <v>141</v>
      </c>
      <c r="B253" s="71" t="s">
        <v>66</v>
      </c>
      <c r="C253" s="67" t="s">
        <v>320</v>
      </c>
      <c r="D253" s="68">
        <v>44363</v>
      </c>
      <c r="E253" s="69">
        <v>0.157826086956522</v>
      </c>
      <c r="F253" s="65">
        <v>46</v>
      </c>
      <c r="G253" s="70">
        <v>5275.3260869565202</v>
      </c>
      <c r="H253" s="64">
        <v>-96.478260869565204</v>
      </c>
      <c r="I253" s="69">
        <v>46.673279646669997</v>
      </c>
      <c r="J253" s="65"/>
      <c r="K253" s="69"/>
      <c r="L253" s="69"/>
      <c r="M253" s="69"/>
      <c r="N253" s="69"/>
      <c r="O253" s="69"/>
      <c r="P253" s="70">
        <v>146.565217391304</v>
      </c>
      <c r="Q253" s="69">
        <v>9.1620226536082097</v>
      </c>
      <c r="R253" s="69">
        <v>47.519565217391303</v>
      </c>
      <c r="S253" s="69">
        <v>6.6352641713663898</v>
      </c>
      <c r="T253" s="69"/>
      <c r="U253" s="69"/>
    </row>
    <row r="254" spans="1:21" x14ac:dyDescent="0.2">
      <c r="A254" s="65" t="s">
        <v>141</v>
      </c>
      <c r="B254" s="71" t="s">
        <v>69</v>
      </c>
      <c r="C254" s="67" t="s">
        <v>321</v>
      </c>
      <c r="D254" s="68">
        <v>44230</v>
      </c>
      <c r="E254" s="69"/>
      <c r="F254" s="65">
        <v>35</v>
      </c>
      <c r="G254" s="70">
        <v>2760.8</v>
      </c>
      <c r="H254" s="64">
        <v>-96.605714285714299</v>
      </c>
      <c r="I254" s="69">
        <v>41.324325540685599</v>
      </c>
      <c r="J254" s="65"/>
      <c r="K254" s="69"/>
      <c r="L254" s="69"/>
      <c r="M254" s="69"/>
      <c r="N254" s="69"/>
      <c r="O254" s="69"/>
      <c r="P254" s="70">
        <v>125.37142857142901</v>
      </c>
      <c r="Q254" s="69">
        <v>9.0215508285294703</v>
      </c>
      <c r="R254" s="69">
        <v>13.5029411764706</v>
      </c>
      <c r="S254" s="69">
        <v>1.0425739888261101</v>
      </c>
      <c r="T254" s="69"/>
      <c r="U254" s="69"/>
    </row>
    <row r="255" spans="1:21" x14ac:dyDescent="0.2">
      <c r="A255" s="65" t="s">
        <v>141</v>
      </c>
      <c r="B255" s="71" t="s">
        <v>65</v>
      </c>
      <c r="C255" s="67" t="s">
        <v>276</v>
      </c>
      <c r="D255" s="68">
        <v>44140</v>
      </c>
      <c r="E255" s="69"/>
      <c r="F255" s="65">
        <v>93</v>
      </c>
      <c r="G255" s="70">
        <v>5956.8924731182797</v>
      </c>
      <c r="H255" s="64">
        <v>-96.931182795698902</v>
      </c>
      <c r="I255" s="69">
        <v>30.0877854227722</v>
      </c>
      <c r="J255" s="65"/>
      <c r="K255" s="69"/>
      <c r="L255" s="69"/>
      <c r="M255" s="69"/>
      <c r="N255" s="69"/>
      <c r="O255" s="69"/>
      <c r="P255" s="70">
        <v>112.15053763440901</v>
      </c>
      <c r="Q255" s="69">
        <v>5.7290371630375203</v>
      </c>
      <c r="R255" s="69">
        <v>50.491397849462402</v>
      </c>
      <c r="S255" s="69">
        <v>3.3336602186308499</v>
      </c>
      <c r="T255" s="69"/>
      <c r="U255" s="69"/>
    </row>
    <row r="256" spans="1:21" x14ac:dyDescent="0.2">
      <c r="A256" s="65" t="s">
        <v>141</v>
      </c>
      <c r="B256" s="71" t="s">
        <v>66</v>
      </c>
      <c r="C256" s="67" t="s">
        <v>102</v>
      </c>
      <c r="D256" s="68">
        <v>44422</v>
      </c>
      <c r="E256" s="69">
        <v>8.4126984126984099E-3</v>
      </c>
      <c r="F256" s="65">
        <v>63</v>
      </c>
      <c r="G256" s="70">
        <v>6978.2222222222199</v>
      </c>
      <c r="H256" s="64">
        <v>-100.23333333333299</v>
      </c>
      <c r="I256" s="69">
        <v>30.783924293040801</v>
      </c>
      <c r="J256" s="65"/>
      <c r="K256" s="69"/>
      <c r="L256" s="69"/>
      <c r="M256" s="69"/>
      <c r="N256" s="69"/>
      <c r="O256" s="69"/>
      <c r="P256" s="70">
        <v>122.142857142857</v>
      </c>
      <c r="Q256" s="69">
        <v>6.9240210246243796</v>
      </c>
      <c r="R256" s="69">
        <v>45.7462962962963</v>
      </c>
      <c r="S256" s="69">
        <v>3.59308746330486</v>
      </c>
      <c r="T256" s="69"/>
      <c r="U256" s="69"/>
    </row>
    <row r="257" spans="1:21" x14ac:dyDescent="0.2">
      <c r="A257" s="65" t="s">
        <v>141</v>
      </c>
      <c r="B257" s="71" t="s">
        <v>70</v>
      </c>
      <c r="C257" s="67" t="s">
        <v>322</v>
      </c>
      <c r="D257" s="68">
        <v>44377</v>
      </c>
      <c r="E257" s="69"/>
      <c r="F257" s="65">
        <v>98</v>
      </c>
      <c r="G257" s="70">
        <v>5018.5612244898002</v>
      </c>
      <c r="H257" s="64">
        <v>-100.568367346939</v>
      </c>
      <c r="I257" s="69">
        <v>18.627490187735098</v>
      </c>
      <c r="J257" s="65"/>
      <c r="K257" s="69"/>
      <c r="L257" s="69"/>
      <c r="M257" s="69"/>
      <c r="N257" s="69"/>
      <c r="O257" s="69"/>
      <c r="P257" s="70">
        <v>149.51020408163299</v>
      </c>
      <c r="Q257" s="69">
        <v>8.2604898264530799</v>
      </c>
      <c r="R257" s="69">
        <v>30.880612244898</v>
      </c>
      <c r="S257" s="69">
        <v>2.4928653329442798</v>
      </c>
      <c r="T257" s="69"/>
      <c r="U257" s="69"/>
    </row>
    <row r="258" spans="1:21" x14ac:dyDescent="0.2">
      <c r="A258" s="65" t="s">
        <v>141</v>
      </c>
      <c r="B258" s="71" t="s">
        <v>69</v>
      </c>
      <c r="C258" s="67" t="s">
        <v>323</v>
      </c>
      <c r="D258" s="68">
        <v>44372</v>
      </c>
      <c r="E258" s="69"/>
      <c r="F258" s="65">
        <v>30</v>
      </c>
      <c r="G258" s="70">
        <v>3934.7333333333299</v>
      </c>
      <c r="H258" s="64">
        <v>-101.65333333333299</v>
      </c>
      <c r="I258" s="69">
        <v>38.991289841769799</v>
      </c>
      <c r="J258" s="65"/>
      <c r="K258" s="69"/>
      <c r="L258" s="69"/>
      <c r="M258" s="69"/>
      <c r="N258" s="69"/>
      <c r="O258" s="69"/>
      <c r="P258" s="70">
        <v>110.7</v>
      </c>
      <c r="Q258" s="69">
        <v>10.4420843913838</v>
      </c>
      <c r="R258" s="69">
        <v>34.880000000000003</v>
      </c>
      <c r="S258" s="69">
        <v>4.6650655709870996</v>
      </c>
      <c r="T258" s="69"/>
      <c r="U258" s="69"/>
    </row>
    <row r="259" spans="1:21" x14ac:dyDescent="0.2">
      <c r="A259" s="65" t="s">
        <v>141</v>
      </c>
      <c r="B259" s="71" t="s">
        <v>98</v>
      </c>
      <c r="C259" s="67" t="s">
        <v>278</v>
      </c>
      <c r="D259" s="68">
        <v>44406</v>
      </c>
      <c r="E259" s="69"/>
      <c r="F259" s="65">
        <v>49</v>
      </c>
      <c r="G259" s="70">
        <v>5514.7346938775499</v>
      </c>
      <c r="H259" s="64">
        <v>-102.020408163265</v>
      </c>
      <c r="I259" s="69">
        <v>36.6549143557191</v>
      </c>
      <c r="J259" s="65"/>
      <c r="K259" s="69"/>
      <c r="L259" s="69"/>
      <c r="M259" s="69"/>
      <c r="N259" s="69"/>
      <c r="O259" s="69"/>
      <c r="P259" s="70">
        <v>119.775510204082</v>
      </c>
      <c r="Q259" s="69">
        <v>8.0329500698643805</v>
      </c>
      <c r="R259" s="69">
        <v>41.784090909090899</v>
      </c>
      <c r="S259" s="69">
        <v>3.8324942380092901</v>
      </c>
      <c r="T259" s="69"/>
      <c r="U259" s="69"/>
    </row>
    <row r="260" spans="1:21" x14ac:dyDescent="0.2">
      <c r="A260" s="65" t="s">
        <v>141</v>
      </c>
      <c r="B260" s="71" t="s">
        <v>70</v>
      </c>
      <c r="C260" s="67" t="s">
        <v>273</v>
      </c>
      <c r="D260" s="68">
        <v>43852</v>
      </c>
      <c r="E260" s="69"/>
      <c r="F260" s="65">
        <v>82</v>
      </c>
      <c r="G260" s="70">
        <v>4689.7926829268299</v>
      </c>
      <c r="H260" s="64">
        <v>-103.051219512195</v>
      </c>
      <c r="I260" s="69">
        <v>29.0727456827764</v>
      </c>
      <c r="J260" s="65"/>
      <c r="K260" s="69"/>
      <c r="L260" s="69"/>
      <c r="M260" s="69"/>
      <c r="N260" s="69">
        <v>4.6518625669681803</v>
      </c>
      <c r="O260" s="69">
        <v>0.23259474473778199</v>
      </c>
      <c r="P260" s="70">
        <v>173.90243902438999</v>
      </c>
      <c r="Q260" s="69">
        <v>7.9632854030322697</v>
      </c>
      <c r="R260" s="69">
        <v>28.232500000000002</v>
      </c>
      <c r="S260" s="69">
        <v>2.1528592813844201</v>
      </c>
      <c r="T260" s="69"/>
      <c r="U260" s="69"/>
    </row>
    <row r="261" spans="1:21" x14ac:dyDescent="0.2">
      <c r="A261" s="65" t="s">
        <v>141</v>
      </c>
      <c r="B261" s="71" t="s">
        <v>70</v>
      </c>
      <c r="C261" s="67" t="s">
        <v>158</v>
      </c>
      <c r="D261" s="68">
        <v>44015</v>
      </c>
      <c r="E261" s="69"/>
      <c r="F261" s="65">
        <v>69</v>
      </c>
      <c r="G261" s="70">
        <v>5309.0289855072497</v>
      </c>
      <c r="H261" s="64">
        <v>-103.19852941176499</v>
      </c>
      <c r="I261" s="69">
        <v>27.410410015694399</v>
      </c>
      <c r="J261" s="65"/>
      <c r="K261" s="69"/>
      <c r="L261" s="69"/>
      <c r="M261" s="69"/>
      <c r="N261" s="69">
        <v>3.0766717171717199</v>
      </c>
      <c r="O261" s="69">
        <v>0.37511890619646099</v>
      </c>
      <c r="P261" s="70">
        <v>143.71014492753599</v>
      </c>
      <c r="Q261" s="69">
        <v>7.7916469320411998</v>
      </c>
      <c r="R261" s="69">
        <v>31.492647058823501</v>
      </c>
      <c r="S261" s="69">
        <v>2.8087700639364002</v>
      </c>
      <c r="T261" s="69"/>
      <c r="U261" s="69"/>
    </row>
    <row r="262" spans="1:21" x14ac:dyDescent="0.2">
      <c r="A262" s="65" t="s">
        <v>141</v>
      </c>
      <c r="B262" s="71" t="s">
        <v>69</v>
      </c>
      <c r="C262" s="67" t="s">
        <v>203</v>
      </c>
      <c r="D262" s="68">
        <v>44344</v>
      </c>
      <c r="E262" s="69">
        <v>1.6533333333333299E-2</v>
      </c>
      <c r="F262" s="65">
        <v>75</v>
      </c>
      <c r="G262" s="70">
        <v>4671.69333333333</v>
      </c>
      <c r="H262" s="64">
        <v>-103.249333333333</v>
      </c>
      <c r="I262" s="69">
        <v>27.954738796225001</v>
      </c>
      <c r="J262" s="65"/>
      <c r="K262" s="69"/>
      <c r="L262" s="69"/>
      <c r="M262" s="69"/>
      <c r="N262" s="69">
        <v>3.6968609379509401</v>
      </c>
      <c r="O262" s="69">
        <v>0.22386646060514001</v>
      </c>
      <c r="P262" s="70">
        <v>126.773333333333</v>
      </c>
      <c r="Q262" s="69">
        <v>6.6925687801379299</v>
      </c>
      <c r="R262" s="69">
        <v>27.8906666666667</v>
      </c>
      <c r="S262" s="69">
        <v>2.7090559994965799</v>
      </c>
      <c r="T262" s="69"/>
      <c r="U262" s="69"/>
    </row>
    <row r="263" spans="1:21" x14ac:dyDescent="0.2">
      <c r="A263" s="65" t="s">
        <v>141</v>
      </c>
      <c r="B263" s="71" t="s">
        <v>66</v>
      </c>
      <c r="C263" s="67" t="s">
        <v>221</v>
      </c>
      <c r="D263" s="68">
        <v>44413</v>
      </c>
      <c r="E263" s="69"/>
      <c r="F263" s="65">
        <v>43</v>
      </c>
      <c r="G263" s="70">
        <v>5538.0465116279101</v>
      </c>
      <c r="H263" s="64">
        <v>-105.4</v>
      </c>
      <c r="I263" s="69">
        <v>28.712703961326302</v>
      </c>
      <c r="J263" s="65"/>
      <c r="K263" s="69"/>
      <c r="L263" s="69"/>
      <c r="M263" s="69">
        <v>716.857142857143</v>
      </c>
      <c r="N263" s="69">
        <v>3.4009107735803399</v>
      </c>
      <c r="O263" s="69">
        <v>0.25713764209440598</v>
      </c>
      <c r="P263" s="70">
        <v>112.674418604651</v>
      </c>
      <c r="Q263" s="69">
        <v>9.5911850985653508</v>
      </c>
      <c r="R263" s="69">
        <v>43.583720930232602</v>
      </c>
      <c r="S263" s="69">
        <v>5.0962126625585098</v>
      </c>
      <c r="T263" s="69"/>
      <c r="U263" s="69"/>
    </row>
    <row r="264" spans="1:21" x14ac:dyDescent="0.2">
      <c r="A264" s="65" t="s">
        <v>141</v>
      </c>
      <c r="B264" s="71" t="s">
        <v>70</v>
      </c>
      <c r="C264" s="67" t="s">
        <v>195</v>
      </c>
      <c r="D264" s="68">
        <v>44306</v>
      </c>
      <c r="E264" s="69">
        <v>9.7142857142857204E-3</v>
      </c>
      <c r="F264" s="65">
        <v>35</v>
      </c>
      <c r="G264" s="70">
        <v>6170.3428571428603</v>
      </c>
      <c r="H264" s="64">
        <v>-105.602857142857</v>
      </c>
      <c r="I264" s="69">
        <v>43.582921349690999</v>
      </c>
      <c r="J264" s="65"/>
      <c r="K264" s="69"/>
      <c r="L264" s="69"/>
      <c r="M264" s="69">
        <v>811.2</v>
      </c>
      <c r="N264" s="69">
        <v>3.4010250752837101</v>
      </c>
      <c r="O264" s="69">
        <v>0.22863428621298901</v>
      </c>
      <c r="P264" s="70">
        <v>138.828571428571</v>
      </c>
      <c r="Q264" s="69">
        <v>10.641561592795201</v>
      </c>
      <c r="R264" s="69">
        <v>37.302857142857199</v>
      </c>
      <c r="S264" s="69">
        <v>5.3574725724865697</v>
      </c>
      <c r="T264" s="69"/>
      <c r="U264" s="69"/>
    </row>
    <row r="265" spans="1:21" x14ac:dyDescent="0.2">
      <c r="A265" s="65" t="s">
        <v>141</v>
      </c>
      <c r="B265" s="71" t="s">
        <v>69</v>
      </c>
      <c r="C265" s="67" t="s">
        <v>324</v>
      </c>
      <c r="D265" s="68">
        <v>43858</v>
      </c>
      <c r="E265" s="69"/>
      <c r="F265" s="65">
        <v>34</v>
      </c>
      <c r="G265" s="70">
        <v>4165.9705882352901</v>
      </c>
      <c r="H265" s="64">
        <v>-106.547058823529</v>
      </c>
      <c r="I265" s="69">
        <v>38.189353546987299</v>
      </c>
      <c r="J265" s="65"/>
      <c r="K265" s="69"/>
      <c r="L265" s="69"/>
      <c r="M265" s="69"/>
      <c r="N265" s="69"/>
      <c r="O265" s="69"/>
      <c r="P265" s="70">
        <v>186.61764705882399</v>
      </c>
      <c r="Q265" s="69">
        <v>12.7195874540636</v>
      </c>
      <c r="R265" s="69">
        <v>27.481818181818198</v>
      </c>
      <c r="S265" s="69">
        <v>3.2426707991786299</v>
      </c>
      <c r="T265" s="69"/>
      <c r="U265" s="69"/>
    </row>
    <row r="266" spans="1:21" x14ac:dyDescent="0.2">
      <c r="A266" s="65" t="s">
        <v>141</v>
      </c>
      <c r="B266" s="71" t="s">
        <v>66</v>
      </c>
      <c r="C266" s="67" t="s">
        <v>165</v>
      </c>
      <c r="D266" s="68">
        <v>44255</v>
      </c>
      <c r="E266" s="69"/>
      <c r="F266" s="65">
        <v>125</v>
      </c>
      <c r="G266" s="70">
        <v>5941.7039999999997</v>
      </c>
      <c r="H266" s="64">
        <v>-106.89360000000001</v>
      </c>
      <c r="I266" s="69">
        <v>21.091841772284699</v>
      </c>
      <c r="J266" s="65"/>
      <c r="K266" s="69"/>
      <c r="L266" s="69"/>
      <c r="M266" s="69"/>
      <c r="N266" s="69">
        <v>2.9220652173913102</v>
      </c>
      <c r="O266" s="69">
        <v>0.33862442593210801</v>
      </c>
      <c r="P266" s="70">
        <v>132.392</v>
      </c>
      <c r="Q266" s="69">
        <v>5.8205187220340102</v>
      </c>
      <c r="R266" s="69">
        <v>54.4268292682927</v>
      </c>
      <c r="S266" s="69">
        <v>3.3983859629780602</v>
      </c>
      <c r="T266" s="69"/>
      <c r="U266" s="69"/>
    </row>
    <row r="267" spans="1:21" x14ac:dyDescent="0.2">
      <c r="A267" s="65" t="s">
        <v>141</v>
      </c>
      <c r="B267" s="71" t="s">
        <v>69</v>
      </c>
      <c r="C267" s="67" t="s">
        <v>284</v>
      </c>
      <c r="D267" s="68">
        <v>44217</v>
      </c>
      <c r="E267" s="69"/>
      <c r="F267" s="65">
        <v>227</v>
      </c>
      <c r="G267" s="70">
        <v>4029.0440528634399</v>
      </c>
      <c r="H267" s="64">
        <v>-108.39295154185</v>
      </c>
      <c r="I267" s="69">
        <v>19.0780067941221</v>
      </c>
      <c r="J267" s="65"/>
      <c r="K267" s="69"/>
      <c r="L267" s="69"/>
      <c r="M267" s="69"/>
      <c r="N267" s="69"/>
      <c r="O267" s="69"/>
      <c r="P267" s="70">
        <v>122.563876651982</v>
      </c>
      <c r="Q267" s="69">
        <v>3.8900221220483902</v>
      </c>
      <c r="R267" s="69">
        <v>25.9977876106195</v>
      </c>
      <c r="S267" s="69">
        <v>1.2993899854142299</v>
      </c>
      <c r="T267" s="69"/>
      <c r="U267" s="69"/>
    </row>
    <row r="268" spans="1:21" x14ac:dyDescent="0.2">
      <c r="A268" s="65" t="s">
        <v>141</v>
      </c>
      <c r="B268" s="71" t="s">
        <v>65</v>
      </c>
      <c r="C268" s="67" t="s">
        <v>223</v>
      </c>
      <c r="D268" s="68">
        <v>44409</v>
      </c>
      <c r="E268" s="69"/>
      <c r="F268" s="65">
        <v>66</v>
      </c>
      <c r="G268" s="70">
        <v>6686.2121212121201</v>
      </c>
      <c r="H268" s="64">
        <v>-108.584848484848</v>
      </c>
      <c r="I268" s="69">
        <v>28.381257994070499</v>
      </c>
      <c r="J268" s="65"/>
      <c r="K268" s="69"/>
      <c r="L268" s="69"/>
      <c r="M268" s="69"/>
      <c r="N268" s="69"/>
      <c r="O268" s="69"/>
      <c r="P268" s="70">
        <v>135.40909090909099</v>
      </c>
      <c r="Q268" s="69">
        <v>7.0530450126161401</v>
      </c>
      <c r="R268" s="69">
        <v>51.6967741935484</v>
      </c>
      <c r="S268" s="69">
        <v>4.6260676831522796</v>
      </c>
      <c r="T268" s="69"/>
      <c r="U268" s="69"/>
    </row>
    <row r="269" spans="1:21" x14ac:dyDescent="0.2">
      <c r="A269" s="65" t="s">
        <v>141</v>
      </c>
      <c r="B269" s="71" t="s">
        <v>69</v>
      </c>
      <c r="C269" s="67" t="s">
        <v>106</v>
      </c>
      <c r="D269" s="68">
        <v>44417</v>
      </c>
      <c r="E269" s="69"/>
      <c r="F269" s="65">
        <v>48</v>
      </c>
      <c r="G269" s="70">
        <v>4461.9375</v>
      </c>
      <c r="H269" s="64">
        <v>-110.377083333333</v>
      </c>
      <c r="I269" s="69">
        <v>36.765214831787802</v>
      </c>
      <c r="J269" s="65"/>
      <c r="K269" s="69"/>
      <c r="L269" s="69"/>
      <c r="M269" s="69"/>
      <c r="N269" s="69"/>
      <c r="O269" s="69"/>
      <c r="P269" s="70">
        <v>124.520833333333</v>
      </c>
      <c r="Q269" s="69">
        <v>7.5797760487868997</v>
      </c>
      <c r="R269" s="69">
        <v>31.821276595744699</v>
      </c>
      <c r="S269" s="69">
        <v>3.7856903952194898</v>
      </c>
      <c r="T269" s="69"/>
      <c r="U269" s="69"/>
    </row>
    <row r="270" spans="1:21" x14ac:dyDescent="0.2">
      <c r="A270" s="65" t="s">
        <v>141</v>
      </c>
      <c r="B270" s="71" t="s">
        <v>69</v>
      </c>
      <c r="C270" s="67" t="s">
        <v>295</v>
      </c>
      <c r="D270" s="68">
        <v>44347</v>
      </c>
      <c r="E270" s="69"/>
      <c r="F270" s="65">
        <v>34</v>
      </c>
      <c r="G270" s="70">
        <v>5027.4117647058802</v>
      </c>
      <c r="H270" s="64">
        <v>-110.42121212121199</v>
      </c>
      <c r="I270" s="69">
        <v>39.454199030853601</v>
      </c>
      <c r="J270" s="65"/>
      <c r="K270" s="69"/>
      <c r="L270" s="69"/>
      <c r="M270" s="69"/>
      <c r="N270" s="69"/>
      <c r="O270" s="69"/>
      <c r="P270" s="70">
        <v>192.529411764706</v>
      </c>
      <c r="Q270" s="69">
        <v>11.229674472555599</v>
      </c>
      <c r="R270" s="69">
        <v>33.078125</v>
      </c>
      <c r="S270" s="69">
        <v>3.61904888139793</v>
      </c>
      <c r="T270" s="69"/>
      <c r="U270" s="69"/>
    </row>
    <row r="271" spans="1:21" x14ac:dyDescent="0.2">
      <c r="A271" s="65" t="s">
        <v>141</v>
      </c>
      <c r="B271" s="71" t="s">
        <v>69</v>
      </c>
      <c r="C271" s="67" t="s">
        <v>163</v>
      </c>
      <c r="D271" s="68">
        <v>44376</v>
      </c>
      <c r="E271" s="69"/>
      <c r="F271" s="65">
        <v>146</v>
      </c>
      <c r="G271" s="70">
        <v>5217.8493150684899</v>
      </c>
      <c r="H271" s="64">
        <v>-111.893835616438</v>
      </c>
      <c r="I271" s="69">
        <v>18.892431752866202</v>
      </c>
      <c r="J271" s="65"/>
      <c r="K271" s="69"/>
      <c r="L271" s="69"/>
      <c r="M271" s="69">
        <v>588.125</v>
      </c>
      <c r="N271" s="69">
        <v>3.8704971705242999</v>
      </c>
      <c r="O271" s="72">
        <v>0.18829723048258701</v>
      </c>
      <c r="P271" s="70">
        <v>111.575342465753</v>
      </c>
      <c r="Q271" s="69">
        <v>4.8034375544777799</v>
      </c>
      <c r="R271" s="69">
        <v>36.634782608695602</v>
      </c>
      <c r="S271" s="69">
        <v>2.5667295852821499</v>
      </c>
      <c r="T271" s="69"/>
      <c r="U271" s="69"/>
    </row>
    <row r="272" spans="1:21" x14ac:dyDescent="0.2">
      <c r="A272" s="65" t="s">
        <v>141</v>
      </c>
      <c r="B272" s="71" t="s">
        <v>69</v>
      </c>
      <c r="C272" s="67" t="s">
        <v>325</v>
      </c>
      <c r="D272" s="68">
        <v>44319</v>
      </c>
      <c r="E272" s="69"/>
      <c r="F272" s="65">
        <v>48</v>
      </c>
      <c r="G272" s="70">
        <v>5664.3125</v>
      </c>
      <c r="H272" s="64">
        <v>-112.977083333333</v>
      </c>
      <c r="I272" s="69">
        <v>34.791298261894099</v>
      </c>
      <c r="J272" s="65"/>
      <c r="K272" s="69"/>
      <c r="L272" s="69"/>
      <c r="M272" s="69"/>
      <c r="N272" s="69"/>
      <c r="O272" s="69"/>
      <c r="P272" s="70">
        <v>158.354166666667</v>
      </c>
      <c r="Q272" s="69">
        <v>12.6530519957803</v>
      </c>
      <c r="R272" s="69">
        <v>39.5520833333333</v>
      </c>
      <c r="S272" s="69">
        <v>3.8246297155208602</v>
      </c>
      <c r="T272" s="69"/>
      <c r="U272" s="69"/>
    </row>
    <row r="273" spans="1:21" x14ac:dyDescent="0.2">
      <c r="A273" s="65" t="s">
        <v>141</v>
      </c>
      <c r="B273" s="71" t="s">
        <v>66</v>
      </c>
      <c r="C273" s="67" t="s">
        <v>326</v>
      </c>
      <c r="D273" s="68">
        <v>44382</v>
      </c>
      <c r="E273" s="69"/>
      <c r="F273" s="65">
        <v>67</v>
      </c>
      <c r="G273" s="70">
        <v>5154.8805970149297</v>
      </c>
      <c r="H273" s="64">
        <v>-113.08181818181799</v>
      </c>
      <c r="I273" s="69">
        <v>25.547084179328401</v>
      </c>
      <c r="J273" s="65"/>
      <c r="K273" s="69"/>
      <c r="L273" s="69"/>
      <c r="M273" s="69"/>
      <c r="N273" s="69"/>
      <c r="O273" s="69"/>
      <c r="P273" s="70">
        <v>117.761194029851</v>
      </c>
      <c r="Q273" s="69">
        <v>7.8497621022595903</v>
      </c>
      <c r="R273" s="69">
        <v>42.888709677419399</v>
      </c>
      <c r="S273" s="69">
        <v>4.1379274650699696</v>
      </c>
      <c r="T273" s="69"/>
      <c r="U273" s="69"/>
    </row>
    <row r="274" spans="1:21" x14ac:dyDescent="0.2">
      <c r="A274" s="65" t="s">
        <v>141</v>
      </c>
      <c r="B274" s="66" t="s">
        <v>70</v>
      </c>
      <c r="C274" s="67" t="s">
        <v>263</v>
      </c>
      <c r="D274" s="68">
        <v>44414</v>
      </c>
      <c r="E274" s="69"/>
      <c r="F274" s="65">
        <v>71</v>
      </c>
      <c r="G274" s="70">
        <v>4623.4366197183099</v>
      </c>
      <c r="H274" s="64">
        <v>-113.378873239437</v>
      </c>
      <c r="I274" s="69">
        <v>32.1282103307406</v>
      </c>
      <c r="J274" s="65"/>
      <c r="K274" s="69"/>
      <c r="L274" s="69"/>
      <c r="M274" s="69"/>
      <c r="N274" s="69"/>
      <c r="O274" s="69"/>
      <c r="P274" s="70">
        <v>139.535211267606</v>
      </c>
      <c r="Q274" s="69">
        <v>7.5197347599182898</v>
      </c>
      <c r="R274" s="69">
        <v>39.901408450704203</v>
      </c>
      <c r="S274" s="69">
        <v>3.7737030860576901</v>
      </c>
      <c r="T274" s="69"/>
      <c r="U274" s="69"/>
    </row>
    <row r="275" spans="1:21" x14ac:dyDescent="0.2">
      <c r="A275" s="65" t="s">
        <v>141</v>
      </c>
      <c r="B275" s="71" t="s">
        <v>69</v>
      </c>
      <c r="C275" s="67" t="s">
        <v>268</v>
      </c>
      <c r="D275" s="68">
        <v>44410</v>
      </c>
      <c r="E275" s="69"/>
      <c r="F275" s="65">
        <v>38</v>
      </c>
      <c r="G275" s="70">
        <v>4026.3157894736801</v>
      </c>
      <c r="H275" s="64">
        <v>-114.784210526316</v>
      </c>
      <c r="I275" s="69">
        <v>37.535953656128797</v>
      </c>
      <c r="J275" s="65"/>
      <c r="K275" s="69"/>
      <c r="L275" s="69"/>
      <c r="M275" s="69"/>
      <c r="N275" s="69"/>
      <c r="O275" s="69"/>
      <c r="P275" s="70">
        <v>157.92105263157899</v>
      </c>
      <c r="Q275" s="69">
        <v>9.7740753259044606</v>
      </c>
      <c r="R275" s="69">
        <v>28.738888888888901</v>
      </c>
      <c r="S275" s="69">
        <v>2.85849132640617</v>
      </c>
      <c r="T275" s="69"/>
      <c r="U275" s="69"/>
    </row>
    <row r="276" spans="1:21" x14ac:dyDescent="0.2">
      <c r="A276" s="65" t="s">
        <v>141</v>
      </c>
      <c r="B276" s="66" t="s">
        <v>127</v>
      </c>
      <c r="C276" s="67" t="s">
        <v>327</v>
      </c>
      <c r="D276" s="68">
        <v>44404</v>
      </c>
      <c r="E276" s="69"/>
      <c r="F276" s="65">
        <v>39</v>
      </c>
      <c r="G276" s="70">
        <v>5122.2307692307704</v>
      </c>
      <c r="H276" s="64">
        <v>-115.389473684211</v>
      </c>
      <c r="I276" s="69">
        <v>25.497535314317901</v>
      </c>
      <c r="J276" s="65"/>
      <c r="K276" s="69"/>
      <c r="L276" s="69"/>
      <c r="M276" s="69"/>
      <c r="N276" s="69">
        <v>4.2060252688172</v>
      </c>
      <c r="O276" s="69">
        <v>0.50467798463115898</v>
      </c>
      <c r="P276" s="70">
        <v>91.794871794871796</v>
      </c>
      <c r="Q276" s="69">
        <v>8.7886550818279794</v>
      </c>
      <c r="R276" s="69">
        <v>33.812820512820501</v>
      </c>
      <c r="S276" s="69">
        <v>3.66647683133997</v>
      </c>
      <c r="T276" s="69"/>
      <c r="U276" s="69"/>
    </row>
    <row r="277" spans="1:21" x14ac:dyDescent="0.2">
      <c r="A277" s="65" t="s">
        <v>141</v>
      </c>
      <c r="B277" s="71" t="s">
        <v>65</v>
      </c>
      <c r="C277" s="67" t="s">
        <v>288</v>
      </c>
      <c r="D277" s="68">
        <v>44378</v>
      </c>
      <c r="E277" s="69"/>
      <c r="F277" s="65">
        <v>111</v>
      </c>
      <c r="G277" s="70">
        <v>4531.9099099099103</v>
      </c>
      <c r="H277" s="64">
        <v>-115.89090909090901</v>
      </c>
      <c r="I277" s="69">
        <v>20.784277697543299</v>
      </c>
      <c r="J277" s="65"/>
      <c r="K277" s="69"/>
      <c r="L277" s="69"/>
      <c r="M277" s="69"/>
      <c r="N277" s="69"/>
      <c r="O277" s="69"/>
      <c r="P277" s="70">
        <v>149.03603603603599</v>
      </c>
      <c r="Q277" s="69">
        <v>6.7334403044664297</v>
      </c>
      <c r="R277" s="69">
        <v>28.454545454545499</v>
      </c>
      <c r="S277" s="69">
        <v>2.1198126643761301</v>
      </c>
      <c r="T277" s="69"/>
      <c r="U277" s="69"/>
    </row>
    <row r="278" spans="1:21" x14ac:dyDescent="0.2">
      <c r="A278" s="65" t="s">
        <v>141</v>
      </c>
      <c r="B278" s="71" t="s">
        <v>65</v>
      </c>
      <c r="C278" s="67" t="s">
        <v>328</v>
      </c>
      <c r="D278" s="68">
        <v>44208</v>
      </c>
      <c r="E278" s="69"/>
      <c r="F278" s="65">
        <v>50</v>
      </c>
      <c r="G278" s="70">
        <v>5010.66</v>
      </c>
      <c r="H278" s="64">
        <v>-115.968</v>
      </c>
      <c r="I278" s="69">
        <v>38.391894174235702</v>
      </c>
      <c r="J278" s="65"/>
      <c r="K278" s="69"/>
      <c r="L278" s="69"/>
      <c r="M278" s="69"/>
      <c r="N278" s="69"/>
      <c r="O278" s="69"/>
      <c r="P278" s="70">
        <v>103.22</v>
      </c>
      <c r="Q278" s="69">
        <v>8.9996503333434603</v>
      </c>
      <c r="R278" s="69">
        <v>41.835416666666703</v>
      </c>
      <c r="S278" s="69">
        <v>4.8823494242589298</v>
      </c>
      <c r="T278" s="69"/>
      <c r="U278" s="69"/>
    </row>
    <row r="279" spans="1:21" x14ac:dyDescent="0.2">
      <c r="A279" s="65" t="s">
        <v>141</v>
      </c>
      <c r="B279" s="71" t="s">
        <v>70</v>
      </c>
      <c r="C279" s="67" t="s">
        <v>109</v>
      </c>
      <c r="D279" s="68">
        <v>43850</v>
      </c>
      <c r="E279" s="69">
        <v>2.8571428571428602E-3</v>
      </c>
      <c r="F279" s="65">
        <v>140</v>
      </c>
      <c r="G279" s="70">
        <v>3962.6857142857102</v>
      </c>
      <c r="H279" s="64">
        <v>-116.892142857143</v>
      </c>
      <c r="I279" s="69">
        <v>22.038121555934399</v>
      </c>
      <c r="J279" s="65"/>
      <c r="K279" s="69"/>
      <c r="L279" s="69"/>
      <c r="M279" s="69"/>
      <c r="N279" s="69"/>
      <c r="O279" s="69"/>
      <c r="P279" s="70">
        <v>93.314285714285703</v>
      </c>
      <c r="Q279" s="69">
        <v>4.6249922720336096</v>
      </c>
      <c r="R279" s="69">
        <v>27.791791044776101</v>
      </c>
      <c r="S279" s="69">
        <v>2.1117747732056298</v>
      </c>
      <c r="T279" s="69"/>
      <c r="U279" s="69"/>
    </row>
    <row r="280" spans="1:21" x14ac:dyDescent="0.2">
      <c r="A280" s="65" t="s">
        <v>141</v>
      </c>
      <c r="B280" s="71" t="s">
        <v>65</v>
      </c>
      <c r="C280" s="67" t="s">
        <v>167</v>
      </c>
      <c r="D280" s="68">
        <v>44409</v>
      </c>
      <c r="E280" s="69"/>
      <c r="F280" s="65">
        <v>168</v>
      </c>
      <c r="G280" s="70">
        <v>4474.5238095238101</v>
      </c>
      <c r="H280" s="64">
        <v>-118.020833333333</v>
      </c>
      <c r="I280" s="69">
        <v>24.788068004745298</v>
      </c>
      <c r="J280" s="65"/>
      <c r="K280" s="69"/>
      <c r="L280" s="69"/>
      <c r="M280" s="69"/>
      <c r="N280" s="69"/>
      <c r="O280" s="69"/>
      <c r="P280" s="70">
        <v>149.41071428571399</v>
      </c>
      <c r="Q280" s="69">
        <v>5.0618524598076204</v>
      </c>
      <c r="R280" s="69">
        <v>29.5275449101796</v>
      </c>
      <c r="S280" s="69">
        <v>2.1811272244022502</v>
      </c>
      <c r="T280" s="69"/>
      <c r="U280" s="69"/>
    </row>
    <row r="281" spans="1:21" x14ac:dyDescent="0.2">
      <c r="A281" s="65" t="s">
        <v>141</v>
      </c>
      <c r="B281" s="71" t="s">
        <v>69</v>
      </c>
      <c r="C281" s="67" t="s">
        <v>155</v>
      </c>
      <c r="D281" s="68">
        <v>44422</v>
      </c>
      <c r="E281" s="69"/>
      <c r="F281" s="65">
        <v>91</v>
      </c>
      <c r="G281" s="70">
        <v>4477.3626373626403</v>
      </c>
      <c r="H281" s="64">
        <v>-118.693406593407</v>
      </c>
      <c r="I281" s="69">
        <v>30.969945287592498</v>
      </c>
      <c r="J281" s="65"/>
      <c r="K281" s="69"/>
      <c r="L281" s="69"/>
      <c r="M281" s="69"/>
      <c r="N281" s="69"/>
      <c r="O281" s="72"/>
      <c r="P281" s="70">
        <v>137.80219780219801</v>
      </c>
      <c r="Q281" s="69">
        <v>5.6417512972203401</v>
      </c>
      <c r="R281" s="69">
        <v>31.998901098901101</v>
      </c>
      <c r="S281" s="69">
        <v>2.37656265384115</v>
      </c>
      <c r="T281" s="69"/>
      <c r="U281" s="69"/>
    </row>
    <row r="282" spans="1:21" x14ac:dyDescent="0.2">
      <c r="A282" s="65" t="s">
        <v>141</v>
      </c>
      <c r="B282" s="71" t="s">
        <v>65</v>
      </c>
      <c r="C282" s="67" t="s">
        <v>125</v>
      </c>
      <c r="D282" s="68">
        <v>44397</v>
      </c>
      <c r="E282" s="69">
        <v>7.6271186440678004E-3</v>
      </c>
      <c r="F282" s="65">
        <v>118</v>
      </c>
      <c r="G282" s="70">
        <v>3410.81355932203</v>
      </c>
      <c r="H282" s="64">
        <v>-118.817796610169</v>
      </c>
      <c r="I282" s="69">
        <v>19.977014012294099</v>
      </c>
      <c r="J282" s="65"/>
      <c r="K282" s="69"/>
      <c r="L282" s="69"/>
      <c r="M282" s="69"/>
      <c r="N282" s="69">
        <v>4.4186851851851898</v>
      </c>
      <c r="O282" s="69">
        <v>0.53500675245901697</v>
      </c>
      <c r="P282" s="70">
        <v>135.33050847457599</v>
      </c>
      <c r="Q282" s="69">
        <v>5.2298474659940304</v>
      </c>
      <c r="R282" s="69">
        <v>18.096610169491498</v>
      </c>
      <c r="S282" s="69">
        <v>1.21963921741743</v>
      </c>
      <c r="T282" s="69"/>
      <c r="U282" s="69"/>
    </row>
    <row r="283" spans="1:21" x14ac:dyDescent="0.2">
      <c r="A283" s="65" t="s">
        <v>141</v>
      </c>
      <c r="B283" s="71" t="s">
        <v>69</v>
      </c>
      <c r="C283" s="67" t="s">
        <v>162</v>
      </c>
      <c r="D283" s="68">
        <v>44405</v>
      </c>
      <c r="E283" s="69"/>
      <c r="F283" s="65">
        <v>97</v>
      </c>
      <c r="G283" s="70">
        <v>3383.8865979381399</v>
      </c>
      <c r="H283" s="64">
        <v>-121.967010309278</v>
      </c>
      <c r="I283" s="69">
        <v>28.2639184960126</v>
      </c>
      <c r="J283" s="65"/>
      <c r="K283" s="69"/>
      <c r="L283" s="69"/>
      <c r="M283" s="69"/>
      <c r="N283" s="69"/>
      <c r="O283" s="69"/>
      <c r="P283" s="70">
        <v>160.04123711340199</v>
      </c>
      <c r="Q283" s="69">
        <v>7.0083087275869396</v>
      </c>
      <c r="R283" s="69">
        <v>23.263917525773198</v>
      </c>
      <c r="S283" s="69">
        <v>2.0566750691675502</v>
      </c>
      <c r="T283" s="69"/>
      <c r="U283" s="69"/>
    </row>
    <row r="284" spans="1:21" x14ac:dyDescent="0.2">
      <c r="A284" s="65" t="s">
        <v>141</v>
      </c>
      <c r="B284" s="71" t="s">
        <v>65</v>
      </c>
      <c r="C284" s="67" t="s">
        <v>282</v>
      </c>
      <c r="D284" s="68">
        <v>44367</v>
      </c>
      <c r="E284" s="69"/>
      <c r="F284" s="65">
        <v>27</v>
      </c>
      <c r="G284" s="70">
        <v>5562.4074074074097</v>
      </c>
      <c r="H284" s="64">
        <v>-122.21111111111099</v>
      </c>
      <c r="I284" s="69">
        <v>39.577115151116097</v>
      </c>
      <c r="J284" s="65"/>
      <c r="K284" s="69"/>
      <c r="L284" s="69"/>
      <c r="M284" s="69"/>
      <c r="N284" s="69"/>
      <c r="O284" s="69"/>
      <c r="P284" s="70">
        <v>93.6666666666667</v>
      </c>
      <c r="Q284" s="69">
        <v>12.440628230488599</v>
      </c>
      <c r="R284" s="69">
        <v>41.4653846153846</v>
      </c>
      <c r="S284" s="69">
        <v>5.0826157478444802</v>
      </c>
      <c r="T284" s="69"/>
      <c r="U284" s="69"/>
    </row>
    <row r="285" spans="1:21" x14ac:dyDescent="0.2">
      <c r="A285" s="65" t="s">
        <v>141</v>
      </c>
      <c r="B285" s="71" t="s">
        <v>98</v>
      </c>
      <c r="C285" s="67" t="s">
        <v>238</v>
      </c>
      <c r="D285" s="68">
        <v>44265</v>
      </c>
      <c r="E285" s="69"/>
      <c r="F285" s="65">
        <v>37</v>
      </c>
      <c r="G285" s="70">
        <v>2910.6756756756799</v>
      </c>
      <c r="H285" s="64">
        <v>-123.23888888888899</v>
      </c>
      <c r="I285" s="69">
        <v>25.581838572054</v>
      </c>
      <c r="J285" s="65"/>
      <c r="K285" s="69"/>
      <c r="L285" s="69"/>
      <c r="M285" s="69"/>
      <c r="N285" s="69"/>
      <c r="O285" s="69"/>
      <c r="P285" s="70">
        <v>142.216216216216</v>
      </c>
      <c r="Q285" s="69">
        <v>9.3020013939278297</v>
      </c>
      <c r="R285" s="69">
        <v>10.3272727272727</v>
      </c>
      <c r="S285" s="69">
        <v>1.69040447423135</v>
      </c>
      <c r="T285" s="69"/>
      <c r="U285" s="69"/>
    </row>
    <row r="286" spans="1:21" x14ac:dyDescent="0.2">
      <c r="A286" s="65" t="s">
        <v>141</v>
      </c>
      <c r="B286" s="71" t="s">
        <v>70</v>
      </c>
      <c r="C286" s="67" t="s">
        <v>208</v>
      </c>
      <c r="D286" s="68">
        <v>44376</v>
      </c>
      <c r="E286" s="69"/>
      <c r="F286" s="65">
        <v>27</v>
      </c>
      <c r="G286" s="70">
        <v>5058.4444444444398</v>
      </c>
      <c r="H286" s="64">
        <v>-124.85925925925901</v>
      </c>
      <c r="I286" s="69">
        <v>43.487050585661301</v>
      </c>
      <c r="J286" s="65"/>
      <c r="K286" s="69"/>
      <c r="L286" s="69"/>
      <c r="M286" s="69"/>
      <c r="N286" s="69"/>
      <c r="O286" s="69"/>
      <c r="P286" s="70">
        <v>133.85185185185199</v>
      </c>
      <c r="Q286" s="69">
        <v>14.7034022947715</v>
      </c>
      <c r="R286" s="69">
        <v>32.700000000000003</v>
      </c>
      <c r="S286" s="69">
        <v>4.1777395433784097</v>
      </c>
      <c r="T286" s="69"/>
      <c r="U286" s="69"/>
    </row>
    <row r="287" spans="1:21" x14ac:dyDescent="0.2">
      <c r="A287" s="65" t="s">
        <v>141</v>
      </c>
      <c r="B287" s="71" t="s">
        <v>77</v>
      </c>
      <c r="C287" s="67" t="s">
        <v>236</v>
      </c>
      <c r="D287" s="68">
        <v>44417</v>
      </c>
      <c r="E287" s="69"/>
      <c r="F287" s="65">
        <v>80</v>
      </c>
      <c r="G287" s="70">
        <v>6068.0375000000004</v>
      </c>
      <c r="H287" s="64">
        <v>-125.63249999999999</v>
      </c>
      <c r="I287" s="69">
        <v>31.470969884808198</v>
      </c>
      <c r="J287" s="65"/>
      <c r="K287" s="69"/>
      <c r="L287" s="69"/>
      <c r="M287" s="69">
        <v>818.444444444444</v>
      </c>
      <c r="N287" s="69"/>
      <c r="O287" s="69"/>
      <c r="P287" s="70">
        <v>87</v>
      </c>
      <c r="Q287" s="69">
        <v>4.5920955752414301</v>
      </c>
      <c r="R287" s="69">
        <v>57.298734177215202</v>
      </c>
      <c r="S287" s="69">
        <v>4.7396757386279198</v>
      </c>
      <c r="T287" s="69"/>
      <c r="U287" s="69"/>
    </row>
    <row r="288" spans="1:21" x14ac:dyDescent="0.2">
      <c r="A288" s="65" t="s">
        <v>141</v>
      </c>
      <c r="B288" s="71" t="s">
        <v>69</v>
      </c>
      <c r="C288" s="67" t="s">
        <v>329</v>
      </c>
      <c r="D288" s="68">
        <v>44169</v>
      </c>
      <c r="E288" s="69"/>
      <c r="F288" s="65">
        <v>45</v>
      </c>
      <c r="G288" s="70">
        <v>4393.1333333333296</v>
      </c>
      <c r="H288" s="64">
        <v>-126.32666666666699</v>
      </c>
      <c r="I288" s="69">
        <v>31.358303300060498</v>
      </c>
      <c r="J288" s="65"/>
      <c r="K288" s="69"/>
      <c r="L288" s="69"/>
      <c r="M288" s="69"/>
      <c r="N288" s="69"/>
      <c r="O288" s="69"/>
      <c r="P288" s="70">
        <v>179.2</v>
      </c>
      <c r="Q288" s="69">
        <v>9.2358327215582499</v>
      </c>
      <c r="R288" s="69">
        <v>32.7088888888889</v>
      </c>
      <c r="S288" s="69">
        <v>4.2482876196432802</v>
      </c>
      <c r="T288" s="69"/>
      <c r="U288" s="69"/>
    </row>
    <row r="289" spans="1:21" x14ac:dyDescent="0.2">
      <c r="A289" s="65" t="s">
        <v>141</v>
      </c>
      <c r="B289" s="71" t="s">
        <v>65</v>
      </c>
      <c r="C289" s="67" t="s">
        <v>330</v>
      </c>
      <c r="D289" s="68">
        <v>44394</v>
      </c>
      <c r="E289" s="69"/>
      <c r="F289" s="65">
        <v>46</v>
      </c>
      <c r="G289" s="70">
        <v>4484.4782608695696</v>
      </c>
      <c r="H289" s="64">
        <v>-127.28043478260901</v>
      </c>
      <c r="I289" s="69">
        <v>30.791023163178799</v>
      </c>
      <c r="J289" s="65"/>
      <c r="K289" s="69"/>
      <c r="L289" s="69"/>
      <c r="M289" s="69"/>
      <c r="N289" s="69"/>
      <c r="O289" s="69"/>
      <c r="P289" s="70">
        <v>157.73913043478299</v>
      </c>
      <c r="Q289" s="69">
        <v>12.871585557568499</v>
      </c>
      <c r="R289" s="69">
        <v>41.5347826086957</v>
      </c>
      <c r="S289" s="69">
        <v>3.6587638383799499</v>
      </c>
      <c r="T289" s="69"/>
      <c r="U289" s="69"/>
    </row>
    <row r="290" spans="1:21" x14ac:dyDescent="0.2">
      <c r="A290" s="65" t="s">
        <v>141</v>
      </c>
      <c r="B290" s="71" t="s">
        <v>65</v>
      </c>
      <c r="C290" s="67" t="s">
        <v>331</v>
      </c>
      <c r="D290" s="68">
        <v>44229</v>
      </c>
      <c r="E290" s="69"/>
      <c r="F290" s="65">
        <v>35</v>
      </c>
      <c r="G290" s="70">
        <v>3932.5714285714298</v>
      </c>
      <c r="H290" s="64">
        <v>-127.66</v>
      </c>
      <c r="I290" s="69">
        <v>26.235253464942002</v>
      </c>
      <c r="J290" s="65"/>
      <c r="K290" s="69"/>
      <c r="L290" s="69"/>
      <c r="M290" s="69"/>
      <c r="N290" s="69"/>
      <c r="O290" s="69"/>
      <c r="P290" s="70">
        <v>135.42857142857099</v>
      </c>
      <c r="Q290" s="69">
        <v>11.3389553647373</v>
      </c>
      <c r="R290" s="69">
        <v>19.455882352941199</v>
      </c>
      <c r="S290" s="69">
        <v>1.5948345271284601</v>
      </c>
      <c r="T290" s="69"/>
      <c r="U290" s="69"/>
    </row>
    <row r="291" spans="1:21" x14ac:dyDescent="0.2">
      <c r="A291" s="65" t="s">
        <v>141</v>
      </c>
      <c r="B291" s="71" t="s">
        <v>65</v>
      </c>
      <c r="C291" s="67" t="s">
        <v>126</v>
      </c>
      <c r="D291" s="68">
        <v>44385</v>
      </c>
      <c r="E291" s="69"/>
      <c r="F291" s="65">
        <v>61</v>
      </c>
      <c r="G291" s="70">
        <v>5772.0491803278701</v>
      </c>
      <c r="H291" s="64">
        <v>-128.73770491803299</v>
      </c>
      <c r="I291" s="69">
        <v>30.984701686489299</v>
      </c>
      <c r="J291" s="65"/>
      <c r="K291" s="69"/>
      <c r="L291" s="69"/>
      <c r="M291" s="69"/>
      <c r="N291" s="69"/>
      <c r="O291" s="69"/>
      <c r="P291" s="70">
        <v>138.50819672131101</v>
      </c>
      <c r="Q291" s="69">
        <v>8.7174099700052707</v>
      </c>
      <c r="R291" s="69">
        <v>41.691666666666698</v>
      </c>
      <c r="S291" s="69">
        <v>4.08719116158482</v>
      </c>
      <c r="T291" s="69"/>
      <c r="U291" s="69"/>
    </row>
    <row r="292" spans="1:21" x14ac:dyDescent="0.2">
      <c r="A292" s="65" t="s">
        <v>141</v>
      </c>
      <c r="B292" s="66" t="s">
        <v>65</v>
      </c>
      <c r="C292" s="67" t="s">
        <v>332</v>
      </c>
      <c r="D292" s="68">
        <v>44198</v>
      </c>
      <c r="E292" s="69">
        <v>0.30214285714285699</v>
      </c>
      <c r="F292" s="65">
        <v>42</v>
      </c>
      <c r="G292" s="70">
        <v>7685.0714285714303</v>
      </c>
      <c r="H292" s="64">
        <v>-129.0925</v>
      </c>
      <c r="I292" s="69">
        <v>39.469558277348</v>
      </c>
      <c r="J292" s="65"/>
      <c r="K292" s="69"/>
      <c r="L292" s="69"/>
      <c r="M292" s="69">
        <v>972.19047619047603</v>
      </c>
      <c r="N292" s="69">
        <v>2.3206661603277698</v>
      </c>
      <c r="O292" s="69">
        <v>0.25877680242427598</v>
      </c>
      <c r="P292" s="70">
        <v>98.714285714285694</v>
      </c>
      <c r="Q292" s="69">
        <v>7.0814315857365804</v>
      </c>
      <c r="R292" s="69">
        <v>56.704761904761902</v>
      </c>
      <c r="S292" s="69">
        <v>4.9032331322918496</v>
      </c>
      <c r="T292" s="69"/>
      <c r="U292" s="69"/>
    </row>
    <row r="293" spans="1:21" x14ac:dyDescent="0.2">
      <c r="A293" s="65" t="s">
        <v>141</v>
      </c>
      <c r="B293" s="71" t="s">
        <v>69</v>
      </c>
      <c r="C293" s="67" t="s">
        <v>300</v>
      </c>
      <c r="D293" s="68">
        <v>44288</v>
      </c>
      <c r="E293" s="69">
        <v>0.10410256410256399</v>
      </c>
      <c r="F293" s="65">
        <v>39</v>
      </c>
      <c r="G293" s="70">
        <v>5163.3333333333303</v>
      </c>
      <c r="H293" s="64">
        <v>-129.112820512821</v>
      </c>
      <c r="I293" s="69">
        <v>45.731436161948601</v>
      </c>
      <c r="J293" s="65"/>
      <c r="K293" s="69"/>
      <c r="L293" s="69"/>
      <c r="M293" s="69"/>
      <c r="N293" s="69"/>
      <c r="O293" s="69"/>
      <c r="P293" s="70">
        <v>116.769230769231</v>
      </c>
      <c r="Q293" s="69">
        <v>10.772738969742299</v>
      </c>
      <c r="R293" s="69">
        <v>34.4</v>
      </c>
      <c r="S293" s="69">
        <v>5.0835860869443197</v>
      </c>
      <c r="T293" s="69"/>
      <c r="U293" s="69"/>
    </row>
    <row r="294" spans="1:21" x14ac:dyDescent="0.2">
      <c r="A294" s="65" t="s">
        <v>141</v>
      </c>
      <c r="B294" s="66" t="s">
        <v>69</v>
      </c>
      <c r="C294" s="67" t="s">
        <v>333</v>
      </c>
      <c r="D294" s="68">
        <v>44008</v>
      </c>
      <c r="E294" s="69">
        <v>0.34482758620689702</v>
      </c>
      <c r="F294" s="65">
        <v>145</v>
      </c>
      <c r="G294" s="70">
        <v>3403.7586206896599</v>
      </c>
      <c r="H294" s="64">
        <v>-129.332413793103</v>
      </c>
      <c r="I294" s="69">
        <v>17.805921942138799</v>
      </c>
      <c r="J294" s="65"/>
      <c r="K294" s="69"/>
      <c r="L294" s="69"/>
      <c r="M294" s="69"/>
      <c r="N294" s="69"/>
      <c r="O294" s="69"/>
      <c r="P294" s="70">
        <v>140.49655172413799</v>
      </c>
      <c r="Q294" s="69">
        <v>4.7934854033430003</v>
      </c>
      <c r="R294" s="69">
        <v>24.177241379310299</v>
      </c>
      <c r="S294" s="69">
        <v>1.4813695333303001</v>
      </c>
      <c r="T294" s="69"/>
      <c r="U294" s="69"/>
    </row>
    <row r="295" spans="1:21" x14ac:dyDescent="0.2">
      <c r="A295" s="65" t="s">
        <v>141</v>
      </c>
      <c r="B295" s="71" t="s">
        <v>65</v>
      </c>
      <c r="C295" s="67" t="s">
        <v>119</v>
      </c>
      <c r="D295" s="68">
        <v>44421</v>
      </c>
      <c r="E295" s="69"/>
      <c r="F295" s="65">
        <v>82</v>
      </c>
      <c r="G295" s="70">
        <v>3539.3048780487802</v>
      </c>
      <c r="H295" s="64">
        <v>-131.17804878048801</v>
      </c>
      <c r="I295" s="69">
        <v>30.875334464631798</v>
      </c>
      <c r="J295" s="65"/>
      <c r="K295" s="69"/>
      <c r="L295" s="69"/>
      <c r="M295" s="69"/>
      <c r="N295" s="69">
        <v>4.2405445512820501</v>
      </c>
      <c r="O295" s="69">
        <v>0.19564955364317699</v>
      </c>
      <c r="P295" s="70">
        <v>123.585365853659</v>
      </c>
      <c r="Q295" s="69">
        <v>7.26686123943926</v>
      </c>
      <c r="R295" s="69">
        <v>28.232098765432099</v>
      </c>
      <c r="S295" s="69">
        <v>2.5284460820831298</v>
      </c>
      <c r="T295" s="69"/>
      <c r="U295" s="69"/>
    </row>
    <row r="296" spans="1:21" x14ac:dyDescent="0.2">
      <c r="A296" s="65" t="s">
        <v>141</v>
      </c>
      <c r="B296" s="71" t="s">
        <v>70</v>
      </c>
      <c r="C296" s="67" t="s">
        <v>101</v>
      </c>
      <c r="D296" s="68">
        <v>43852</v>
      </c>
      <c r="E296" s="69"/>
      <c r="F296" s="65">
        <v>104</v>
      </c>
      <c r="G296" s="70">
        <v>4238.6153846153802</v>
      </c>
      <c r="H296" s="64">
        <v>-132.138461538462</v>
      </c>
      <c r="I296" s="69">
        <v>26.329648547941702</v>
      </c>
      <c r="J296" s="65"/>
      <c r="K296" s="69"/>
      <c r="L296" s="69"/>
      <c r="M296" s="69"/>
      <c r="N296" s="69">
        <v>4.14948386160623</v>
      </c>
      <c r="O296" s="69">
        <v>0.176281155523382</v>
      </c>
      <c r="P296" s="70">
        <v>146.27884615384599</v>
      </c>
      <c r="Q296" s="69">
        <v>5.9801054403279599</v>
      </c>
      <c r="R296" s="69">
        <v>33.598076923076903</v>
      </c>
      <c r="S296" s="69">
        <v>2.2181245487480701</v>
      </c>
      <c r="T296" s="69"/>
      <c r="U296" s="69"/>
    </row>
    <row r="297" spans="1:21" x14ac:dyDescent="0.2">
      <c r="A297" s="65" t="s">
        <v>141</v>
      </c>
      <c r="B297" s="66" t="s">
        <v>65</v>
      </c>
      <c r="C297" s="67" t="s">
        <v>334</v>
      </c>
      <c r="D297" s="68">
        <v>44404</v>
      </c>
      <c r="E297" s="69"/>
      <c r="F297" s="65">
        <v>459</v>
      </c>
      <c r="G297" s="70">
        <v>3968.6666666666702</v>
      </c>
      <c r="H297" s="64">
        <v>-133.032461873638</v>
      </c>
      <c r="I297" s="69">
        <v>12.6574570333628</v>
      </c>
      <c r="J297" s="65"/>
      <c r="K297" s="69"/>
      <c r="L297" s="69"/>
      <c r="M297" s="69"/>
      <c r="N297" s="69">
        <v>3.4095249999999999</v>
      </c>
      <c r="O297" s="69">
        <v>0.24758688707328799</v>
      </c>
      <c r="P297" s="70">
        <v>144.564270152505</v>
      </c>
      <c r="Q297" s="69">
        <v>3.34558985784924</v>
      </c>
      <c r="R297" s="69">
        <v>21.673883928571399</v>
      </c>
      <c r="S297" s="69">
        <v>0.85311232401950599</v>
      </c>
      <c r="T297" s="69"/>
      <c r="U297" s="69"/>
    </row>
    <row r="298" spans="1:21" x14ac:dyDescent="0.2">
      <c r="A298" s="65" t="s">
        <v>141</v>
      </c>
      <c r="B298" s="71" t="s">
        <v>65</v>
      </c>
      <c r="C298" s="67" t="s">
        <v>335</v>
      </c>
      <c r="D298" s="68">
        <v>44405</v>
      </c>
      <c r="E298" s="69"/>
      <c r="F298" s="65">
        <v>29</v>
      </c>
      <c r="G298" s="70">
        <v>3418.93103448276</v>
      </c>
      <c r="H298" s="64">
        <v>-133.95517241379301</v>
      </c>
      <c r="I298" s="69">
        <v>29.364533492743799</v>
      </c>
      <c r="J298" s="65"/>
      <c r="K298" s="69"/>
      <c r="L298" s="69"/>
      <c r="M298" s="69"/>
      <c r="N298" s="69"/>
      <c r="O298" s="69"/>
      <c r="P298" s="70">
        <v>107.241379310345</v>
      </c>
      <c r="Q298" s="69">
        <v>13.9369317615868</v>
      </c>
      <c r="R298" s="69">
        <v>19.3965517241379</v>
      </c>
      <c r="S298" s="69">
        <v>2.7885121602651002</v>
      </c>
      <c r="T298" s="69"/>
      <c r="U298" s="69"/>
    </row>
    <row r="299" spans="1:21" x14ac:dyDescent="0.2">
      <c r="A299" s="65" t="s">
        <v>141</v>
      </c>
      <c r="B299" s="71" t="s">
        <v>70</v>
      </c>
      <c r="C299" s="67" t="s">
        <v>128</v>
      </c>
      <c r="D299" s="68">
        <v>44202</v>
      </c>
      <c r="E299" s="69">
        <v>0.2</v>
      </c>
      <c r="F299" s="65">
        <v>125</v>
      </c>
      <c r="G299" s="70">
        <v>4878.6639999999998</v>
      </c>
      <c r="H299" s="64">
        <v>-134.48480000000001</v>
      </c>
      <c r="I299" s="69">
        <v>24.610371772525902</v>
      </c>
      <c r="J299" s="65"/>
      <c r="K299" s="69"/>
      <c r="L299" s="69"/>
      <c r="M299" s="69"/>
      <c r="N299" s="69"/>
      <c r="O299" s="69"/>
      <c r="P299" s="70">
        <v>110.83199999999999</v>
      </c>
      <c r="Q299" s="69">
        <v>5.5957326598042503</v>
      </c>
      <c r="R299" s="69">
        <v>26.7136</v>
      </c>
      <c r="S299" s="69">
        <v>1.7236938370461801</v>
      </c>
      <c r="T299" s="69"/>
      <c r="U299" s="69"/>
    </row>
    <row r="300" spans="1:21" x14ac:dyDescent="0.2">
      <c r="A300" s="65" t="s">
        <v>141</v>
      </c>
      <c r="B300" s="71" t="s">
        <v>98</v>
      </c>
      <c r="C300" s="67" t="s">
        <v>272</v>
      </c>
      <c r="D300" s="68">
        <v>44406</v>
      </c>
      <c r="E300" s="69"/>
      <c r="F300" s="65">
        <v>31</v>
      </c>
      <c r="G300" s="70">
        <v>4126.0645161290304</v>
      </c>
      <c r="H300" s="64">
        <v>-134.52258064516101</v>
      </c>
      <c r="I300" s="69">
        <v>35.912886449175097</v>
      </c>
      <c r="J300" s="65"/>
      <c r="K300" s="69"/>
      <c r="L300" s="69"/>
      <c r="M300" s="69"/>
      <c r="N300" s="69"/>
      <c r="O300" s="69"/>
      <c r="P300" s="70">
        <v>135.322580645161</v>
      </c>
      <c r="Q300" s="69">
        <v>13.7448631340479</v>
      </c>
      <c r="R300" s="69">
        <v>37.742857142857098</v>
      </c>
      <c r="S300" s="69">
        <v>4.6223388699741399</v>
      </c>
      <c r="T300" s="69"/>
      <c r="U300" s="69"/>
    </row>
    <row r="301" spans="1:21" x14ac:dyDescent="0.2">
      <c r="A301" s="65" t="s">
        <v>141</v>
      </c>
      <c r="B301" s="71" t="s">
        <v>65</v>
      </c>
      <c r="C301" s="67" t="s">
        <v>336</v>
      </c>
      <c r="D301" s="68">
        <v>44426</v>
      </c>
      <c r="E301" s="69">
        <v>4.82352941176471E-3</v>
      </c>
      <c r="F301" s="65">
        <v>85</v>
      </c>
      <c r="G301" s="70">
        <v>8153.4941176470602</v>
      </c>
      <c r="H301" s="64">
        <v>-136.18235294117599</v>
      </c>
      <c r="I301" s="69">
        <v>27.533608654448699</v>
      </c>
      <c r="J301" s="65"/>
      <c r="K301" s="69"/>
      <c r="L301" s="69"/>
      <c r="M301" s="69"/>
      <c r="N301" s="69">
        <v>3.1936818181818198</v>
      </c>
      <c r="O301" s="69">
        <v>0.35349137792875801</v>
      </c>
      <c r="P301" s="70">
        <v>111.658823529412</v>
      </c>
      <c r="Q301" s="69">
        <v>6.2960249996206104</v>
      </c>
      <c r="R301" s="69">
        <v>48.1142857142857</v>
      </c>
      <c r="S301" s="69">
        <v>2.6473749971527001</v>
      </c>
      <c r="T301" s="69"/>
      <c r="U301" s="69"/>
    </row>
    <row r="302" spans="1:21" x14ac:dyDescent="0.2">
      <c r="A302" s="65" t="s">
        <v>141</v>
      </c>
      <c r="B302" s="71" t="s">
        <v>127</v>
      </c>
      <c r="C302" s="67" t="s">
        <v>166</v>
      </c>
      <c r="D302" s="68">
        <v>44362</v>
      </c>
      <c r="E302" s="69"/>
      <c r="F302" s="65">
        <v>31</v>
      </c>
      <c r="G302" s="70">
        <v>5879.6129032258104</v>
      </c>
      <c r="H302" s="64">
        <v>-136.726666666667</v>
      </c>
      <c r="I302" s="69">
        <v>32.921820641171998</v>
      </c>
      <c r="J302" s="65"/>
      <c r="K302" s="69"/>
      <c r="L302" s="69"/>
      <c r="M302" s="69"/>
      <c r="N302" s="69"/>
      <c r="O302" s="69"/>
      <c r="P302" s="70">
        <v>131.03225806451599</v>
      </c>
      <c r="Q302" s="69">
        <v>13.4351075861544</v>
      </c>
      <c r="R302" s="69">
        <v>37.045161290322604</v>
      </c>
      <c r="S302" s="69">
        <v>4.2572287384390002</v>
      </c>
      <c r="T302" s="69"/>
      <c r="U302" s="69"/>
    </row>
    <row r="303" spans="1:21" x14ac:dyDescent="0.2">
      <c r="A303" s="65" t="s">
        <v>141</v>
      </c>
      <c r="B303" s="71" t="s">
        <v>69</v>
      </c>
      <c r="C303" s="67" t="s">
        <v>337</v>
      </c>
      <c r="D303" s="68">
        <v>43898</v>
      </c>
      <c r="E303" s="69"/>
      <c r="F303" s="65">
        <v>26</v>
      </c>
      <c r="G303" s="70">
        <v>3874.9230769230799</v>
      </c>
      <c r="H303" s="64">
        <v>-137.03200000000001</v>
      </c>
      <c r="I303" s="69">
        <v>39.438926929283099</v>
      </c>
      <c r="J303" s="65"/>
      <c r="K303" s="69"/>
      <c r="L303" s="69"/>
      <c r="M303" s="69"/>
      <c r="N303" s="69"/>
      <c r="O303" s="69"/>
      <c r="P303" s="70">
        <v>128</v>
      </c>
      <c r="Q303" s="69">
        <v>12.3058460153638</v>
      </c>
      <c r="R303" s="69">
        <v>23.819230769230799</v>
      </c>
      <c r="S303" s="69">
        <v>4.41537181718863</v>
      </c>
      <c r="T303" s="69"/>
      <c r="U303" s="69"/>
    </row>
    <row r="304" spans="1:21" x14ac:dyDescent="0.2">
      <c r="A304" s="65" t="s">
        <v>141</v>
      </c>
      <c r="B304" s="71" t="s">
        <v>65</v>
      </c>
      <c r="C304" s="67" t="s">
        <v>290</v>
      </c>
      <c r="D304" s="68">
        <v>44380</v>
      </c>
      <c r="E304" s="69"/>
      <c r="F304" s="65">
        <v>42</v>
      </c>
      <c r="G304" s="70">
        <v>3078.5476190476202</v>
      </c>
      <c r="H304" s="64">
        <v>-137.664285714286</v>
      </c>
      <c r="I304" s="69">
        <v>31.7243350724479</v>
      </c>
      <c r="J304" s="65"/>
      <c r="K304" s="69"/>
      <c r="L304" s="69"/>
      <c r="M304" s="69"/>
      <c r="N304" s="69"/>
      <c r="O304" s="69"/>
      <c r="P304" s="70">
        <v>131.642857142857</v>
      </c>
      <c r="Q304" s="69">
        <v>8.6209924910906803</v>
      </c>
      <c r="R304" s="69">
        <v>26.819047619047598</v>
      </c>
      <c r="S304" s="69">
        <v>3.39698102986315</v>
      </c>
      <c r="T304" s="69"/>
      <c r="U304" s="69"/>
    </row>
    <row r="305" spans="1:21" x14ac:dyDescent="0.2">
      <c r="A305" s="65" t="s">
        <v>141</v>
      </c>
      <c r="B305" s="71" t="s">
        <v>70</v>
      </c>
      <c r="C305" s="67" t="s">
        <v>161</v>
      </c>
      <c r="D305" s="68">
        <v>44387</v>
      </c>
      <c r="E305" s="69"/>
      <c r="F305" s="65">
        <v>50</v>
      </c>
      <c r="G305" s="70">
        <v>4527.66</v>
      </c>
      <c r="H305" s="64">
        <v>-137.922</v>
      </c>
      <c r="I305" s="69">
        <v>28.9953153556127</v>
      </c>
      <c r="J305" s="65"/>
      <c r="K305" s="69"/>
      <c r="L305" s="69"/>
      <c r="M305" s="69"/>
      <c r="N305" s="69"/>
      <c r="O305" s="69"/>
      <c r="P305" s="70">
        <v>131.54</v>
      </c>
      <c r="Q305" s="69">
        <v>8.5356017924446093</v>
      </c>
      <c r="R305" s="69">
        <v>38.85</v>
      </c>
      <c r="S305" s="69">
        <v>3.6271000953986401</v>
      </c>
      <c r="T305" s="69"/>
      <c r="U305" s="69"/>
    </row>
    <row r="306" spans="1:21" x14ac:dyDescent="0.2">
      <c r="A306" s="65" t="s">
        <v>141</v>
      </c>
      <c r="B306" s="71" t="s">
        <v>69</v>
      </c>
      <c r="C306" s="67" t="s">
        <v>168</v>
      </c>
      <c r="D306" s="68">
        <v>44068</v>
      </c>
      <c r="E306" s="69"/>
      <c r="F306" s="65">
        <v>99</v>
      </c>
      <c r="G306" s="70">
        <v>5585.0101010100998</v>
      </c>
      <c r="H306" s="64">
        <v>-139.123232323232</v>
      </c>
      <c r="I306" s="69">
        <v>24.649902158298602</v>
      </c>
      <c r="J306" s="65"/>
      <c r="K306" s="69"/>
      <c r="L306" s="69"/>
      <c r="M306" s="69">
        <v>817.75</v>
      </c>
      <c r="N306" s="69">
        <v>4.14645373131669</v>
      </c>
      <c r="O306" s="69">
        <v>0.170653076395439</v>
      </c>
      <c r="P306" s="70">
        <v>124.32323232323201</v>
      </c>
      <c r="Q306" s="69">
        <v>6.5389407783168698</v>
      </c>
      <c r="R306" s="69">
        <v>46.225263157894801</v>
      </c>
      <c r="S306" s="69">
        <v>3.2610123423598898</v>
      </c>
      <c r="T306" s="69"/>
      <c r="U306" s="69"/>
    </row>
    <row r="307" spans="1:21" x14ac:dyDescent="0.2">
      <c r="A307" s="65" t="s">
        <v>141</v>
      </c>
      <c r="B307" s="71" t="s">
        <v>65</v>
      </c>
      <c r="C307" s="67" t="s">
        <v>291</v>
      </c>
      <c r="D307" s="68">
        <v>43860</v>
      </c>
      <c r="E307" s="69"/>
      <c r="F307" s="65">
        <v>30</v>
      </c>
      <c r="G307" s="70">
        <v>3078.86666666667</v>
      </c>
      <c r="H307" s="64">
        <v>-139.79333333333301</v>
      </c>
      <c r="I307" s="69">
        <v>37.821489948383999</v>
      </c>
      <c r="J307" s="65"/>
      <c r="K307" s="69"/>
      <c r="L307" s="69"/>
      <c r="M307" s="69"/>
      <c r="N307" s="69"/>
      <c r="O307" s="69"/>
      <c r="P307" s="70">
        <v>170.433333333333</v>
      </c>
      <c r="Q307" s="69">
        <v>13.9742524594615</v>
      </c>
      <c r="R307" s="69">
        <v>21.0066666666667</v>
      </c>
      <c r="S307" s="69">
        <v>3.3757108517746701</v>
      </c>
      <c r="T307" s="69"/>
      <c r="U307" s="69"/>
    </row>
    <row r="308" spans="1:21" x14ac:dyDescent="0.2">
      <c r="A308" s="65" t="s">
        <v>141</v>
      </c>
      <c r="B308" s="71" t="s">
        <v>70</v>
      </c>
      <c r="C308" s="67" t="s">
        <v>87</v>
      </c>
      <c r="D308" s="68">
        <v>43863</v>
      </c>
      <c r="E308" s="69">
        <v>7.1022727272727307E-2</v>
      </c>
      <c r="F308" s="65">
        <v>88</v>
      </c>
      <c r="G308" s="70">
        <v>5567.8522727272702</v>
      </c>
      <c r="H308" s="64">
        <v>-141.23295454545499</v>
      </c>
      <c r="I308" s="69">
        <v>34.863820261447898</v>
      </c>
      <c r="J308" s="65"/>
      <c r="K308" s="69"/>
      <c r="L308" s="69"/>
      <c r="M308" s="69"/>
      <c r="N308" s="69">
        <v>2.7208108108108102</v>
      </c>
      <c r="O308" s="69">
        <v>0.23325175806282</v>
      </c>
      <c r="P308" s="70">
        <v>124.306818181818</v>
      </c>
      <c r="Q308" s="69">
        <v>5.1940746210368403</v>
      </c>
      <c r="R308" s="69">
        <v>51.393103448275902</v>
      </c>
      <c r="S308" s="69">
        <v>3.0453990665836499</v>
      </c>
      <c r="T308" s="69"/>
      <c r="U308" s="69"/>
    </row>
    <row r="309" spans="1:21" x14ac:dyDescent="0.2">
      <c r="A309" s="65" t="s">
        <v>141</v>
      </c>
      <c r="B309" s="71" t="s">
        <v>69</v>
      </c>
      <c r="C309" s="67" t="s">
        <v>293</v>
      </c>
      <c r="D309" s="68">
        <v>44411</v>
      </c>
      <c r="E309" s="69"/>
      <c r="F309" s="65">
        <v>61</v>
      </c>
      <c r="G309" s="70">
        <v>5330.1311475409802</v>
      </c>
      <c r="H309" s="64">
        <v>-142.11311475409801</v>
      </c>
      <c r="I309" s="69">
        <v>29.766085376875498</v>
      </c>
      <c r="J309" s="65"/>
      <c r="K309" s="69"/>
      <c r="L309" s="69"/>
      <c r="M309" s="69"/>
      <c r="N309" s="69">
        <v>3.5451917724867701</v>
      </c>
      <c r="O309" s="69">
        <v>0.24400076518005301</v>
      </c>
      <c r="P309" s="70">
        <v>139.83606557376999</v>
      </c>
      <c r="Q309" s="69">
        <v>7.3840094669209799</v>
      </c>
      <c r="R309" s="69">
        <v>51.737931034482799</v>
      </c>
      <c r="S309" s="69">
        <v>5.27468404342215</v>
      </c>
      <c r="T309" s="69"/>
      <c r="U309" s="69"/>
    </row>
    <row r="310" spans="1:21" x14ac:dyDescent="0.2">
      <c r="A310" s="65" t="s">
        <v>141</v>
      </c>
      <c r="B310" s="71" t="s">
        <v>65</v>
      </c>
      <c r="C310" s="67" t="s">
        <v>279</v>
      </c>
      <c r="D310" s="68">
        <v>43853</v>
      </c>
      <c r="E310" s="69"/>
      <c r="F310" s="65">
        <v>66</v>
      </c>
      <c r="G310" s="70">
        <v>3716.4393939393899</v>
      </c>
      <c r="H310" s="64">
        <v>-142.254545454545</v>
      </c>
      <c r="I310" s="69">
        <v>30.608998721167701</v>
      </c>
      <c r="J310" s="65"/>
      <c r="K310" s="69"/>
      <c r="L310" s="69"/>
      <c r="M310" s="69"/>
      <c r="N310" s="69"/>
      <c r="O310" s="69"/>
      <c r="P310" s="70">
        <v>158.43939393939399</v>
      </c>
      <c r="Q310" s="69">
        <v>9.2112257646628795</v>
      </c>
      <c r="R310" s="69">
        <v>33.712121212121197</v>
      </c>
      <c r="S310" s="69">
        <v>2.6828293827990399</v>
      </c>
      <c r="T310" s="69"/>
      <c r="U310" s="69"/>
    </row>
    <row r="311" spans="1:21" x14ac:dyDescent="0.2">
      <c r="A311" s="65" t="s">
        <v>141</v>
      </c>
      <c r="B311" s="66" t="s">
        <v>69</v>
      </c>
      <c r="C311" s="67" t="s">
        <v>338</v>
      </c>
      <c r="D311" s="68">
        <v>43861</v>
      </c>
      <c r="E311" s="69"/>
      <c r="F311" s="65">
        <v>132</v>
      </c>
      <c r="G311" s="70">
        <v>4303.9848484848499</v>
      </c>
      <c r="H311" s="64">
        <v>-142.64469696969701</v>
      </c>
      <c r="I311" s="69">
        <v>23.509758884283201</v>
      </c>
      <c r="J311" s="65"/>
      <c r="K311" s="69"/>
      <c r="L311" s="69"/>
      <c r="M311" s="69"/>
      <c r="N311" s="69"/>
      <c r="O311" s="69"/>
      <c r="P311" s="70">
        <v>159.81060606060601</v>
      </c>
      <c r="Q311" s="69">
        <v>5.2984393646719603</v>
      </c>
      <c r="R311" s="69">
        <v>29.597709923664102</v>
      </c>
      <c r="S311" s="69">
        <v>2.3710943943074501</v>
      </c>
      <c r="T311" s="69"/>
      <c r="U311" s="69"/>
    </row>
    <row r="312" spans="1:21" x14ac:dyDescent="0.2">
      <c r="A312" s="65" t="s">
        <v>141</v>
      </c>
      <c r="B312" s="71" t="s">
        <v>65</v>
      </c>
      <c r="C312" s="67" t="s">
        <v>242</v>
      </c>
      <c r="D312" s="68">
        <v>44053</v>
      </c>
      <c r="E312" s="69"/>
      <c r="F312" s="65">
        <v>135</v>
      </c>
      <c r="G312" s="70">
        <v>5966.6666666666697</v>
      </c>
      <c r="H312" s="64">
        <v>-143.123703703704</v>
      </c>
      <c r="I312" s="69">
        <v>22.4178678639597</v>
      </c>
      <c r="J312" s="65"/>
      <c r="K312" s="69"/>
      <c r="L312" s="69"/>
      <c r="M312" s="69"/>
      <c r="N312" s="69"/>
      <c r="O312" s="69"/>
      <c r="P312" s="70">
        <v>132.92592592592601</v>
      </c>
      <c r="Q312" s="69">
        <v>4.7132903095658802</v>
      </c>
      <c r="R312" s="69">
        <v>44.824444444444403</v>
      </c>
      <c r="S312" s="69">
        <v>2.7963192396160799</v>
      </c>
      <c r="T312" s="69"/>
      <c r="U312" s="69"/>
    </row>
    <row r="313" spans="1:21" x14ac:dyDescent="0.2">
      <c r="A313" s="65" t="s">
        <v>141</v>
      </c>
      <c r="B313" s="71" t="s">
        <v>65</v>
      </c>
      <c r="C313" s="67" t="s">
        <v>250</v>
      </c>
      <c r="D313" s="68">
        <v>44416</v>
      </c>
      <c r="E313" s="69"/>
      <c r="F313" s="65">
        <v>46</v>
      </c>
      <c r="G313" s="70">
        <v>4173.8260869565202</v>
      </c>
      <c r="H313" s="64">
        <v>-144.37608695652199</v>
      </c>
      <c r="I313" s="69">
        <v>32.831784144248303</v>
      </c>
      <c r="J313" s="65">
        <v>34</v>
      </c>
      <c r="K313" s="69">
        <v>178.67647058823499</v>
      </c>
      <c r="L313" s="69">
        <v>150.941176470588</v>
      </c>
      <c r="M313" s="69">
        <v>573.97058823529403</v>
      </c>
      <c r="N313" s="69">
        <v>3.7915029721182001</v>
      </c>
      <c r="O313" s="69">
        <v>0.205381017411227</v>
      </c>
      <c r="P313" s="70">
        <v>138.41304347826099</v>
      </c>
      <c r="Q313" s="69">
        <v>7.7185125401730197</v>
      </c>
      <c r="R313" s="69">
        <v>43.9255813953488</v>
      </c>
      <c r="S313" s="69">
        <v>5.5324053842615104</v>
      </c>
      <c r="T313" s="69">
        <v>-25.475000000000001</v>
      </c>
      <c r="U313" s="69">
        <v>15.51130441053</v>
      </c>
    </row>
    <row r="314" spans="1:21" x14ac:dyDescent="0.2">
      <c r="A314" s="65" t="s">
        <v>141</v>
      </c>
      <c r="B314" s="71" t="s">
        <v>70</v>
      </c>
      <c r="C314" s="67" t="s">
        <v>136</v>
      </c>
      <c r="D314" s="68">
        <v>44412</v>
      </c>
      <c r="E314" s="69"/>
      <c r="F314" s="65">
        <v>35</v>
      </c>
      <c r="G314" s="70">
        <v>5605.74285714286</v>
      </c>
      <c r="H314" s="64">
        <v>-144.59142857142899</v>
      </c>
      <c r="I314" s="69">
        <v>40.708659779369</v>
      </c>
      <c r="J314" s="65"/>
      <c r="K314" s="69"/>
      <c r="L314" s="69"/>
      <c r="M314" s="69"/>
      <c r="N314" s="69"/>
      <c r="O314" s="69"/>
      <c r="P314" s="70">
        <v>120.74285714285701</v>
      </c>
      <c r="Q314" s="69">
        <v>7.6911323878192901</v>
      </c>
      <c r="R314" s="69">
        <v>56.169696969697</v>
      </c>
      <c r="S314" s="69">
        <v>6.2407453979577099</v>
      </c>
      <c r="T314" s="69"/>
      <c r="U314" s="69"/>
    </row>
    <row r="315" spans="1:21" x14ac:dyDescent="0.2">
      <c r="A315" s="65" t="s">
        <v>141</v>
      </c>
      <c r="B315" s="71" t="s">
        <v>65</v>
      </c>
      <c r="C315" s="67" t="s">
        <v>170</v>
      </c>
      <c r="D315" s="68">
        <v>44112</v>
      </c>
      <c r="E315" s="69"/>
      <c r="F315" s="65">
        <v>49</v>
      </c>
      <c r="G315" s="70">
        <v>4361.4489795918398</v>
      </c>
      <c r="H315" s="64">
        <v>-144.724489795918</v>
      </c>
      <c r="I315" s="69">
        <v>28.664825848181302</v>
      </c>
      <c r="J315" s="65"/>
      <c r="K315" s="69"/>
      <c r="L315" s="69"/>
      <c r="M315" s="69"/>
      <c r="N315" s="69">
        <v>2.9553347130142198</v>
      </c>
      <c r="O315" s="69">
        <v>0.157024601391649</v>
      </c>
      <c r="P315" s="70">
        <v>110.551020408163</v>
      </c>
      <c r="Q315" s="69">
        <v>5.5676926748434097</v>
      </c>
      <c r="R315" s="69">
        <v>33.775510204081598</v>
      </c>
      <c r="S315" s="69">
        <v>3.0514975282752701</v>
      </c>
      <c r="T315" s="69"/>
      <c r="U315" s="69"/>
    </row>
    <row r="316" spans="1:21" x14ac:dyDescent="0.2">
      <c r="A316" s="65" t="s">
        <v>141</v>
      </c>
      <c r="B316" s="71" t="s">
        <v>69</v>
      </c>
      <c r="C316" s="67" t="s">
        <v>339</v>
      </c>
      <c r="D316" s="68">
        <v>44384</v>
      </c>
      <c r="E316" s="69"/>
      <c r="F316" s="65">
        <v>40</v>
      </c>
      <c r="G316" s="70">
        <v>4133.6750000000002</v>
      </c>
      <c r="H316" s="64">
        <v>-144.89250000000001</v>
      </c>
      <c r="I316" s="69">
        <v>23.732167769068901</v>
      </c>
      <c r="J316" s="65"/>
      <c r="K316" s="69"/>
      <c r="L316" s="69"/>
      <c r="M316" s="69">
        <v>554.125</v>
      </c>
      <c r="N316" s="69">
        <v>3.8070970779220801</v>
      </c>
      <c r="O316" s="69">
        <v>0.26642728555427903</v>
      </c>
      <c r="P316" s="70">
        <v>157.77500000000001</v>
      </c>
      <c r="Q316" s="69">
        <v>13.3528777029043</v>
      </c>
      <c r="R316" s="69">
        <v>20.737500000000001</v>
      </c>
      <c r="S316" s="69">
        <v>2.25797642415754</v>
      </c>
      <c r="T316" s="69"/>
      <c r="U316" s="69"/>
    </row>
    <row r="317" spans="1:21" x14ac:dyDescent="0.2">
      <c r="A317" s="65" t="s">
        <v>141</v>
      </c>
      <c r="B317" s="71" t="s">
        <v>65</v>
      </c>
      <c r="C317" s="67" t="s">
        <v>340</v>
      </c>
      <c r="D317" s="68">
        <v>44414</v>
      </c>
      <c r="E317" s="69"/>
      <c r="F317" s="65">
        <v>48</v>
      </c>
      <c r="G317" s="70">
        <v>4813.375</v>
      </c>
      <c r="H317" s="64">
        <v>-145.61875000000001</v>
      </c>
      <c r="I317" s="69">
        <v>28.022986805580899</v>
      </c>
      <c r="J317" s="65"/>
      <c r="K317" s="69"/>
      <c r="L317" s="69"/>
      <c r="M317" s="69"/>
      <c r="N317" s="69"/>
      <c r="O317" s="69"/>
      <c r="P317" s="70">
        <v>128.229166666667</v>
      </c>
      <c r="Q317" s="69">
        <v>10.520085466011</v>
      </c>
      <c r="R317" s="69">
        <v>61.152083333333302</v>
      </c>
      <c r="S317" s="69">
        <v>5.6012204134830803</v>
      </c>
      <c r="T317" s="69"/>
      <c r="U317" s="69"/>
    </row>
    <row r="318" spans="1:21" x14ac:dyDescent="0.2">
      <c r="A318" s="65" t="s">
        <v>141</v>
      </c>
      <c r="B318" s="66" t="s">
        <v>69</v>
      </c>
      <c r="C318" s="67" t="s">
        <v>341</v>
      </c>
      <c r="D318" s="68">
        <v>44194</v>
      </c>
      <c r="E318" s="69"/>
      <c r="F318" s="65">
        <v>169</v>
      </c>
      <c r="G318" s="70">
        <v>4513.3017751479301</v>
      </c>
      <c r="H318" s="64">
        <v>-145.973372781065</v>
      </c>
      <c r="I318" s="69">
        <v>20.880453607364601</v>
      </c>
      <c r="J318" s="65"/>
      <c r="K318" s="69"/>
      <c r="L318" s="69"/>
      <c r="M318" s="69"/>
      <c r="N318" s="69"/>
      <c r="O318" s="69"/>
      <c r="P318" s="70">
        <v>140.16568047337299</v>
      </c>
      <c r="Q318" s="69">
        <v>5.2118860329968504</v>
      </c>
      <c r="R318" s="69">
        <v>33.884431137724498</v>
      </c>
      <c r="S318" s="69">
        <v>2.1727020357379399</v>
      </c>
      <c r="T318" s="69"/>
      <c r="U318" s="69"/>
    </row>
    <row r="319" spans="1:21" x14ac:dyDescent="0.2">
      <c r="A319" s="65" t="s">
        <v>141</v>
      </c>
      <c r="B319" s="71" t="s">
        <v>69</v>
      </c>
      <c r="C319" s="67" t="s">
        <v>169</v>
      </c>
      <c r="D319" s="68">
        <v>43859</v>
      </c>
      <c r="E319" s="69"/>
      <c r="F319" s="65">
        <v>71</v>
      </c>
      <c r="G319" s="70">
        <v>4523.0985915493002</v>
      </c>
      <c r="H319" s="64">
        <v>-147.602816901408</v>
      </c>
      <c r="I319" s="69">
        <v>23.5421691066222</v>
      </c>
      <c r="J319" s="65"/>
      <c r="K319" s="69"/>
      <c r="L319" s="69"/>
      <c r="M319" s="69"/>
      <c r="N319" s="69"/>
      <c r="O319" s="69"/>
      <c r="P319" s="70">
        <v>169.91549295774601</v>
      </c>
      <c r="Q319" s="69">
        <v>8.3531882003346798</v>
      </c>
      <c r="R319" s="69">
        <v>36.387323943661997</v>
      </c>
      <c r="S319" s="69">
        <v>3.16710261153976</v>
      </c>
      <c r="T319" s="69"/>
      <c r="U319" s="69"/>
    </row>
    <row r="320" spans="1:21" x14ac:dyDescent="0.2">
      <c r="A320" s="65" t="s">
        <v>141</v>
      </c>
      <c r="B320" s="71" t="s">
        <v>70</v>
      </c>
      <c r="C320" s="67" t="s">
        <v>262</v>
      </c>
      <c r="D320" s="68">
        <v>44255</v>
      </c>
      <c r="E320" s="69"/>
      <c r="F320" s="65">
        <v>84</v>
      </c>
      <c r="G320" s="70">
        <v>3962.6666666666702</v>
      </c>
      <c r="H320" s="64">
        <v>-148.03571428571399</v>
      </c>
      <c r="I320" s="69">
        <v>24.199126338694601</v>
      </c>
      <c r="J320" s="65"/>
      <c r="K320" s="69"/>
      <c r="L320" s="69"/>
      <c r="M320" s="69">
        <v>495.5</v>
      </c>
      <c r="N320" s="69"/>
      <c r="O320" s="69"/>
      <c r="P320" s="70">
        <v>138.52380952381</v>
      </c>
      <c r="Q320" s="69">
        <v>6.9517531683962703</v>
      </c>
      <c r="R320" s="69">
        <v>20.6619047619048</v>
      </c>
      <c r="S320" s="69">
        <v>1.9052234452298</v>
      </c>
      <c r="T320" s="69"/>
      <c r="U320" s="69"/>
    </row>
    <row r="321" spans="1:21" x14ac:dyDescent="0.2">
      <c r="A321" s="65" t="s">
        <v>141</v>
      </c>
      <c r="B321" s="71" t="s">
        <v>69</v>
      </c>
      <c r="C321" s="67" t="s">
        <v>233</v>
      </c>
      <c r="D321" s="68">
        <v>44407</v>
      </c>
      <c r="E321" s="69"/>
      <c r="F321" s="65">
        <v>196</v>
      </c>
      <c r="G321" s="70">
        <v>3032.8010204081602</v>
      </c>
      <c r="H321" s="64">
        <v>-148.44999999999999</v>
      </c>
      <c r="I321" s="69">
        <v>17.761898577516099</v>
      </c>
      <c r="J321" s="65"/>
      <c r="K321" s="69"/>
      <c r="L321" s="69"/>
      <c r="M321" s="69"/>
      <c r="N321" s="69"/>
      <c r="O321" s="69"/>
      <c r="P321" s="70">
        <v>138.28571428571399</v>
      </c>
      <c r="Q321" s="69">
        <v>5.7222060494370099</v>
      </c>
      <c r="R321" s="69">
        <v>22.3301020408163</v>
      </c>
      <c r="S321" s="69">
        <v>1.0608435917036001</v>
      </c>
      <c r="T321" s="69"/>
      <c r="U321" s="69"/>
    </row>
    <row r="322" spans="1:21" x14ac:dyDescent="0.2">
      <c r="A322" s="65" t="s">
        <v>141</v>
      </c>
      <c r="B322" s="71" t="s">
        <v>70</v>
      </c>
      <c r="C322" s="67" t="s">
        <v>252</v>
      </c>
      <c r="D322" s="68">
        <v>44399</v>
      </c>
      <c r="E322" s="69"/>
      <c r="F322" s="65">
        <v>62</v>
      </c>
      <c r="G322" s="70">
        <v>5880.9677419354803</v>
      </c>
      <c r="H322" s="64">
        <v>-148.72419354838701</v>
      </c>
      <c r="I322" s="69">
        <v>31.9933709326722</v>
      </c>
      <c r="J322" s="65"/>
      <c r="K322" s="69"/>
      <c r="L322" s="69"/>
      <c r="M322" s="69"/>
      <c r="N322" s="69">
        <v>2.8577368421052598</v>
      </c>
      <c r="O322" s="69">
        <v>0.29049706183761698</v>
      </c>
      <c r="P322" s="70">
        <v>96.225806451612897</v>
      </c>
      <c r="Q322" s="69">
        <v>5.5044532404093802</v>
      </c>
      <c r="R322" s="69">
        <v>52.762068965517201</v>
      </c>
      <c r="S322" s="69">
        <v>4.3894030586228698</v>
      </c>
      <c r="T322" s="69"/>
      <c r="U322" s="69"/>
    </row>
    <row r="323" spans="1:21" x14ac:dyDescent="0.2">
      <c r="A323" s="65" t="s">
        <v>141</v>
      </c>
      <c r="B323" s="71" t="s">
        <v>69</v>
      </c>
      <c r="C323" s="67" t="s">
        <v>160</v>
      </c>
      <c r="D323" s="68">
        <v>44405</v>
      </c>
      <c r="E323" s="69">
        <v>2.9255319148936199E-2</v>
      </c>
      <c r="F323" s="65">
        <v>94</v>
      </c>
      <c r="G323" s="70">
        <v>3101.36170212766</v>
      </c>
      <c r="H323" s="64">
        <v>-150.29361702127699</v>
      </c>
      <c r="I323" s="69">
        <v>24.5948363546328</v>
      </c>
      <c r="J323" s="65">
        <v>87</v>
      </c>
      <c r="K323" s="69">
        <v>133.89655172413799</v>
      </c>
      <c r="L323" s="69">
        <v>96.022988505747094</v>
      </c>
      <c r="M323" s="69">
        <v>389.09195402298798</v>
      </c>
      <c r="N323" s="69">
        <v>3.9938352416323499</v>
      </c>
      <c r="O323" s="69">
        <v>0.117053131617049</v>
      </c>
      <c r="P323" s="70">
        <v>117.840425531915</v>
      </c>
      <c r="Q323" s="69">
        <v>5.0012421973644301</v>
      </c>
      <c r="R323" s="69">
        <v>16.8483870967742</v>
      </c>
      <c r="S323" s="69">
        <v>1.1178788570731699</v>
      </c>
      <c r="T323" s="69">
        <v>-24.6712643678161</v>
      </c>
      <c r="U323" s="69">
        <v>9.0199727754250496</v>
      </c>
    </row>
    <row r="324" spans="1:21" x14ac:dyDescent="0.2">
      <c r="A324" s="65" t="s">
        <v>141</v>
      </c>
      <c r="B324" s="71" t="s">
        <v>69</v>
      </c>
      <c r="C324" s="67" t="s">
        <v>173</v>
      </c>
      <c r="D324" s="68">
        <v>43869</v>
      </c>
      <c r="E324" s="69"/>
      <c r="F324" s="65">
        <v>60</v>
      </c>
      <c r="G324" s="70">
        <v>6107.3833333333296</v>
      </c>
      <c r="H324" s="64">
        <v>-153.97333333333299</v>
      </c>
      <c r="I324" s="69">
        <v>34.481759598509697</v>
      </c>
      <c r="J324" s="65"/>
      <c r="K324" s="69"/>
      <c r="L324" s="69"/>
      <c r="M324" s="69"/>
      <c r="N324" s="69"/>
      <c r="O324" s="69"/>
      <c r="P324" s="70">
        <v>156.1</v>
      </c>
      <c r="Q324" s="69">
        <v>7.8761134985351697</v>
      </c>
      <c r="R324" s="69">
        <v>49.233333333333299</v>
      </c>
      <c r="S324" s="69">
        <v>4.0277614779850701</v>
      </c>
      <c r="T324" s="69"/>
      <c r="U324" s="69"/>
    </row>
    <row r="325" spans="1:21" x14ac:dyDescent="0.2">
      <c r="A325" s="65" t="s">
        <v>141</v>
      </c>
      <c r="B325" s="71" t="s">
        <v>65</v>
      </c>
      <c r="C325" s="67" t="s">
        <v>253</v>
      </c>
      <c r="D325" s="68">
        <v>44382</v>
      </c>
      <c r="E325" s="69"/>
      <c r="F325" s="65">
        <v>123</v>
      </c>
      <c r="G325" s="70">
        <v>5622.4227642276401</v>
      </c>
      <c r="H325" s="64">
        <v>-154.59756097561001</v>
      </c>
      <c r="I325" s="69">
        <v>26.498512866654</v>
      </c>
      <c r="J325" s="65"/>
      <c r="K325" s="69"/>
      <c r="L325" s="69"/>
      <c r="M325" s="69">
        <v>714.6</v>
      </c>
      <c r="N325" s="69">
        <v>2.9389104063823299</v>
      </c>
      <c r="O325" s="69">
        <v>0.172946106612587</v>
      </c>
      <c r="P325" s="70">
        <v>111.186991869919</v>
      </c>
      <c r="Q325" s="69">
        <v>4.3946089978330596</v>
      </c>
      <c r="R325" s="69">
        <v>38.5077586206897</v>
      </c>
      <c r="S325" s="69">
        <v>3.3223075358268401</v>
      </c>
      <c r="T325" s="69"/>
      <c r="U325" s="69"/>
    </row>
    <row r="326" spans="1:21" x14ac:dyDescent="0.2">
      <c r="A326" s="65" t="s">
        <v>141</v>
      </c>
      <c r="B326" s="71" t="s">
        <v>68</v>
      </c>
      <c r="C326" s="67" t="s">
        <v>204</v>
      </c>
      <c r="D326" s="68">
        <v>44354</v>
      </c>
      <c r="E326" s="69"/>
      <c r="F326" s="65">
        <v>29</v>
      </c>
      <c r="G326" s="70">
        <v>6034.6551724137898</v>
      </c>
      <c r="H326" s="64">
        <v>-154.76206896551699</v>
      </c>
      <c r="I326" s="69">
        <v>41.856914494263997</v>
      </c>
      <c r="J326" s="65"/>
      <c r="K326" s="69"/>
      <c r="L326" s="69"/>
      <c r="M326" s="69"/>
      <c r="N326" s="69"/>
      <c r="O326" s="69"/>
      <c r="P326" s="70">
        <v>153.20689655172399</v>
      </c>
      <c r="Q326" s="69">
        <v>9.02928722867936</v>
      </c>
      <c r="R326" s="69">
        <v>52.517241379310299</v>
      </c>
      <c r="S326" s="69">
        <v>6.1443194738864504</v>
      </c>
      <c r="T326" s="69"/>
      <c r="U326" s="69"/>
    </row>
    <row r="327" spans="1:21" x14ac:dyDescent="0.2">
      <c r="A327" s="65" t="s">
        <v>141</v>
      </c>
      <c r="B327" s="71" t="s">
        <v>65</v>
      </c>
      <c r="C327" s="67" t="s">
        <v>257</v>
      </c>
      <c r="D327" s="68">
        <v>44410</v>
      </c>
      <c r="E327" s="69"/>
      <c r="F327" s="65">
        <v>47</v>
      </c>
      <c r="G327" s="70">
        <v>3683.1276595744698</v>
      </c>
      <c r="H327" s="64">
        <v>-155.26808510638301</v>
      </c>
      <c r="I327" s="69">
        <v>27.2640243225521</v>
      </c>
      <c r="J327" s="65"/>
      <c r="K327" s="69"/>
      <c r="L327" s="69"/>
      <c r="M327" s="69"/>
      <c r="N327" s="69"/>
      <c r="O327" s="69"/>
      <c r="P327" s="70">
        <v>119.468085106383</v>
      </c>
      <c r="Q327" s="69">
        <v>8.4033301988512203</v>
      </c>
      <c r="R327" s="69">
        <v>29.828260869565199</v>
      </c>
      <c r="S327" s="69">
        <v>3.1942062028179299</v>
      </c>
      <c r="T327" s="69"/>
      <c r="U327" s="69"/>
    </row>
    <row r="328" spans="1:21" x14ac:dyDescent="0.2">
      <c r="A328" s="65" t="s">
        <v>141</v>
      </c>
      <c r="B328" s="71" t="s">
        <v>68</v>
      </c>
      <c r="C328" s="67" t="s">
        <v>241</v>
      </c>
      <c r="D328" s="68">
        <v>44403</v>
      </c>
      <c r="E328" s="69">
        <v>2.2105263157894701E-2</v>
      </c>
      <c r="F328" s="65">
        <v>38</v>
      </c>
      <c r="G328" s="70">
        <v>8452.9473684210498</v>
      </c>
      <c r="H328" s="64">
        <v>-156.30526315789501</v>
      </c>
      <c r="I328" s="69">
        <v>65.932711285514301</v>
      </c>
      <c r="J328" s="65"/>
      <c r="K328" s="69"/>
      <c r="L328" s="69"/>
      <c r="M328" s="69"/>
      <c r="N328" s="69"/>
      <c r="O328" s="69"/>
      <c r="P328" s="70">
        <v>119.157894736842</v>
      </c>
      <c r="Q328" s="69">
        <v>11.3572234247655</v>
      </c>
      <c r="R328" s="69">
        <v>40.996428571428602</v>
      </c>
      <c r="S328" s="69">
        <v>5.1980167212569803</v>
      </c>
      <c r="T328" s="69"/>
      <c r="U328" s="69"/>
    </row>
    <row r="329" spans="1:21" x14ac:dyDescent="0.2">
      <c r="A329" s="65" t="s">
        <v>141</v>
      </c>
      <c r="B329" s="71" t="s">
        <v>69</v>
      </c>
      <c r="C329" s="67" t="s">
        <v>342</v>
      </c>
      <c r="D329" s="68">
        <v>44123</v>
      </c>
      <c r="E329" s="69">
        <v>0.158227848101266</v>
      </c>
      <c r="F329" s="65">
        <v>158</v>
      </c>
      <c r="G329" s="70">
        <v>4498.9050632911403</v>
      </c>
      <c r="H329" s="64">
        <v>-156.84177215189899</v>
      </c>
      <c r="I329" s="69">
        <v>22.348857944765101</v>
      </c>
      <c r="J329" s="65"/>
      <c r="K329" s="69"/>
      <c r="L329" s="69"/>
      <c r="M329" s="69"/>
      <c r="N329" s="69"/>
      <c r="O329" s="69"/>
      <c r="P329" s="70">
        <v>138.170886075949</v>
      </c>
      <c r="Q329" s="69">
        <v>4.8962236437238298</v>
      </c>
      <c r="R329" s="69">
        <v>38.428846153846202</v>
      </c>
      <c r="S329" s="69">
        <v>2.5867251955064998</v>
      </c>
      <c r="T329" s="69"/>
      <c r="U329" s="69"/>
    </row>
    <row r="330" spans="1:21" x14ac:dyDescent="0.2">
      <c r="A330" s="65" t="s">
        <v>141</v>
      </c>
      <c r="B330" s="71" t="s">
        <v>65</v>
      </c>
      <c r="C330" s="67" t="s">
        <v>343</v>
      </c>
      <c r="D330" s="68">
        <v>44415</v>
      </c>
      <c r="E330" s="69"/>
      <c r="F330" s="65">
        <v>109</v>
      </c>
      <c r="G330" s="70">
        <v>5119.3486238532096</v>
      </c>
      <c r="H330" s="64">
        <v>-157.667889908257</v>
      </c>
      <c r="I330" s="69">
        <v>25.7835464436446</v>
      </c>
      <c r="J330" s="65"/>
      <c r="K330" s="69"/>
      <c r="L330" s="69"/>
      <c r="M330" s="69"/>
      <c r="N330" s="69"/>
      <c r="O330" s="69"/>
      <c r="P330" s="70">
        <v>114.917431192661</v>
      </c>
      <c r="Q330" s="69">
        <v>6.2860665572796499</v>
      </c>
      <c r="R330" s="69">
        <v>45.274311926605499</v>
      </c>
      <c r="S330" s="69">
        <v>3.8964476715945899</v>
      </c>
      <c r="T330" s="69"/>
      <c r="U330" s="69"/>
    </row>
    <row r="331" spans="1:21" x14ac:dyDescent="0.2">
      <c r="A331" s="65" t="s">
        <v>141</v>
      </c>
      <c r="B331" s="71" t="s">
        <v>69</v>
      </c>
      <c r="C331" s="67" t="s">
        <v>344</v>
      </c>
      <c r="D331" s="68">
        <v>43864</v>
      </c>
      <c r="E331" s="69"/>
      <c r="F331" s="65">
        <v>36</v>
      </c>
      <c r="G331" s="70">
        <v>4106.1111111111104</v>
      </c>
      <c r="H331" s="64">
        <v>-157.762857142857</v>
      </c>
      <c r="I331" s="69">
        <v>34.124033543913299</v>
      </c>
      <c r="J331" s="65"/>
      <c r="K331" s="69"/>
      <c r="L331" s="69"/>
      <c r="M331" s="69"/>
      <c r="N331" s="69"/>
      <c r="O331" s="69"/>
      <c r="P331" s="70">
        <v>135.194444444444</v>
      </c>
      <c r="Q331" s="69">
        <v>13.086271701851301</v>
      </c>
      <c r="R331" s="69">
        <v>26.7305555555556</v>
      </c>
      <c r="S331" s="69">
        <v>2.9423072132619699</v>
      </c>
      <c r="T331" s="69"/>
      <c r="U331" s="69"/>
    </row>
    <row r="332" spans="1:21" x14ac:dyDescent="0.2">
      <c r="A332" s="65" t="s">
        <v>141</v>
      </c>
      <c r="B332" s="71" t="s">
        <v>69</v>
      </c>
      <c r="C332" s="67" t="s">
        <v>345</v>
      </c>
      <c r="D332" s="68">
        <v>43970</v>
      </c>
      <c r="E332" s="69"/>
      <c r="F332" s="65">
        <v>47</v>
      </c>
      <c r="G332" s="70">
        <v>4431.0212765957403</v>
      </c>
      <c r="H332" s="64">
        <v>-159.89347826087001</v>
      </c>
      <c r="I332" s="69">
        <v>28.1755865135639</v>
      </c>
      <c r="J332" s="65"/>
      <c r="K332" s="69"/>
      <c r="L332" s="69"/>
      <c r="M332" s="69">
        <v>580.75</v>
      </c>
      <c r="N332" s="69"/>
      <c r="O332" s="69"/>
      <c r="P332" s="70">
        <v>134.42553191489401</v>
      </c>
      <c r="Q332" s="69">
        <v>12.111750117823799</v>
      </c>
      <c r="R332" s="69">
        <v>30.8829787234043</v>
      </c>
      <c r="S332" s="69">
        <v>2.94974139124065</v>
      </c>
      <c r="T332" s="69"/>
      <c r="U332" s="69"/>
    </row>
    <row r="333" spans="1:21" x14ac:dyDescent="0.2">
      <c r="A333" s="65" t="s">
        <v>141</v>
      </c>
      <c r="B333" s="66" t="s">
        <v>69</v>
      </c>
      <c r="C333" s="67" t="s">
        <v>135</v>
      </c>
      <c r="D333" s="68">
        <v>44229</v>
      </c>
      <c r="E333" s="69">
        <v>6.3138686131386804E-2</v>
      </c>
      <c r="F333" s="65">
        <v>137</v>
      </c>
      <c r="G333" s="70">
        <v>3671.9197080292001</v>
      </c>
      <c r="H333" s="64">
        <v>-160.18029197080301</v>
      </c>
      <c r="I333" s="69">
        <v>25.066962164209802</v>
      </c>
      <c r="J333" s="65"/>
      <c r="K333" s="69"/>
      <c r="L333" s="69"/>
      <c r="M333" s="69"/>
      <c r="N333" s="69">
        <v>4.0238826366843004</v>
      </c>
      <c r="O333" s="69">
        <v>0.26816050239478301</v>
      </c>
      <c r="P333" s="70">
        <v>136.84671532846701</v>
      </c>
      <c r="Q333" s="69">
        <v>5.4601575205581296</v>
      </c>
      <c r="R333" s="69">
        <v>25.0416058394161</v>
      </c>
      <c r="S333" s="69">
        <v>1.8233474735708399</v>
      </c>
      <c r="T333" s="69"/>
      <c r="U333" s="69"/>
    </row>
    <row r="334" spans="1:21" x14ac:dyDescent="0.2">
      <c r="A334" s="65" t="s">
        <v>141</v>
      </c>
      <c r="B334" s="71" t="s">
        <v>65</v>
      </c>
      <c r="C334" s="67" t="s">
        <v>346</v>
      </c>
      <c r="D334" s="68">
        <v>44208</v>
      </c>
      <c r="E334" s="69"/>
      <c r="F334" s="65">
        <v>29</v>
      </c>
      <c r="G334" s="70">
        <v>3844.4482758620702</v>
      </c>
      <c r="H334" s="64">
        <v>-160.555172413793</v>
      </c>
      <c r="I334" s="69">
        <v>36.596199090036698</v>
      </c>
      <c r="J334" s="65"/>
      <c r="K334" s="69"/>
      <c r="L334" s="69"/>
      <c r="M334" s="69"/>
      <c r="N334" s="69"/>
      <c r="O334" s="69"/>
      <c r="P334" s="70">
        <v>139.10344827586201</v>
      </c>
      <c r="Q334" s="69">
        <v>11.426176069680301</v>
      </c>
      <c r="R334" s="69">
        <v>28.417241379310301</v>
      </c>
      <c r="S334" s="69">
        <v>3.5720903242870201</v>
      </c>
      <c r="T334" s="69"/>
      <c r="U334" s="69"/>
    </row>
    <row r="335" spans="1:21" x14ac:dyDescent="0.2">
      <c r="A335" s="65" t="s">
        <v>141</v>
      </c>
      <c r="B335" s="66" t="s">
        <v>65</v>
      </c>
      <c r="C335" s="67" t="s">
        <v>347</v>
      </c>
      <c r="D335" s="68">
        <v>43985</v>
      </c>
      <c r="E335" s="69"/>
      <c r="F335" s="65">
        <v>72</v>
      </c>
      <c r="G335" s="70">
        <v>3858.9722222222199</v>
      </c>
      <c r="H335" s="64">
        <v>-160.791666666667</v>
      </c>
      <c r="I335" s="69">
        <v>28.428586691487599</v>
      </c>
      <c r="J335" s="65"/>
      <c r="K335" s="69"/>
      <c r="L335" s="69"/>
      <c r="M335" s="69"/>
      <c r="N335" s="69">
        <v>2.1108497294372301</v>
      </c>
      <c r="O335" s="69">
        <v>0.20293109836190901</v>
      </c>
      <c r="P335" s="70">
        <v>136.888888888889</v>
      </c>
      <c r="Q335" s="69">
        <v>7.2297841716637903</v>
      </c>
      <c r="R335" s="69">
        <v>27.897222222222201</v>
      </c>
      <c r="S335" s="69">
        <v>2.8264165588691399</v>
      </c>
      <c r="T335" s="69"/>
      <c r="U335" s="69"/>
    </row>
    <row r="336" spans="1:21" x14ac:dyDescent="0.2">
      <c r="A336" s="65" t="s">
        <v>141</v>
      </c>
      <c r="B336" s="71" t="s">
        <v>65</v>
      </c>
      <c r="C336" s="67" t="s">
        <v>348</v>
      </c>
      <c r="D336" s="68">
        <v>44325</v>
      </c>
      <c r="E336" s="69"/>
      <c r="F336" s="65">
        <v>83</v>
      </c>
      <c r="G336" s="70">
        <v>4942.9879518072303</v>
      </c>
      <c r="H336" s="64">
        <v>-161.506024096386</v>
      </c>
      <c r="I336" s="69">
        <v>22.334912387138701</v>
      </c>
      <c r="J336" s="65"/>
      <c r="K336" s="69"/>
      <c r="L336" s="69"/>
      <c r="M336" s="69"/>
      <c r="N336" s="69"/>
      <c r="O336" s="69"/>
      <c r="P336" s="70">
        <v>136.39759036144599</v>
      </c>
      <c r="Q336" s="69">
        <v>7.2983910439530701</v>
      </c>
      <c r="R336" s="69">
        <v>45.780722891566299</v>
      </c>
      <c r="S336" s="69">
        <v>3.7731713183895401</v>
      </c>
      <c r="T336" s="69"/>
      <c r="U336" s="69"/>
    </row>
    <row r="337" spans="1:21" x14ac:dyDescent="0.2">
      <c r="A337" s="65" t="s">
        <v>141</v>
      </c>
      <c r="B337" s="71" t="s">
        <v>69</v>
      </c>
      <c r="C337" s="67" t="s">
        <v>180</v>
      </c>
      <c r="D337" s="68">
        <v>44378</v>
      </c>
      <c r="E337" s="69">
        <v>2.3823529411764698E-2</v>
      </c>
      <c r="F337" s="65">
        <v>102</v>
      </c>
      <c r="G337" s="70">
        <v>6164.01960784314</v>
      </c>
      <c r="H337" s="64">
        <v>-161.58118811881201</v>
      </c>
      <c r="I337" s="69">
        <v>28.6858770133578</v>
      </c>
      <c r="J337" s="65"/>
      <c r="K337" s="69"/>
      <c r="L337" s="69"/>
      <c r="M337" s="69"/>
      <c r="N337" s="69">
        <v>5.4889666666666699</v>
      </c>
      <c r="O337" s="69">
        <v>0.51612747129788805</v>
      </c>
      <c r="P337" s="70">
        <v>130.37254901960799</v>
      </c>
      <c r="Q337" s="69">
        <v>5.8395508075518396</v>
      </c>
      <c r="R337" s="69">
        <v>32.627722772277302</v>
      </c>
      <c r="S337" s="69">
        <v>2.4162081080506401</v>
      </c>
      <c r="T337" s="69"/>
      <c r="U337" s="69"/>
    </row>
    <row r="338" spans="1:21" x14ac:dyDescent="0.2">
      <c r="A338" s="65" t="s">
        <v>141</v>
      </c>
      <c r="B338" s="71" t="s">
        <v>127</v>
      </c>
      <c r="C338" s="67" t="s">
        <v>172</v>
      </c>
      <c r="D338" s="68">
        <v>44005</v>
      </c>
      <c r="E338" s="69"/>
      <c r="F338" s="65">
        <v>41</v>
      </c>
      <c r="G338" s="70">
        <v>3950.8292682926799</v>
      </c>
      <c r="H338" s="64">
        <v>-162.99268292682899</v>
      </c>
      <c r="I338" s="69">
        <v>34.502725659428798</v>
      </c>
      <c r="J338" s="65"/>
      <c r="K338" s="69"/>
      <c r="L338" s="69"/>
      <c r="M338" s="69"/>
      <c r="N338" s="69">
        <v>3.32973080583016</v>
      </c>
      <c r="O338" s="72">
        <v>0.224197841760717</v>
      </c>
      <c r="P338" s="70">
        <v>149.170731707317</v>
      </c>
      <c r="Q338" s="69">
        <v>8.3522964885686708</v>
      </c>
      <c r="R338" s="69">
        <v>38.532499999999999</v>
      </c>
      <c r="S338" s="69">
        <v>5.2826510772382198</v>
      </c>
      <c r="T338" s="69"/>
      <c r="U338" s="69"/>
    </row>
    <row r="339" spans="1:21" x14ac:dyDescent="0.2">
      <c r="A339" s="65" t="s">
        <v>141</v>
      </c>
      <c r="B339" s="71" t="s">
        <v>65</v>
      </c>
      <c r="C339" s="67" t="s">
        <v>269</v>
      </c>
      <c r="D339" s="68">
        <v>44407</v>
      </c>
      <c r="E339" s="69"/>
      <c r="F339" s="65">
        <v>42</v>
      </c>
      <c r="G339" s="70">
        <v>3267.2619047619</v>
      </c>
      <c r="H339" s="64">
        <v>-165.47142857142899</v>
      </c>
      <c r="I339" s="69">
        <v>25.1475557852275</v>
      </c>
      <c r="J339" s="65">
        <v>26</v>
      </c>
      <c r="K339" s="69">
        <v>104.038461538462</v>
      </c>
      <c r="L339" s="69">
        <v>100.653846153846</v>
      </c>
      <c r="M339" s="69">
        <v>374.19230769230802</v>
      </c>
      <c r="N339" s="69">
        <v>3.5365649680803499</v>
      </c>
      <c r="O339" s="69">
        <v>0.24949960424586301</v>
      </c>
      <c r="P339" s="70">
        <v>134.73809523809501</v>
      </c>
      <c r="Q339" s="69">
        <v>13.230032157887401</v>
      </c>
      <c r="R339" s="69">
        <v>26.280952380952399</v>
      </c>
      <c r="S339" s="69">
        <v>1.9603184164285801</v>
      </c>
      <c r="T339" s="69">
        <v>-29.547999999999998</v>
      </c>
      <c r="U339" s="69">
        <v>18.363194275506601</v>
      </c>
    </row>
    <row r="340" spans="1:21" x14ac:dyDescent="0.2">
      <c r="A340" s="65" t="s">
        <v>141</v>
      </c>
      <c r="B340" s="66" t="s">
        <v>69</v>
      </c>
      <c r="C340" s="67" t="s">
        <v>261</v>
      </c>
      <c r="D340" s="68">
        <v>44407</v>
      </c>
      <c r="E340" s="69"/>
      <c r="F340" s="65">
        <v>43</v>
      </c>
      <c r="G340" s="70">
        <v>4044.1627906976701</v>
      </c>
      <c r="H340" s="64">
        <v>-168.31395348837199</v>
      </c>
      <c r="I340" s="69">
        <v>45.2433558298737</v>
      </c>
      <c r="J340" s="65"/>
      <c r="K340" s="69"/>
      <c r="L340" s="69"/>
      <c r="M340" s="69"/>
      <c r="N340" s="69"/>
      <c r="O340" s="69"/>
      <c r="P340" s="70">
        <v>133.62790697674399</v>
      </c>
      <c r="Q340" s="69">
        <v>9.8471723434996594</v>
      </c>
      <c r="R340" s="69">
        <v>19.1690476190476</v>
      </c>
      <c r="S340" s="69">
        <v>2.44154063073147</v>
      </c>
      <c r="T340" s="69"/>
      <c r="U340" s="69"/>
    </row>
    <row r="341" spans="1:21" x14ac:dyDescent="0.2">
      <c r="A341" s="65" t="s">
        <v>141</v>
      </c>
      <c r="B341" s="71" t="s">
        <v>65</v>
      </c>
      <c r="C341" s="67" t="s">
        <v>349</v>
      </c>
      <c r="D341" s="68">
        <v>44392</v>
      </c>
      <c r="E341" s="69"/>
      <c r="F341" s="65">
        <v>32</v>
      </c>
      <c r="G341" s="70">
        <v>4188.65625</v>
      </c>
      <c r="H341" s="64">
        <v>-169.5</v>
      </c>
      <c r="I341" s="69">
        <v>23.045386728418499</v>
      </c>
      <c r="J341" s="65"/>
      <c r="K341" s="69"/>
      <c r="L341" s="69"/>
      <c r="M341" s="69"/>
      <c r="N341" s="69"/>
      <c r="O341" s="69"/>
      <c r="P341" s="70">
        <v>139</v>
      </c>
      <c r="Q341" s="69">
        <v>16.224607952915399</v>
      </c>
      <c r="R341" s="69">
        <v>24.675000000000001</v>
      </c>
      <c r="S341" s="69">
        <v>2.7774823255572798</v>
      </c>
      <c r="T341" s="69"/>
      <c r="U341" s="69"/>
    </row>
    <row r="342" spans="1:21" x14ac:dyDescent="0.2">
      <c r="A342" s="65" t="s">
        <v>141</v>
      </c>
      <c r="B342" s="71" t="s">
        <v>98</v>
      </c>
      <c r="C342" s="67" t="s">
        <v>259</v>
      </c>
      <c r="D342" s="68">
        <v>44383</v>
      </c>
      <c r="E342" s="69"/>
      <c r="F342" s="65">
        <v>26</v>
      </c>
      <c r="G342" s="70">
        <v>2345.5</v>
      </c>
      <c r="H342" s="64">
        <v>-169.553846153846</v>
      </c>
      <c r="I342" s="69">
        <v>50.4185454984326</v>
      </c>
      <c r="J342" s="65"/>
      <c r="K342" s="69"/>
      <c r="L342" s="69"/>
      <c r="M342" s="69"/>
      <c r="N342" s="69"/>
      <c r="O342" s="69"/>
      <c r="P342" s="70">
        <v>131.769230769231</v>
      </c>
      <c r="Q342" s="69">
        <v>11.991703246226599</v>
      </c>
      <c r="R342" s="69">
        <v>13.3</v>
      </c>
      <c r="S342" s="69">
        <v>1.92326526390987</v>
      </c>
      <c r="T342" s="69"/>
      <c r="U342" s="69"/>
    </row>
    <row r="343" spans="1:21" x14ac:dyDescent="0.2">
      <c r="A343" s="65" t="s">
        <v>141</v>
      </c>
      <c r="B343" s="71" t="s">
        <v>70</v>
      </c>
      <c r="C343" s="67" t="s">
        <v>112</v>
      </c>
      <c r="D343" s="68">
        <v>44416</v>
      </c>
      <c r="E343" s="69"/>
      <c r="F343" s="65">
        <v>100</v>
      </c>
      <c r="G343" s="70">
        <v>4164.8500000000004</v>
      </c>
      <c r="H343" s="64">
        <v>-169.88399999999999</v>
      </c>
      <c r="I343" s="69">
        <v>31.3233775517987</v>
      </c>
      <c r="J343" s="65"/>
      <c r="K343" s="69"/>
      <c r="L343" s="69"/>
      <c r="M343" s="69"/>
      <c r="N343" s="69"/>
      <c r="O343" s="69"/>
      <c r="P343" s="70">
        <v>99.9</v>
      </c>
      <c r="Q343" s="69">
        <v>5.3037151072992197</v>
      </c>
      <c r="R343" s="69">
        <v>37.826262626262597</v>
      </c>
      <c r="S343" s="69">
        <v>3.6119897531738299</v>
      </c>
      <c r="T343" s="69"/>
      <c r="U343" s="69"/>
    </row>
    <row r="344" spans="1:21" x14ac:dyDescent="0.2">
      <c r="A344" s="65" t="s">
        <v>141</v>
      </c>
      <c r="B344" s="71" t="s">
        <v>69</v>
      </c>
      <c r="C344" s="67" t="s">
        <v>350</v>
      </c>
      <c r="D344" s="68">
        <v>43863</v>
      </c>
      <c r="E344" s="69"/>
      <c r="F344" s="65">
        <v>80</v>
      </c>
      <c r="G344" s="70">
        <v>3167.5124999999998</v>
      </c>
      <c r="H344" s="64">
        <v>-172.935</v>
      </c>
      <c r="I344" s="69">
        <v>27.971179454275699</v>
      </c>
      <c r="J344" s="65"/>
      <c r="K344" s="69"/>
      <c r="L344" s="69"/>
      <c r="M344" s="69"/>
      <c r="N344" s="69"/>
      <c r="O344" s="69"/>
      <c r="P344" s="70">
        <v>108.05</v>
      </c>
      <c r="Q344" s="69">
        <v>7.2789122326855402</v>
      </c>
      <c r="R344" s="69">
        <v>26.078947368421101</v>
      </c>
      <c r="S344" s="69">
        <v>2.6000170821230002</v>
      </c>
      <c r="T344" s="69"/>
      <c r="U344" s="69"/>
    </row>
    <row r="345" spans="1:21" x14ac:dyDescent="0.2">
      <c r="A345" s="65" t="s">
        <v>141</v>
      </c>
      <c r="B345" s="71" t="s">
        <v>65</v>
      </c>
      <c r="C345" s="67" t="s">
        <v>351</v>
      </c>
      <c r="D345" s="68">
        <v>44413</v>
      </c>
      <c r="E345" s="69"/>
      <c r="F345" s="65">
        <v>53</v>
      </c>
      <c r="G345" s="70">
        <v>3519.35849056604</v>
      </c>
      <c r="H345" s="64">
        <v>-173.03018867924499</v>
      </c>
      <c r="I345" s="69">
        <v>24.359324006904099</v>
      </c>
      <c r="J345" s="65"/>
      <c r="K345" s="69"/>
      <c r="L345" s="69"/>
      <c r="M345" s="69"/>
      <c r="N345" s="69"/>
      <c r="O345" s="69"/>
      <c r="P345" s="70">
        <v>136.641509433962</v>
      </c>
      <c r="Q345" s="69">
        <v>9.5923475161481395</v>
      </c>
      <c r="R345" s="69">
        <v>28.3</v>
      </c>
      <c r="S345" s="69">
        <v>4.0217565180149899</v>
      </c>
      <c r="T345" s="69"/>
      <c r="U345" s="69"/>
    </row>
    <row r="346" spans="1:21" x14ac:dyDescent="0.2">
      <c r="A346" s="65" t="s">
        <v>141</v>
      </c>
      <c r="B346" s="71" t="s">
        <v>69</v>
      </c>
      <c r="C346" s="67" t="s">
        <v>352</v>
      </c>
      <c r="D346" s="68">
        <v>43855</v>
      </c>
      <c r="E346" s="69"/>
      <c r="F346" s="65">
        <v>44</v>
      </c>
      <c r="G346" s="70">
        <v>4159.3409090909099</v>
      </c>
      <c r="H346" s="64">
        <v>-173.05581395348801</v>
      </c>
      <c r="I346" s="69">
        <v>21.058289430426399</v>
      </c>
      <c r="J346" s="65"/>
      <c r="K346" s="69"/>
      <c r="L346" s="69"/>
      <c r="M346" s="69"/>
      <c r="N346" s="69"/>
      <c r="O346" s="69"/>
      <c r="P346" s="70">
        <v>166.977272727273</v>
      </c>
      <c r="Q346" s="69">
        <v>9.6920603846306808</v>
      </c>
      <c r="R346" s="69">
        <v>35.179545454545398</v>
      </c>
      <c r="S346" s="69">
        <v>4.8867367845132303</v>
      </c>
      <c r="T346" s="69"/>
      <c r="U346" s="69"/>
    </row>
    <row r="347" spans="1:21" x14ac:dyDescent="0.2">
      <c r="A347" s="65" t="s">
        <v>141</v>
      </c>
      <c r="B347" s="71" t="s">
        <v>77</v>
      </c>
      <c r="C347" s="67" t="s">
        <v>178</v>
      </c>
      <c r="D347" s="68">
        <v>44408</v>
      </c>
      <c r="E347" s="69"/>
      <c r="F347" s="65">
        <v>44</v>
      </c>
      <c r="G347" s="70">
        <v>5211.6136363636397</v>
      </c>
      <c r="H347" s="64">
        <v>-175.970454545455</v>
      </c>
      <c r="I347" s="69">
        <v>38.236073834515103</v>
      </c>
      <c r="J347" s="65"/>
      <c r="K347" s="69"/>
      <c r="L347" s="69"/>
      <c r="M347" s="69">
        <v>710.5</v>
      </c>
      <c r="N347" s="69">
        <v>2.4676954034391501</v>
      </c>
      <c r="O347" s="69">
        <v>0.23528064576479199</v>
      </c>
      <c r="P347" s="70">
        <v>97.522727272727295</v>
      </c>
      <c r="Q347" s="69">
        <v>5.2984389416264301</v>
      </c>
      <c r="R347" s="69">
        <v>57.146511627907003</v>
      </c>
      <c r="S347" s="69">
        <v>6.1341936437747702</v>
      </c>
      <c r="T347" s="69"/>
      <c r="U347" s="69"/>
    </row>
    <row r="348" spans="1:21" x14ac:dyDescent="0.2">
      <c r="A348" s="65" t="s">
        <v>141</v>
      </c>
      <c r="B348" s="71" t="s">
        <v>69</v>
      </c>
      <c r="C348" s="67" t="s">
        <v>274</v>
      </c>
      <c r="D348" s="68">
        <v>44428</v>
      </c>
      <c r="E348" s="69"/>
      <c r="F348" s="65">
        <v>106</v>
      </c>
      <c r="G348" s="70">
        <v>4704.0471698113197</v>
      </c>
      <c r="H348" s="64">
        <v>-176.58584905660399</v>
      </c>
      <c r="I348" s="69">
        <v>21.027832257499998</v>
      </c>
      <c r="J348" s="65"/>
      <c r="K348" s="69"/>
      <c r="L348" s="69"/>
      <c r="M348" s="69"/>
      <c r="N348" s="69"/>
      <c r="O348" s="69"/>
      <c r="P348" s="70">
        <v>111.74528301886799</v>
      </c>
      <c r="Q348" s="69">
        <v>6.2573020965539996</v>
      </c>
      <c r="R348" s="69">
        <v>33.478301886792501</v>
      </c>
      <c r="S348" s="69">
        <v>3.0513794340469498</v>
      </c>
      <c r="T348" s="69"/>
      <c r="U348" s="69"/>
    </row>
    <row r="349" spans="1:21" x14ac:dyDescent="0.2">
      <c r="A349" s="65" t="s">
        <v>141</v>
      </c>
      <c r="B349" s="71" t="s">
        <v>69</v>
      </c>
      <c r="C349" s="67" t="s">
        <v>176</v>
      </c>
      <c r="D349" s="68">
        <v>44228</v>
      </c>
      <c r="E349" s="69"/>
      <c r="F349" s="65">
        <v>82</v>
      </c>
      <c r="G349" s="70">
        <v>3363.1341463414601</v>
      </c>
      <c r="H349" s="64">
        <v>-176.770731707317</v>
      </c>
      <c r="I349" s="69">
        <v>25.2432250511707</v>
      </c>
      <c r="J349" s="65"/>
      <c r="K349" s="69"/>
      <c r="L349" s="69"/>
      <c r="M349" s="69"/>
      <c r="N349" s="69"/>
      <c r="O349" s="69"/>
      <c r="P349" s="70">
        <v>104.475609756098</v>
      </c>
      <c r="Q349" s="69">
        <v>6.5898744700785503</v>
      </c>
      <c r="R349" s="69">
        <v>24.708536585365799</v>
      </c>
      <c r="S349" s="69">
        <v>2.2768344938343898</v>
      </c>
      <c r="T349" s="69"/>
      <c r="U349" s="69"/>
    </row>
    <row r="350" spans="1:21" x14ac:dyDescent="0.2">
      <c r="A350" s="65" t="s">
        <v>141</v>
      </c>
      <c r="B350" s="71" t="s">
        <v>68</v>
      </c>
      <c r="C350" s="67" t="s">
        <v>205</v>
      </c>
      <c r="D350" s="68">
        <v>44261</v>
      </c>
      <c r="E350" s="69">
        <v>0.18843750000000001</v>
      </c>
      <c r="F350" s="65">
        <v>32</v>
      </c>
      <c r="G350" s="70">
        <v>8111.90625</v>
      </c>
      <c r="H350" s="64">
        <v>-176.93225806451599</v>
      </c>
      <c r="I350" s="69">
        <v>48.8922139912872</v>
      </c>
      <c r="J350" s="65"/>
      <c r="K350" s="69"/>
      <c r="L350" s="69"/>
      <c r="M350" s="69">
        <v>996.83333333333303</v>
      </c>
      <c r="N350" s="69">
        <v>3.1855809050781101</v>
      </c>
      <c r="O350" s="69">
        <v>0.206225007050404</v>
      </c>
      <c r="P350" s="70">
        <v>103.28125</v>
      </c>
      <c r="Q350" s="69">
        <v>7.0978521249957298</v>
      </c>
      <c r="R350" s="69">
        <v>71.873333333333306</v>
      </c>
      <c r="S350" s="69">
        <v>6.6725013547770802</v>
      </c>
      <c r="T350" s="69"/>
      <c r="U350" s="69"/>
    </row>
    <row r="351" spans="1:21" x14ac:dyDescent="0.2">
      <c r="A351" s="65" t="s">
        <v>141</v>
      </c>
      <c r="B351" s="66" t="s">
        <v>69</v>
      </c>
      <c r="C351" s="67" t="s">
        <v>179</v>
      </c>
      <c r="D351" s="68">
        <v>44398</v>
      </c>
      <c r="E351" s="69"/>
      <c r="F351" s="65">
        <v>152</v>
      </c>
      <c r="G351" s="70">
        <v>4619.3486842105303</v>
      </c>
      <c r="H351" s="64">
        <v>-177.14736842105299</v>
      </c>
      <c r="I351" s="69">
        <v>19.847804451288201</v>
      </c>
      <c r="J351" s="65"/>
      <c r="K351" s="69"/>
      <c r="L351" s="69"/>
      <c r="M351" s="69"/>
      <c r="N351" s="69"/>
      <c r="O351" s="72"/>
      <c r="P351" s="70">
        <v>115.25</v>
      </c>
      <c r="Q351" s="69">
        <v>4.9084885501176903</v>
      </c>
      <c r="R351" s="69">
        <v>24.565789473684202</v>
      </c>
      <c r="S351" s="69">
        <v>1.5375287037543599</v>
      </c>
      <c r="T351" s="69"/>
      <c r="U351" s="69"/>
    </row>
    <row r="352" spans="1:21" x14ac:dyDescent="0.2">
      <c r="A352" s="65" t="s">
        <v>141</v>
      </c>
      <c r="B352" s="71" t="s">
        <v>69</v>
      </c>
      <c r="C352" s="67" t="s">
        <v>266</v>
      </c>
      <c r="D352" s="68">
        <v>43851</v>
      </c>
      <c r="E352" s="69"/>
      <c r="F352" s="65">
        <v>222</v>
      </c>
      <c r="G352" s="70">
        <v>4219.6666666666697</v>
      </c>
      <c r="H352" s="64">
        <v>-177.54909909909901</v>
      </c>
      <c r="I352" s="69">
        <v>18.388448515977299</v>
      </c>
      <c r="J352" s="65"/>
      <c r="K352" s="69"/>
      <c r="L352" s="69"/>
      <c r="M352" s="69"/>
      <c r="N352" s="69"/>
      <c r="O352" s="69"/>
      <c r="P352" s="70">
        <v>165.75225225225199</v>
      </c>
      <c r="Q352" s="69">
        <v>4.8912918043961602</v>
      </c>
      <c r="R352" s="69">
        <v>27.7054545454546</v>
      </c>
      <c r="S352" s="69">
        <v>1.4018812114364501</v>
      </c>
      <c r="T352" s="69"/>
      <c r="U352" s="69"/>
    </row>
    <row r="353" spans="1:21" x14ac:dyDescent="0.2">
      <c r="A353" s="65" t="s">
        <v>141</v>
      </c>
      <c r="B353" s="66" t="s">
        <v>65</v>
      </c>
      <c r="C353" s="67" t="s">
        <v>353</v>
      </c>
      <c r="D353" s="68">
        <v>43964</v>
      </c>
      <c r="E353" s="69"/>
      <c r="F353" s="65">
        <v>38</v>
      </c>
      <c r="G353" s="70">
        <v>5790.7368421052597</v>
      </c>
      <c r="H353" s="64">
        <v>-178.16578947368399</v>
      </c>
      <c r="I353" s="69">
        <v>41.0651496876186</v>
      </c>
      <c r="J353" s="65"/>
      <c r="K353" s="69"/>
      <c r="L353" s="69"/>
      <c r="M353" s="69"/>
      <c r="N353" s="69"/>
      <c r="O353" s="69"/>
      <c r="P353" s="70">
        <v>142.105263157895</v>
      </c>
      <c r="Q353" s="69">
        <v>10.509616910976501</v>
      </c>
      <c r="R353" s="69">
        <v>51.007894736842097</v>
      </c>
      <c r="S353" s="69">
        <v>5.1740370859141098</v>
      </c>
      <c r="T353" s="69"/>
      <c r="U353" s="69"/>
    </row>
    <row r="354" spans="1:21" x14ac:dyDescent="0.2">
      <c r="A354" s="65" t="s">
        <v>141</v>
      </c>
      <c r="B354" s="71" t="s">
        <v>69</v>
      </c>
      <c r="C354" s="67" t="s">
        <v>354</v>
      </c>
      <c r="D354" s="68">
        <v>44220</v>
      </c>
      <c r="E354" s="69"/>
      <c r="F354" s="65">
        <v>84</v>
      </c>
      <c r="G354" s="70">
        <v>5037.0952380952403</v>
      </c>
      <c r="H354" s="64">
        <v>-178.20119047618999</v>
      </c>
      <c r="I354" s="69">
        <v>28.023220408845798</v>
      </c>
      <c r="J354" s="65"/>
      <c r="K354" s="69"/>
      <c r="L354" s="69"/>
      <c r="M354" s="69"/>
      <c r="N354" s="69">
        <v>3.8938918918918901</v>
      </c>
      <c r="O354" s="69">
        <v>0.30780220271575798</v>
      </c>
      <c r="P354" s="70">
        <v>134.54761904761901</v>
      </c>
      <c r="Q354" s="69">
        <v>5.4724156961889001</v>
      </c>
      <c r="R354" s="69">
        <v>47.019047619047598</v>
      </c>
      <c r="S354" s="69">
        <v>3.9255015561781601</v>
      </c>
      <c r="T354" s="69"/>
      <c r="U354" s="69"/>
    </row>
    <row r="355" spans="1:21" x14ac:dyDescent="0.2">
      <c r="A355" s="65" t="s">
        <v>141</v>
      </c>
      <c r="B355" s="71" t="s">
        <v>65</v>
      </c>
      <c r="C355" s="67" t="s">
        <v>153</v>
      </c>
      <c r="D355" s="68">
        <v>44376</v>
      </c>
      <c r="E355" s="69">
        <v>3.04838709677419E-2</v>
      </c>
      <c r="F355" s="65">
        <v>62</v>
      </c>
      <c r="G355" s="70">
        <v>6599.8870967741896</v>
      </c>
      <c r="H355" s="64">
        <v>-178.646774193548</v>
      </c>
      <c r="I355" s="69">
        <v>34.913890804584398</v>
      </c>
      <c r="J355" s="65"/>
      <c r="K355" s="69"/>
      <c r="L355" s="69"/>
      <c r="M355" s="69"/>
      <c r="N355" s="69"/>
      <c r="O355" s="69"/>
      <c r="P355" s="70">
        <v>119.032258064516</v>
      </c>
      <c r="Q355" s="69">
        <v>6.3749396878944404</v>
      </c>
      <c r="R355" s="69">
        <v>52.83</v>
      </c>
      <c r="S355" s="69">
        <v>4.6541842543507403</v>
      </c>
      <c r="T355" s="69"/>
      <c r="U355" s="69"/>
    </row>
    <row r="356" spans="1:21" x14ac:dyDescent="0.2">
      <c r="A356" s="65" t="s">
        <v>141</v>
      </c>
      <c r="B356" s="71" t="s">
        <v>355</v>
      </c>
      <c r="C356" s="67" t="s">
        <v>171</v>
      </c>
      <c r="D356" s="68">
        <v>44365</v>
      </c>
      <c r="E356" s="69"/>
      <c r="F356" s="65">
        <v>38</v>
      </c>
      <c r="G356" s="70">
        <v>5729.8421052631602</v>
      </c>
      <c r="H356" s="64">
        <v>-179.48157894736801</v>
      </c>
      <c r="I356" s="69">
        <v>35.148731304389301</v>
      </c>
      <c r="J356" s="65"/>
      <c r="K356" s="69"/>
      <c r="L356" s="69"/>
      <c r="M356" s="69"/>
      <c r="N356" s="69"/>
      <c r="O356" s="69"/>
      <c r="P356" s="70">
        <v>88.842105263157904</v>
      </c>
      <c r="Q356" s="69">
        <v>8.6276315436946298</v>
      </c>
      <c r="R356" s="69">
        <v>47.545945945945903</v>
      </c>
      <c r="S356" s="69">
        <v>4.2087417866085897</v>
      </c>
      <c r="T356" s="69"/>
      <c r="U356" s="69"/>
    </row>
    <row r="357" spans="1:21" x14ac:dyDescent="0.2">
      <c r="A357" s="65" t="s">
        <v>141</v>
      </c>
      <c r="B357" s="71" t="s">
        <v>65</v>
      </c>
      <c r="C357" s="67" t="s">
        <v>356</v>
      </c>
      <c r="D357" s="68">
        <v>44413</v>
      </c>
      <c r="E357" s="69"/>
      <c r="F357" s="65">
        <v>36</v>
      </c>
      <c r="G357" s="70">
        <v>5671.9166666666697</v>
      </c>
      <c r="H357" s="64">
        <v>-179.91111111111101</v>
      </c>
      <c r="I357" s="69">
        <v>44.360895080528699</v>
      </c>
      <c r="J357" s="65"/>
      <c r="K357" s="69"/>
      <c r="L357" s="69"/>
      <c r="M357" s="69"/>
      <c r="N357" s="69"/>
      <c r="O357" s="69"/>
      <c r="P357" s="70">
        <v>131.972222222222</v>
      </c>
      <c r="Q357" s="69">
        <v>10.290578686360501</v>
      </c>
      <c r="R357" s="69">
        <v>54.627272727272697</v>
      </c>
      <c r="S357" s="69">
        <v>6.2654706598572201</v>
      </c>
      <c r="T357" s="69"/>
      <c r="U357" s="69"/>
    </row>
    <row r="358" spans="1:21" x14ac:dyDescent="0.2">
      <c r="A358" s="65" t="s">
        <v>141</v>
      </c>
      <c r="B358" s="71" t="s">
        <v>69</v>
      </c>
      <c r="C358" s="67" t="s">
        <v>357</v>
      </c>
      <c r="D358" s="68">
        <v>44154</v>
      </c>
      <c r="E358" s="69"/>
      <c r="F358" s="65">
        <v>83</v>
      </c>
      <c r="G358" s="70">
        <v>4836.7951807228901</v>
      </c>
      <c r="H358" s="64">
        <v>-180.92289156626501</v>
      </c>
      <c r="I358" s="69">
        <v>28.025796506724401</v>
      </c>
      <c r="J358" s="65"/>
      <c r="K358" s="69"/>
      <c r="L358" s="69"/>
      <c r="M358" s="69"/>
      <c r="N358" s="69"/>
      <c r="O358" s="69"/>
      <c r="P358" s="70">
        <v>141.85542168674701</v>
      </c>
      <c r="Q358" s="69">
        <v>6.8231325201577704</v>
      </c>
      <c r="R358" s="69">
        <v>43.306410256410302</v>
      </c>
      <c r="S358" s="69">
        <v>3.7981300671696498</v>
      </c>
      <c r="T358" s="69"/>
      <c r="U358" s="69"/>
    </row>
    <row r="359" spans="1:21" x14ac:dyDescent="0.2">
      <c r="A359" s="65" t="s">
        <v>141</v>
      </c>
      <c r="B359" s="71" t="s">
        <v>69</v>
      </c>
      <c r="C359" s="67" t="s">
        <v>174</v>
      </c>
      <c r="D359" s="68">
        <v>44340</v>
      </c>
      <c r="E359" s="69"/>
      <c r="F359" s="65">
        <v>35</v>
      </c>
      <c r="G359" s="70">
        <v>3852.0857142857099</v>
      </c>
      <c r="H359" s="64">
        <v>-182.474285714286</v>
      </c>
      <c r="I359" s="69">
        <v>45.186615915148401</v>
      </c>
      <c r="J359" s="65"/>
      <c r="K359" s="69"/>
      <c r="L359" s="69"/>
      <c r="M359" s="69"/>
      <c r="N359" s="69"/>
      <c r="O359" s="69"/>
      <c r="P359" s="70">
        <v>164.457142857143</v>
      </c>
      <c r="Q359" s="69">
        <v>11.922180646028799</v>
      </c>
      <c r="R359" s="69">
        <v>28.511764705882399</v>
      </c>
      <c r="S359" s="69">
        <v>3.8653997049325599</v>
      </c>
      <c r="T359" s="69"/>
      <c r="U359" s="69"/>
    </row>
    <row r="360" spans="1:21" x14ac:dyDescent="0.2">
      <c r="A360" s="65" t="s">
        <v>141</v>
      </c>
      <c r="B360" s="71" t="s">
        <v>69</v>
      </c>
      <c r="C360" s="67" t="s">
        <v>175</v>
      </c>
      <c r="D360" s="68">
        <v>44411</v>
      </c>
      <c r="E360" s="69">
        <v>0.17642857142857099</v>
      </c>
      <c r="F360" s="65">
        <v>84</v>
      </c>
      <c r="G360" s="70">
        <v>3542.8928571428601</v>
      </c>
      <c r="H360" s="64">
        <v>-182.99642857142899</v>
      </c>
      <c r="I360" s="69">
        <v>27.813758139505101</v>
      </c>
      <c r="J360" s="65">
        <v>65</v>
      </c>
      <c r="K360" s="69">
        <v>152.87692307692299</v>
      </c>
      <c r="L360" s="69">
        <v>116.707692307692</v>
      </c>
      <c r="M360" s="69">
        <v>453.78461538461499</v>
      </c>
      <c r="N360" s="69">
        <v>3.15157454727369</v>
      </c>
      <c r="O360" s="69">
        <v>0.113449067931015</v>
      </c>
      <c r="P360" s="70">
        <v>122.619047619048</v>
      </c>
      <c r="Q360" s="69">
        <v>4.2303138192281002</v>
      </c>
      <c r="R360" s="69">
        <v>24.373809523809499</v>
      </c>
      <c r="S360" s="69">
        <v>2.0909636188987801</v>
      </c>
      <c r="T360" s="69">
        <v>-2.7782051282051299</v>
      </c>
      <c r="U360" s="69">
        <v>9.7535911139693301</v>
      </c>
    </row>
    <row r="361" spans="1:21" x14ac:dyDescent="0.2">
      <c r="A361" s="65" t="s">
        <v>141</v>
      </c>
      <c r="B361" s="71" t="s">
        <v>65</v>
      </c>
      <c r="C361" s="67" t="s">
        <v>85</v>
      </c>
      <c r="D361" s="68">
        <v>44146</v>
      </c>
      <c r="E361" s="69">
        <v>9.9516908212560398E-3</v>
      </c>
      <c r="F361" s="65">
        <v>207</v>
      </c>
      <c r="G361" s="70">
        <v>5498.6135265700505</v>
      </c>
      <c r="H361" s="64">
        <v>-186.193719806763</v>
      </c>
      <c r="I361" s="69">
        <v>19.7054012177374</v>
      </c>
      <c r="J361" s="65"/>
      <c r="K361" s="69"/>
      <c r="L361" s="69"/>
      <c r="M361" s="69"/>
      <c r="N361" s="69"/>
      <c r="O361" s="69"/>
      <c r="P361" s="70">
        <v>143.111111111111</v>
      </c>
      <c r="Q361" s="69">
        <v>4.3884333507168902</v>
      </c>
      <c r="R361" s="69">
        <v>32.0647342995169</v>
      </c>
      <c r="S361" s="69">
        <v>1.83460431889377</v>
      </c>
      <c r="T361" s="69"/>
      <c r="U361" s="69"/>
    </row>
    <row r="362" spans="1:21" x14ac:dyDescent="0.2">
      <c r="A362" s="65" t="s">
        <v>141</v>
      </c>
      <c r="B362" s="66" t="s">
        <v>70</v>
      </c>
      <c r="C362" s="67" t="s">
        <v>76</v>
      </c>
      <c r="D362" s="68">
        <v>44294</v>
      </c>
      <c r="E362" s="69">
        <v>4.1836734693877498E-2</v>
      </c>
      <c r="F362" s="65">
        <v>49</v>
      </c>
      <c r="G362" s="70">
        <v>4242.3265306122403</v>
      </c>
      <c r="H362" s="64">
        <v>-191.916326530612</v>
      </c>
      <c r="I362" s="69">
        <v>40.2778387847194</v>
      </c>
      <c r="J362" s="65"/>
      <c r="K362" s="69"/>
      <c r="L362" s="69"/>
      <c r="M362" s="69"/>
      <c r="N362" s="69"/>
      <c r="O362" s="69"/>
      <c r="P362" s="70">
        <v>99.367346938775498</v>
      </c>
      <c r="Q362" s="69">
        <v>5.5223489867311804</v>
      </c>
      <c r="R362" s="69">
        <v>27.429166666666699</v>
      </c>
      <c r="S362" s="69">
        <v>3.4588217953770002</v>
      </c>
      <c r="T362" s="69"/>
      <c r="U362" s="69"/>
    </row>
    <row r="363" spans="1:21" x14ac:dyDescent="0.2">
      <c r="A363" s="65" t="s">
        <v>141</v>
      </c>
      <c r="B363" s="66" t="s">
        <v>65</v>
      </c>
      <c r="C363" s="67" t="s">
        <v>294</v>
      </c>
      <c r="D363" s="68">
        <v>44417</v>
      </c>
      <c r="E363" s="69"/>
      <c r="F363" s="65">
        <v>145</v>
      </c>
      <c r="G363" s="70">
        <v>3902.7586206896599</v>
      </c>
      <c r="H363" s="64">
        <v>-194.93379310344801</v>
      </c>
      <c r="I363" s="69">
        <v>26.057190935423201</v>
      </c>
      <c r="J363" s="65"/>
      <c r="K363" s="69"/>
      <c r="L363" s="69"/>
      <c r="M363" s="69"/>
      <c r="N363" s="69"/>
      <c r="O363" s="69"/>
      <c r="P363" s="70">
        <v>114.71724137931</v>
      </c>
      <c r="Q363" s="69">
        <v>4.4547071777061698</v>
      </c>
      <c r="R363" s="69">
        <v>23.045833333333299</v>
      </c>
      <c r="S363" s="69">
        <v>1.3175489339219799</v>
      </c>
      <c r="T363" s="69"/>
      <c r="U363" s="69"/>
    </row>
    <row r="364" spans="1:21" x14ac:dyDescent="0.2">
      <c r="A364" s="65" t="s">
        <v>141</v>
      </c>
      <c r="B364" s="71" t="s">
        <v>65</v>
      </c>
      <c r="C364" s="67" t="s">
        <v>358</v>
      </c>
      <c r="D364" s="68">
        <v>44386</v>
      </c>
      <c r="E364" s="69"/>
      <c r="F364" s="65">
        <v>44</v>
      </c>
      <c r="G364" s="70">
        <v>5436.1136363636397</v>
      </c>
      <c r="H364" s="64">
        <v>-200.29069767441899</v>
      </c>
      <c r="I364" s="69">
        <v>37.228047008900901</v>
      </c>
      <c r="J364" s="65"/>
      <c r="K364" s="69"/>
      <c r="L364" s="69"/>
      <c r="M364" s="69"/>
      <c r="N364" s="69"/>
      <c r="O364" s="69"/>
      <c r="P364" s="70">
        <v>114.15909090909101</v>
      </c>
      <c r="Q364" s="69">
        <v>9.9617101606797007</v>
      </c>
      <c r="R364" s="69">
        <v>39.354545454545502</v>
      </c>
      <c r="S364" s="69">
        <v>5.2029899260589403</v>
      </c>
      <c r="T364" s="69"/>
      <c r="U364" s="69"/>
    </row>
    <row r="365" spans="1:21" x14ac:dyDescent="0.2">
      <c r="A365" s="65" t="s">
        <v>141</v>
      </c>
      <c r="B365" s="71" t="s">
        <v>66</v>
      </c>
      <c r="C365" s="67" t="s">
        <v>359</v>
      </c>
      <c r="D365" s="68">
        <v>44414</v>
      </c>
      <c r="E365" s="69"/>
      <c r="F365" s="65">
        <v>55</v>
      </c>
      <c r="G365" s="70">
        <v>6023.05454545455</v>
      </c>
      <c r="H365" s="64">
        <v>-207.098148148148</v>
      </c>
      <c r="I365" s="69">
        <v>34.826380244601701</v>
      </c>
      <c r="J365" s="65"/>
      <c r="K365" s="69"/>
      <c r="L365" s="69"/>
      <c r="M365" s="69"/>
      <c r="N365" s="69"/>
      <c r="O365" s="69"/>
      <c r="P365" s="70">
        <v>142.14545454545501</v>
      </c>
      <c r="Q365" s="69">
        <v>10.532758524842301</v>
      </c>
      <c r="R365" s="69">
        <v>36.755000000000003</v>
      </c>
      <c r="S365" s="69">
        <v>3.57174982254802</v>
      </c>
      <c r="T365" s="69"/>
      <c r="U365" s="69"/>
    </row>
    <row r="366" spans="1:21" x14ac:dyDescent="0.2">
      <c r="A366" s="65" t="s">
        <v>141</v>
      </c>
      <c r="B366" s="71" t="s">
        <v>77</v>
      </c>
      <c r="C366" s="67" t="s">
        <v>360</v>
      </c>
      <c r="D366" s="68">
        <v>44322</v>
      </c>
      <c r="E366" s="69">
        <v>4.7272727272727301E-3</v>
      </c>
      <c r="F366" s="65">
        <v>55</v>
      </c>
      <c r="G366" s="70">
        <v>6894.8545454545501</v>
      </c>
      <c r="H366" s="64">
        <v>-207.303636363636</v>
      </c>
      <c r="I366" s="69">
        <v>37.027519110417003</v>
      </c>
      <c r="J366" s="65"/>
      <c r="K366" s="69"/>
      <c r="L366" s="69"/>
      <c r="M366" s="69"/>
      <c r="N366" s="69"/>
      <c r="O366" s="69"/>
      <c r="P366" s="70">
        <v>119.981818181818</v>
      </c>
      <c r="Q366" s="69">
        <v>7.1317326113499098</v>
      </c>
      <c r="R366" s="69">
        <v>45.428846153846202</v>
      </c>
      <c r="S366" s="69">
        <v>3.8669894445865101</v>
      </c>
      <c r="T366" s="69"/>
      <c r="U366" s="69"/>
    </row>
    <row r="367" spans="1:21" x14ac:dyDescent="0.2">
      <c r="A367" s="65" t="s">
        <v>141</v>
      </c>
      <c r="B367" s="71" t="s">
        <v>70</v>
      </c>
      <c r="C367" s="67" t="s">
        <v>177</v>
      </c>
      <c r="D367" s="68">
        <v>44223</v>
      </c>
      <c r="E367" s="69">
        <v>0.17358974358974399</v>
      </c>
      <c r="F367" s="65">
        <v>39</v>
      </c>
      <c r="G367" s="70">
        <v>6865.9487179487196</v>
      </c>
      <c r="H367" s="64">
        <v>-215.12631578947401</v>
      </c>
      <c r="I367" s="69">
        <v>44.126493250691098</v>
      </c>
      <c r="J367" s="65"/>
      <c r="K367" s="69"/>
      <c r="L367" s="69"/>
      <c r="M367" s="69"/>
      <c r="N367" s="69"/>
      <c r="O367" s="72"/>
      <c r="P367" s="70">
        <v>103.92307692307701</v>
      </c>
      <c r="Q367" s="69">
        <v>8.5721030615569997</v>
      </c>
      <c r="R367" s="69">
        <v>53.0552631578947</v>
      </c>
      <c r="S367" s="69">
        <v>5.2991191964741899</v>
      </c>
      <c r="T367" s="69"/>
      <c r="U367" s="69"/>
    </row>
    <row r="368" spans="1:21" x14ac:dyDescent="0.2">
      <c r="A368" s="65" t="s">
        <v>141</v>
      </c>
      <c r="B368" s="71" t="s">
        <v>70</v>
      </c>
      <c r="C368" s="67" t="s">
        <v>361</v>
      </c>
      <c r="D368" s="68">
        <v>44421</v>
      </c>
      <c r="E368" s="69"/>
      <c r="F368" s="65">
        <v>55</v>
      </c>
      <c r="G368" s="70">
        <v>6622.2727272727298</v>
      </c>
      <c r="H368" s="64">
        <v>-231.683333333333</v>
      </c>
      <c r="I368" s="69">
        <v>27.294562515399601</v>
      </c>
      <c r="J368" s="65"/>
      <c r="K368" s="69"/>
      <c r="L368" s="69"/>
      <c r="M368" s="69">
        <v>829.444444444444</v>
      </c>
      <c r="N368" s="69"/>
      <c r="O368" s="69"/>
      <c r="P368" s="70">
        <v>107.781818181818</v>
      </c>
      <c r="Q368" s="69">
        <v>5.65594296716937</v>
      </c>
      <c r="R368" s="69">
        <v>65.329629629629594</v>
      </c>
      <c r="S368" s="69">
        <v>4.8977245031119399</v>
      </c>
      <c r="T368" s="69"/>
      <c r="U368" s="69"/>
    </row>
    <row r="369" spans="1:21" x14ac:dyDescent="0.2">
      <c r="A369" s="65" t="s">
        <v>141</v>
      </c>
      <c r="B369" s="71" t="s">
        <v>65</v>
      </c>
      <c r="C369" s="67" t="s">
        <v>362</v>
      </c>
      <c r="D369" s="68">
        <v>44201</v>
      </c>
      <c r="E369" s="69"/>
      <c r="F369" s="65">
        <v>30</v>
      </c>
      <c r="G369" s="70">
        <v>7847.4</v>
      </c>
      <c r="H369" s="64">
        <v>-240.351724137931</v>
      </c>
      <c r="I369" s="69">
        <v>50.636534110427498</v>
      </c>
      <c r="J369" s="65"/>
      <c r="K369" s="69"/>
      <c r="L369" s="69"/>
      <c r="M369" s="69"/>
      <c r="N369" s="69"/>
      <c r="O369" s="72"/>
      <c r="P369" s="70">
        <v>108.23333333333299</v>
      </c>
      <c r="Q369" s="69">
        <v>8.1590064942479401</v>
      </c>
      <c r="R369" s="69">
        <v>55.2206896551724</v>
      </c>
      <c r="S369" s="69">
        <v>3.8890631646045999</v>
      </c>
      <c r="T369" s="69"/>
      <c r="U369" s="69"/>
    </row>
    <row r="370" spans="1:21" x14ac:dyDescent="0.2">
      <c r="A370" s="65" t="s">
        <v>181</v>
      </c>
      <c r="B370" s="71" t="s">
        <v>65</v>
      </c>
      <c r="C370" s="67" t="s">
        <v>182</v>
      </c>
      <c r="D370" s="68">
        <v>44232</v>
      </c>
      <c r="E370" s="69">
        <v>0.993378684807255</v>
      </c>
      <c r="F370" s="65">
        <v>1323</v>
      </c>
      <c r="G370" s="70">
        <v>8700.3628117913795</v>
      </c>
      <c r="H370" s="64">
        <v>350.18548752834403</v>
      </c>
      <c r="I370" s="69">
        <v>10.3766301264614</v>
      </c>
      <c r="J370" s="65"/>
      <c r="K370" s="69"/>
      <c r="L370" s="69"/>
      <c r="M370" s="69"/>
      <c r="N370" s="69"/>
      <c r="O370" s="72"/>
      <c r="P370" s="70">
        <v>156.833711262283</v>
      </c>
      <c r="Q370" s="69">
        <v>1.69372335455463</v>
      </c>
      <c r="R370" s="69">
        <v>38.926349206349201</v>
      </c>
      <c r="S370" s="69">
        <v>0.71613993205832804</v>
      </c>
      <c r="T370" s="69"/>
      <c r="U370" s="69"/>
    </row>
    <row r="371" spans="1:21" x14ac:dyDescent="0.2">
      <c r="A371" s="65" t="s">
        <v>181</v>
      </c>
      <c r="B371" s="71" t="s">
        <v>77</v>
      </c>
      <c r="C371" s="67" t="s">
        <v>100</v>
      </c>
      <c r="D371" s="68">
        <v>44416</v>
      </c>
      <c r="E371" s="69">
        <v>1.82657894736842</v>
      </c>
      <c r="F371" s="65">
        <v>190</v>
      </c>
      <c r="G371" s="70">
        <v>7293.7684210526304</v>
      </c>
      <c r="H371" s="64">
        <v>332.77</v>
      </c>
      <c r="I371" s="69">
        <v>26.839472358762901</v>
      </c>
      <c r="J371" s="65"/>
      <c r="K371" s="69"/>
      <c r="L371" s="69"/>
      <c r="M371" s="69">
        <v>944.66666666666697</v>
      </c>
      <c r="N371" s="69">
        <v>3.1366236559139802</v>
      </c>
      <c r="O371" s="72">
        <v>0.25993175277119501</v>
      </c>
      <c r="P371" s="70">
        <v>134.87368421052599</v>
      </c>
      <c r="Q371" s="69">
        <v>3.55405004841209</v>
      </c>
      <c r="R371" s="69">
        <v>48.7264864864865</v>
      </c>
      <c r="S371" s="69">
        <v>2.6950123679170899</v>
      </c>
      <c r="T371" s="69"/>
      <c r="U371" s="69"/>
    </row>
    <row r="372" spans="1:21" x14ac:dyDescent="0.2">
      <c r="A372" s="65" t="s">
        <v>181</v>
      </c>
      <c r="B372" s="66" t="s">
        <v>70</v>
      </c>
      <c r="C372" s="67" t="s">
        <v>73</v>
      </c>
      <c r="D372" s="68">
        <v>44412</v>
      </c>
      <c r="E372" s="69">
        <v>1.8769432314410499</v>
      </c>
      <c r="F372" s="65">
        <v>229</v>
      </c>
      <c r="G372" s="70">
        <v>6439.4410480349297</v>
      </c>
      <c r="H372" s="64">
        <v>306.40917030567698</v>
      </c>
      <c r="I372" s="69">
        <v>20.881694566851401</v>
      </c>
      <c r="J372" s="65">
        <v>222</v>
      </c>
      <c r="K372" s="69">
        <v>221.626126126126</v>
      </c>
      <c r="L372" s="69">
        <v>207.013513513514</v>
      </c>
      <c r="M372" s="69">
        <v>779.28828828828796</v>
      </c>
      <c r="N372" s="69">
        <v>3.6431015953642998</v>
      </c>
      <c r="O372" s="69">
        <v>9.1826587541720198E-2</v>
      </c>
      <c r="P372" s="70">
        <v>155.39737991266401</v>
      </c>
      <c r="Q372" s="69">
        <v>3.4512807949572299</v>
      </c>
      <c r="R372" s="69">
        <v>34.1711790393013</v>
      </c>
      <c r="S372" s="69">
        <v>1.47162993436211</v>
      </c>
      <c r="T372" s="69">
        <v>2.9471615720524</v>
      </c>
      <c r="U372" s="69">
        <v>7.5412887734353404</v>
      </c>
    </row>
    <row r="373" spans="1:21" x14ac:dyDescent="0.2">
      <c r="A373" s="65" t="s">
        <v>181</v>
      </c>
      <c r="B373" s="71" t="s">
        <v>69</v>
      </c>
      <c r="C373" s="67" t="s">
        <v>115</v>
      </c>
      <c r="D373" s="68">
        <v>44414</v>
      </c>
      <c r="E373" s="69">
        <v>0.54016666666666702</v>
      </c>
      <c r="F373" s="65">
        <v>60</v>
      </c>
      <c r="G373" s="70">
        <v>5842.4166666666697</v>
      </c>
      <c r="H373" s="64">
        <v>288.26666666666699</v>
      </c>
      <c r="I373" s="69">
        <v>46.762218480444297</v>
      </c>
      <c r="J373" s="65">
        <v>39</v>
      </c>
      <c r="K373" s="69">
        <v>189.230769230769</v>
      </c>
      <c r="L373" s="69">
        <v>191.15384615384599</v>
      </c>
      <c r="M373" s="69">
        <v>697.64102564102598</v>
      </c>
      <c r="N373" s="69">
        <v>3.6682897215200199</v>
      </c>
      <c r="O373" s="69">
        <v>0.205238248238232</v>
      </c>
      <c r="P373" s="70">
        <v>138.98333333333301</v>
      </c>
      <c r="Q373" s="69">
        <v>6.5893035933681503</v>
      </c>
      <c r="R373" s="69">
        <v>32.344999999999999</v>
      </c>
      <c r="S373" s="69">
        <v>3.2258765068254101</v>
      </c>
      <c r="T373" s="69">
        <v>9.3566666666666602</v>
      </c>
      <c r="U373" s="69">
        <v>14.3122395107012</v>
      </c>
    </row>
    <row r="374" spans="1:21" x14ac:dyDescent="0.2">
      <c r="A374" s="65" t="s">
        <v>181</v>
      </c>
      <c r="B374" s="71" t="s">
        <v>77</v>
      </c>
      <c r="C374" s="67" t="s">
        <v>82</v>
      </c>
      <c r="D374" s="68">
        <v>44420</v>
      </c>
      <c r="E374" s="69">
        <v>1.91122112211222</v>
      </c>
      <c r="F374" s="65">
        <v>909</v>
      </c>
      <c r="G374" s="70">
        <v>9371.4807480748095</v>
      </c>
      <c r="H374" s="64">
        <v>282.77667766776699</v>
      </c>
      <c r="I374" s="69">
        <v>13.4970261995622</v>
      </c>
      <c r="J374" s="65">
        <v>398</v>
      </c>
      <c r="K374" s="69">
        <v>289.05527638191001</v>
      </c>
      <c r="L374" s="69">
        <v>301.22055137844598</v>
      </c>
      <c r="M374" s="69">
        <v>1117.17543859649</v>
      </c>
      <c r="N374" s="69">
        <v>4.2185758623780298</v>
      </c>
      <c r="O374" s="69">
        <v>7.4282572473781505E-2</v>
      </c>
      <c r="P374" s="70">
        <v>138.37513751375101</v>
      </c>
      <c r="Q374" s="69">
        <v>1.5690727692600901</v>
      </c>
      <c r="R374" s="69">
        <v>43.285053380782898</v>
      </c>
      <c r="S374" s="69">
        <v>1.0099571140433501</v>
      </c>
      <c r="T374" s="69">
        <v>-8.7485148514851492</v>
      </c>
      <c r="U374" s="69">
        <v>3.9999219148248502</v>
      </c>
    </row>
    <row r="375" spans="1:21" x14ac:dyDescent="0.2">
      <c r="A375" s="65" t="s">
        <v>181</v>
      </c>
      <c r="B375" s="71" t="s">
        <v>66</v>
      </c>
      <c r="C375" s="67" t="s">
        <v>183</v>
      </c>
      <c r="D375" s="68">
        <v>44332</v>
      </c>
      <c r="E375" s="69">
        <v>2.3686592178771</v>
      </c>
      <c r="F375" s="65">
        <v>179</v>
      </c>
      <c r="G375" s="70">
        <v>9135.8100558659207</v>
      </c>
      <c r="H375" s="64">
        <v>247.764804469274</v>
      </c>
      <c r="I375" s="69">
        <v>30.8305431136815</v>
      </c>
      <c r="J375" s="65"/>
      <c r="K375" s="69"/>
      <c r="L375" s="69"/>
      <c r="M375" s="69"/>
      <c r="N375" s="69"/>
      <c r="O375" s="69"/>
      <c r="P375" s="70">
        <v>117.899441340782</v>
      </c>
      <c r="Q375" s="69">
        <v>3.0321038185987002</v>
      </c>
      <c r="R375" s="69">
        <v>52.532558139534899</v>
      </c>
      <c r="S375" s="69">
        <v>2.5673789571180499</v>
      </c>
      <c r="T375" s="69"/>
      <c r="U375" s="69"/>
    </row>
    <row r="376" spans="1:21" x14ac:dyDescent="0.2">
      <c r="A376" s="65" t="s">
        <v>181</v>
      </c>
      <c r="B376" s="71" t="s">
        <v>66</v>
      </c>
      <c r="C376" s="67" t="s">
        <v>94</v>
      </c>
      <c r="D376" s="68">
        <v>44056</v>
      </c>
      <c r="E376" s="69">
        <v>1.8702475247524799</v>
      </c>
      <c r="F376" s="65">
        <v>404</v>
      </c>
      <c r="G376" s="70">
        <v>8610.89356435644</v>
      </c>
      <c r="H376" s="64">
        <v>247.500742574257</v>
      </c>
      <c r="I376" s="69">
        <v>20.659218895393099</v>
      </c>
      <c r="J376" s="65">
        <v>198</v>
      </c>
      <c r="K376" s="69">
        <v>287.88888888888903</v>
      </c>
      <c r="L376" s="69">
        <v>274.19597989949801</v>
      </c>
      <c r="M376" s="69">
        <v>1060.9748743718601</v>
      </c>
      <c r="N376" s="69">
        <v>3.9282444489733899</v>
      </c>
      <c r="O376" s="69">
        <v>9.5688588188280396E-2</v>
      </c>
      <c r="P376" s="70">
        <v>137.05940594059399</v>
      </c>
      <c r="Q376" s="69">
        <v>2.51997227463962</v>
      </c>
      <c r="R376" s="69">
        <v>43.6354166666667</v>
      </c>
      <c r="S376" s="69">
        <v>1.7137687198620699</v>
      </c>
      <c r="T376" s="69">
        <v>-34.3079404466501</v>
      </c>
      <c r="U376" s="69">
        <v>5.2357932136962004</v>
      </c>
    </row>
    <row r="377" spans="1:21" x14ac:dyDescent="0.2">
      <c r="A377" s="65" t="s">
        <v>181</v>
      </c>
      <c r="B377" s="71" t="s">
        <v>69</v>
      </c>
      <c r="C377" s="67" t="s">
        <v>97</v>
      </c>
      <c r="D377" s="68">
        <v>43921</v>
      </c>
      <c r="E377" s="69">
        <v>1.68518518518519</v>
      </c>
      <c r="F377" s="65">
        <v>27</v>
      </c>
      <c r="G377" s="70">
        <v>5573.9259259259297</v>
      </c>
      <c r="H377" s="64">
        <v>244.71851851851901</v>
      </c>
      <c r="I377" s="69">
        <v>52.346375433244702</v>
      </c>
      <c r="J377" s="65"/>
      <c r="K377" s="69"/>
      <c r="L377" s="69"/>
      <c r="M377" s="69"/>
      <c r="N377" s="69"/>
      <c r="O377" s="69"/>
      <c r="P377" s="70">
        <v>151.333333333333</v>
      </c>
      <c r="Q377" s="69">
        <v>12.272545971206799</v>
      </c>
      <c r="R377" s="69">
        <v>17.812000000000001</v>
      </c>
      <c r="S377" s="69">
        <v>3.14657125561566</v>
      </c>
      <c r="T377" s="69"/>
      <c r="U377" s="69"/>
    </row>
    <row r="378" spans="1:21" x14ac:dyDescent="0.2">
      <c r="A378" s="65" t="s">
        <v>181</v>
      </c>
      <c r="B378" s="71" t="s">
        <v>65</v>
      </c>
      <c r="C378" s="67" t="s">
        <v>184</v>
      </c>
      <c r="D378" s="68">
        <v>44395</v>
      </c>
      <c r="E378" s="69">
        <v>1.0789572649572601</v>
      </c>
      <c r="F378" s="65">
        <v>585</v>
      </c>
      <c r="G378" s="70">
        <v>7620.2</v>
      </c>
      <c r="H378" s="64">
        <v>244.62341880341901</v>
      </c>
      <c r="I378" s="69">
        <v>15.915804551796199</v>
      </c>
      <c r="J378" s="65">
        <v>563</v>
      </c>
      <c r="K378" s="69">
        <v>256.35523978685598</v>
      </c>
      <c r="L378" s="69">
        <v>239.058510638298</v>
      </c>
      <c r="M378" s="69">
        <v>908</v>
      </c>
      <c r="N378" s="69">
        <v>3.4061896861039398</v>
      </c>
      <c r="O378" s="72">
        <v>5.2798461224096503E-2</v>
      </c>
      <c r="P378" s="70">
        <v>132.31452991453</v>
      </c>
      <c r="Q378" s="69">
        <v>2.118144448507</v>
      </c>
      <c r="R378" s="69">
        <v>38.753157894736901</v>
      </c>
      <c r="S378" s="69">
        <v>1.2450615787058501</v>
      </c>
      <c r="T378" s="69">
        <v>7.6414802065404901</v>
      </c>
      <c r="U378" s="69">
        <v>5.5854103256543999</v>
      </c>
    </row>
    <row r="379" spans="1:21" x14ac:dyDescent="0.2">
      <c r="A379" s="65" t="s">
        <v>181</v>
      </c>
      <c r="B379" s="66" t="s">
        <v>65</v>
      </c>
      <c r="C379" s="67" t="s">
        <v>145</v>
      </c>
      <c r="D379" s="68">
        <v>44314</v>
      </c>
      <c r="E379" s="69">
        <v>0.45670487106017199</v>
      </c>
      <c r="F379" s="65">
        <v>349</v>
      </c>
      <c r="G379" s="70">
        <v>4852.3123209169098</v>
      </c>
      <c r="H379" s="64">
        <v>219.72120343839501</v>
      </c>
      <c r="I379" s="69">
        <v>27.734441737629101</v>
      </c>
      <c r="J379" s="65"/>
      <c r="K379" s="69"/>
      <c r="L379" s="69"/>
      <c r="M379" s="69"/>
      <c r="N379" s="69"/>
      <c r="O379" s="72"/>
      <c r="P379" s="70">
        <v>153.094555873926</v>
      </c>
      <c r="Q379" s="69">
        <v>3.1495875161759201</v>
      </c>
      <c r="R379" s="69">
        <v>23.429275362318801</v>
      </c>
      <c r="S379" s="69">
        <v>1.2688740710356501</v>
      </c>
      <c r="T379" s="69"/>
      <c r="U379" s="69"/>
    </row>
    <row r="380" spans="1:21" x14ac:dyDescent="0.2">
      <c r="A380" s="65" t="s">
        <v>181</v>
      </c>
      <c r="B380" s="71" t="s">
        <v>70</v>
      </c>
      <c r="C380" s="67" t="s">
        <v>147</v>
      </c>
      <c r="D380" s="68">
        <v>44406</v>
      </c>
      <c r="E380" s="69">
        <v>0.92574999999999896</v>
      </c>
      <c r="F380" s="65">
        <v>200</v>
      </c>
      <c r="G380" s="70">
        <v>6904.1750000000002</v>
      </c>
      <c r="H380" s="64">
        <v>211.0865</v>
      </c>
      <c r="I380" s="69">
        <v>25.6981946032808</v>
      </c>
      <c r="J380" s="65"/>
      <c r="K380" s="69"/>
      <c r="L380" s="69"/>
      <c r="M380" s="69"/>
      <c r="N380" s="69"/>
      <c r="O380" s="69"/>
      <c r="P380" s="70">
        <v>136.81</v>
      </c>
      <c r="Q380" s="69">
        <v>3.0643466845340899</v>
      </c>
      <c r="R380" s="69">
        <v>36.681407035175901</v>
      </c>
      <c r="S380" s="69">
        <v>1.77110455930261</v>
      </c>
      <c r="T380" s="69"/>
      <c r="U380" s="69"/>
    </row>
    <row r="381" spans="1:21" x14ac:dyDescent="0.2">
      <c r="A381" s="65" t="s">
        <v>181</v>
      </c>
      <c r="B381" s="71" t="s">
        <v>77</v>
      </c>
      <c r="C381" s="67" t="s">
        <v>363</v>
      </c>
      <c r="D381" s="68">
        <v>44409</v>
      </c>
      <c r="E381" s="69">
        <v>1.9277880184331799</v>
      </c>
      <c r="F381" s="65">
        <v>217</v>
      </c>
      <c r="G381" s="70">
        <v>7528.8571428571404</v>
      </c>
      <c r="H381" s="64">
        <v>201.325806451613</v>
      </c>
      <c r="I381" s="69">
        <v>24.0904939664015</v>
      </c>
      <c r="J381" s="65">
        <v>214</v>
      </c>
      <c r="K381" s="69">
        <v>268.25233644859799</v>
      </c>
      <c r="L381" s="69">
        <v>229.345622119816</v>
      </c>
      <c r="M381" s="69">
        <v>887.06912442396299</v>
      </c>
      <c r="N381" s="69">
        <v>4.2249263051337804</v>
      </c>
      <c r="O381" s="69">
        <v>3.5703851668741397E-2</v>
      </c>
      <c r="P381" s="70">
        <v>159.26267281106001</v>
      </c>
      <c r="Q381" s="69">
        <v>3.5826025036463598</v>
      </c>
      <c r="R381" s="69">
        <v>43.368202764976999</v>
      </c>
      <c r="S381" s="69">
        <v>1.9783638889822599</v>
      </c>
      <c r="T381" s="69">
        <v>-10.181105990783401</v>
      </c>
      <c r="U381" s="69">
        <v>9.44857052636935</v>
      </c>
    </row>
    <row r="382" spans="1:21" x14ac:dyDescent="0.2">
      <c r="A382" s="65" t="s">
        <v>181</v>
      </c>
      <c r="B382" s="66" t="s">
        <v>77</v>
      </c>
      <c r="C382" s="67" t="s">
        <v>188</v>
      </c>
      <c r="D382" s="68">
        <v>44079</v>
      </c>
      <c r="E382" s="69">
        <v>1.5926923076923101</v>
      </c>
      <c r="F382" s="65">
        <v>104</v>
      </c>
      <c r="G382" s="70">
        <v>10454.5288461538</v>
      </c>
      <c r="H382" s="64">
        <v>196.96346153846201</v>
      </c>
      <c r="I382" s="69">
        <v>31.4484671010432</v>
      </c>
      <c r="J382" s="65"/>
      <c r="K382" s="69"/>
      <c r="L382" s="69"/>
      <c r="M382" s="69"/>
      <c r="N382" s="69"/>
      <c r="O382" s="72"/>
      <c r="P382" s="70">
        <v>186.42307692307699</v>
      </c>
      <c r="Q382" s="69">
        <v>7.0925506090958796</v>
      </c>
      <c r="R382" s="69">
        <v>46.745098039215698</v>
      </c>
      <c r="S382" s="69">
        <v>2.9903181722370902</v>
      </c>
      <c r="T382" s="69"/>
      <c r="U382" s="69"/>
    </row>
    <row r="383" spans="1:21" x14ac:dyDescent="0.2">
      <c r="A383" s="65" t="s">
        <v>181</v>
      </c>
      <c r="B383" s="71" t="s">
        <v>65</v>
      </c>
      <c r="C383" s="67" t="s">
        <v>364</v>
      </c>
      <c r="D383" s="68">
        <v>44416</v>
      </c>
      <c r="E383" s="69">
        <v>2.08123324396783</v>
      </c>
      <c r="F383" s="65">
        <v>373</v>
      </c>
      <c r="G383" s="70">
        <v>9408.9651474530801</v>
      </c>
      <c r="H383" s="64">
        <v>196.94745308310999</v>
      </c>
      <c r="I383" s="69">
        <v>18.5153490825336</v>
      </c>
      <c r="J383" s="65">
        <v>193</v>
      </c>
      <c r="K383" s="69">
        <v>330.922279792746</v>
      </c>
      <c r="L383" s="69">
        <v>312.89655172413802</v>
      </c>
      <c r="M383" s="69">
        <v>1197.2610837438399</v>
      </c>
      <c r="N383" s="69">
        <v>4.4385025516931496</v>
      </c>
      <c r="O383" s="69">
        <v>0.16715586040144201</v>
      </c>
      <c r="P383" s="70">
        <v>156.774798927614</v>
      </c>
      <c r="Q383" s="69">
        <v>2.9576209065552499</v>
      </c>
      <c r="R383" s="69">
        <v>35.006442577030803</v>
      </c>
      <c r="S383" s="69">
        <v>1.25953879475729</v>
      </c>
      <c r="T383" s="69">
        <v>-51.649329758713101</v>
      </c>
      <c r="U383" s="69">
        <v>5.7566837900492098</v>
      </c>
    </row>
    <row r="384" spans="1:21" x14ac:dyDescent="0.2">
      <c r="A384" s="65" t="s">
        <v>181</v>
      </c>
      <c r="B384" s="71" t="s">
        <v>65</v>
      </c>
      <c r="C384" s="67" t="s">
        <v>186</v>
      </c>
      <c r="D384" s="68">
        <v>44384</v>
      </c>
      <c r="E384" s="69">
        <v>2.2648545861297502</v>
      </c>
      <c r="F384" s="65">
        <v>447</v>
      </c>
      <c r="G384" s="70">
        <v>8323.6152125279605</v>
      </c>
      <c r="H384" s="64">
        <v>180.69015659955301</v>
      </c>
      <c r="I384" s="69">
        <v>18.1140232828443</v>
      </c>
      <c r="J384" s="65">
        <v>395</v>
      </c>
      <c r="K384" s="69">
        <v>287.63037974683499</v>
      </c>
      <c r="L384" s="69">
        <v>254.10886075949401</v>
      </c>
      <c r="M384" s="69">
        <v>996.825316455696</v>
      </c>
      <c r="N384" s="69">
        <v>3.3785528367833599</v>
      </c>
      <c r="O384" s="69">
        <v>6.3744998537073994E-2</v>
      </c>
      <c r="P384" s="70">
        <v>139.74944071588399</v>
      </c>
      <c r="Q384" s="69">
        <v>2.6172564426523399</v>
      </c>
      <c r="R384" s="69">
        <v>36.501345291479801</v>
      </c>
      <c r="S384" s="69">
        <v>1.28542848609698</v>
      </c>
      <c r="T384" s="69">
        <v>-26.1807606263982</v>
      </c>
      <c r="U384" s="69">
        <v>6.1366160522860902</v>
      </c>
    </row>
    <row r="385" spans="1:21" x14ac:dyDescent="0.2">
      <c r="A385" s="65" t="s">
        <v>181</v>
      </c>
      <c r="B385" s="71" t="s">
        <v>65</v>
      </c>
      <c r="C385" s="67" t="s">
        <v>189</v>
      </c>
      <c r="D385" s="68">
        <v>44430</v>
      </c>
      <c r="E385" s="69">
        <v>0.94816627816627796</v>
      </c>
      <c r="F385" s="65">
        <v>1287</v>
      </c>
      <c r="G385" s="70">
        <v>8141.2929292929302</v>
      </c>
      <c r="H385" s="64">
        <v>176.33069153069201</v>
      </c>
      <c r="I385" s="69">
        <v>12.1071746998247</v>
      </c>
      <c r="J385" s="65"/>
      <c r="K385" s="69"/>
      <c r="L385" s="69"/>
      <c r="M385" s="69"/>
      <c r="N385" s="69"/>
      <c r="O385" s="69"/>
      <c r="P385" s="70">
        <v>176.67132867132901</v>
      </c>
      <c r="Q385" s="69">
        <v>1.82466467740604</v>
      </c>
      <c r="R385" s="69">
        <v>31.29</v>
      </c>
      <c r="S385" s="69">
        <v>0.58812866383958495</v>
      </c>
      <c r="T385" s="69"/>
      <c r="U385" s="69"/>
    </row>
    <row r="386" spans="1:21" x14ac:dyDescent="0.2">
      <c r="A386" s="65" t="s">
        <v>181</v>
      </c>
      <c r="B386" s="71" t="s">
        <v>70</v>
      </c>
      <c r="C386" s="67" t="s">
        <v>149</v>
      </c>
      <c r="D386" s="68">
        <v>44404</v>
      </c>
      <c r="E386" s="69">
        <v>0.82534615384615295</v>
      </c>
      <c r="F386" s="65">
        <v>260</v>
      </c>
      <c r="G386" s="70">
        <v>8052.5307692307697</v>
      </c>
      <c r="H386" s="64">
        <v>175.24384615384599</v>
      </c>
      <c r="I386" s="69">
        <v>26.273610954966198</v>
      </c>
      <c r="J386" s="65"/>
      <c r="K386" s="69"/>
      <c r="L386" s="69"/>
      <c r="M386" s="69">
        <v>954.95652173913004</v>
      </c>
      <c r="N386" s="69">
        <v>2.3762096745516401</v>
      </c>
      <c r="O386" s="69">
        <v>0.16189547371024901</v>
      </c>
      <c r="P386" s="70">
        <v>140.87692307692299</v>
      </c>
      <c r="Q386" s="69">
        <v>3.0690839403839001</v>
      </c>
      <c r="R386" s="69">
        <v>47.590118577075103</v>
      </c>
      <c r="S386" s="69">
        <v>2.0817146178823398</v>
      </c>
      <c r="T386" s="69"/>
      <c r="U386" s="69"/>
    </row>
    <row r="387" spans="1:21" x14ac:dyDescent="0.2">
      <c r="A387" s="65" t="s">
        <v>181</v>
      </c>
      <c r="B387" s="71" t="s">
        <v>65</v>
      </c>
      <c r="C387" s="67" t="s">
        <v>246</v>
      </c>
      <c r="D387" s="68">
        <v>44046</v>
      </c>
      <c r="E387" s="69">
        <v>1.10808</v>
      </c>
      <c r="F387" s="65">
        <v>125</v>
      </c>
      <c r="G387" s="70">
        <v>8653.8080000000009</v>
      </c>
      <c r="H387" s="64">
        <v>173.50800000000001</v>
      </c>
      <c r="I387" s="69">
        <v>33.215093044209397</v>
      </c>
      <c r="J387" s="65">
        <v>91</v>
      </c>
      <c r="K387" s="69">
        <v>307.72527472527503</v>
      </c>
      <c r="L387" s="69">
        <v>277.26373626373601</v>
      </c>
      <c r="M387" s="69">
        <v>1071.98901098901</v>
      </c>
      <c r="N387" s="69">
        <v>3.3476537636474002</v>
      </c>
      <c r="O387" s="69">
        <v>9.5268716159895406E-2</v>
      </c>
      <c r="P387" s="70">
        <v>143.22399999999999</v>
      </c>
      <c r="Q387" s="69">
        <v>4.2297542672465402</v>
      </c>
      <c r="R387" s="69">
        <v>43.329032258064501</v>
      </c>
      <c r="S387" s="69">
        <v>2.5972556009045502</v>
      </c>
      <c r="T387" s="69">
        <v>9.8427419354838808</v>
      </c>
      <c r="U387" s="69">
        <v>11.670143210613899</v>
      </c>
    </row>
    <row r="388" spans="1:21" x14ac:dyDescent="0.2">
      <c r="A388" s="65" t="s">
        <v>181</v>
      </c>
      <c r="B388" s="71" t="s">
        <v>68</v>
      </c>
      <c r="C388" s="67" t="s">
        <v>187</v>
      </c>
      <c r="D388" s="68">
        <v>44362</v>
      </c>
      <c r="E388" s="69">
        <v>1.63771535580524</v>
      </c>
      <c r="F388" s="65">
        <v>534</v>
      </c>
      <c r="G388" s="70">
        <v>9152.6685393258394</v>
      </c>
      <c r="H388" s="64">
        <v>172.264232209738</v>
      </c>
      <c r="I388" s="69">
        <v>18.245965817842499</v>
      </c>
      <c r="J388" s="65">
        <v>515</v>
      </c>
      <c r="K388" s="69">
        <v>298.57281553398099</v>
      </c>
      <c r="L388" s="69">
        <v>289.27713178294601</v>
      </c>
      <c r="M388" s="69">
        <v>1087.5484496124</v>
      </c>
      <c r="N388" s="69">
        <v>3.2028858887727498</v>
      </c>
      <c r="O388" s="69">
        <v>5.1949372867614703E-2</v>
      </c>
      <c r="P388" s="70">
        <v>145.923220973783</v>
      </c>
      <c r="Q388" s="69">
        <v>1.8993734259536299</v>
      </c>
      <c r="R388" s="69">
        <v>47.797480620155</v>
      </c>
      <c r="S388" s="69">
        <v>1.3891743045624001</v>
      </c>
      <c r="T388" s="69">
        <v>-37.182209737827698</v>
      </c>
      <c r="U388" s="69">
        <v>7.1283149573568698</v>
      </c>
    </row>
    <row r="389" spans="1:21" x14ac:dyDescent="0.2">
      <c r="A389" s="65" t="s">
        <v>181</v>
      </c>
      <c r="B389" s="71" t="s">
        <v>66</v>
      </c>
      <c r="C389" s="67" t="s">
        <v>193</v>
      </c>
      <c r="D389" s="68">
        <v>44417</v>
      </c>
      <c r="E389" s="69">
        <v>0.40863517060367399</v>
      </c>
      <c r="F389" s="65">
        <v>381</v>
      </c>
      <c r="G389" s="70">
        <v>7832.77427821522</v>
      </c>
      <c r="H389" s="64">
        <v>151.08005249343901</v>
      </c>
      <c r="I389" s="69">
        <v>18.9481426936124</v>
      </c>
      <c r="J389" s="65"/>
      <c r="K389" s="69"/>
      <c r="L389" s="69"/>
      <c r="M389" s="69"/>
      <c r="N389" s="69"/>
      <c r="O389" s="69"/>
      <c r="P389" s="70">
        <v>152.96587926509201</v>
      </c>
      <c r="Q389" s="69">
        <v>3.4627480553309802</v>
      </c>
      <c r="R389" s="69">
        <v>28.3808398950131</v>
      </c>
      <c r="S389" s="69">
        <v>1.10922007813261</v>
      </c>
      <c r="T389" s="69"/>
      <c r="U389" s="69"/>
    </row>
    <row r="390" spans="1:21" x14ac:dyDescent="0.2">
      <c r="A390" s="65" t="s">
        <v>181</v>
      </c>
      <c r="B390" s="71" t="s">
        <v>70</v>
      </c>
      <c r="C390" s="67" t="s">
        <v>365</v>
      </c>
      <c r="D390" s="68">
        <v>44396</v>
      </c>
      <c r="E390" s="69">
        <v>0.85670025188916898</v>
      </c>
      <c r="F390" s="65">
        <v>397</v>
      </c>
      <c r="G390" s="70">
        <v>6069.2241813602004</v>
      </c>
      <c r="H390" s="64">
        <v>149.53098236775801</v>
      </c>
      <c r="I390" s="69">
        <v>20.0222542505362</v>
      </c>
      <c r="J390" s="65"/>
      <c r="K390" s="69"/>
      <c r="L390" s="69"/>
      <c r="M390" s="69"/>
      <c r="N390" s="69"/>
      <c r="O390" s="69"/>
      <c r="P390" s="70">
        <v>166.74559193954701</v>
      </c>
      <c r="Q390" s="69">
        <v>3.0618837887588501</v>
      </c>
      <c r="R390" s="69">
        <v>21.914105793450901</v>
      </c>
      <c r="S390" s="69">
        <v>0.93630955257766901</v>
      </c>
      <c r="T390" s="69"/>
      <c r="U390" s="69"/>
    </row>
    <row r="391" spans="1:21" x14ac:dyDescent="0.2">
      <c r="A391" s="65" t="s">
        <v>181</v>
      </c>
      <c r="B391" s="71" t="s">
        <v>68</v>
      </c>
      <c r="C391" s="67" t="s">
        <v>366</v>
      </c>
      <c r="D391" s="68">
        <v>44402</v>
      </c>
      <c r="E391" s="69">
        <v>0.595797101449275</v>
      </c>
      <c r="F391" s="65">
        <v>345</v>
      </c>
      <c r="G391" s="70">
        <v>8779.6405797101506</v>
      </c>
      <c r="H391" s="64">
        <v>148.00956521739101</v>
      </c>
      <c r="I391" s="69">
        <v>23.629244432209401</v>
      </c>
      <c r="J391" s="65"/>
      <c r="K391" s="69"/>
      <c r="L391" s="69"/>
      <c r="M391" s="69"/>
      <c r="N391" s="69"/>
      <c r="O391" s="72"/>
      <c r="P391" s="70">
        <v>139.97971014492799</v>
      </c>
      <c r="Q391" s="69">
        <v>2.73987528280216</v>
      </c>
      <c r="R391" s="69">
        <v>48.3498489425982</v>
      </c>
      <c r="S391" s="69">
        <v>1.7621737476414601</v>
      </c>
      <c r="T391" s="69"/>
      <c r="U391" s="69"/>
    </row>
    <row r="392" spans="1:21" x14ac:dyDescent="0.2">
      <c r="A392" s="65" t="s">
        <v>181</v>
      </c>
      <c r="B392" s="71" t="s">
        <v>68</v>
      </c>
      <c r="C392" s="67" t="s">
        <v>367</v>
      </c>
      <c r="D392" s="68">
        <v>44411</v>
      </c>
      <c r="E392" s="69">
        <v>3.1395052083333299</v>
      </c>
      <c r="F392" s="65">
        <v>384</v>
      </c>
      <c r="G392" s="70">
        <v>8093.5364583333303</v>
      </c>
      <c r="H392" s="64">
        <v>147.325520833333</v>
      </c>
      <c r="I392" s="69">
        <v>21.0619802747728</v>
      </c>
      <c r="J392" s="65">
        <v>117</v>
      </c>
      <c r="K392" s="69">
        <v>317.14529914529902</v>
      </c>
      <c r="L392" s="69">
        <v>282.04918032786901</v>
      </c>
      <c r="M392" s="69">
        <v>1076.4098360655701</v>
      </c>
      <c r="N392" s="69">
        <v>2.7778480948856799</v>
      </c>
      <c r="O392" s="69">
        <v>8.9638553901898704E-2</v>
      </c>
      <c r="P392" s="70">
        <v>153.934895833333</v>
      </c>
      <c r="Q392" s="69">
        <v>2.7024347114684799</v>
      </c>
      <c r="R392" s="69">
        <v>40.465840220385701</v>
      </c>
      <c r="S392" s="69">
        <v>1.6968952750717301</v>
      </c>
      <c r="T392" s="69">
        <v>-77.125329815303402</v>
      </c>
      <c r="U392" s="69">
        <v>5.17919011552772</v>
      </c>
    </row>
    <row r="393" spans="1:21" x14ac:dyDescent="0.2">
      <c r="A393" s="65" t="s">
        <v>181</v>
      </c>
      <c r="B393" s="71" t="s">
        <v>65</v>
      </c>
      <c r="C393" s="67" t="s">
        <v>190</v>
      </c>
      <c r="D393" s="68">
        <v>44411</v>
      </c>
      <c r="E393" s="69">
        <v>1.7770977917980999</v>
      </c>
      <c r="F393" s="65">
        <v>317</v>
      </c>
      <c r="G393" s="70">
        <v>10184.3312302839</v>
      </c>
      <c r="H393" s="64">
        <v>132.46498422713</v>
      </c>
      <c r="I393" s="69">
        <v>24.424575930180101</v>
      </c>
      <c r="J393" s="65"/>
      <c r="K393" s="69"/>
      <c r="L393" s="69"/>
      <c r="M393" s="69"/>
      <c r="N393" s="69"/>
      <c r="O393" s="72"/>
      <c r="P393" s="70">
        <v>151.65930599369099</v>
      </c>
      <c r="Q393" s="69">
        <v>3.7630805886380698</v>
      </c>
      <c r="R393" s="69">
        <v>35.556151419558397</v>
      </c>
      <c r="S393" s="69">
        <v>1.7958110459815</v>
      </c>
      <c r="T393" s="69"/>
      <c r="U393" s="69"/>
    </row>
    <row r="394" spans="1:21" x14ac:dyDescent="0.2">
      <c r="A394" s="65" t="s">
        <v>181</v>
      </c>
      <c r="B394" s="66" t="s">
        <v>65</v>
      </c>
      <c r="C394" s="67" t="s">
        <v>124</v>
      </c>
      <c r="D394" s="68">
        <v>44432</v>
      </c>
      <c r="E394" s="69">
        <v>0.73733333333333295</v>
      </c>
      <c r="F394" s="65">
        <v>1020</v>
      </c>
      <c r="G394" s="70">
        <v>5899.1990196078395</v>
      </c>
      <c r="H394" s="64">
        <v>131.43176470588199</v>
      </c>
      <c r="I394" s="69">
        <v>13.3670906506267</v>
      </c>
      <c r="J394" s="65"/>
      <c r="K394" s="69"/>
      <c r="L394" s="69"/>
      <c r="M394" s="69"/>
      <c r="N394" s="69">
        <v>4.6353026315789503</v>
      </c>
      <c r="O394" s="69">
        <v>0.40211692716112002</v>
      </c>
      <c r="P394" s="70">
        <v>162.25784313725501</v>
      </c>
      <c r="Q394" s="69">
        <v>1.8952786169993701</v>
      </c>
      <c r="R394" s="69">
        <v>24.441158841158799</v>
      </c>
      <c r="S394" s="69">
        <v>0.61868390514161797</v>
      </c>
      <c r="T394" s="69"/>
      <c r="U394" s="69"/>
    </row>
    <row r="395" spans="1:21" x14ac:dyDescent="0.2">
      <c r="A395" s="65" t="s">
        <v>181</v>
      </c>
      <c r="B395" s="71" t="s">
        <v>68</v>
      </c>
      <c r="C395" s="67" t="s">
        <v>198</v>
      </c>
      <c r="D395" s="68">
        <v>44360</v>
      </c>
      <c r="E395" s="69">
        <v>0.60223844282238403</v>
      </c>
      <c r="F395" s="65">
        <v>411</v>
      </c>
      <c r="G395" s="70">
        <v>6915.5231143552301</v>
      </c>
      <c r="H395" s="64">
        <v>125.99075425790799</v>
      </c>
      <c r="I395" s="69">
        <v>20.752471381792599</v>
      </c>
      <c r="J395" s="65">
        <v>121</v>
      </c>
      <c r="K395" s="69">
        <v>234.32231404958699</v>
      </c>
      <c r="L395" s="69">
        <v>240.37704918032799</v>
      </c>
      <c r="M395" s="69">
        <v>888.95901639344299</v>
      </c>
      <c r="N395" s="69">
        <v>3.64261693516081</v>
      </c>
      <c r="O395" s="69">
        <v>0.106045009144229</v>
      </c>
      <c r="P395" s="70">
        <v>131.77858880778601</v>
      </c>
      <c r="Q395" s="69">
        <v>2.2988063041929898</v>
      </c>
      <c r="R395" s="69">
        <v>39.474559193954697</v>
      </c>
      <c r="S395" s="69">
        <v>1.15015144170394</v>
      </c>
      <c r="T395" s="69">
        <v>-65.847381546134699</v>
      </c>
      <c r="U395" s="69">
        <v>5.1389382568214401</v>
      </c>
    </row>
    <row r="396" spans="1:21" x14ac:dyDescent="0.2">
      <c r="A396" s="65" t="s">
        <v>181</v>
      </c>
      <c r="B396" s="71" t="s">
        <v>66</v>
      </c>
      <c r="C396" s="67" t="s">
        <v>368</v>
      </c>
      <c r="D396" s="68">
        <v>44394</v>
      </c>
      <c r="E396" s="69">
        <v>1.5499752475247499</v>
      </c>
      <c r="F396" s="65">
        <v>404</v>
      </c>
      <c r="G396" s="70">
        <v>7908.4232673267297</v>
      </c>
      <c r="H396" s="64">
        <v>122.37202970297101</v>
      </c>
      <c r="I396" s="69">
        <v>18.720635995732302</v>
      </c>
      <c r="J396" s="65"/>
      <c r="K396" s="69"/>
      <c r="L396" s="69"/>
      <c r="M396" s="69"/>
      <c r="N396" s="69"/>
      <c r="O396" s="69"/>
      <c r="P396" s="70">
        <v>137.69801980198</v>
      </c>
      <c r="Q396" s="69">
        <v>2.5304148915689599</v>
      </c>
      <c r="R396" s="69">
        <v>28.093811881188099</v>
      </c>
      <c r="S396" s="69">
        <v>1.0913925601611201</v>
      </c>
      <c r="T396" s="69"/>
      <c r="U396" s="69"/>
    </row>
    <row r="397" spans="1:21" x14ac:dyDescent="0.2">
      <c r="A397" s="65" t="s">
        <v>181</v>
      </c>
      <c r="B397" s="66" t="s">
        <v>70</v>
      </c>
      <c r="C397" s="67" t="s">
        <v>270</v>
      </c>
      <c r="D397" s="68">
        <v>44410</v>
      </c>
      <c r="E397" s="69">
        <v>1.83328813559322</v>
      </c>
      <c r="F397" s="65">
        <v>295</v>
      </c>
      <c r="G397" s="70">
        <v>8289.7118644067796</v>
      </c>
      <c r="H397" s="64">
        <v>120.95796610169501</v>
      </c>
      <c r="I397" s="69">
        <v>24.468947757193799</v>
      </c>
      <c r="J397" s="65">
        <v>53</v>
      </c>
      <c r="K397" s="69">
        <v>233.264150943396</v>
      </c>
      <c r="L397" s="69">
        <v>250.57627118644101</v>
      </c>
      <c r="M397" s="69">
        <v>947.84482758620697</v>
      </c>
      <c r="N397" s="69">
        <v>2.1047720555410798</v>
      </c>
      <c r="O397" s="69">
        <v>0.15220750854081699</v>
      </c>
      <c r="P397" s="70">
        <v>134.42033898305101</v>
      </c>
      <c r="Q397" s="69">
        <v>2.6496180736899699</v>
      </c>
      <c r="R397" s="69">
        <v>37.450847457627098</v>
      </c>
      <c r="S397" s="69">
        <v>1.6433681252155501</v>
      </c>
      <c r="T397" s="69">
        <v>-22.5762711864407</v>
      </c>
      <c r="U397" s="69">
        <v>4.83788747690856</v>
      </c>
    </row>
    <row r="398" spans="1:21" x14ac:dyDescent="0.2">
      <c r="A398" s="65" t="s">
        <v>181</v>
      </c>
      <c r="B398" s="66" t="s">
        <v>65</v>
      </c>
      <c r="C398" s="67" t="s">
        <v>83</v>
      </c>
      <c r="D398" s="68">
        <v>44415</v>
      </c>
      <c r="E398" s="69">
        <v>0.89703190013869705</v>
      </c>
      <c r="F398" s="65">
        <v>721</v>
      </c>
      <c r="G398" s="70">
        <v>8193.2024965325909</v>
      </c>
      <c r="H398" s="64">
        <v>118.842857142857</v>
      </c>
      <c r="I398" s="69">
        <v>13.475744321424401</v>
      </c>
      <c r="J398" s="65">
        <v>139</v>
      </c>
      <c r="K398" s="69">
        <v>225.30935251798601</v>
      </c>
      <c r="L398" s="69">
        <v>250.10071942446001</v>
      </c>
      <c r="M398" s="69">
        <v>918.40287769784197</v>
      </c>
      <c r="N398" s="69"/>
      <c r="O398" s="69"/>
      <c r="P398" s="70">
        <v>153.208044382802</v>
      </c>
      <c r="Q398" s="69">
        <v>2.21591700367421</v>
      </c>
      <c r="R398" s="69">
        <v>35.179137691237898</v>
      </c>
      <c r="S398" s="69">
        <v>1.08317196572231</v>
      </c>
      <c r="T398" s="69"/>
      <c r="U398" s="69"/>
    </row>
    <row r="399" spans="1:21" x14ac:dyDescent="0.2">
      <c r="A399" s="65" t="s">
        <v>181</v>
      </c>
      <c r="B399" s="66" t="s">
        <v>66</v>
      </c>
      <c r="C399" s="67" t="s">
        <v>283</v>
      </c>
      <c r="D399" s="68">
        <v>44424</v>
      </c>
      <c r="E399" s="69">
        <v>1.0669090909090899</v>
      </c>
      <c r="F399" s="65">
        <v>55</v>
      </c>
      <c r="G399" s="70">
        <v>6857.1272727272699</v>
      </c>
      <c r="H399" s="64">
        <v>117.53090909090901</v>
      </c>
      <c r="I399" s="69">
        <v>41.937936898844903</v>
      </c>
      <c r="J399" s="65"/>
      <c r="K399" s="69"/>
      <c r="L399" s="69"/>
      <c r="M399" s="69">
        <v>792</v>
      </c>
      <c r="N399" s="69"/>
      <c r="O399" s="69"/>
      <c r="P399" s="70">
        <v>154.38181818181801</v>
      </c>
      <c r="Q399" s="69">
        <v>6.6092726877219503</v>
      </c>
      <c r="R399" s="69">
        <v>35.372</v>
      </c>
      <c r="S399" s="69">
        <v>3.8519054812825702</v>
      </c>
      <c r="T399" s="69"/>
      <c r="U399" s="69"/>
    </row>
    <row r="400" spans="1:21" x14ac:dyDescent="0.2">
      <c r="A400" s="65" t="s">
        <v>181</v>
      </c>
      <c r="B400" s="66" t="s">
        <v>77</v>
      </c>
      <c r="C400" s="67" t="s">
        <v>191</v>
      </c>
      <c r="D400" s="68">
        <v>44420</v>
      </c>
      <c r="E400" s="69">
        <v>0.50820512820512798</v>
      </c>
      <c r="F400" s="65">
        <v>156</v>
      </c>
      <c r="G400" s="70">
        <v>7594.2884615384601</v>
      </c>
      <c r="H400" s="64">
        <v>117.285256410256</v>
      </c>
      <c r="I400" s="69">
        <v>28.146868974877101</v>
      </c>
      <c r="J400" s="65">
        <v>83</v>
      </c>
      <c r="K400" s="69">
        <v>255.72289156626499</v>
      </c>
      <c r="L400" s="69">
        <v>219.674698795181</v>
      </c>
      <c r="M400" s="69">
        <v>874.65060240963896</v>
      </c>
      <c r="N400" s="69">
        <v>3.4352536718703002</v>
      </c>
      <c r="O400" s="72">
        <v>0.19572812453760499</v>
      </c>
      <c r="P400" s="70">
        <v>152.46794871794901</v>
      </c>
      <c r="Q400" s="69">
        <v>4.3670264205520199</v>
      </c>
      <c r="R400" s="69">
        <v>44.691946308724802</v>
      </c>
      <c r="S400" s="69">
        <v>2.4460541965737801</v>
      </c>
      <c r="T400" s="69">
        <v>-21.480882352941201</v>
      </c>
      <c r="U400" s="69">
        <v>9.0155757567207093</v>
      </c>
    </row>
    <row r="401" spans="1:21" x14ac:dyDescent="0.2">
      <c r="A401" s="65" t="s">
        <v>181</v>
      </c>
      <c r="B401" s="66" t="s">
        <v>77</v>
      </c>
      <c r="C401" s="67" t="s">
        <v>121</v>
      </c>
      <c r="D401" s="68">
        <v>44139</v>
      </c>
      <c r="E401" s="69">
        <v>0.67942528735632202</v>
      </c>
      <c r="F401" s="65">
        <v>87</v>
      </c>
      <c r="G401" s="70">
        <v>6721.6666666666697</v>
      </c>
      <c r="H401" s="64">
        <v>115.33448275862099</v>
      </c>
      <c r="I401" s="69">
        <v>33.836428350630698</v>
      </c>
      <c r="J401" s="65"/>
      <c r="K401" s="69"/>
      <c r="L401" s="69"/>
      <c r="M401" s="69"/>
      <c r="N401" s="69">
        <v>3.8355277777777799</v>
      </c>
      <c r="O401" s="72">
        <v>0.38265188857640398</v>
      </c>
      <c r="P401" s="70">
        <v>143.59770114942501</v>
      </c>
      <c r="Q401" s="69">
        <v>6.3814725258778502</v>
      </c>
      <c r="R401" s="69">
        <v>34.018072289156599</v>
      </c>
      <c r="S401" s="69">
        <v>2.28293902510661</v>
      </c>
      <c r="T401" s="69"/>
      <c r="U401" s="69"/>
    </row>
    <row r="402" spans="1:21" x14ac:dyDescent="0.2">
      <c r="A402" s="65" t="s">
        <v>181</v>
      </c>
      <c r="B402" s="66" t="s">
        <v>68</v>
      </c>
      <c r="C402" s="67" t="s">
        <v>305</v>
      </c>
      <c r="D402" s="68">
        <v>44405</v>
      </c>
      <c r="E402" s="69">
        <v>1.55844155844156E-2</v>
      </c>
      <c r="F402" s="65">
        <v>77</v>
      </c>
      <c r="G402" s="70">
        <v>8073.4025974025999</v>
      </c>
      <c r="H402" s="64">
        <v>96.872727272727303</v>
      </c>
      <c r="I402" s="69">
        <v>53.601731572795799</v>
      </c>
      <c r="J402" s="65"/>
      <c r="K402" s="69"/>
      <c r="L402" s="69"/>
      <c r="M402" s="69"/>
      <c r="N402" s="69"/>
      <c r="O402" s="72"/>
      <c r="P402" s="70">
        <v>114.87012987013</v>
      </c>
      <c r="Q402" s="69">
        <v>5.8841443472289301</v>
      </c>
      <c r="R402" s="69">
        <v>38.3618421052632</v>
      </c>
      <c r="S402" s="69">
        <v>2.6496070328332699</v>
      </c>
      <c r="T402" s="69"/>
      <c r="U402" s="69"/>
    </row>
    <row r="403" spans="1:21" x14ac:dyDescent="0.2">
      <c r="A403" s="65" t="s">
        <v>181</v>
      </c>
      <c r="B403" s="66" t="s">
        <v>70</v>
      </c>
      <c r="C403" s="67" t="s">
        <v>75</v>
      </c>
      <c r="D403" s="68">
        <v>44421</v>
      </c>
      <c r="E403" s="69">
        <v>0.50323008849557505</v>
      </c>
      <c r="F403" s="65">
        <v>226</v>
      </c>
      <c r="G403" s="70">
        <v>6547.4557522123896</v>
      </c>
      <c r="H403" s="64">
        <v>95.307522123893804</v>
      </c>
      <c r="I403" s="69">
        <v>27.268439786709902</v>
      </c>
      <c r="J403" s="65"/>
      <c r="K403" s="69"/>
      <c r="L403" s="69"/>
      <c r="M403" s="69"/>
      <c r="N403" s="69"/>
      <c r="O403" s="69"/>
      <c r="P403" s="70">
        <v>152.172566371681</v>
      </c>
      <c r="Q403" s="69">
        <v>3.4438615389043501</v>
      </c>
      <c r="R403" s="69">
        <v>33.8388392857143</v>
      </c>
      <c r="S403" s="69">
        <v>1.5573157885062401</v>
      </c>
      <c r="T403" s="69"/>
      <c r="U403" s="69"/>
    </row>
    <row r="404" spans="1:21" x14ac:dyDescent="0.2">
      <c r="A404" s="65" t="s">
        <v>181</v>
      </c>
      <c r="B404" s="66" t="s">
        <v>70</v>
      </c>
      <c r="C404" s="67" t="s">
        <v>185</v>
      </c>
      <c r="D404" s="68">
        <v>44305</v>
      </c>
      <c r="E404" s="69">
        <v>0.59746268656716395</v>
      </c>
      <c r="F404" s="65">
        <v>201</v>
      </c>
      <c r="G404" s="70">
        <v>6004.0298507462703</v>
      </c>
      <c r="H404" s="64">
        <v>91.898507462686595</v>
      </c>
      <c r="I404" s="69">
        <v>22.254183423338802</v>
      </c>
      <c r="J404" s="65"/>
      <c r="K404" s="69"/>
      <c r="L404" s="69"/>
      <c r="M404" s="69"/>
      <c r="N404" s="69"/>
      <c r="O404" s="69"/>
      <c r="P404" s="70">
        <v>188.119402985075</v>
      </c>
      <c r="Q404" s="69">
        <v>4.1882004777707298</v>
      </c>
      <c r="R404" s="69">
        <v>30.8475</v>
      </c>
      <c r="S404" s="69">
        <v>1.68879263724355</v>
      </c>
      <c r="T404" s="69"/>
      <c r="U404" s="69"/>
    </row>
    <row r="405" spans="1:21" x14ac:dyDescent="0.2">
      <c r="A405" s="65" t="s">
        <v>181</v>
      </c>
      <c r="B405" s="66" t="s">
        <v>65</v>
      </c>
      <c r="C405" s="67" t="s">
        <v>146</v>
      </c>
      <c r="D405" s="68">
        <v>44291</v>
      </c>
      <c r="E405" s="69">
        <v>0.79797653958944303</v>
      </c>
      <c r="F405" s="65">
        <v>341</v>
      </c>
      <c r="G405" s="70">
        <v>8185.46627565982</v>
      </c>
      <c r="H405" s="64">
        <v>88.772434017595302</v>
      </c>
      <c r="I405" s="69">
        <v>17.698617836468799</v>
      </c>
      <c r="J405" s="65"/>
      <c r="K405" s="69"/>
      <c r="L405" s="69"/>
      <c r="M405" s="69"/>
      <c r="N405" s="69"/>
      <c r="O405" s="69"/>
      <c r="P405" s="70">
        <v>129.33431085044</v>
      </c>
      <c r="Q405" s="69">
        <v>2.59650029281672</v>
      </c>
      <c r="R405" s="69">
        <v>38.686626139817598</v>
      </c>
      <c r="S405" s="69">
        <v>1.45503171492947</v>
      </c>
      <c r="T405" s="69"/>
      <c r="U405" s="69"/>
    </row>
    <row r="406" spans="1:21" x14ac:dyDescent="0.2">
      <c r="A406" s="65" t="s">
        <v>181</v>
      </c>
      <c r="B406" s="66" t="s">
        <v>77</v>
      </c>
      <c r="C406" s="67" t="s">
        <v>192</v>
      </c>
      <c r="D406" s="68">
        <v>44383</v>
      </c>
      <c r="E406" s="69">
        <v>1.55</v>
      </c>
      <c r="F406" s="65">
        <v>166</v>
      </c>
      <c r="G406" s="70">
        <v>7470.2289156626503</v>
      </c>
      <c r="H406" s="64">
        <v>81.654819277108501</v>
      </c>
      <c r="I406" s="69">
        <v>27.0490291465496</v>
      </c>
      <c r="J406" s="65"/>
      <c r="K406" s="69"/>
      <c r="L406" s="69"/>
      <c r="M406" s="69"/>
      <c r="N406" s="69"/>
      <c r="O406" s="69"/>
      <c r="P406" s="70">
        <v>173.79518072289201</v>
      </c>
      <c r="Q406" s="69">
        <v>4.14150505447813</v>
      </c>
      <c r="R406" s="69">
        <v>46.009036144578303</v>
      </c>
      <c r="S406" s="69">
        <v>2.2231627448766602</v>
      </c>
      <c r="T406" s="69"/>
      <c r="U406" s="69"/>
    </row>
    <row r="407" spans="1:21" x14ac:dyDescent="0.2">
      <c r="A407" s="65" t="s">
        <v>181</v>
      </c>
      <c r="B407" s="66" t="s">
        <v>69</v>
      </c>
      <c r="C407" s="67" t="s">
        <v>255</v>
      </c>
      <c r="D407" s="68">
        <v>44383</v>
      </c>
      <c r="E407" s="69">
        <v>0.93500000000000005</v>
      </c>
      <c r="F407" s="65">
        <v>48</v>
      </c>
      <c r="G407" s="70">
        <v>6731.1666666666697</v>
      </c>
      <c r="H407" s="64">
        <v>77.454166666666694</v>
      </c>
      <c r="I407" s="69">
        <v>51.0085117495817</v>
      </c>
      <c r="J407" s="65"/>
      <c r="K407" s="69"/>
      <c r="L407" s="69"/>
      <c r="M407" s="69"/>
      <c r="N407" s="69"/>
      <c r="O407" s="69"/>
      <c r="P407" s="70">
        <v>129.895833333333</v>
      </c>
      <c r="Q407" s="69">
        <v>8.2397174037114898</v>
      </c>
      <c r="R407" s="69">
        <v>26.1511627906977</v>
      </c>
      <c r="S407" s="69">
        <v>3.39321577743224</v>
      </c>
      <c r="T407" s="69"/>
      <c r="U407" s="69"/>
    </row>
    <row r="408" spans="1:21" x14ac:dyDescent="0.2">
      <c r="A408" s="65" t="s">
        <v>181</v>
      </c>
      <c r="B408" s="66" t="s">
        <v>70</v>
      </c>
      <c r="C408" s="67" t="s">
        <v>195</v>
      </c>
      <c r="D408" s="68">
        <v>44306</v>
      </c>
      <c r="E408" s="69">
        <v>1.01147208121827</v>
      </c>
      <c r="F408" s="65">
        <v>197</v>
      </c>
      <c r="G408" s="70">
        <v>6856.2030456852799</v>
      </c>
      <c r="H408" s="64">
        <v>74.403045685279096</v>
      </c>
      <c r="I408" s="69">
        <v>21.2604561743448</v>
      </c>
      <c r="J408" s="65">
        <v>146</v>
      </c>
      <c r="K408" s="69">
        <v>232.65068493150699</v>
      </c>
      <c r="L408" s="69">
        <v>212.671232876712</v>
      </c>
      <c r="M408" s="69">
        <v>814.61643835616405</v>
      </c>
      <c r="N408" s="69">
        <v>3.1679831343562301</v>
      </c>
      <c r="O408" s="72">
        <v>0.111489534547401</v>
      </c>
      <c r="P408" s="70">
        <v>184.73096446700501</v>
      </c>
      <c r="Q408" s="69">
        <v>4.4882662412789402</v>
      </c>
      <c r="R408" s="69">
        <v>29.235204081632698</v>
      </c>
      <c r="S408" s="69">
        <v>1.6554980081355499</v>
      </c>
      <c r="T408" s="69">
        <v>-18.385128205128201</v>
      </c>
      <c r="U408" s="69">
        <v>7.5201109991045003</v>
      </c>
    </row>
    <row r="409" spans="1:21" x14ac:dyDescent="0.2">
      <c r="A409" s="65" t="s">
        <v>181</v>
      </c>
      <c r="B409" s="66" t="s">
        <v>93</v>
      </c>
      <c r="C409" s="67" t="s">
        <v>229</v>
      </c>
      <c r="D409" s="68">
        <v>44413</v>
      </c>
      <c r="E409" s="69">
        <v>0.23912698412698399</v>
      </c>
      <c r="F409" s="65">
        <v>126</v>
      </c>
      <c r="G409" s="70">
        <v>5825.8888888888896</v>
      </c>
      <c r="H409" s="64">
        <v>73.712698412698401</v>
      </c>
      <c r="I409" s="69">
        <v>34.069451810184901</v>
      </c>
      <c r="J409" s="65"/>
      <c r="K409" s="69"/>
      <c r="L409" s="69"/>
      <c r="M409" s="69"/>
      <c r="N409" s="69"/>
      <c r="O409" s="69"/>
      <c r="P409" s="70">
        <v>138.34126984126999</v>
      </c>
      <c r="Q409" s="69">
        <v>4.5282487269508298</v>
      </c>
      <c r="R409" s="69">
        <v>36.795200000000001</v>
      </c>
      <c r="S409" s="69">
        <v>2.1035346155244699</v>
      </c>
      <c r="T409" s="69"/>
      <c r="U409" s="69"/>
    </row>
    <row r="410" spans="1:21" x14ac:dyDescent="0.2">
      <c r="A410" s="65" t="s">
        <v>181</v>
      </c>
      <c r="B410" s="71" t="s">
        <v>65</v>
      </c>
      <c r="C410" s="67" t="s">
        <v>132</v>
      </c>
      <c r="D410" s="68">
        <v>44216</v>
      </c>
      <c r="E410" s="69">
        <v>0.63015267175572498</v>
      </c>
      <c r="F410" s="65">
        <v>524</v>
      </c>
      <c r="G410" s="70">
        <v>5888.8568702290104</v>
      </c>
      <c r="H410" s="64">
        <v>72.976717557251902</v>
      </c>
      <c r="I410" s="69">
        <v>18.491529647912898</v>
      </c>
      <c r="J410" s="65"/>
      <c r="K410" s="69"/>
      <c r="L410" s="69"/>
      <c r="M410" s="69"/>
      <c r="N410" s="69"/>
      <c r="O410" s="69"/>
      <c r="P410" s="70">
        <v>155.297709923664</v>
      </c>
      <c r="Q410" s="69">
        <v>2.6293389994098799</v>
      </c>
      <c r="R410" s="69">
        <v>26.799226305609299</v>
      </c>
      <c r="S410" s="69">
        <v>0.90712579741763799</v>
      </c>
      <c r="T410" s="69"/>
      <c r="U410" s="69"/>
    </row>
    <row r="411" spans="1:21" x14ac:dyDescent="0.2">
      <c r="A411" s="65" t="s">
        <v>181</v>
      </c>
      <c r="B411" s="66" t="s">
        <v>65</v>
      </c>
      <c r="C411" s="67" t="s">
        <v>200</v>
      </c>
      <c r="D411" s="68">
        <v>44417</v>
      </c>
      <c r="E411" s="69">
        <v>0.71405063291139304</v>
      </c>
      <c r="F411" s="65">
        <v>79</v>
      </c>
      <c r="G411" s="70">
        <v>10347.4303797468</v>
      </c>
      <c r="H411" s="64">
        <v>72.907594936708904</v>
      </c>
      <c r="I411" s="69">
        <v>33.303641259912403</v>
      </c>
      <c r="J411" s="65"/>
      <c r="K411" s="69"/>
      <c r="L411" s="69"/>
      <c r="M411" s="69"/>
      <c r="N411" s="69"/>
      <c r="O411" s="69"/>
      <c r="P411" s="70">
        <v>148.44303797468399</v>
      </c>
      <c r="Q411" s="69">
        <v>6.2646063490597701</v>
      </c>
      <c r="R411" s="69">
        <v>44.107692307692297</v>
      </c>
      <c r="S411" s="69">
        <v>3.1967202271325998</v>
      </c>
      <c r="T411" s="69"/>
      <c r="U411" s="69"/>
    </row>
    <row r="412" spans="1:21" x14ac:dyDescent="0.2">
      <c r="A412" s="65" t="s">
        <v>181</v>
      </c>
      <c r="B412" s="66" t="s">
        <v>93</v>
      </c>
      <c r="C412" s="67" t="s">
        <v>199</v>
      </c>
      <c r="D412" s="68">
        <v>44392</v>
      </c>
      <c r="E412" s="69">
        <v>0.50362318840579701</v>
      </c>
      <c r="F412" s="65">
        <v>207</v>
      </c>
      <c r="G412" s="70">
        <v>9346.7149758454107</v>
      </c>
      <c r="H412" s="64">
        <v>72.257004830917893</v>
      </c>
      <c r="I412" s="69">
        <v>28.649396979109699</v>
      </c>
      <c r="J412" s="65"/>
      <c r="K412" s="69"/>
      <c r="L412" s="69"/>
      <c r="M412" s="69">
        <v>1129.42857142857</v>
      </c>
      <c r="N412" s="69">
        <v>3.5725866666666701</v>
      </c>
      <c r="O412" s="69">
        <v>0.18493168354429801</v>
      </c>
      <c r="P412" s="70">
        <v>171.26570048309199</v>
      </c>
      <c r="Q412" s="69">
        <v>3.5959330693067901</v>
      </c>
      <c r="R412" s="69">
        <v>51.506310679611602</v>
      </c>
      <c r="S412" s="69">
        <v>2.3377920460112498</v>
      </c>
      <c r="T412" s="69"/>
      <c r="U412" s="69"/>
    </row>
    <row r="413" spans="1:21" x14ac:dyDescent="0.2">
      <c r="A413" s="65" t="s">
        <v>181</v>
      </c>
      <c r="B413" s="71" t="s">
        <v>70</v>
      </c>
      <c r="C413" s="67" t="s">
        <v>312</v>
      </c>
      <c r="D413" s="68">
        <v>44412</v>
      </c>
      <c r="E413" s="69">
        <v>1.45049180327869</v>
      </c>
      <c r="F413" s="65">
        <v>61</v>
      </c>
      <c r="G413" s="70">
        <v>6650.8032786885196</v>
      </c>
      <c r="H413" s="64">
        <v>67.655737704917897</v>
      </c>
      <c r="I413" s="69">
        <v>40.973394041256299</v>
      </c>
      <c r="J413" s="65"/>
      <c r="K413" s="69"/>
      <c r="L413" s="69"/>
      <c r="M413" s="69"/>
      <c r="N413" s="69"/>
      <c r="O413" s="69"/>
      <c r="P413" s="70">
        <v>153.245901639344</v>
      </c>
      <c r="Q413" s="69">
        <v>7.5128907702376297</v>
      </c>
      <c r="R413" s="69">
        <v>38.1898305084746</v>
      </c>
      <c r="S413" s="69">
        <v>2.75274125624221</v>
      </c>
      <c r="T413" s="69"/>
      <c r="U413" s="69"/>
    </row>
    <row r="414" spans="1:21" x14ac:dyDescent="0.2">
      <c r="A414" s="65" t="s">
        <v>181</v>
      </c>
      <c r="B414" s="71" t="s">
        <v>68</v>
      </c>
      <c r="C414" s="67" t="s">
        <v>369</v>
      </c>
      <c r="D414" s="68">
        <v>44244</v>
      </c>
      <c r="E414" s="69">
        <v>2.1118243243243202</v>
      </c>
      <c r="F414" s="65">
        <v>148</v>
      </c>
      <c r="G414" s="70">
        <v>9133.0270270270303</v>
      </c>
      <c r="H414" s="64">
        <v>62.718243243243201</v>
      </c>
      <c r="I414" s="69">
        <v>27.495990164412898</v>
      </c>
      <c r="J414" s="65"/>
      <c r="K414" s="69"/>
      <c r="L414" s="69"/>
      <c r="M414" s="69"/>
      <c r="N414" s="69"/>
      <c r="O414" s="69"/>
      <c r="P414" s="70">
        <v>145.02027027027</v>
      </c>
      <c r="Q414" s="69">
        <v>4.3934074279916198</v>
      </c>
      <c r="R414" s="69">
        <v>48.596478873239398</v>
      </c>
      <c r="S414" s="69">
        <v>2.4501573039452702</v>
      </c>
      <c r="T414" s="69"/>
      <c r="U414" s="69"/>
    </row>
    <row r="415" spans="1:21" x14ac:dyDescent="0.2">
      <c r="A415" s="65" t="s">
        <v>181</v>
      </c>
      <c r="B415" s="71" t="s">
        <v>69</v>
      </c>
      <c r="C415" s="67" t="s">
        <v>196</v>
      </c>
      <c r="D415" s="68">
        <v>43854</v>
      </c>
      <c r="E415" s="69">
        <v>0.860591715976331</v>
      </c>
      <c r="F415" s="65">
        <v>169</v>
      </c>
      <c r="G415" s="70">
        <v>8899.6568047337296</v>
      </c>
      <c r="H415" s="64">
        <v>58.269230769230703</v>
      </c>
      <c r="I415" s="69">
        <v>27.2746949815058</v>
      </c>
      <c r="J415" s="65"/>
      <c r="K415" s="69"/>
      <c r="L415" s="69"/>
      <c r="M415" s="69">
        <v>1061.2</v>
      </c>
      <c r="N415" s="69"/>
      <c r="O415" s="69"/>
      <c r="P415" s="70">
        <v>157.53254437869799</v>
      </c>
      <c r="Q415" s="69">
        <v>3.9160501919140698</v>
      </c>
      <c r="R415" s="69">
        <v>54.2041420118343</v>
      </c>
      <c r="S415" s="69">
        <v>2.6042837506545502</v>
      </c>
      <c r="T415" s="69"/>
      <c r="U415" s="69"/>
    </row>
    <row r="416" spans="1:21" x14ac:dyDescent="0.2">
      <c r="A416" s="65" t="s">
        <v>181</v>
      </c>
      <c r="B416" s="66" t="s">
        <v>66</v>
      </c>
      <c r="C416" s="67" t="s">
        <v>370</v>
      </c>
      <c r="D416" s="68">
        <v>44391</v>
      </c>
      <c r="E416" s="69">
        <v>0.71970588235294097</v>
      </c>
      <c r="F416" s="65">
        <v>272</v>
      </c>
      <c r="G416" s="70">
        <v>7786.9191176470604</v>
      </c>
      <c r="H416" s="64">
        <v>54.589705882352803</v>
      </c>
      <c r="I416" s="69">
        <v>20.917669542990001</v>
      </c>
      <c r="J416" s="65"/>
      <c r="K416" s="69"/>
      <c r="L416" s="69"/>
      <c r="M416" s="69"/>
      <c r="N416" s="69">
        <v>2.9880208860759501</v>
      </c>
      <c r="O416" s="69">
        <v>0.18591089740924299</v>
      </c>
      <c r="P416" s="70">
        <v>139.80147058823499</v>
      </c>
      <c r="Q416" s="69">
        <v>3.1387218369158298</v>
      </c>
      <c r="R416" s="69">
        <v>45.710370370370399</v>
      </c>
      <c r="S416" s="69">
        <v>1.8277482083672301</v>
      </c>
      <c r="T416" s="69"/>
      <c r="U416" s="69"/>
    </row>
    <row r="417" spans="1:21" x14ac:dyDescent="0.2">
      <c r="A417" s="65" t="s">
        <v>181</v>
      </c>
      <c r="B417" s="71" t="s">
        <v>68</v>
      </c>
      <c r="C417" s="67" t="s">
        <v>95</v>
      </c>
      <c r="D417" s="68">
        <v>44345</v>
      </c>
      <c r="E417" s="69">
        <v>0.199315068493151</v>
      </c>
      <c r="F417" s="65">
        <v>73</v>
      </c>
      <c r="G417" s="70">
        <v>8468.3561643835601</v>
      </c>
      <c r="H417" s="64">
        <v>51.445205479452</v>
      </c>
      <c r="I417" s="69">
        <v>38.957611562239101</v>
      </c>
      <c r="J417" s="65">
        <v>57</v>
      </c>
      <c r="K417" s="69">
        <v>293.71929824561403</v>
      </c>
      <c r="L417" s="69">
        <v>267.052631578947</v>
      </c>
      <c r="M417" s="69">
        <v>1023.2456140350899</v>
      </c>
      <c r="N417" s="69">
        <v>3.2199964945053901</v>
      </c>
      <c r="O417" s="69">
        <v>0.21662512125200201</v>
      </c>
      <c r="P417" s="70">
        <v>142.01369863013699</v>
      </c>
      <c r="Q417" s="69">
        <v>5.45367557729569</v>
      </c>
      <c r="R417" s="69">
        <v>43.853623188405798</v>
      </c>
      <c r="S417" s="69">
        <v>3.3547173715926899</v>
      </c>
      <c r="T417" s="69">
        <v>-14.1742857142857</v>
      </c>
      <c r="U417" s="69">
        <v>16.043416080335501</v>
      </c>
    </row>
    <row r="418" spans="1:21" x14ac:dyDescent="0.2">
      <c r="A418" s="65" t="s">
        <v>181</v>
      </c>
      <c r="B418" s="71" t="s">
        <v>65</v>
      </c>
      <c r="C418" s="67" t="s">
        <v>84</v>
      </c>
      <c r="D418" s="68">
        <v>44402</v>
      </c>
      <c r="E418" s="69">
        <v>0.38764705882352901</v>
      </c>
      <c r="F418" s="65">
        <v>85</v>
      </c>
      <c r="G418" s="70">
        <v>7204.1058823529402</v>
      </c>
      <c r="H418" s="64">
        <v>51.294117647058897</v>
      </c>
      <c r="I418" s="69">
        <v>40.692407407235898</v>
      </c>
      <c r="J418" s="65"/>
      <c r="K418" s="69"/>
      <c r="L418" s="69"/>
      <c r="M418" s="69">
        <v>543.20000000000005</v>
      </c>
      <c r="N418" s="69"/>
      <c r="O418" s="69"/>
      <c r="P418" s="70">
        <v>138.62352941176499</v>
      </c>
      <c r="Q418" s="69">
        <v>5.3583092485378199</v>
      </c>
      <c r="R418" s="69">
        <v>39.088235294117602</v>
      </c>
      <c r="S418" s="69">
        <v>2.8676947923916298</v>
      </c>
      <c r="T418" s="69"/>
      <c r="U418" s="69"/>
    </row>
    <row r="419" spans="1:21" x14ac:dyDescent="0.2">
      <c r="A419" s="65" t="s">
        <v>181</v>
      </c>
      <c r="B419" s="71" t="s">
        <v>68</v>
      </c>
      <c r="C419" s="67" t="s">
        <v>205</v>
      </c>
      <c r="D419" s="68">
        <v>44261</v>
      </c>
      <c r="E419" s="69">
        <v>0.54582278481012603</v>
      </c>
      <c r="F419" s="65">
        <v>79</v>
      </c>
      <c r="G419" s="70">
        <v>8774.1518987341806</v>
      </c>
      <c r="H419" s="64">
        <v>45.7113924050634</v>
      </c>
      <c r="I419" s="69">
        <v>37.432157911587403</v>
      </c>
      <c r="J419" s="65">
        <v>32</v>
      </c>
      <c r="K419" s="69">
        <v>261.78125</v>
      </c>
      <c r="L419" s="69">
        <v>248.25</v>
      </c>
      <c r="M419" s="69">
        <v>953.34375</v>
      </c>
      <c r="N419" s="69">
        <v>3.0245125714449501</v>
      </c>
      <c r="O419" s="69">
        <v>0.13907089876478701</v>
      </c>
      <c r="P419" s="70">
        <v>127.810126582278</v>
      </c>
      <c r="Q419" s="69">
        <v>5.2198991320558203</v>
      </c>
      <c r="R419" s="69">
        <v>79.193670886076006</v>
      </c>
      <c r="S419" s="69">
        <v>4.0570418910161301</v>
      </c>
      <c r="T419" s="69">
        <v>-48.150649350649402</v>
      </c>
      <c r="U419" s="69">
        <v>13.0869743728018</v>
      </c>
    </row>
    <row r="420" spans="1:21" x14ac:dyDescent="0.2">
      <c r="A420" s="65" t="s">
        <v>181</v>
      </c>
      <c r="B420" s="71" t="s">
        <v>127</v>
      </c>
      <c r="C420" s="67" t="s">
        <v>307</v>
      </c>
      <c r="D420" s="68">
        <v>43879</v>
      </c>
      <c r="E420" s="69">
        <v>0.51532544378698197</v>
      </c>
      <c r="F420" s="65">
        <v>169</v>
      </c>
      <c r="G420" s="70">
        <v>7014.0059171597604</v>
      </c>
      <c r="H420" s="64">
        <v>44.250295857988199</v>
      </c>
      <c r="I420" s="69">
        <v>25.365557699691202</v>
      </c>
      <c r="J420" s="65"/>
      <c r="K420" s="69"/>
      <c r="L420" s="69"/>
      <c r="M420" s="69"/>
      <c r="N420" s="69"/>
      <c r="O420" s="69"/>
      <c r="P420" s="70">
        <v>157.17751479289899</v>
      </c>
      <c r="Q420" s="69">
        <v>5.8746134521378597</v>
      </c>
      <c r="R420" s="69">
        <v>40.446745562130197</v>
      </c>
      <c r="S420" s="69">
        <v>1.91438880573121</v>
      </c>
      <c r="T420" s="69"/>
      <c r="U420" s="69"/>
    </row>
    <row r="421" spans="1:21" x14ac:dyDescent="0.2">
      <c r="A421" s="65" t="s">
        <v>181</v>
      </c>
      <c r="B421" s="71" t="s">
        <v>65</v>
      </c>
      <c r="C421" s="67" t="s">
        <v>362</v>
      </c>
      <c r="D421" s="68">
        <v>44201</v>
      </c>
      <c r="E421" s="69">
        <v>0.14803921568627401</v>
      </c>
      <c r="F421" s="65">
        <v>51</v>
      </c>
      <c r="G421" s="70">
        <v>8685.9215686274492</v>
      </c>
      <c r="H421" s="64">
        <v>44.133333333333297</v>
      </c>
      <c r="I421" s="69">
        <v>35.895137653859798</v>
      </c>
      <c r="J421" s="65"/>
      <c r="K421" s="69"/>
      <c r="L421" s="69"/>
      <c r="M421" s="69"/>
      <c r="N421" s="69">
        <v>2.7524558823529399</v>
      </c>
      <c r="O421" s="69">
        <v>0.27732275768234699</v>
      </c>
      <c r="P421" s="70">
        <v>117.21568627451001</v>
      </c>
      <c r="Q421" s="69">
        <v>7.1549414557827502</v>
      </c>
      <c r="R421" s="69">
        <v>64.1979166666667</v>
      </c>
      <c r="S421" s="69">
        <v>4.8601820530207203</v>
      </c>
      <c r="T421" s="69"/>
      <c r="U421" s="69"/>
    </row>
    <row r="422" spans="1:21" x14ac:dyDescent="0.2">
      <c r="A422" s="65" t="s">
        <v>181</v>
      </c>
      <c r="B422" s="71" t="s">
        <v>68</v>
      </c>
      <c r="C422" s="67" t="s">
        <v>103</v>
      </c>
      <c r="D422" s="68">
        <v>44403</v>
      </c>
      <c r="E422" s="69">
        <v>0.282608695652174</v>
      </c>
      <c r="F422" s="65">
        <v>184</v>
      </c>
      <c r="G422" s="70">
        <v>7390.6141304347802</v>
      </c>
      <c r="H422" s="64">
        <v>41.969021739130604</v>
      </c>
      <c r="I422" s="69">
        <v>27.470791965013898</v>
      </c>
      <c r="J422" s="65"/>
      <c r="K422" s="69"/>
      <c r="L422" s="69"/>
      <c r="M422" s="69"/>
      <c r="N422" s="69"/>
      <c r="O422" s="69"/>
      <c r="P422" s="70">
        <v>158.04347826086999</v>
      </c>
      <c r="Q422" s="69">
        <v>4.4991606229052001</v>
      </c>
      <c r="R422" s="69">
        <v>41.877173913043499</v>
      </c>
      <c r="S422" s="69">
        <v>2.21791090342994</v>
      </c>
      <c r="T422" s="69"/>
      <c r="U422" s="69"/>
    </row>
    <row r="423" spans="1:21" x14ac:dyDescent="0.2">
      <c r="A423" s="65" t="s">
        <v>181</v>
      </c>
      <c r="B423" s="66" t="s">
        <v>69</v>
      </c>
      <c r="C423" s="67" t="s">
        <v>194</v>
      </c>
      <c r="D423" s="68">
        <v>43852</v>
      </c>
      <c r="E423" s="69">
        <v>1.11956224350205</v>
      </c>
      <c r="F423" s="65">
        <v>731</v>
      </c>
      <c r="G423" s="70">
        <v>9755.7291381668892</v>
      </c>
      <c r="H423" s="64">
        <v>36.693433652530899</v>
      </c>
      <c r="I423" s="69">
        <v>15.004023778560001</v>
      </c>
      <c r="J423" s="65"/>
      <c r="K423" s="69"/>
      <c r="L423" s="69"/>
      <c r="M423" s="69"/>
      <c r="N423" s="69"/>
      <c r="O423" s="69"/>
      <c r="P423" s="70">
        <v>152.28180574555401</v>
      </c>
      <c r="Q423" s="69">
        <v>2.00757702510138</v>
      </c>
      <c r="R423" s="69">
        <v>40.179552238805996</v>
      </c>
      <c r="S423" s="69">
        <v>0.89920827961043803</v>
      </c>
      <c r="T423" s="69"/>
      <c r="U423" s="69"/>
    </row>
    <row r="424" spans="1:21" x14ac:dyDescent="0.2">
      <c r="A424" s="65" t="s">
        <v>181</v>
      </c>
      <c r="B424" s="71" t="s">
        <v>68</v>
      </c>
      <c r="C424" s="67" t="s">
        <v>120</v>
      </c>
      <c r="D424" s="68">
        <v>44417</v>
      </c>
      <c r="E424" s="69">
        <v>0.99595744680851095</v>
      </c>
      <c r="F424" s="65">
        <v>47</v>
      </c>
      <c r="G424" s="70">
        <v>7811.1914893617004</v>
      </c>
      <c r="H424" s="64">
        <v>35.680851063829799</v>
      </c>
      <c r="I424" s="69">
        <v>49.797164678071802</v>
      </c>
      <c r="J424" s="65"/>
      <c r="K424" s="69"/>
      <c r="L424" s="69"/>
      <c r="M424" s="69">
        <v>958.444444444444</v>
      </c>
      <c r="N424" s="69">
        <v>4.1808881229235899</v>
      </c>
      <c r="O424" s="69">
        <v>0.30799048168315102</v>
      </c>
      <c r="P424" s="70">
        <v>147.255319148936</v>
      </c>
      <c r="Q424" s="69">
        <v>6.49389296009387</v>
      </c>
      <c r="R424" s="69">
        <v>50.167391304347802</v>
      </c>
      <c r="S424" s="69">
        <v>3.53351661316804</v>
      </c>
      <c r="T424" s="69"/>
      <c r="U424" s="69"/>
    </row>
    <row r="425" spans="1:21" x14ac:dyDescent="0.2">
      <c r="A425" s="65" t="s">
        <v>181</v>
      </c>
      <c r="B425" s="71" t="s">
        <v>77</v>
      </c>
      <c r="C425" s="67" t="s">
        <v>202</v>
      </c>
      <c r="D425" s="68">
        <v>44294</v>
      </c>
      <c r="E425" s="69">
        <v>0.67258196721311503</v>
      </c>
      <c r="F425" s="65">
        <v>244</v>
      </c>
      <c r="G425" s="70">
        <v>7709.9139344262303</v>
      </c>
      <c r="H425" s="64">
        <v>33.1975409836067</v>
      </c>
      <c r="I425" s="69">
        <v>26.013079140201601</v>
      </c>
      <c r="J425" s="65"/>
      <c r="K425" s="69"/>
      <c r="L425" s="69"/>
      <c r="M425" s="69"/>
      <c r="N425" s="69"/>
      <c r="O425" s="72"/>
      <c r="P425" s="70">
        <v>146.79918032786901</v>
      </c>
      <c r="Q425" s="69">
        <v>3.4170156693227201</v>
      </c>
      <c r="R425" s="69">
        <v>46.193827160493903</v>
      </c>
      <c r="S425" s="69">
        <v>1.95959136354741</v>
      </c>
      <c r="T425" s="69"/>
      <c r="U425" s="69"/>
    </row>
    <row r="426" spans="1:21" x14ac:dyDescent="0.2">
      <c r="A426" s="65" t="s">
        <v>181</v>
      </c>
      <c r="B426" s="71" t="s">
        <v>68</v>
      </c>
      <c r="C426" s="67" t="s">
        <v>201</v>
      </c>
      <c r="D426" s="68">
        <v>44202</v>
      </c>
      <c r="E426" s="69">
        <v>0.434674698795181</v>
      </c>
      <c r="F426" s="65">
        <v>415</v>
      </c>
      <c r="G426" s="70">
        <v>6754.0313253012</v>
      </c>
      <c r="H426" s="64">
        <v>31.913493975903499</v>
      </c>
      <c r="I426" s="69">
        <v>16.561849521715999</v>
      </c>
      <c r="J426" s="65"/>
      <c r="K426" s="69"/>
      <c r="L426" s="69"/>
      <c r="M426" s="69"/>
      <c r="N426" s="69">
        <v>2.5082142857142902</v>
      </c>
      <c r="O426" s="69">
        <v>0.36516311625617798</v>
      </c>
      <c r="P426" s="70">
        <v>170.75180722891599</v>
      </c>
      <c r="Q426" s="69">
        <v>2.8334780888715398</v>
      </c>
      <c r="R426" s="69">
        <v>35.083578431372601</v>
      </c>
      <c r="S426" s="69">
        <v>1.1910941423374299</v>
      </c>
      <c r="T426" s="69"/>
      <c r="U426" s="69"/>
    </row>
    <row r="427" spans="1:21" x14ac:dyDescent="0.2">
      <c r="A427" s="65" t="s">
        <v>181</v>
      </c>
      <c r="B427" s="66" t="s">
        <v>69</v>
      </c>
      <c r="C427" s="67" t="s">
        <v>154</v>
      </c>
      <c r="D427" s="68">
        <v>43850</v>
      </c>
      <c r="E427" s="69">
        <v>0.196296296296296</v>
      </c>
      <c r="F427" s="65">
        <v>162</v>
      </c>
      <c r="G427" s="70">
        <v>6292.1419753086402</v>
      </c>
      <c r="H427" s="64">
        <v>31.550617283950601</v>
      </c>
      <c r="I427" s="69">
        <v>31.367518443231901</v>
      </c>
      <c r="J427" s="65"/>
      <c r="K427" s="69"/>
      <c r="L427" s="69"/>
      <c r="M427" s="69"/>
      <c r="N427" s="69">
        <v>3.9311621621621602</v>
      </c>
      <c r="O427" s="69">
        <v>0.36069791898350201</v>
      </c>
      <c r="P427" s="70">
        <v>159.030864197531</v>
      </c>
      <c r="Q427" s="69">
        <v>4.14024910686972</v>
      </c>
      <c r="R427" s="69">
        <v>32.180864197530902</v>
      </c>
      <c r="S427" s="69">
        <v>1.7408863181949401</v>
      </c>
      <c r="T427" s="69"/>
      <c r="U427" s="69"/>
    </row>
    <row r="428" spans="1:21" x14ac:dyDescent="0.2">
      <c r="A428" s="65" t="s">
        <v>181</v>
      </c>
      <c r="B428" s="66" t="s">
        <v>65</v>
      </c>
      <c r="C428" s="67" t="s">
        <v>143</v>
      </c>
      <c r="D428" s="68">
        <v>44243</v>
      </c>
      <c r="E428" s="69">
        <v>1.444</v>
      </c>
      <c r="F428" s="65">
        <v>30</v>
      </c>
      <c r="G428" s="70">
        <v>4603.9333333333298</v>
      </c>
      <c r="H428" s="64">
        <v>31.53</v>
      </c>
      <c r="I428" s="69">
        <v>59.201710551164901</v>
      </c>
      <c r="J428" s="65"/>
      <c r="K428" s="69"/>
      <c r="L428" s="69"/>
      <c r="M428" s="69"/>
      <c r="N428" s="69"/>
      <c r="O428" s="69"/>
      <c r="P428" s="70">
        <v>158.1</v>
      </c>
      <c r="Q428" s="69">
        <v>10.3583327553842</v>
      </c>
      <c r="R428" s="69">
        <v>19.91</v>
      </c>
      <c r="S428" s="69">
        <v>2.8638505948958102</v>
      </c>
      <c r="T428" s="69"/>
      <c r="U428" s="69"/>
    </row>
    <row r="429" spans="1:21" x14ac:dyDescent="0.2">
      <c r="A429" s="65" t="s">
        <v>181</v>
      </c>
      <c r="B429" s="71" t="s">
        <v>77</v>
      </c>
      <c r="C429" s="67" t="s">
        <v>144</v>
      </c>
      <c r="D429" s="68">
        <v>44407</v>
      </c>
      <c r="E429" s="69">
        <v>0.69781609195402305</v>
      </c>
      <c r="F429" s="65">
        <v>87</v>
      </c>
      <c r="G429" s="70">
        <v>6584.6206896551703</v>
      </c>
      <c r="H429" s="64">
        <v>30.449425287356402</v>
      </c>
      <c r="I429" s="69">
        <v>32.046508732290903</v>
      </c>
      <c r="J429" s="65"/>
      <c r="K429" s="69"/>
      <c r="L429" s="69"/>
      <c r="M429" s="69"/>
      <c r="N429" s="69"/>
      <c r="O429" s="69"/>
      <c r="P429" s="70">
        <v>114.35632183908</v>
      </c>
      <c r="Q429" s="69">
        <v>3.9193955985829598</v>
      </c>
      <c r="R429" s="69">
        <v>40.6</v>
      </c>
      <c r="S429" s="69">
        <v>2.6768171659745499</v>
      </c>
      <c r="T429" s="69"/>
      <c r="U429" s="69"/>
    </row>
    <row r="430" spans="1:21" x14ac:dyDescent="0.2">
      <c r="A430" s="65" t="s">
        <v>181</v>
      </c>
      <c r="B430" s="71" t="s">
        <v>65</v>
      </c>
      <c r="C430" s="67" t="s">
        <v>117</v>
      </c>
      <c r="D430" s="68">
        <v>44394</v>
      </c>
      <c r="E430" s="69">
        <v>0.212894736842105</v>
      </c>
      <c r="F430" s="65">
        <v>114</v>
      </c>
      <c r="G430" s="70">
        <v>7410.8771929824597</v>
      </c>
      <c r="H430" s="64">
        <v>27.962280701754299</v>
      </c>
      <c r="I430" s="69">
        <v>37.894044676415</v>
      </c>
      <c r="J430" s="65">
        <v>55</v>
      </c>
      <c r="K430" s="69">
        <v>233.8</v>
      </c>
      <c r="L430" s="69">
        <v>219.50909090909099</v>
      </c>
      <c r="M430" s="69">
        <v>834.43636363636404</v>
      </c>
      <c r="N430" s="69">
        <v>3.2129886504263201</v>
      </c>
      <c r="O430" s="72">
        <v>0.17338585129825801</v>
      </c>
      <c r="P430" s="70">
        <v>132.85087719298201</v>
      </c>
      <c r="Q430" s="69">
        <v>3.8686963483211199</v>
      </c>
      <c r="R430" s="69">
        <v>49.62</v>
      </c>
      <c r="S430" s="69">
        <v>2.4402938063994002</v>
      </c>
      <c r="T430" s="69">
        <v>-27.939285714285699</v>
      </c>
      <c r="U430" s="69">
        <v>8.4737010216559199</v>
      </c>
    </row>
    <row r="431" spans="1:21" x14ac:dyDescent="0.2">
      <c r="A431" s="65" t="s">
        <v>181</v>
      </c>
      <c r="B431" s="66" t="s">
        <v>68</v>
      </c>
      <c r="C431" s="67" t="s">
        <v>88</v>
      </c>
      <c r="D431" s="68">
        <v>44311</v>
      </c>
      <c r="E431" s="69">
        <v>0.279230769230769</v>
      </c>
      <c r="F431" s="65">
        <v>26</v>
      </c>
      <c r="G431" s="70">
        <v>7062.8076923076896</v>
      </c>
      <c r="H431" s="64">
        <v>20.669230769230801</v>
      </c>
      <c r="I431" s="69">
        <v>49.207272060831002</v>
      </c>
      <c r="J431" s="65"/>
      <c r="K431" s="69"/>
      <c r="L431" s="69"/>
      <c r="M431" s="69">
        <v>843</v>
      </c>
      <c r="N431" s="69"/>
      <c r="O431" s="69"/>
      <c r="P431" s="70">
        <v>170.961538461538</v>
      </c>
      <c r="Q431" s="69">
        <v>9.2823207922340707</v>
      </c>
      <c r="R431" s="69">
        <v>54.490909090909099</v>
      </c>
      <c r="S431" s="69">
        <v>5.1308586367445201</v>
      </c>
      <c r="T431" s="69"/>
      <c r="U431" s="69"/>
    </row>
    <row r="432" spans="1:21" x14ac:dyDescent="0.2">
      <c r="A432" s="65" t="s">
        <v>181</v>
      </c>
      <c r="B432" s="71" t="s">
        <v>70</v>
      </c>
      <c r="C432" s="67" t="s">
        <v>177</v>
      </c>
      <c r="D432" s="68">
        <v>44223</v>
      </c>
      <c r="E432" s="69">
        <v>0.107422680412371</v>
      </c>
      <c r="F432" s="65">
        <v>97</v>
      </c>
      <c r="G432" s="70">
        <v>8032.1443298969098</v>
      </c>
      <c r="H432" s="64">
        <v>17.7762886597937</v>
      </c>
      <c r="I432" s="69">
        <v>37.043986339371003</v>
      </c>
      <c r="J432" s="65"/>
      <c r="K432" s="69"/>
      <c r="L432" s="69"/>
      <c r="M432" s="69"/>
      <c r="N432" s="69"/>
      <c r="O432" s="69"/>
      <c r="P432" s="70">
        <v>121.432989690722</v>
      </c>
      <c r="Q432" s="69">
        <v>4.2940137348910197</v>
      </c>
      <c r="R432" s="69">
        <v>53.248913043478296</v>
      </c>
      <c r="S432" s="69">
        <v>3.1243344229826802</v>
      </c>
      <c r="T432" s="69"/>
      <c r="U432" s="69"/>
    </row>
    <row r="433" spans="1:21" x14ac:dyDescent="0.2">
      <c r="A433" s="65" t="s">
        <v>181</v>
      </c>
      <c r="B433" s="71" t="s">
        <v>127</v>
      </c>
      <c r="C433" s="67" t="s">
        <v>197</v>
      </c>
      <c r="D433" s="68">
        <v>44221</v>
      </c>
      <c r="E433" s="69">
        <v>0.55724489795918397</v>
      </c>
      <c r="F433" s="65">
        <v>98</v>
      </c>
      <c r="G433" s="70">
        <v>7287.0714285714303</v>
      </c>
      <c r="H433" s="64">
        <v>13.970408163265301</v>
      </c>
      <c r="I433" s="69">
        <v>30.849893471828899</v>
      </c>
      <c r="J433" s="65"/>
      <c r="K433" s="69"/>
      <c r="L433" s="69"/>
      <c r="M433" s="69"/>
      <c r="N433" s="69"/>
      <c r="O433" s="69"/>
      <c r="P433" s="70">
        <v>166.84693877551001</v>
      </c>
      <c r="Q433" s="69">
        <v>6.7479704040641</v>
      </c>
      <c r="R433" s="69">
        <v>34.767346938775503</v>
      </c>
      <c r="S433" s="69">
        <v>2.70205708839825</v>
      </c>
      <c r="T433" s="69"/>
      <c r="U433" s="69"/>
    </row>
    <row r="434" spans="1:21" x14ac:dyDescent="0.2">
      <c r="A434" s="65" t="s">
        <v>181</v>
      </c>
      <c r="B434" s="71" t="s">
        <v>77</v>
      </c>
      <c r="C434" s="67" t="s">
        <v>371</v>
      </c>
      <c r="D434" s="68">
        <v>44245</v>
      </c>
      <c r="E434" s="69">
        <v>0.61407035175879399</v>
      </c>
      <c r="F434" s="65">
        <v>199</v>
      </c>
      <c r="G434" s="70">
        <v>8165.8894472361799</v>
      </c>
      <c r="H434" s="64">
        <v>12.9733668341708</v>
      </c>
      <c r="I434" s="69">
        <v>23.325770636337001</v>
      </c>
      <c r="J434" s="65">
        <v>38</v>
      </c>
      <c r="K434" s="69">
        <v>277.447368421053</v>
      </c>
      <c r="L434" s="69">
        <v>249.13157894736801</v>
      </c>
      <c r="M434" s="69">
        <v>984.05263157894694</v>
      </c>
      <c r="N434" s="69"/>
      <c r="O434" s="69"/>
      <c r="P434" s="70">
        <v>154.14572864321599</v>
      </c>
      <c r="Q434" s="69">
        <v>4.0790273827659602</v>
      </c>
      <c r="R434" s="69">
        <v>44.826633165829101</v>
      </c>
      <c r="S434" s="69">
        <v>2.1276283550571802</v>
      </c>
      <c r="T434" s="69"/>
      <c r="U434" s="69"/>
    </row>
    <row r="435" spans="1:21" x14ac:dyDescent="0.2">
      <c r="A435" s="65" t="s">
        <v>181</v>
      </c>
      <c r="B435" s="66" t="s">
        <v>70</v>
      </c>
      <c r="C435" s="67" t="s">
        <v>79</v>
      </c>
      <c r="D435" s="68">
        <v>44351</v>
      </c>
      <c r="E435" s="69">
        <v>0.99716129032258105</v>
      </c>
      <c r="F435" s="65">
        <v>155</v>
      </c>
      <c r="G435" s="70">
        <v>6914.2774193548403</v>
      </c>
      <c r="H435" s="64">
        <v>11.5574193548387</v>
      </c>
      <c r="I435" s="69">
        <v>32.502321246722197</v>
      </c>
      <c r="J435" s="65">
        <v>119</v>
      </c>
      <c r="K435" s="69">
        <v>246.29411764705901</v>
      </c>
      <c r="L435" s="69">
        <v>224.02307692307701</v>
      </c>
      <c r="M435" s="69">
        <v>848.20769230769201</v>
      </c>
      <c r="N435" s="69">
        <v>3.1294516516506401</v>
      </c>
      <c r="O435" s="69">
        <v>0.11746717270957301</v>
      </c>
      <c r="P435" s="70">
        <v>129.98709677419399</v>
      </c>
      <c r="Q435" s="69">
        <v>3.0772621400753302</v>
      </c>
      <c r="R435" s="69">
        <v>44.233333333333398</v>
      </c>
      <c r="S435" s="69">
        <v>2.9506380750406498</v>
      </c>
      <c r="T435" s="69">
        <v>-41.118709677419403</v>
      </c>
      <c r="U435" s="69">
        <v>10.0245037356614</v>
      </c>
    </row>
    <row r="436" spans="1:21" x14ac:dyDescent="0.2">
      <c r="A436" s="65" t="s">
        <v>181</v>
      </c>
      <c r="B436" s="66" t="s">
        <v>65</v>
      </c>
      <c r="C436" s="67" t="s">
        <v>372</v>
      </c>
      <c r="D436" s="68">
        <v>44414</v>
      </c>
      <c r="E436" s="69">
        <v>0.77395061728395098</v>
      </c>
      <c r="F436" s="65">
        <v>81</v>
      </c>
      <c r="G436" s="69">
        <v>8692.5802469135797</v>
      </c>
      <c r="H436" s="64">
        <v>6.2197530864197796</v>
      </c>
      <c r="I436" s="69">
        <v>32.581938608955703</v>
      </c>
      <c r="J436" s="65"/>
      <c r="K436" s="69"/>
      <c r="L436" s="69"/>
      <c r="M436" s="69"/>
      <c r="N436" s="69"/>
      <c r="O436" s="69"/>
      <c r="P436" s="70">
        <v>134.01234567901199</v>
      </c>
      <c r="Q436" s="69">
        <v>6.7408944946965201</v>
      </c>
      <c r="R436" s="69">
        <v>28.291358024691402</v>
      </c>
      <c r="S436" s="69">
        <v>2.6985170810694599</v>
      </c>
      <c r="T436" s="69"/>
      <c r="U436" s="69"/>
    </row>
    <row r="437" spans="1:21" x14ac:dyDescent="0.2">
      <c r="A437" s="65" t="s">
        <v>181</v>
      </c>
      <c r="B437" s="66" t="s">
        <v>70</v>
      </c>
      <c r="C437" s="67" t="s">
        <v>373</v>
      </c>
      <c r="D437" s="68">
        <v>44220</v>
      </c>
      <c r="E437" s="69">
        <v>0.33344827586206899</v>
      </c>
      <c r="F437" s="65">
        <v>29</v>
      </c>
      <c r="G437" s="69">
        <v>9216.0344827586196</v>
      </c>
      <c r="H437" s="64">
        <v>6.2137931034482703</v>
      </c>
      <c r="I437" s="69">
        <v>49.795633754262198</v>
      </c>
      <c r="J437" s="65"/>
      <c r="K437" s="69"/>
      <c r="L437" s="69"/>
      <c r="M437" s="69"/>
      <c r="N437" s="69"/>
      <c r="O437" s="69"/>
      <c r="P437" s="70">
        <v>127.034482758621</v>
      </c>
      <c r="Q437" s="69">
        <v>8.6311217667385307</v>
      </c>
      <c r="R437" s="69">
        <v>53.410344827586201</v>
      </c>
      <c r="S437" s="69">
        <v>5.5543116541492701</v>
      </c>
      <c r="T437" s="69"/>
      <c r="U437" s="69"/>
    </row>
    <row r="438" spans="1:21" x14ac:dyDescent="0.2">
      <c r="A438" s="65" t="s">
        <v>181</v>
      </c>
      <c r="B438" s="66" t="s">
        <v>70</v>
      </c>
      <c r="C438" s="67" t="s">
        <v>374</v>
      </c>
      <c r="D438" s="68">
        <v>44329</v>
      </c>
      <c r="E438" s="69">
        <v>0.50807692307692298</v>
      </c>
      <c r="F438" s="65">
        <v>182</v>
      </c>
      <c r="G438" s="69">
        <v>7937.9065934065902</v>
      </c>
      <c r="H438" s="64">
        <v>3.3906593406593601</v>
      </c>
      <c r="I438" s="69">
        <v>27.670729997401001</v>
      </c>
      <c r="J438" s="65"/>
      <c r="K438" s="69"/>
      <c r="L438" s="69"/>
      <c r="M438" s="69"/>
      <c r="N438" s="69"/>
      <c r="O438" s="69"/>
      <c r="P438" s="70">
        <v>154.02747252747301</v>
      </c>
      <c r="Q438" s="69">
        <v>4.2658770445029699</v>
      </c>
      <c r="R438" s="69">
        <v>37.289560439560503</v>
      </c>
      <c r="S438" s="69">
        <v>2.0511601382734099</v>
      </c>
      <c r="T438" s="69"/>
      <c r="U438" s="69"/>
    </row>
    <row r="439" spans="1:21" x14ac:dyDescent="0.2">
      <c r="A439" s="65" t="s">
        <v>181</v>
      </c>
      <c r="B439" s="66" t="s">
        <v>70</v>
      </c>
      <c r="C439" s="67" t="s">
        <v>297</v>
      </c>
      <c r="D439" s="68">
        <v>44397</v>
      </c>
      <c r="E439" s="69">
        <v>0.294214559386973</v>
      </c>
      <c r="F439" s="65">
        <v>261</v>
      </c>
      <c r="G439" s="69">
        <v>6554.3946360153304</v>
      </c>
      <c r="H439" s="64">
        <v>-1.2643678160827501E-2</v>
      </c>
      <c r="I439" s="69">
        <v>21.5343174491993</v>
      </c>
      <c r="J439" s="65">
        <v>53</v>
      </c>
      <c r="K439" s="69">
        <v>231.811320754717</v>
      </c>
      <c r="L439" s="69">
        <v>216.358490566038</v>
      </c>
      <c r="M439" s="69">
        <v>817.37735849056605</v>
      </c>
      <c r="N439" s="69">
        <v>2.5158781362265201</v>
      </c>
      <c r="O439" s="69">
        <v>0.1118840310077</v>
      </c>
      <c r="P439" s="70">
        <v>135.735632183908</v>
      </c>
      <c r="Q439" s="69">
        <v>3.1660052327523198</v>
      </c>
      <c r="R439" s="69">
        <v>37.395491803278603</v>
      </c>
      <c r="S439" s="69">
        <v>1.7213045964065501</v>
      </c>
      <c r="T439" s="69">
        <v>-31.556175298804799</v>
      </c>
      <c r="U439" s="69">
        <v>4.9236266520945398</v>
      </c>
    </row>
    <row r="440" spans="1:21" x14ac:dyDescent="0.2">
      <c r="A440" s="65" t="s">
        <v>181</v>
      </c>
      <c r="B440" s="66" t="s">
        <v>65</v>
      </c>
      <c r="C440" s="67" t="s">
        <v>286</v>
      </c>
      <c r="D440" s="68">
        <v>44416</v>
      </c>
      <c r="E440" s="69">
        <v>0.84495098039215699</v>
      </c>
      <c r="F440" s="65">
        <v>408</v>
      </c>
      <c r="G440" s="69">
        <v>8316.375</v>
      </c>
      <c r="H440" s="64">
        <v>-2.97941176470581</v>
      </c>
      <c r="I440" s="69">
        <v>22.2660147271868</v>
      </c>
      <c r="J440" s="65">
        <v>177</v>
      </c>
      <c r="K440" s="69">
        <v>241.16949152542401</v>
      </c>
      <c r="L440" s="69">
        <v>239.68539325842701</v>
      </c>
      <c r="M440" s="69">
        <v>901.24719101123605</v>
      </c>
      <c r="N440" s="69">
        <v>3.2065808855338802</v>
      </c>
      <c r="O440" s="69">
        <v>6.4207265721738002E-2</v>
      </c>
      <c r="P440" s="70">
        <v>129.071078431373</v>
      </c>
      <c r="Q440" s="69">
        <v>2.7962917148717499</v>
      </c>
      <c r="R440" s="69">
        <v>43.017402597402601</v>
      </c>
      <c r="S440" s="69">
        <v>1.8194101247734</v>
      </c>
      <c r="T440" s="69">
        <v>-36.073955773955802</v>
      </c>
      <c r="U440" s="69">
        <v>5.1617886616136399</v>
      </c>
    </row>
    <row r="441" spans="1:21" x14ac:dyDescent="0.2">
      <c r="A441" s="65" t="s">
        <v>181</v>
      </c>
      <c r="B441" s="66" t="s">
        <v>68</v>
      </c>
      <c r="C441" s="67" t="s">
        <v>375</v>
      </c>
      <c r="D441" s="68">
        <v>44353</v>
      </c>
      <c r="E441" s="69">
        <v>0.42695945945945901</v>
      </c>
      <c r="F441" s="65">
        <v>296</v>
      </c>
      <c r="G441" s="69">
        <v>7769.25</v>
      </c>
      <c r="H441" s="64">
        <v>-6.0395270270269803</v>
      </c>
      <c r="I441" s="69">
        <v>22.659652343699101</v>
      </c>
      <c r="J441" s="65"/>
      <c r="K441" s="69"/>
      <c r="L441" s="69"/>
      <c r="M441" s="69"/>
      <c r="N441" s="69">
        <v>3.1459469728985501</v>
      </c>
      <c r="O441" s="69">
        <v>9.4319582019753101E-2</v>
      </c>
      <c r="P441" s="70">
        <v>137.83108108108101</v>
      </c>
      <c r="Q441" s="69">
        <v>2.66311126992156</v>
      </c>
      <c r="R441" s="69">
        <v>52.162765957446801</v>
      </c>
      <c r="S441" s="69">
        <v>2.09250435632562</v>
      </c>
      <c r="T441" s="69"/>
      <c r="U441" s="69"/>
    </row>
    <row r="442" spans="1:21" x14ac:dyDescent="0.2">
      <c r="A442" s="65" t="s">
        <v>181</v>
      </c>
      <c r="B442" s="66" t="s">
        <v>65</v>
      </c>
      <c r="C442" s="67" t="s">
        <v>332</v>
      </c>
      <c r="D442" s="68">
        <v>44198</v>
      </c>
      <c r="E442" s="69">
        <v>9.9841269841269897E-2</v>
      </c>
      <c r="F442" s="65">
        <v>63</v>
      </c>
      <c r="G442" s="69">
        <v>8027.3968253968296</v>
      </c>
      <c r="H442" s="64">
        <v>-6.6269841269841301</v>
      </c>
      <c r="I442" s="69">
        <v>31.295316366085899</v>
      </c>
      <c r="J442" s="65">
        <v>28</v>
      </c>
      <c r="K442" s="69">
        <v>242.82142857142901</v>
      </c>
      <c r="L442" s="69">
        <v>270.44827586206901</v>
      </c>
      <c r="M442" s="69">
        <v>976.62068965517199</v>
      </c>
      <c r="N442" s="69">
        <v>2.1010351509601501</v>
      </c>
      <c r="O442" s="69">
        <v>0.25735720830161501</v>
      </c>
      <c r="P442" s="70">
        <v>129.968253968254</v>
      </c>
      <c r="Q442" s="69">
        <v>7.9791063646806997</v>
      </c>
      <c r="R442" s="69">
        <v>51.406451612903197</v>
      </c>
      <c r="S442" s="69">
        <v>4.16416549916429</v>
      </c>
      <c r="T442" s="69">
        <v>-71.722033898305099</v>
      </c>
      <c r="U442" s="69">
        <v>12.1761885621332</v>
      </c>
    </row>
    <row r="443" spans="1:21" x14ac:dyDescent="0.2">
      <c r="A443" s="65" t="s">
        <v>181</v>
      </c>
      <c r="B443" s="66" t="s">
        <v>70</v>
      </c>
      <c r="C443" s="67" t="s">
        <v>376</v>
      </c>
      <c r="D443" s="68">
        <v>44154</v>
      </c>
      <c r="E443" s="69">
        <v>0.57687500000000003</v>
      </c>
      <c r="F443" s="65">
        <v>32</v>
      </c>
      <c r="G443" s="69">
        <v>7669.1875</v>
      </c>
      <c r="H443" s="64">
        <v>-6.6406249999999902</v>
      </c>
      <c r="I443" s="69">
        <v>41.220968488532101</v>
      </c>
      <c r="J443" s="65"/>
      <c r="K443" s="69"/>
      <c r="L443" s="69"/>
      <c r="M443" s="69"/>
      <c r="N443" s="69"/>
      <c r="O443" s="69"/>
      <c r="P443" s="70">
        <v>92.1875</v>
      </c>
      <c r="Q443" s="69">
        <v>5.2165674159200401</v>
      </c>
      <c r="R443" s="69">
        <v>65.442857142857093</v>
      </c>
      <c r="S443" s="69">
        <v>8.6917165890170605</v>
      </c>
      <c r="T443" s="69"/>
      <c r="U443" s="69"/>
    </row>
    <row r="444" spans="1:21" x14ac:dyDescent="0.2">
      <c r="A444" s="65" t="s">
        <v>181</v>
      </c>
      <c r="B444" s="66" t="s">
        <v>127</v>
      </c>
      <c r="C444" s="67" t="s">
        <v>313</v>
      </c>
      <c r="D444" s="68">
        <v>44383</v>
      </c>
      <c r="E444" s="69">
        <v>0.11337579617834399</v>
      </c>
      <c r="F444" s="65">
        <v>157</v>
      </c>
      <c r="G444" s="69">
        <v>7798.4203821656001</v>
      </c>
      <c r="H444" s="64">
        <v>-9.4165605095543903</v>
      </c>
      <c r="I444" s="69">
        <v>30.1542102709736</v>
      </c>
      <c r="J444" s="65"/>
      <c r="K444" s="69"/>
      <c r="L444" s="69"/>
      <c r="M444" s="69"/>
      <c r="N444" s="69">
        <v>3.4041891891891898</v>
      </c>
      <c r="O444" s="69">
        <v>0.35282074376939698</v>
      </c>
      <c r="P444" s="70">
        <v>170.694267515924</v>
      </c>
      <c r="Q444" s="69">
        <v>4.3126113769746501</v>
      </c>
      <c r="R444" s="69">
        <v>46.698717948717899</v>
      </c>
      <c r="S444" s="69">
        <v>2.20143986026837</v>
      </c>
      <c r="T444" s="69"/>
      <c r="U444" s="69"/>
    </row>
    <row r="445" spans="1:21" x14ac:dyDescent="0.2">
      <c r="A445" s="65" t="s">
        <v>181</v>
      </c>
      <c r="B445" s="66" t="s">
        <v>77</v>
      </c>
      <c r="C445" s="67" t="s">
        <v>377</v>
      </c>
      <c r="D445" s="68">
        <v>44405</v>
      </c>
      <c r="E445" s="69">
        <v>0.840213414634147</v>
      </c>
      <c r="F445" s="65">
        <v>328</v>
      </c>
      <c r="G445" s="69">
        <v>8697.3140243902399</v>
      </c>
      <c r="H445" s="64">
        <v>-10.831707317073199</v>
      </c>
      <c r="I445" s="69">
        <v>22.4331627205293</v>
      </c>
      <c r="J445" s="65">
        <v>199</v>
      </c>
      <c r="K445" s="69">
        <v>298.15075376884403</v>
      </c>
      <c r="L445" s="69">
        <v>274.83417085427101</v>
      </c>
      <c r="M445" s="69">
        <v>1076.9648241206</v>
      </c>
      <c r="N445" s="69">
        <v>2.21101312691715</v>
      </c>
      <c r="O445" s="69">
        <v>7.1579499623679904E-2</v>
      </c>
      <c r="P445" s="70">
        <v>118.076219512195</v>
      </c>
      <c r="Q445" s="69">
        <v>2.3334007834877699</v>
      </c>
      <c r="R445" s="69">
        <v>61.088124999999998</v>
      </c>
      <c r="S445" s="69">
        <v>1.8154360202234301</v>
      </c>
      <c r="T445" s="69">
        <v>-63.889329268292599</v>
      </c>
      <c r="U445" s="69">
        <v>5.7555630683863299</v>
      </c>
    </row>
    <row r="446" spans="1:21" x14ac:dyDescent="0.2">
      <c r="A446" s="65" t="s">
        <v>181</v>
      </c>
      <c r="B446" s="66" t="s">
        <v>68</v>
      </c>
      <c r="C446" s="67" t="s">
        <v>378</v>
      </c>
      <c r="D446" s="68">
        <v>44403</v>
      </c>
      <c r="E446" s="69">
        <v>0.14819819819819799</v>
      </c>
      <c r="F446" s="65">
        <v>111</v>
      </c>
      <c r="G446" s="69">
        <v>7033.0450450450498</v>
      </c>
      <c r="H446" s="64">
        <v>-12.0216216216217</v>
      </c>
      <c r="I446" s="69">
        <v>28.017489694042499</v>
      </c>
      <c r="J446" s="65"/>
      <c r="K446" s="69"/>
      <c r="L446" s="69"/>
      <c r="M446" s="69"/>
      <c r="N446" s="69"/>
      <c r="O446" s="69"/>
      <c r="P446" s="70">
        <v>165.50450450450401</v>
      </c>
      <c r="Q446" s="69">
        <v>6.5311309431224798</v>
      </c>
      <c r="R446" s="69">
        <v>36.651351351351401</v>
      </c>
      <c r="S446" s="69">
        <v>2.1778987630033799</v>
      </c>
      <c r="T446" s="69"/>
      <c r="U446" s="69"/>
    </row>
    <row r="447" spans="1:21" x14ac:dyDescent="0.2">
      <c r="A447" s="65" t="s">
        <v>181</v>
      </c>
      <c r="B447" s="66" t="s">
        <v>68</v>
      </c>
      <c r="C447" s="67" t="s">
        <v>204</v>
      </c>
      <c r="D447" s="68">
        <v>44354</v>
      </c>
      <c r="E447" s="69">
        <v>0.17249999999999999</v>
      </c>
      <c r="F447" s="65">
        <v>52</v>
      </c>
      <c r="G447" s="69">
        <v>6945.9615384615399</v>
      </c>
      <c r="H447" s="64">
        <v>-12.8326923076923</v>
      </c>
      <c r="I447" s="69">
        <v>31.8004052595141</v>
      </c>
      <c r="J447" s="65"/>
      <c r="K447" s="69"/>
      <c r="L447" s="69"/>
      <c r="M447" s="69"/>
      <c r="N447" s="69">
        <v>3.0781182795698898</v>
      </c>
      <c r="O447" s="69">
        <v>0.26024575454648902</v>
      </c>
      <c r="P447" s="70">
        <v>179.711538461538</v>
      </c>
      <c r="Q447" s="69">
        <v>7.9959141403604503</v>
      </c>
      <c r="R447" s="69">
        <v>62.103846153846199</v>
      </c>
      <c r="S447" s="69">
        <v>4.2554959243465502</v>
      </c>
      <c r="T447" s="69"/>
      <c r="U447" s="69"/>
    </row>
    <row r="448" spans="1:21" x14ac:dyDescent="0.2">
      <c r="A448" s="65" t="s">
        <v>181</v>
      </c>
      <c r="B448" s="66" t="s">
        <v>77</v>
      </c>
      <c r="C448" s="67" t="s">
        <v>159</v>
      </c>
      <c r="D448" s="68">
        <v>44052</v>
      </c>
      <c r="E448" s="69">
        <v>0.244516129032258</v>
      </c>
      <c r="F448" s="65">
        <v>62</v>
      </c>
      <c r="G448" s="69">
        <v>6777.3225806451601</v>
      </c>
      <c r="H448" s="64">
        <v>-13.195161290322501</v>
      </c>
      <c r="I448" s="69">
        <v>39.860888217051098</v>
      </c>
      <c r="J448" s="65"/>
      <c r="K448" s="69"/>
      <c r="L448" s="69"/>
      <c r="M448" s="69"/>
      <c r="N448" s="69">
        <v>3.0949687241577899</v>
      </c>
      <c r="O448" s="69">
        <v>0.293131262782309</v>
      </c>
      <c r="P448" s="70">
        <v>135.48387096774201</v>
      </c>
      <c r="Q448" s="69">
        <v>7.1298948297415299</v>
      </c>
      <c r="R448" s="69">
        <v>40.567213114754097</v>
      </c>
      <c r="S448" s="69">
        <v>2.9149920763152601</v>
      </c>
      <c r="T448" s="69"/>
      <c r="U448" s="69"/>
    </row>
    <row r="449" spans="1:21" x14ac:dyDescent="0.2">
      <c r="A449" s="65" t="s">
        <v>181</v>
      </c>
      <c r="B449" s="66" t="s">
        <v>69</v>
      </c>
      <c r="C449" s="67" t="s">
        <v>300</v>
      </c>
      <c r="D449" s="68">
        <v>44288</v>
      </c>
      <c r="E449" s="69">
        <v>0.59889655172413803</v>
      </c>
      <c r="F449" s="65">
        <v>145</v>
      </c>
      <c r="G449" s="69">
        <v>6199.3931034482803</v>
      </c>
      <c r="H449" s="64">
        <v>-17.5986206896551</v>
      </c>
      <c r="I449" s="69">
        <v>27.251631238500199</v>
      </c>
      <c r="J449" s="65"/>
      <c r="K449" s="69"/>
      <c r="L449" s="69"/>
      <c r="M449" s="69"/>
      <c r="N449" s="69"/>
      <c r="O449" s="69"/>
      <c r="P449" s="70">
        <v>140.78620689655199</v>
      </c>
      <c r="Q449" s="69">
        <v>4.69802871155626</v>
      </c>
      <c r="R449" s="69">
        <v>30.235172413793101</v>
      </c>
      <c r="S449" s="69">
        <v>1.7578277398709601</v>
      </c>
      <c r="T449" s="69"/>
      <c r="U449" s="69"/>
    </row>
    <row r="450" spans="1:21" x14ac:dyDescent="0.2">
      <c r="A450" s="65" t="s">
        <v>181</v>
      </c>
      <c r="B450" s="66" t="s">
        <v>69</v>
      </c>
      <c r="C450" s="67" t="s">
        <v>203</v>
      </c>
      <c r="D450" s="68">
        <v>44344</v>
      </c>
      <c r="E450" s="69">
        <v>9.7560975609756101E-2</v>
      </c>
      <c r="F450" s="65">
        <v>41</v>
      </c>
      <c r="G450" s="69">
        <v>5083.4146341463402</v>
      </c>
      <c r="H450" s="64">
        <v>-18.356097560975599</v>
      </c>
      <c r="I450" s="69">
        <v>44.470454435142202</v>
      </c>
      <c r="J450" s="65"/>
      <c r="K450" s="69"/>
      <c r="L450" s="69"/>
      <c r="M450" s="69"/>
      <c r="N450" s="69">
        <v>3.68963803258145</v>
      </c>
      <c r="O450" s="69">
        <v>0.21876770990321701</v>
      </c>
      <c r="P450" s="70">
        <v>170.31707317073199</v>
      </c>
      <c r="Q450" s="69">
        <v>10.6195539284614</v>
      </c>
      <c r="R450" s="69">
        <v>33.221621621621601</v>
      </c>
      <c r="S450" s="69">
        <v>3.4476765365282702</v>
      </c>
      <c r="T450" s="69"/>
      <c r="U450" s="69"/>
    </row>
    <row r="451" spans="1:21" x14ac:dyDescent="0.2">
      <c r="A451" s="65" t="s">
        <v>181</v>
      </c>
      <c r="B451" s="66" t="s">
        <v>69</v>
      </c>
      <c r="C451" s="67" t="s">
        <v>148</v>
      </c>
      <c r="D451" s="68">
        <v>43868</v>
      </c>
      <c r="E451" s="69">
        <v>0.29706849315068501</v>
      </c>
      <c r="F451" s="65">
        <v>730</v>
      </c>
      <c r="G451" s="69">
        <v>4960.0657534246602</v>
      </c>
      <c r="H451" s="64">
        <v>-25.089589041096001</v>
      </c>
      <c r="I451" s="69">
        <v>14.9227913651204</v>
      </c>
      <c r="J451" s="65"/>
      <c r="K451" s="69"/>
      <c r="L451" s="69"/>
      <c r="M451" s="69"/>
      <c r="N451" s="69">
        <v>3.8740742187500001</v>
      </c>
      <c r="O451" s="69">
        <v>0.23463129070336999</v>
      </c>
      <c r="P451" s="70">
        <v>171.713698630137</v>
      </c>
      <c r="Q451" s="69">
        <v>2.2956878635412901</v>
      </c>
      <c r="R451" s="69">
        <v>19.865887207702901</v>
      </c>
      <c r="S451" s="69">
        <v>0.61933921754556798</v>
      </c>
      <c r="T451" s="69"/>
      <c r="U451" s="69"/>
    </row>
    <row r="452" spans="1:21" x14ac:dyDescent="0.2">
      <c r="A452" s="65" t="s">
        <v>181</v>
      </c>
      <c r="B452" s="66" t="s">
        <v>77</v>
      </c>
      <c r="C452" s="67" t="s">
        <v>360</v>
      </c>
      <c r="D452" s="68">
        <v>44322</v>
      </c>
      <c r="E452" s="69">
        <v>0.10055555555555599</v>
      </c>
      <c r="F452" s="65">
        <v>162</v>
      </c>
      <c r="G452" s="70">
        <v>8028.0802469135797</v>
      </c>
      <c r="H452" s="64">
        <v>-28.672839506172899</v>
      </c>
      <c r="I452" s="69">
        <v>28.308616629858001</v>
      </c>
      <c r="J452" s="65"/>
      <c r="K452" s="69"/>
      <c r="L452" s="69"/>
      <c r="M452" s="69"/>
      <c r="N452" s="69">
        <v>3.5986500000000001</v>
      </c>
      <c r="O452" s="69">
        <v>0.41261635429698301</v>
      </c>
      <c r="P452" s="70">
        <v>135.975308641975</v>
      </c>
      <c r="Q452" s="69">
        <v>4.5160378490719904</v>
      </c>
      <c r="R452" s="69">
        <v>55.1622641509434</v>
      </c>
      <c r="S452" s="69">
        <v>2.5636807413854599</v>
      </c>
      <c r="T452" s="69"/>
      <c r="U452" s="69"/>
    </row>
    <row r="453" spans="1:21" x14ac:dyDescent="0.2">
      <c r="A453" s="65" t="s">
        <v>181</v>
      </c>
      <c r="B453" s="66" t="s">
        <v>70</v>
      </c>
      <c r="C453" s="67" t="s">
        <v>128</v>
      </c>
      <c r="D453" s="68">
        <v>44202</v>
      </c>
      <c r="E453" s="69">
        <v>0.137171717171717</v>
      </c>
      <c r="F453" s="65">
        <v>198</v>
      </c>
      <c r="G453" s="70">
        <v>5678.3383838383797</v>
      </c>
      <c r="H453" s="64">
        <v>-34.316666666666599</v>
      </c>
      <c r="I453" s="69">
        <v>25.618014404445098</v>
      </c>
      <c r="J453" s="65"/>
      <c r="K453" s="69"/>
      <c r="L453" s="69"/>
      <c r="M453" s="69"/>
      <c r="N453" s="69"/>
      <c r="O453" s="69"/>
      <c r="P453" s="70">
        <v>152.37373737373699</v>
      </c>
      <c r="Q453" s="69">
        <v>4.6682495157565702</v>
      </c>
      <c r="R453" s="69">
        <v>23.886868686868699</v>
      </c>
      <c r="S453" s="69">
        <v>1.37069636997042</v>
      </c>
      <c r="T453" s="69"/>
      <c r="U453" s="69"/>
    </row>
    <row r="454" spans="1:21" x14ac:dyDescent="0.2">
      <c r="A454" s="65" t="s">
        <v>181</v>
      </c>
      <c r="B454" s="66" t="s">
        <v>70</v>
      </c>
      <c r="C454" s="67" t="s">
        <v>361</v>
      </c>
      <c r="D454" s="68">
        <v>44421</v>
      </c>
      <c r="E454" s="69">
        <v>0.33347368421052598</v>
      </c>
      <c r="F454" s="65">
        <v>95</v>
      </c>
      <c r="G454" s="70">
        <v>7348.5368421052599</v>
      </c>
      <c r="H454" s="64">
        <v>-36.185263157894703</v>
      </c>
      <c r="I454" s="69">
        <v>29.149592701931802</v>
      </c>
      <c r="J454" s="65"/>
      <c r="K454" s="69"/>
      <c r="L454" s="69"/>
      <c r="M454" s="69">
        <v>907.36842105263202</v>
      </c>
      <c r="N454" s="69">
        <v>3.5987013888888901</v>
      </c>
      <c r="O454" s="69">
        <v>0.26317368066051999</v>
      </c>
      <c r="P454" s="70">
        <v>141.18947368421101</v>
      </c>
      <c r="Q454" s="69">
        <v>5.4054904429426198</v>
      </c>
      <c r="R454" s="69">
        <v>49.2265957446809</v>
      </c>
      <c r="S454" s="69">
        <v>2.8565450121409599</v>
      </c>
      <c r="T454" s="69"/>
      <c r="U454" s="69"/>
    </row>
    <row r="455" spans="1:21" x14ac:dyDescent="0.2">
      <c r="A455" s="65" t="s">
        <v>181</v>
      </c>
      <c r="B455" s="66" t="s">
        <v>69</v>
      </c>
      <c r="C455" s="67" t="s">
        <v>173</v>
      </c>
      <c r="D455" s="68">
        <v>43869</v>
      </c>
      <c r="E455" s="69">
        <v>6.9918032786885201E-2</v>
      </c>
      <c r="F455" s="65">
        <v>122</v>
      </c>
      <c r="G455" s="70">
        <v>6805.3934426229498</v>
      </c>
      <c r="H455" s="64">
        <v>-39.293442622950799</v>
      </c>
      <c r="I455" s="69">
        <v>30.5333435676209</v>
      </c>
      <c r="J455" s="65"/>
      <c r="K455" s="69"/>
      <c r="L455" s="69"/>
      <c r="M455" s="69"/>
      <c r="N455" s="69">
        <v>4.1459132653061204</v>
      </c>
      <c r="O455" s="72">
        <v>0.19957415813617599</v>
      </c>
      <c r="P455" s="70">
        <v>168</v>
      </c>
      <c r="Q455" s="69">
        <v>5.8880975241241602</v>
      </c>
      <c r="R455" s="69">
        <v>51.283606557377098</v>
      </c>
      <c r="S455" s="69">
        <v>2.81471840463775</v>
      </c>
      <c r="T455" s="69"/>
      <c r="U455" s="69"/>
    </row>
    <row r="456" spans="1:21" x14ac:dyDescent="0.2">
      <c r="A456" s="65" t="s">
        <v>181</v>
      </c>
      <c r="B456" s="66" t="s">
        <v>65</v>
      </c>
      <c r="C456" s="67" t="s">
        <v>309</v>
      </c>
      <c r="D456" s="68">
        <v>44058</v>
      </c>
      <c r="E456" s="69">
        <v>0.20605263157894699</v>
      </c>
      <c r="F456" s="65">
        <v>38</v>
      </c>
      <c r="G456" s="70">
        <v>6477.1315789473701</v>
      </c>
      <c r="H456" s="64">
        <v>-40.676315789473698</v>
      </c>
      <c r="I456" s="69">
        <v>42.236705709178302</v>
      </c>
      <c r="J456" s="65"/>
      <c r="K456" s="69"/>
      <c r="L456" s="69"/>
      <c r="M456" s="69"/>
      <c r="N456" s="69"/>
      <c r="O456" s="69"/>
      <c r="P456" s="70">
        <v>153.605263157895</v>
      </c>
      <c r="Q456" s="69">
        <v>12.4003590248628</v>
      </c>
      <c r="R456" s="69">
        <v>28.810526315789499</v>
      </c>
      <c r="S456" s="69">
        <v>3.5572992885958001</v>
      </c>
      <c r="T456" s="69"/>
      <c r="U456" s="69"/>
    </row>
    <row r="457" spans="1:21" x14ac:dyDescent="0.2">
      <c r="A457" s="65" t="s">
        <v>181</v>
      </c>
      <c r="B457" s="66" t="s">
        <v>68</v>
      </c>
      <c r="C457" s="67" t="s">
        <v>241</v>
      </c>
      <c r="D457" s="68">
        <v>44403</v>
      </c>
      <c r="E457" s="69">
        <v>3.3307086614173198E-2</v>
      </c>
      <c r="F457" s="65">
        <v>127</v>
      </c>
      <c r="G457" s="70">
        <v>7182.7559055118099</v>
      </c>
      <c r="H457" s="64">
        <v>-43.437007874015698</v>
      </c>
      <c r="I457" s="69">
        <v>34.574104343678101</v>
      </c>
      <c r="J457" s="65"/>
      <c r="K457" s="69"/>
      <c r="L457" s="69"/>
      <c r="M457" s="69"/>
      <c r="N457" s="69"/>
      <c r="O457" s="69"/>
      <c r="P457" s="70">
        <v>137.47244094488201</v>
      </c>
      <c r="Q457" s="69">
        <v>4.7672332156493198</v>
      </c>
      <c r="R457" s="69">
        <v>43.360483870967698</v>
      </c>
      <c r="S457" s="69">
        <v>2.6377558874701701</v>
      </c>
      <c r="T457" s="69"/>
      <c r="U457" s="69"/>
    </row>
    <row r="458" spans="1:21" x14ac:dyDescent="0.2">
      <c r="A458" s="65" t="s">
        <v>181</v>
      </c>
      <c r="B458" s="66" t="s">
        <v>69</v>
      </c>
      <c r="C458" s="67" t="s">
        <v>206</v>
      </c>
      <c r="D458" s="68">
        <v>44046</v>
      </c>
      <c r="E458" s="69">
        <v>0.12596590909090899</v>
      </c>
      <c r="F458" s="65">
        <v>176</v>
      </c>
      <c r="G458" s="70">
        <v>6294.3125</v>
      </c>
      <c r="H458" s="64">
        <v>-46.503977272727397</v>
      </c>
      <c r="I458" s="69">
        <v>28.4071664677735</v>
      </c>
      <c r="J458" s="65"/>
      <c r="K458" s="69"/>
      <c r="L458" s="69"/>
      <c r="M458" s="69"/>
      <c r="N458" s="69">
        <v>3.21345845181831</v>
      </c>
      <c r="O458" s="69">
        <v>0.142622968503648</v>
      </c>
      <c r="P458" s="70">
        <v>209.57954545454501</v>
      </c>
      <c r="Q458" s="69">
        <v>4.6659059279725597</v>
      </c>
      <c r="R458" s="69">
        <v>32.119886363636297</v>
      </c>
      <c r="S458" s="69">
        <v>1.9188922365548899</v>
      </c>
      <c r="T458" s="69"/>
      <c r="U458" s="69"/>
    </row>
    <row r="459" spans="1:21" x14ac:dyDescent="0.2">
      <c r="A459" s="65" t="s">
        <v>181</v>
      </c>
      <c r="B459" s="66" t="s">
        <v>66</v>
      </c>
      <c r="C459" s="67" t="s">
        <v>280</v>
      </c>
      <c r="D459" s="68">
        <v>44418</v>
      </c>
      <c r="E459" s="69"/>
      <c r="F459" s="65">
        <v>39</v>
      </c>
      <c r="G459" s="70">
        <v>8317.17948717949</v>
      </c>
      <c r="H459" s="64">
        <v>-48.848717948717997</v>
      </c>
      <c r="I459" s="69">
        <v>51.684277422469499</v>
      </c>
      <c r="J459" s="65"/>
      <c r="K459" s="69"/>
      <c r="L459" s="69"/>
      <c r="M459" s="69">
        <v>1022.22222222222</v>
      </c>
      <c r="N459" s="69">
        <v>5.1616448979591798</v>
      </c>
      <c r="O459" s="69">
        <v>0.48576669325753302</v>
      </c>
      <c r="P459" s="70">
        <v>157.58974358974399</v>
      </c>
      <c r="Q459" s="69">
        <v>10.288596595445</v>
      </c>
      <c r="R459" s="69">
        <v>34.7441176470588</v>
      </c>
      <c r="S459" s="69">
        <v>3.2950164692391799</v>
      </c>
      <c r="T459" s="69"/>
      <c r="U459" s="69"/>
    </row>
    <row r="460" spans="1:21" x14ac:dyDescent="0.2">
      <c r="A460" s="65" t="s">
        <v>181</v>
      </c>
      <c r="B460" s="66" t="s">
        <v>65</v>
      </c>
      <c r="C460" s="67" t="s">
        <v>153</v>
      </c>
      <c r="D460" s="68">
        <v>44376</v>
      </c>
      <c r="E460" s="69">
        <v>0.11525641025640999</v>
      </c>
      <c r="F460" s="65">
        <v>234</v>
      </c>
      <c r="G460" s="70">
        <v>7075.8547008547002</v>
      </c>
      <c r="H460" s="64">
        <v>-51.375213675213701</v>
      </c>
      <c r="I460" s="69">
        <v>25.331693472464501</v>
      </c>
      <c r="J460" s="65"/>
      <c r="K460" s="69"/>
      <c r="L460" s="69"/>
      <c r="M460" s="69"/>
      <c r="N460" s="69"/>
      <c r="O460" s="69"/>
      <c r="P460" s="70">
        <v>126.175213675214</v>
      </c>
      <c r="Q460" s="69">
        <v>3.3977915831326402</v>
      </c>
      <c r="R460" s="69">
        <v>47.8190045248869</v>
      </c>
      <c r="S460" s="69">
        <v>1.8589877520795099</v>
      </c>
      <c r="T460" s="69"/>
      <c r="U460" s="69"/>
    </row>
    <row r="461" spans="1:21" x14ac:dyDescent="0.2">
      <c r="A461" s="65" t="s">
        <v>181</v>
      </c>
      <c r="B461" s="66" t="s">
        <v>65</v>
      </c>
      <c r="C461" s="67" t="s">
        <v>267</v>
      </c>
      <c r="D461" s="68">
        <v>44378</v>
      </c>
      <c r="E461" s="69">
        <v>0.37643340857787799</v>
      </c>
      <c r="F461" s="65">
        <v>443</v>
      </c>
      <c r="G461" s="70">
        <v>7262.9932279909699</v>
      </c>
      <c r="H461" s="64">
        <v>-52.775620767494303</v>
      </c>
      <c r="I461" s="69">
        <v>17.034342305843001</v>
      </c>
      <c r="J461" s="65">
        <v>247</v>
      </c>
      <c r="K461" s="69">
        <v>226.461538461538</v>
      </c>
      <c r="L461" s="69">
        <v>221.14979757085001</v>
      </c>
      <c r="M461" s="69">
        <v>833.59109311740895</v>
      </c>
      <c r="N461" s="69">
        <v>3.3171329057637098</v>
      </c>
      <c r="O461" s="69">
        <v>9.1154148855182804E-2</v>
      </c>
      <c r="P461" s="70">
        <v>142.67042889390501</v>
      </c>
      <c r="Q461" s="69">
        <v>2.6910687522198899</v>
      </c>
      <c r="R461" s="69">
        <v>35.8662100456621</v>
      </c>
      <c r="S461" s="69">
        <v>1.1913703193696199</v>
      </c>
      <c r="T461" s="69">
        <v>-25.9913738019169</v>
      </c>
      <c r="U461" s="69">
        <v>6.0072339439598599</v>
      </c>
    </row>
    <row r="462" spans="1:21" x14ac:dyDescent="0.2">
      <c r="A462" s="65" t="s">
        <v>181</v>
      </c>
      <c r="B462" s="66" t="s">
        <v>66</v>
      </c>
      <c r="C462" s="67" t="s">
        <v>320</v>
      </c>
      <c r="D462" s="68">
        <v>44363</v>
      </c>
      <c r="E462" s="69">
        <v>0.40879464285714301</v>
      </c>
      <c r="F462" s="65">
        <v>224</v>
      </c>
      <c r="G462" s="70">
        <v>5626.8080357142899</v>
      </c>
      <c r="H462" s="64">
        <v>-54.456249999999997</v>
      </c>
      <c r="I462" s="69">
        <v>24.0390966649483</v>
      </c>
      <c r="J462" s="65"/>
      <c r="K462" s="69"/>
      <c r="L462" s="69"/>
      <c r="M462" s="69"/>
      <c r="N462" s="69">
        <v>3.43769230769231</v>
      </c>
      <c r="O462" s="72">
        <v>0.33182355145986298</v>
      </c>
      <c r="P462" s="70">
        <v>168.169642857143</v>
      </c>
      <c r="Q462" s="69">
        <v>3.8438490136396699</v>
      </c>
      <c r="R462" s="69">
        <v>29.647031963470301</v>
      </c>
      <c r="S462" s="69">
        <v>1.65482112118717</v>
      </c>
      <c r="T462" s="69"/>
      <c r="U462" s="69"/>
    </row>
    <row r="463" spans="1:21" x14ac:dyDescent="0.2">
      <c r="A463" s="65" t="s">
        <v>181</v>
      </c>
      <c r="B463" s="66" t="s">
        <v>65</v>
      </c>
      <c r="C463" s="67" t="s">
        <v>207</v>
      </c>
      <c r="D463" s="68">
        <v>44410</v>
      </c>
      <c r="E463" s="69">
        <v>0.13763440860215101</v>
      </c>
      <c r="F463" s="65">
        <v>93</v>
      </c>
      <c r="G463" s="70">
        <v>7232.63440860215</v>
      </c>
      <c r="H463" s="64">
        <v>-59.0462365591398</v>
      </c>
      <c r="I463" s="69">
        <v>32.019717166490103</v>
      </c>
      <c r="J463" s="65"/>
      <c r="K463" s="69"/>
      <c r="L463" s="69"/>
      <c r="M463" s="69"/>
      <c r="N463" s="69"/>
      <c r="O463" s="72"/>
      <c r="P463" s="70">
        <v>116.172043010753</v>
      </c>
      <c r="Q463" s="69">
        <v>5.4899632944371302</v>
      </c>
      <c r="R463" s="69">
        <v>37.881609195402298</v>
      </c>
      <c r="S463" s="69">
        <v>3.3771364890054301</v>
      </c>
      <c r="T463" s="69"/>
      <c r="U463" s="69"/>
    </row>
    <row r="464" spans="1:21" x14ac:dyDescent="0.2">
      <c r="A464" s="65" t="s">
        <v>181</v>
      </c>
      <c r="B464" s="66" t="s">
        <v>65</v>
      </c>
      <c r="C464" s="67" t="s">
        <v>379</v>
      </c>
      <c r="D464" s="68">
        <v>44310</v>
      </c>
      <c r="E464" s="69">
        <v>4.2013888888888899E-2</v>
      </c>
      <c r="F464" s="65">
        <v>144</v>
      </c>
      <c r="G464" s="70">
        <v>4644.8194444444398</v>
      </c>
      <c r="H464" s="64">
        <v>-66.568055555555603</v>
      </c>
      <c r="I464" s="69">
        <v>32.0683521413943</v>
      </c>
      <c r="J464" s="65"/>
      <c r="K464" s="69"/>
      <c r="L464" s="69"/>
      <c r="M464" s="69"/>
      <c r="N464" s="69"/>
      <c r="O464" s="69"/>
      <c r="P464" s="70">
        <v>140.763888888889</v>
      </c>
      <c r="Q464" s="69">
        <v>4.4637557282132798</v>
      </c>
      <c r="R464" s="69">
        <v>24.9585714285714</v>
      </c>
      <c r="S464" s="69">
        <v>1.3554791500886501</v>
      </c>
      <c r="T464" s="69"/>
      <c r="U464" s="69"/>
    </row>
    <row r="465" spans="1:21" x14ac:dyDescent="0.2">
      <c r="A465" s="65" t="s">
        <v>181</v>
      </c>
      <c r="B465" s="66" t="s">
        <v>70</v>
      </c>
      <c r="C465" s="67" t="s">
        <v>262</v>
      </c>
      <c r="D465" s="68">
        <v>44255</v>
      </c>
      <c r="E465" s="69">
        <v>2.47826086956522E-2</v>
      </c>
      <c r="F465" s="65">
        <v>69</v>
      </c>
      <c r="G465" s="70">
        <v>4527.2173913043498</v>
      </c>
      <c r="H465" s="64">
        <v>-67.115942028985501</v>
      </c>
      <c r="I465" s="69">
        <v>35.6114566768359</v>
      </c>
      <c r="J465" s="65"/>
      <c r="K465" s="69"/>
      <c r="L465" s="69"/>
      <c r="M465" s="69">
        <v>568.84</v>
      </c>
      <c r="N465" s="69">
        <v>4.3359685557533396</v>
      </c>
      <c r="O465" s="69">
        <v>7.99984045748139E-2</v>
      </c>
      <c r="P465" s="70">
        <v>161.65217391304299</v>
      </c>
      <c r="Q465" s="69">
        <v>7.3347328574339903</v>
      </c>
      <c r="R465" s="69">
        <v>25.544927536231899</v>
      </c>
      <c r="S465" s="69">
        <v>2.0079515166958202</v>
      </c>
      <c r="T465" s="69"/>
      <c r="U465" s="69"/>
    </row>
    <row r="466" spans="1:21" x14ac:dyDescent="0.2">
      <c r="A466" s="65" t="s">
        <v>181</v>
      </c>
      <c r="B466" s="66" t="s">
        <v>69</v>
      </c>
      <c r="C466" s="67" t="s">
        <v>266</v>
      </c>
      <c r="D466" s="68">
        <v>43851</v>
      </c>
      <c r="E466" s="69"/>
      <c r="F466" s="65">
        <v>42</v>
      </c>
      <c r="G466" s="70">
        <v>5068.2619047619</v>
      </c>
      <c r="H466" s="64">
        <v>-74.471428571428604</v>
      </c>
      <c r="I466" s="69">
        <v>36.867762450144703</v>
      </c>
      <c r="J466" s="65"/>
      <c r="K466" s="69"/>
      <c r="L466" s="69"/>
      <c r="M466" s="69"/>
      <c r="N466" s="69"/>
      <c r="O466" s="69"/>
      <c r="P466" s="70">
        <v>147.73809523809501</v>
      </c>
      <c r="Q466" s="69">
        <v>10.3669077013822</v>
      </c>
      <c r="R466" s="69">
        <v>23.897619047618999</v>
      </c>
      <c r="S466" s="69">
        <v>3.5706190526608399</v>
      </c>
      <c r="T466" s="69"/>
      <c r="U466" s="69"/>
    </row>
    <row r="467" spans="1:21" x14ac:dyDescent="0.2">
      <c r="A467" s="65" t="s">
        <v>181</v>
      </c>
      <c r="B467" s="66" t="s">
        <v>69</v>
      </c>
      <c r="C467" s="67" t="s">
        <v>308</v>
      </c>
      <c r="D467" s="68">
        <v>44422</v>
      </c>
      <c r="E467" s="69">
        <v>3.5522</v>
      </c>
      <c r="F467" s="65">
        <v>50</v>
      </c>
      <c r="G467" s="70">
        <v>5002</v>
      </c>
      <c r="H467" s="64">
        <v>-76.403999999999996</v>
      </c>
      <c r="I467" s="69">
        <v>39.349436524243998</v>
      </c>
      <c r="J467" s="65"/>
      <c r="K467" s="69"/>
      <c r="L467" s="69"/>
      <c r="M467" s="69"/>
      <c r="N467" s="69"/>
      <c r="O467" s="69"/>
      <c r="P467" s="70">
        <v>131.38</v>
      </c>
      <c r="Q467" s="69">
        <v>11.4770361672199</v>
      </c>
      <c r="R467" s="69">
        <v>26.173469387755102</v>
      </c>
      <c r="S467" s="69">
        <v>3.30128141415222</v>
      </c>
      <c r="T467" s="69"/>
      <c r="U467" s="69"/>
    </row>
    <row r="468" spans="1:21" x14ac:dyDescent="0.2">
      <c r="A468" s="65" t="s">
        <v>181</v>
      </c>
      <c r="B468" s="66" t="s">
        <v>68</v>
      </c>
      <c r="C468" s="67" t="s">
        <v>285</v>
      </c>
      <c r="D468" s="68">
        <v>44398</v>
      </c>
      <c r="E468" s="69"/>
      <c r="F468" s="65">
        <v>74</v>
      </c>
      <c r="G468" s="70">
        <v>8097.7432432432397</v>
      </c>
      <c r="H468" s="64">
        <v>-87.360810810810804</v>
      </c>
      <c r="I468" s="69">
        <v>41.036386307468</v>
      </c>
      <c r="J468" s="65"/>
      <c r="K468" s="69"/>
      <c r="L468" s="69"/>
      <c r="M468" s="69"/>
      <c r="N468" s="69"/>
      <c r="O468" s="69"/>
      <c r="P468" s="70">
        <v>142</v>
      </c>
      <c r="Q468" s="69">
        <v>6.3351420217224996</v>
      </c>
      <c r="R468" s="69">
        <v>37.7148648648649</v>
      </c>
      <c r="S468" s="69">
        <v>2.9031552767038198</v>
      </c>
      <c r="T468" s="69"/>
      <c r="U468" s="69"/>
    </row>
    <row r="469" spans="1:21" x14ac:dyDescent="0.2">
      <c r="A469" s="65" t="s">
        <v>181</v>
      </c>
      <c r="B469" s="66" t="s">
        <v>65</v>
      </c>
      <c r="C469" s="67" t="s">
        <v>336</v>
      </c>
      <c r="D469" s="68">
        <v>44426</v>
      </c>
      <c r="E469" s="69">
        <v>0.312068965517241</v>
      </c>
      <c r="F469" s="65">
        <v>87</v>
      </c>
      <c r="G469" s="70">
        <v>8570.6321839080501</v>
      </c>
      <c r="H469" s="64">
        <v>-100.205747126437</v>
      </c>
      <c r="I469" s="69">
        <v>40.9980575477014</v>
      </c>
      <c r="J469" s="65"/>
      <c r="K469" s="69"/>
      <c r="L469" s="69"/>
      <c r="M469" s="69"/>
      <c r="N469" s="69">
        <v>3.0268152173913099</v>
      </c>
      <c r="O469" s="69">
        <v>0.37636469855517202</v>
      </c>
      <c r="P469" s="70">
        <v>147.908045977011</v>
      </c>
      <c r="Q469" s="69">
        <v>7.8074877558992002</v>
      </c>
      <c r="R469" s="69">
        <v>47.58625</v>
      </c>
      <c r="S469" s="69">
        <v>3.44433572059561</v>
      </c>
      <c r="T469" s="69"/>
      <c r="U469" s="69"/>
    </row>
    <row r="470" spans="1:21" x14ac:dyDescent="0.2">
      <c r="A470" s="65" t="s">
        <v>181</v>
      </c>
      <c r="B470" s="66" t="s">
        <v>69</v>
      </c>
      <c r="C470" s="67" t="s">
        <v>163</v>
      </c>
      <c r="D470" s="68">
        <v>44376</v>
      </c>
      <c r="E470" s="69"/>
      <c r="F470" s="65">
        <v>48</v>
      </c>
      <c r="G470" s="70">
        <v>5447.6666666666697</v>
      </c>
      <c r="H470" s="64">
        <v>-102.614583333333</v>
      </c>
      <c r="I470" s="69">
        <v>31.346270999616699</v>
      </c>
      <c r="J470" s="65"/>
      <c r="K470" s="69"/>
      <c r="L470" s="69"/>
      <c r="M470" s="69">
        <v>615.857142857143</v>
      </c>
      <c r="N470" s="69"/>
      <c r="O470" s="72"/>
      <c r="P470" s="70">
        <v>139.75</v>
      </c>
      <c r="Q470" s="69">
        <v>9.0154270853861895</v>
      </c>
      <c r="R470" s="69">
        <v>30.05</v>
      </c>
      <c r="S470" s="69">
        <v>3.2386202845529302</v>
      </c>
      <c r="T470" s="69"/>
      <c r="U470" s="69"/>
    </row>
    <row r="471" spans="1:21" x14ac:dyDescent="0.2">
      <c r="A471" s="65" t="s">
        <v>181</v>
      </c>
      <c r="B471" s="66" t="s">
        <v>69</v>
      </c>
      <c r="C471" s="67" t="s">
        <v>357</v>
      </c>
      <c r="D471" s="68">
        <v>44154</v>
      </c>
      <c r="E471" s="69"/>
      <c r="F471" s="65">
        <v>46</v>
      </c>
      <c r="G471" s="70">
        <v>5337.0217391304404</v>
      </c>
      <c r="H471" s="64">
        <v>-104.513043478261</v>
      </c>
      <c r="I471" s="69">
        <v>52.153565017603299</v>
      </c>
      <c r="J471" s="65"/>
      <c r="K471" s="69"/>
      <c r="L471" s="69"/>
      <c r="M471" s="69"/>
      <c r="N471" s="69"/>
      <c r="O471" s="72"/>
      <c r="P471" s="70">
        <v>182.195652173913</v>
      </c>
      <c r="Q471" s="69">
        <v>10.190249178694399</v>
      </c>
      <c r="R471" s="69">
        <v>31.4644444444444</v>
      </c>
      <c r="S471" s="69">
        <v>3.4208601841570601</v>
      </c>
      <c r="T471" s="69"/>
      <c r="U471" s="69"/>
    </row>
    <row r="472" spans="1:21" x14ac:dyDescent="0.2">
      <c r="A472" s="65" t="s">
        <v>181</v>
      </c>
      <c r="B472" s="66" t="s">
        <v>65</v>
      </c>
      <c r="C472" s="67" t="s">
        <v>242</v>
      </c>
      <c r="D472" s="68">
        <v>44053</v>
      </c>
      <c r="E472" s="69"/>
      <c r="F472" s="65">
        <v>143</v>
      </c>
      <c r="G472" s="70">
        <v>6280.1258741258698</v>
      </c>
      <c r="H472" s="64">
        <v>-104.897902097902</v>
      </c>
      <c r="I472" s="69">
        <v>33.067503797763102</v>
      </c>
      <c r="J472" s="65"/>
      <c r="K472" s="69"/>
      <c r="L472" s="69"/>
      <c r="M472" s="69"/>
      <c r="N472" s="69"/>
      <c r="O472" s="72"/>
      <c r="P472" s="70">
        <v>165.65034965034999</v>
      </c>
      <c r="Q472" s="69">
        <v>5.5342763029065596</v>
      </c>
      <c r="R472" s="69">
        <v>36.233566433566502</v>
      </c>
      <c r="S472" s="69">
        <v>2.5951568177572701</v>
      </c>
      <c r="T472" s="69"/>
      <c r="U472" s="69"/>
    </row>
    <row r="473" spans="1:21" x14ac:dyDescent="0.2">
      <c r="A473" s="65" t="s">
        <v>181</v>
      </c>
      <c r="B473" s="66" t="s">
        <v>65</v>
      </c>
      <c r="C473" s="67" t="s">
        <v>380</v>
      </c>
      <c r="D473" s="68">
        <v>44390</v>
      </c>
      <c r="E473" s="69">
        <v>0.103021806853583</v>
      </c>
      <c r="F473" s="65">
        <v>321</v>
      </c>
      <c r="G473" s="70">
        <v>5784.9190031152602</v>
      </c>
      <c r="H473" s="64">
        <v>-110.10529595015601</v>
      </c>
      <c r="I473" s="69">
        <v>21.847327922515898</v>
      </c>
      <c r="J473" s="65"/>
      <c r="K473" s="69"/>
      <c r="L473" s="69"/>
      <c r="M473" s="69"/>
      <c r="N473" s="69"/>
      <c r="O473" s="69"/>
      <c r="P473" s="70">
        <v>136.24610591900301</v>
      </c>
      <c r="Q473" s="69">
        <v>3.5086530186081801</v>
      </c>
      <c r="R473" s="69">
        <v>27.924299065420499</v>
      </c>
      <c r="S473" s="69">
        <v>1.31461660095583</v>
      </c>
      <c r="T473" s="69"/>
      <c r="U473" s="69"/>
    </row>
    <row r="474" spans="1:21" x14ac:dyDescent="0.2">
      <c r="A474" s="65" t="s">
        <v>181</v>
      </c>
      <c r="B474" s="66" t="s">
        <v>70</v>
      </c>
      <c r="C474" s="67" t="s">
        <v>136</v>
      </c>
      <c r="D474" s="68">
        <v>44412</v>
      </c>
      <c r="E474" s="69"/>
      <c r="F474" s="65">
        <v>42</v>
      </c>
      <c r="G474" s="70">
        <v>6788.3809523809496</v>
      </c>
      <c r="H474" s="64">
        <v>-111.70476190476199</v>
      </c>
      <c r="I474" s="69">
        <v>39.400520721542499</v>
      </c>
      <c r="J474" s="65"/>
      <c r="K474" s="69"/>
      <c r="L474" s="69"/>
      <c r="M474" s="69"/>
      <c r="N474" s="69"/>
      <c r="O474" s="69"/>
      <c r="P474" s="70">
        <v>136.54761904761901</v>
      </c>
      <c r="Q474" s="69">
        <v>9.1338734960451795</v>
      </c>
      <c r="R474" s="69">
        <v>46.111904761904803</v>
      </c>
      <c r="S474" s="69">
        <v>4.0441627143543197</v>
      </c>
      <c r="T474" s="69"/>
      <c r="U474" s="69"/>
    </row>
    <row r="475" spans="1:21" x14ac:dyDescent="0.2">
      <c r="A475" s="65" t="s">
        <v>181</v>
      </c>
      <c r="B475" s="66" t="s">
        <v>69</v>
      </c>
      <c r="C475" s="67" t="s">
        <v>180</v>
      </c>
      <c r="D475" s="68">
        <v>44378</v>
      </c>
      <c r="E475" s="69">
        <v>2.8372093023255801E-2</v>
      </c>
      <c r="F475" s="65">
        <v>129</v>
      </c>
      <c r="G475" s="70">
        <v>6505.6201550387595</v>
      </c>
      <c r="H475" s="64">
        <v>-118.982170542636</v>
      </c>
      <c r="I475" s="69">
        <v>27.3273869467466</v>
      </c>
      <c r="J475" s="65"/>
      <c r="K475" s="69"/>
      <c r="L475" s="69"/>
      <c r="M475" s="69"/>
      <c r="N475" s="69">
        <v>4.0731025641025598</v>
      </c>
      <c r="O475" s="69">
        <v>0.35274753044634399</v>
      </c>
      <c r="P475" s="70">
        <v>160.98449612403101</v>
      </c>
      <c r="Q475" s="69">
        <v>5.8665511623706701</v>
      </c>
      <c r="R475" s="69">
        <v>26.847286821705399</v>
      </c>
      <c r="S475" s="69">
        <v>1.8787833527392801</v>
      </c>
      <c r="T475" s="69"/>
      <c r="U475" s="69"/>
    </row>
    <row r="476" spans="1:21" x14ac:dyDescent="0.2">
      <c r="A476" s="65" t="s">
        <v>181</v>
      </c>
      <c r="B476" s="66" t="s">
        <v>65</v>
      </c>
      <c r="C476" s="67" t="s">
        <v>318</v>
      </c>
      <c r="D476" s="68">
        <v>44411</v>
      </c>
      <c r="E476" s="69"/>
      <c r="F476" s="65">
        <v>26</v>
      </c>
      <c r="G476" s="70">
        <v>4982.1153846153802</v>
      </c>
      <c r="H476" s="64">
        <v>-122.384615384615</v>
      </c>
      <c r="I476" s="69">
        <v>59.6986261128622</v>
      </c>
      <c r="J476" s="65"/>
      <c r="K476" s="69"/>
      <c r="L476" s="69"/>
      <c r="M476" s="69"/>
      <c r="N476" s="69"/>
      <c r="O476" s="69"/>
      <c r="P476" s="70">
        <v>122.730769230769</v>
      </c>
      <c r="Q476" s="69">
        <v>9.1912261996566293</v>
      </c>
      <c r="R476" s="69">
        <v>38.926923076923103</v>
      </c>
      <c r="S476" s="69">
        <v>4.2077092532354596</v>
      </c>
      <c r="T476" s="69"/>
      <c r="U476" s="69"/>
    </row>
    <row r="477" spans="1:21" x14ac:dyDescent="0.2">
      <c r="A477" s="65" t="s">
        <v>181</v>
      </c>
      <c r="B477" s="66" t="s">
        <v>65</v>
      </c>
      <c r="C477" s="67" t="s">
        <v>356</v>
      </c>
      <c r="D477" s="68">
        <v>44413</v>
      </c>
      <c r="E477" s="69"/>
      <c r="F477" s="65">
        <v>91</v>
      </c>
      <c r="G477" s="70">
        <v>5935.0219780219804</v>
      </c>
      <c r="H477" s="64">
        <v>-122.424175824176</v>
      </c>
      <c r="I477" s="69">
        <v>26.6436079490698</v>
      </c>
      <c r="J477" s="65"/>
      <c r="K477" s="69"/>
      <c r="L477" s="69"/>
      <c r="M477" s="69"/>
      <c r="N477" s="69"/>
      <c r="O477" s="69"/>
      <c r="P477" s="70">
        <v>149.43956043956001</v>
      </c>
      <c r="Q477" s="69">
        <v>6.0532276537710201</v>
      </c>
      <c r="R477" s="69">
        <v>43.7808988764045</v>
      </c>
      <c r="S477" s="69">
        <v>3.2526338335210001</v>
      </c>
      <c r="T477" s="69"/>
      <c r="U477" s="69"/>
    </row>
    <row r="478" spans="1:21" x14ac:dyDescent="0.2">
      <c r="A478" s="65" t="s">
        <v>181</v>
      </c>
      <c r="B478" s="66" t="s">
        <v>70</v>
      </c>
      <c r="C478" s="67" t="s">
        <v>158</v>
      </c>
      <c r="D478" s="68">
        <v>44015</v>
      </c>
      <c r="E478" s="69"/>
      <c r="F478" s="65">
        <v>55</v>
      </c>
      <c r="G478" s="70">
        <v>5905.03636363636</v>
      </c>
      <c r="H478" s="64">
        <v>-124.874545454545</v>
      </c>
      <c r="I478" s="69">
        <v>36.407860199378902</v>
      </c>
      <c r="J478" s="65"/>
      <c r="K478" s="69"/>
      <c r="L478" s="69"/>
      <c r="M478" s="69"/>
      <c r="N478" s="69"/>
      <c r="O478" s="69"/>
      <c r="P478" s="70">
        <v>157.10909090909101</v>
      </c>
      <c r="Q478" s="69">
        <v>8.6624182565860597</v>
      </c>
      <c r="R478" s="69">
        <v>31.645454545454498</v>
      </c>
      <c r="S478" s="69">
        <v>2.5971310488163799</v>
      </c>
      <c r="T478" s="69"/>
      <c r="U478" s="69"/>
    </row>
    <row r="479" spans="1:21" x14ac:dyDescent="0.2">
      <c r="A479" s="65" t="s">
        <v>181</v>
      </c>
      <c r="B479" s="66" t="s">
        <v>69</v>
      </c>
      <c r="C479" s="67" t="s">
        <v>164</v>
      </c>
      <c r="D479" s="68">
        <v>44413</v>
      </c>
      <c r="E479" s="69">
        <v>0.33333333333333298</v>
      </c>
      <c r="F479" s="65">
        <v>75</v>
      </c>
      <c r="G479" s="70">
        <v>5653.8133333333299</v>
      </c>
      <c r="H479" s="64">
        <v>-129.11066666666699</v>
      </c>
      <c r="I479" s="69">
        <v>43.306637053422499</v>
      </c>
      <c r="J479" s="65"/>
      <c r="K479" s="69"/>
      <c r="L479" s="69"/>
      <c r="M479" s="69"/>
      <c r="N479" s="69">
        <v>3.9615178454715201</v>
      </c>
      <c r="O479" s="69">
        <v>0.31859852667626098</v>
      </c>
      <c r="P479" s="70">
        <v>155.53333333333299</v>
      </c>
      <c r="Q479" s="69">
        <v>6.38882282248123</v>
      </c>
      <c r="R479" s="69">
        <v>37.659999999999997</v>
      </c>
      <c r="S479" s="69">
        <v>2.7697946064938002</v>
      </c>
      <c r="T479" s="69"/>
      <c r="U479" s="69"/>
    </row>
    <row r="480" spans="1:21" x14ac:dyDescent="0.2">
      <c r="A480" s="65" t="s">
        <v>181</v>
      </c>
      <c r="B480" s="66" t="s">
        <v>66</v>
      </c>
      <c r="C480" s="67" t="s">
        <v>210</v>
      </c>
      <c r="D480" s="68">
        <v>44414</v>
      </c>
      <c r="E480" s="69">
        <v>0.30487804878048802</v>
      </c>
      <c r="F480" s="65">
        <v>82</v>
      </c>
      <c r="G480" s="70">
        <v>6221.2926829268299</v>
      </c>
      <c r="H480" s="64">
        <v>-130.382926829268</v>
      </c>
      <c r="I480" s="69">
        <v>37.689923542775702</v>
      </c>
      <c r="J480" s="65"/>
      <c r="K480" s="69"/>
      <c r="L480" s="69"/>
      <c r="M480" s="69"/>
      <c r="N480" s="69">
        <v>3.3431606782106802</v>
      </c>
      <c r="O480" s="72">
        <v>0.40128105790667601</v>
      </c>
      <c r="P480" s="70">
        <v>145.71951219512201</v>
      </c>
      <c r="Q480" s="69">
        <v>6.4966411164939899</v>
      </c>
      <c r="R480" s="69">
        <v>43.482926829268301</v>
      </c>
      <c r="S480" s="69">
        <v>3.4404215535831799</v>
      </c>
      <c r="T480" s="69"/>
      <c r="U480" s="69"/>
    </row>
    <row r="481" spans="1:21" x14ac:dyDescent="0.2">
      <c r="A481" s="65" t="s">
        <v>181</v>
      </c>
      <c r="B481" s="66" t="s">
        <v>69</v>
      </c>
      <c r="C481" s="67" t="s">
        <v>381</v>
      </c>
      <c r="D481" s="68">
        <v>43861</v>
      </c>
      <c r="E481" s="69"/>
      <c r="F481" s="65">
        <v>62</v>
      </c>
      <c r="G481" s="70">
        <v>5789.6612903225796</v>
      </c>
      <c r="H481" s="64">
        <v>-131.49516129032301</v>
      </c>
      <c r="I481" s="69">
        <v>31.845807734560999</v>
      </c>
      <c r="J481" s="65"/>
      <c r="K481" s="69"/>
      <c r="L481" s="69"/>
      <c r="M481" s="69"/>
      <c r="N481" s="69"/>
      <c r="O481" s="69"/>
      <c r="P481" s="70">
        <v>127.45161290322601</v>
      </c>
      <c r="Q481" s="69">
        <v>6.7845781751701102</v>
      </c>
      <c r="R481" s="69">
        <v>41.986440677966101</v>
      </c>
      <c r="S481" s="69">
        <v>3.4169673731806598</v>
      </c>
      <c r="T481" s="69"/>
      <c r="U481" s="69"/>
    </row>
    <row r="482" spans="1:21" x14ac:dyDescent="0.2">
      <c r="A482" s="65" t="s">
        <v>181</v>
      </c>
      <c r="B482" s="66" t="s">
        <v>70</v>
      </c>
      <c r="C482" s="67" t="s">
        <v>112</v>
      </c>
      <c r="D482" s="68">
        <v>44416</v>
      </c>
      <c r="E482" s="69"/>
      <c r="F482" s="65">
        <v>32</v>
      </c>
      <c r="G482" s="70">
        <v>4480</v>
      </c>
      <c r="H482" s="64">
        <v>-131.72499999999999</v>
      </c>
      <c r="I482" s="69">
        <v>59.323023769810902</v>
      </c>
      <c r="J482" s="65"/>
      <c r="K482" s="69"/>
      <c r="L482" s="69"/>
      <c r="M482" s="69"/>
      <c r="N482" s="69"/>
      <c r="O482" s="69"/>
      <c r="P482" s="70">
        <v>132.78125</v>
      </c>
      <c r="Q482" s="69">
        <v>12.6465389864853</v>
      </c>
      <c r="R482" s="69">
        <v>23.1</v>
      </c>
      <c r="S482" s="69">
        <v>4.65746019670281</v>
      </c>
      <c r="T482" s="69"/>
      <c r="U482" s="69"/>
    </row>
    <row r="483" spans="1:21" x14ac:dyDescent="0.2">
      <c r="A483" s="65" t="s">
        <v>181</v>
      </c>
      <c r="B483" s="66" t="s">
        <v>66</v>
      </c>
      <c r="C483" s="67" t="s">
        <v>211</v>
      </c>
      <c r="D483" s="68">
        <v>44389</v>
      </c>
      <c r="E483" s="69">
        <v>0.72916666666666696</v>
      </c>
      <c r="F483" s="65">
        <v>240</v>
      </c>
      <c r="G483" s="70">
        <v>6806.7916666666697</v>
      </c>
      <c r="H483" s="64">
        <v>-135.90875</v>
      </c>
      <c r="I483" s="69">
        <v>24.497420249440601</v>
      </c>
      <c r="J483" s="65"/>
      <c r="K483" s="69"/>
      <c r="L483" s="69"/>
      <c r="M483" s="69"/>
      <c r="N483" s="69">
        <v>3.8267850821744598</v>
      </c>
      <c r="O483" s="72">
        <v>0.14230757360086599</v>
      </c>
      <c r="P483" s="70">
        <v>135.40416666666701</v>
      </c>
      <c r="Q483" s="69">
        <v>3.5300903082305299</v>
      </c>
      <c r="R483" s="69">
        <v>37.472916666666698</v>
      </c>
      <c r="S483" s="69">
        <v>1.4196495012454899</v>
      </c>
      <c r="T483" s="69"/>
      <c r="U483" s="69"/>
    </row>
    <row r="484" spans="1:21" x14ac:dyDescent="0.2">
      <c r="A484" s="65" t="s">
        <v>181</v>
      </c>
      <c r="B484" s="66" t="s">
        <v>69</v>
      </c>
      <c r="C484" s="67" t="s">
        <v>162</v>
      </c>
      <c r="D484" s="68">
        <v>44405</v>
      </c>
      <c r="E484" s="69"/>
      <c r="F484" s="65">
        <v>47</v>
      </c>
      <c r="G484" s="70">
        <v>3536.3404255319201</v>
      </c>
      <c r="H484" s="64">
        <v>-148.86170212766001</v>
      </c>
      <c r="I484" s="69">
        <v>41.620755908755399</v>
      </c>
      <c r="J484" s="65"/>
      <c r="K484" s="69"/>
      <c r="L484" s="69"/>
      <c r="M484" s="69"/>
      <c r="N484" s="69"/>
      <c r="O484" s="72"/>
      <c r="P484" s="70">
        <v>166.340425531915</v>
      </c>
      <c r="Q484" s="69">
        <v>10.3993469425886</v>
      </c>
      <c r="R484" s="69">
        <v>17.3044444444444</v>
      </c>
      <c r="S484" s="69">
        <v>1.8004964398337699</v>
      </c>
      <c r="T484" s="69"/>
      <c r="U484" s="69"/>
    </row>
    <row r="485" spans="1:21" x14ac:dyDescent="0.2">
      <c r="A485" s="65" t="s">
        <v>181</v>
      </c>
      <c r="B485" s="66" t="s">
        <v>65</v>
      </c>
      <c r="C485" s="67" t="s">
        <v>85</v>
      </c>
      <c r="D485" s="68">
        <v>44146</v>
      </c>
      <c r="E485" s="69">
        <v>0.25307432432432397</v>
      </c>
      <c r="F485" s="65">
        <v>296</v>
      </c>
      <c r="G485" s="70">
        <v>6318.8040540540496</v>
      </c>
      <c r="H485" s="64">
        <v>-151.49695945945999</v>
      </c>
      <c r="I485" s="69">
        <v>25.627333565748302</v>
      </c>
      <c r="J485" s="65"/>
      <c r="K485" s="69"/>
      <c r="L485" s="69"/>
      <c r="M485" s="69"/>
      <c r="N485" s="69">
        <v>3.6044999999999998</v>
      </c>
      <c r="O485" s="69">
        <v>0.251058098959554</v>
      </c>
      <c r="P485" s="70">
        <v>142.46959459459501</v>
      </c>
      <c r="Q485" s="69">
        <v>3.15622712362069</v>
      </c>
      <c r="R485" s="69">
        <v>34.987837837837802</v>
      </c>
      <c r="S485" s="69">
        <v>1.4567659927960499</v>
      </c>
      <c r="T485" s="69"/>
      <c r="U485" s="69"/>
    </row>
    <row r="486" spans="1:21" x14ac:dyDescent="0.2">
      <c r="A486" s="65" t="s">
        <v>181</v>
      </c>
      <c r="B486" s="66" t="s">
        <v>69</v>
      </c>
      <c r="C486" s="67" t="s">
        <v>382</v>
      </c>
      <c r="D486" s="68">
        <v>44412</v>
      </c>
      <c r="E486" s="69"/>
      <c r="F486" s="65">
        <v>37</v>
      </c>
      <c r="G486" s="70">
        <v>5409.2972972973002</v>
      </c>
      <c r="H486" s="64">
        <v>-153.42702702702701</v>
      </c>
      <c r="I486" s="69">
        <v>43.839887436673401</v>
      </c>
      <c r="J486" s="65"/>
      <c r="K486" s="69"/>
      <c r="L486" s="69"/>
      <c r="M486" s="69"/>
      <c r="N486" s="69"/>
      <c r="O486" s="69"/>
      <c r="P486" s="70">
        <v>174.40540540540499</v>
      </c>
      <c r="Q486" s="69">
        <v>11.6021031708555</v>
      </c>
      <c r="R486" s="69">
        <v>32.297222222222203</v>
      </c>
      <c r="S486" s="69">
        <v>5.7473244100868</v>
      </c>
      <c r="T486" s="69"/>
      <c r="U486" s="69"/>
    </row>
    <row r="487" spans="1:21" x14ac:dyDescent="0.2">
      <c r="A487" s="65" t="s">
        <v>181</v>
      </c>
      <c r="B487" s="66" t="s">
        <v>66</v>
      </c>
      <c r="C487" s="67" t="s">
        <v>221</v>
      </c>
      <c r="D487" s="68">
        <v>44413</v>
      </c>
      <c r="E487" s="69"/>
      <c r="F487" s="65">
        <v>37</v>
      </c>
      <c r="G487" s="70">
        <v>5834.7837837837797</v>
      </c>
      <c r="H487" s="64">
        <v>-154.54594594594599</v>
      </c>
      <c r="I487" s="69">
        <v>39.952906134942801</v>
      </c>
      <c r="J487" s="65"/>
      <c r="K487" s="69"/>
      <c r="L487" s="69"/>
      <c r="M487" s="69">
        <v>768.16666666666697</v>
      </c>
      <c r="N487" s="69">
        <v>3.2607049597334901</v>
      </c>
      <c r="O487" s="69">
        <v>0.25609978717803999</v>
      </c>
      <c r="P487" s="70">
        <v>150.08108108108101</v>
      </c>
      <c r="Q487" s="69">
        <v>9.7995969135079601</v>
      </c>
      <c r="R487" s="69">
        <v>44.513513513513502</v>
      </c>
      <c r="S487" s="69">
        <v>3.8472430013119201</v>
      </c>
      <c r="T487" s="69"/>
      <c r="U487" s="69"/>
    </row>
    <row r="488" spans="1:21" x14ac:dyDescent="0.2">
      <c r="A488" s="65" t="s">
        <v>181</v>
      </c>
      <c r="B488" s="66" t="s">
        <v>69</v>
      </c>
      <c r="C488" s="67" t="s">
        <v>209</v>
      </c>
      <c r="D488" s="68">
        <v>44409</v>
      </c>
      <c r="E488" s="69"/>
      <c r="F488" s="65">
        <v>42</v>
      </c>
      <c r="G488" s="70">
        <v>3711.2142857142899</v>
      </c>
      <c r="H488" s="64">
        <v>-155.564285714286</v>
      </c>
      <c r="I488" s="69">
        <v>48.931009862345903</v>
      </c>
      <c r="J488" s="65"/>
      <c r="K488" s="69"/>
      <c r="L488" s="69"/>
      <c r="M488" s="69">
        <v>477.4</v>
      </c>
      <c r="N488" s="69"/>
      <c r="O488" s="69"/>
      <c r="P488" s="70">
        <v>141.02380952381</v>
      </c>
      <c r="Q488" s="69">
        <v>10.535515296978399</v>
      </c>
      <c r="R488" s="69">
        <v>16.763414634146301</v>
      </c>
      <c r="S488" s="69">
        <v>2.1663523239384901</v>
      </c>
      <c r="T488" s="69"/>
      <c r="U488" s="69"/>
    </row>
    <row r="489" spans="1:21" x14ac:dyDescent="0.2">
      <c r="A489" s="65" t="s">
        <v>181</v>
      </c>
      <c r="B489" s="66" t="s">
        <v>66</v>
      </c>
      <c r="C489" s="67" t="s">
        <v>165</v>
      </c>
      <c r="D489" s="68">
        <v>44255</v>
      </c>
      <c r="E489" s="69"/>
      <c r="F489" s="65">
        <v>122</v>
      </c>
      <c r="G489" s="70">
        <v>6001.8852459016398</v>
      </c>
      <c r="H489" s="64">
        <v>-159.37950819672099</v>
      </c>
      <c r="I489" s="69">
        <v>32.581673951690597</v>
      </c>
      <c r="J489" s="65"/>
      <c r="K489" s="69"/>
      <c r="L489" s="69"/>
      <c r="M489" s="69"/>
      <c r="N489" s="69">
        <v>2.3951395348837199</v>
      </c>
      <c r="O489" s="69">
        <v>0.31565452851930598</v>
      </c>
      <c r="P489" s="70">
        <v>141.95081967213099</v>
      </c>
      <c r="Q489" s="69">
        <v>5.4431058936304604</v>
      </c>
      <c r="R489" s="69">
        <v>48.395081967213102</v>
      </c>
      <c r="S489" s="69">
        <v>2.6593931840520502</v>
      </c>
      <c r="T489" s="69"/>
      <c r="U489" s="69"/>
    </row>
    <row r="490" spans="1:21" x14ac:dyDescent="0.2">
      <c r="A490" s="65" t="s">
        <v>181</v>
      </c>
      <c r="B490" s="66" t="s">
        <v>65</v>
      </c>
      <c r="C490" s="67" t="s">
        <v>317</v>
      </c>
      <c r="D490" s="68">
        <v>44413</v>
      </c>
      <c r="E490" s="69">
        <v>0.24901234567901201</v>
      </c>
      <c r="F490" s="65">
        <v>81</v>
      </c>
      <c r="G490" s="70">
        <v>4553.5555555555602</v>
      </c>
      <c r="H490" s="64">
        <v>-160.438271604938</v>
      </c>
      <c r="I490" s="69">
        <v>33.3966279886465</v>
      </c>
      <c r="J490" s="65"/>
      <c r="K490" s="69"/>
      <c r="L490" s="69"/>
      <c r="M490" s="69"/>
      <c r="N490" s="69"/>
      <c r="O490" s="72"/>
      <c r="P490" s="70">
        <v>156.37037037037001</v>
      </c>
      <c r="Q490" s="69">
        <v>7.6719274310661101</v>
      </c>
      <c r="R490" s="69">
        <v>33.096153846153904</v>
      </c>
      <c r="S490" s="69">
        <v>2.4395566614287398</v>
      </c>
      <c r="T490" s="69"/>
      <c r="U490" s="69"/>
    </row>
    <row r="491" spans="1:21" x14ac:dyDescent="0.2">
      <c r="A491" s="65" t="s">
        <v>181</v>
      </c>
      <c r="B491" s="66" t="s">
        <v>69</v>
      </c>
      <c r="C491" s="67" t="s">
        <v>179</v>
      </c>
      <c r="D491" s="68">
        <v>44398</v>
      </c>
      <c r="E491" s="69"/>
      <c r="F491" s="65">
        <v>40</v>
      </c>
      <c r="G491" s="70">
        <v>5200.8249999999998</v>
      </c>
      <c r="H491" s="64">
        <v>-160.85499999999999</v>
      </c>
      <c r="I491" s="69">
        <v>32.404750947574897</v>
      </c>
      <c r="J491" s="65"/>
      <c r="K491" s="69"/>
      <c r="L491" s="69"/>
      <c r="M491" s="69"/>
      <c r="N491" s="69"/>
      <c r="O491" s="69"/>
      <c r="P491" s="70">
        <v>131</v>
      </c>
      <c r="Q491" s="69">
        <v>8.7158858796261605</v>
      </c>
      <c r="R491" s="69">
        <v>25.164999999999999</v>
      </c>
      <c r="S491" s="69">
        <v>3.0380251471756798</v>
      </c>
      <c r="T491" s="69"/>
      <c r="U491" s="69"/>
    </row>
    <row r="492" spans="1:21" x14ac:dyDescent="0.2">
      <c r="A492" s="65" t="s">
        <v>181</v>
      </c>
      <c r="B492" s="66" t="s">
        <v>65</v>
      </c>
      <c r="C492" s="67" t="s">
        <v>383</v>
      </c>
      <c r="D492" s="68">
        <v>43920</v>
      </c>
      <c r="E492" s="69"/>
      <c r="F492" s="65">
        <v>31</v>
      </c>
      <c r="G492" s="70">
        <v>6833.2903225806403</v>
      </c>
      <c r="H492" s="64">
        <v>-168.97419354838701</v>
      </c>
      <c r="I492" s="69">
        <v>29.812761923374801</v>
      </c>
      <c r="J492" s="65"/>
      <c r="K492" s="69"/>
      <c r="L492" s="69"/>
      <c r="M492" s="69"/>
      <c r="N492" s="69"/>
      <c r="O492" s="72"/>
      <c r="P492" s="70">
        <v>140.61290322580601</v>
      </c>
      <c r="Q492" s="69">
        <v>13.8213390742382</v>
      </c>
      <c r="R492" s="69">
        <v>33.6064516129032</v>
      </c>
      <c r="S492" s="69">
        <v>3.5626948103200098</v>
      </c>
      <c r="T492" s="69"/>
      <c r="U492" s="69"/>
    </row>
    <row r="493" spans="1:21" x14ac:dyDescent="0.2">
      <c r="A493" s="65" t="s">
        <v>181</v>
      </c>
      <c r="B493" s="66" t="s">
        <v>98</v>
      </c>
      <c r="C493" s="67" t="s">
        <v>152</v>
      </c>
      <c r="D493" s="68">
        <v>44328</v>
      </c>
      <c r="E493" s="69">
        <v>0.69859550561797801</v>
      </c>
      <c r="F493" s="65">
        <v>178</v>
      </c>
      <c r="G493" s="70">
        <v>6609.0674157303401</v>
      </c>
      <c r="H493" s="64">
        <v>-169.76685393258401</v>
      </c>
      <c r="I493" s="69">
        <v>27.4371573963797</v>
      </c>
      <c r="J493" s="65"/>
      <c r="K493" s="69"/>
      <c r="L493" s="69"/>
      <c r="M493" s="69"/>
      <c r="N493" s="69"/>
      <c r="O493" s="69"/>
      <c r="P493" s="70">
        <v>167.960674157303</v>
      </c>
      <c r="Q493" s="69">
        <v>4.4458082039030398</v>
      </c>
      <c r="R493" s="69">
        <v>29.346629213483101</v>
      </c>
      <c r="S493" s="69">
        <v>1.54679297069019</v>
      </c>
      <c r="T493" s="69"/>
      <c r="U493" s="69"/>
    </row>
    <row r="494" spans="1:21" x14ac:dyDescent="0.2">
      <c r="A494" s="65" t="s">
        <v>181</v>
      </c>
      <c r="B494" s="66" t="s">
        <v>65</v>
      </c>
      <c r="C494" s="67" t="s">
        <v>294</v>
      </c>
      <c r="D494" s="68">
        <v>44417</v>
      </c>
      <c r="E494" s="69">
        <v>3.8607594936708898E-3</v>
      </c>
      <c r="F494" s="65">
        <v>158</v>
      </c>
      <c r="G494" s="70">
        <v>3956.2974683544298</v>
      </c>
      <c r="H494" s="64">
        <v>-170.567088607595</v>
      </c>
      <c r="I494" s="69">
        <v>28.7957723360357</v>
      </c>
      <c r="J494" s="65"/>
      <c r="K494" s="69"/>
      <c r="L494" s="69"/>
      <c r="M494" s="69"/>
      <c r="N494" s="69"/>
      <c r="O494" s="72"/>
      <c r="P494" s="70">
        <v>128.46835443038</v>
      </c>
      <c r="Q494" s="69">
        <v>4.3575639261681802</v>
      </c>
      <c r="R494" s="69">
        <v>27.2069620253165</v>
      </c>
      <c r="S494" s="69">
        <v>1.3280943680925801</v>
      </c>
      <c r="T494" s="69"/>
      <c r="U494" s="69"/>
    </row>
    <row r="495" spans="1:21" x14ac:dyDescent="0.2">
      <c r="A495" s="65" t="s">
        <v>181</v>
      </c>
      <c r="B495" s="66" t="s">
        <v>65</v>
      </c>
      <c r="C495" s="67" t="s">
        <v>251</v>
      </c>
      <c r="D495" s="68">
        <v>44383</v>
      </c>
      <c r="E495" s="69"/>
      <c r="F495" s="65">
        <v>41</v>
      </c>
      <c r="G495" s="70">
        <v>4559.5853658536598</v>
      </c>
      <c r="H495" s="64">
        <v>-172.936585365854</v>
      </c>
      <c r="I495" s="69">
        <v>28.974639406434299</v>
      </c>
      <c r="J495" s="65"/>
      <c r="K495" s="69"/>
      <c r="L495" s="69"/>
      <c r="M495" s="69"/>
      <c r="N495" s="69"/>
      <c r="O495" s="69"/>
      <c r="P495" s="70">
        <v>143.65853658536599</v>
      </c>
      <c r="Q495" s="69">
        <v>8.6445111413711402</v>
      </c>
      <c r="R495" s="69">
        <v>18.769230769230798</v>
      </c>
      <c r="S495" s="69">
        <v>1.71559550394214</v>
      </c>
      <c r="T495" s="69"/>
      <c r="U495" s="69"/>
    </row>
    <row r="496" spans="1:21" x14ac:dyDescent="0.2">
      <c r="A496" s="65" t="s">
        <v>181</v>
      </c>
      <c r="B496" s="66" t="s">
        <v>69</v>
      </c>
      <c r="C496" s="67" t="s">
        <v>90</v>
      </c>
      <c r="D496" s="68">
        <v>43865</v>
      </c>
      <c r="E496" s="69">
        <v>4.2647058823529404E-3</v>
      </c>
      <c r="F496" s="65">
        <v>68</v>
      </c>
      <c r="G496" s="70">
        <v>4314.8235294117603</v>
      </c>
      <c r="H496" s="64">
        <v>-175.207352941176</v>
      </c>
      <c r="I496" s="69">
        <v>30.077959819176701</v>
      </c>
      <c r="J496" s="65"/>
      <c r="K496" s="69"/>
      <c r="L496" s="69"/>
      <c r="M496" s="69"/>
      <c r="N496" s="69"/>
      <c r="O496" s="69"/>
      <c r="P496" s="70">
        <v>184.91176470588201</v>
      </c>
      <c r="Q496" s="69">
        <v>8.8097074942576903</v>
      </c>
      <c r="R496" s="69">
        <v>9.9388059701492502</v>
      </c>
      <c r="S496" s="69">
        <v>1.0099033705447</v>
      </c>
      <c r="T496" s="69"/>
      <c r="U496" s="69"/>
    </row>
    <row r="497" spans="1:21" x14ac:dyDescent="0.2">
      <c r="A497" s="65" t="s">
        <v>181</v>
      </c>
      <c r="B497" s="66" t="s">
        <v>65</v>
      </c>
      <c r="C497" s="67" t="s">
        <v>384</v>
      </c>
      <c r="D497" s="68">
        <v>44387</v>
      </c>
      <c r="E497" s="69"/>
      <c r="F497" s="65">
        <v>133</v>
      </c>
      <c r="G497" s="70">
        <v>3718.9097744360902</v>
      </c>
      <c r="H497" s="64">
        <v>-176.518045112782</v>
      </c>
      <c r="I497" s="69">
        <v>20.7098128310943</v>
      </c>
      <c r="J497" s="65"/>
      <c r="K497" s="69"/>
      <c r="L497" s="69"/>
      <c r="M497" s="69"/>
      <c r="N497" s="69"/>
      <c r="O497" s="69"/>
      <c r="P497" s="70">
        <v>111.308270676692</v>
      </c>
      <c r="Q497" s="69">
        <v>5.2041286654399102</v>
      </c>
      <c r="R497" s="69">
        <v>23.1264</v>
      </c>
      <c r="S497" s="69">
        <v>1.4873349814674499</v>
      </c>
      <c r="T497" s="69"/>
      <c r="U497" s="69"/>
    </row>
    <row r="498" spans="1:21" x14ac:dyDescent="0.2">
      <c r="A498" s="65" t="s">
        <v>181</v>
      </c>
      <c r="B498" s="66" t="s">
        <v>69</v>
      </c>
      <c r="C498" s="67" t="s">
        <v>315</v>
      </c>
      <c r="D498" s="68">
        <v>44410</v>
      </c>
      <c r="E498" s="69"/>
      <c r="F498" s="65">
        <v>173</v>
      </c>
      <c r="G498" s="70">
        <v>6437.2138728323698</v>
      </c>
      <c r="H498" s="64">
        <v>-177.66184971098301</v>
      </c>
      <c r="I498" s="69">
        <v>17.680116856733498</v>
      </c>
      <c r="J498" s="65"/>
      <c r="K498" s="69"/>
      <c r="L498" s="69"/>
      <c r="M498" s="69"/>
      <c r="N498" s="69">
        <v>3.5388943798449599</v>
      </c>
      <c r="O498" s="69">
        <v>0.23025675388234901</v>
      </c>
      <c r="P498" s="70">
        <v>155.74566473988401</v>
      </c>
      <c r="Q498" s="69">
        <v>5.9905064732828901</v>
      </c>
      <c r="R498" s="69">
        <v>40.105780346820801</v>
      </c>
      <c r="S498" s="69">
        <v>1.49820269411878</v>
      </c>
      <c r="T498" s="69"/>
      <c r="U498" s="69"/>
    </row>
    <row r="499" spans="1:21" x14ac:dyDescent="0.2">
      <c r="A499" s="65" t="s">
        <v>181</v>
      </c>
      <c r="B499" s="66" t="s">
        <v>69</v>
      </c>
      <c r="C499" s="67" t="s">
        <v>342</v>
      </c>
      <c r="D499" s="68">
        <v>44123</v>
      </c>
      <c r="E499" s="69">
        <v>0.55555555555555602</v>
      </c>
      <c r="F499" s="65">
        <v>45</v>
      </c>
      <c r="G499" s="70">
        <v>4974.3111111111102</v>
      </c>
      <c r="H499" s="64">
        <v>-181.36444444444399</v>
      </c>
      <c r="I499" s="69">
        <v>56.6851538609356</v>
      </c>
      <c r="J499" s="65"/>
      <c r="K499" s="69"/>
      <c r="L499" s="69"/>
      <c r="M499" s="69"/>
      <c r="N499" s="69"/>
      <c r="O499" s="69"/>
      <c r="P499" s="70">
        <v>149.37777777777799</v>
      </c>
      <c r="Q499" s="69">
        <v>7.0585780529927398</v>
      </c>
      <c r="R499" s="69">
        <v>23.8380952380952</v>
      </c>
      <c r="S499" s="69">
        <v>2.6463262119814601</v>
      </c>
      <c r="T499" s="69"/>
      <c r="U499" s="69"/>
    </row>
    <row r="500" spans="1:21" x14ac:dyDescent="0.2">
      <c r="A500" s="65" t="s">
        <v>181</v>
      </c>
      <c r="B500" s="66" t="s">
        <v>70</v>
      </c>
      <c r="C500" s="67" t="s">
        <v>208</v>
      </c>
      <c r="D500" s="68">
        <v>44376</v>
      </c>
      <c r="E500" s="69">
        <v>2.25609756097561E-2</v>
      </c>
      <c r="F500" s="65">
        <v>82</v>
      </c>
      <c r="G500" s="70">
        <v>4990.2926829268299</v>
      </c>
      <c r="H500" s="64">
        <v>-189.86951219512201</v>
      </c>
      <c r="I500" s="69">
        <v>36.052180377808703</v>
      </c>
      <c r="J500" s="65"/>
      <c r="K500" s="69"/>
      <c r="L500" s="69"/>
      <c r="M500" s="69"/>
      <c r="N500" s="69"/>
      <c r="O500" s="72"/>
      <c r="P500" s="70">
        <v>149.47560975609801</v>
      </c>
      <c r="Q500" s="69">
        <v>7.4846269347396399</v>
      </c>
      <c r="R500" s="69">
        <v>23.8085365853659</v>
      </c>
      <c r="S500" s="69">
        <v>2.3258184581366899</v>
      </c>
      <c r="T500" s="69"/>
      <c r="U500" s="69"/>
    </row>
    <row r="501" spans="1:21" x14ac:dyDescent="0.2">
      <c r="A501" s="65" t="s">
        <v>181</v>
      </c>
      <c r="B501" s="66" t="s">
        <v>66</v>
      </c>
      <c r="C501" s="67" t="s">
        <v>113</v>
      </c>
      <c r="D501" s="68">
        <v>44424</v>
      </c>
      <c r="E501" s="69"/>
      <c r="F501" s="65">
        <v>35</v>
      </c>
      <c r="G501" s="70">
        <v>5593.4571428571398</v>
      </c>
      <c r="H501" s="64">
        <v>-192.922857142857</v>
      </c>
      <c r="I501" s="69">
        <v>59.762021903084801</v>
      </c>
      <c r="J501" s="65"/>
      <c r="K501" s="69"/>
      <c r="L501" s="69"/>
      <c r="M501" s="69"/>
      <c r="N501" s="69"/>
      <c r="O501" s="69"/>
      <c r="P501" s="70">
        <v>122.142857142857</v>
      </c>
      <c r="Q501" s="69">
        <v>6.6047020247346699</v>
      </c>
      <c r="R501" s="69">
        <v>39.536363636363603</v>
      </c>
      <c r="S501" s="69">
        <v>3.0157252575792</v>
      </c>
      <c r="T501" s="69"/>
      <c r="U501" s="69"/>
    </row>
    <row r="502" spans="1:21" x14ac:dyDescent="0.2">
      <c r="A502" s="65" t="s">
        <v>181</v>
      </c>
      <c r="B502" s="66" t="s">
        <v>65</v>
      </c>
      <c r="C502" s="67" t="s">
        <v>167</v>
      </c>
      <c r="D502" s="68">
        <v>44409</v>
      </c>
      <c r="E502" s="69"/>
      <c r="F502" s="65">
        <v>86</v>
      </c>
      <c r="G502" s="70">
        <v>4593.6395348837204</v>
      </c>
      <c r="H502" s="64">
        <v>-197.55116279069799</v>
      </c>
      <c r="I502" s="69">
        <v>38.159079139537901</v>
      </c>
      <c r="J502" s="65"/>
      <c r="K502" s="69"/>
      <c r="L502" s="69"/>
      <c r="M502" s="69"/>
      <c r="N502" s="69"/>
      <c r="O502" s="69"/>
      <c r="P502" s="70">
        <v>172.267441860465</v>
      </c>
      <c r="Q502" s="69">
        <v>7.4380878133917996</v>
      </c>
      <c r="R502" s="69">
        <v>18.122499999999999</v>
      </c>
      <c r="S502" s="69">
        <v>1.5944930695158901</v>
      </c>
      <c r="T502" s="69"/>
      <c r="U502" s="69"/>
    </row>
    <row r="503" spans="1:21" x14ac:dyDescent="0.2">
      <c r="A503" s="65" t="s">
        <v>181</v>
      </c>
      <c r="B503" s="66" t="s">
        <v>69</v>
      </c>
      <c r="C503" s="67" t="s">
        <v>233</v>
      </c>
      <c r="D503" s="68">
        <v>44407</v>
      </c>
      <c r="E503" s="69"/>
      <c r="F503" s="65">
        <v>32</v>
      </c>
      <c r="G503" s="70">
        <v>3196</v>
      </c>
      <c r="H503" s="64">
        <v>-201.28437500000001</v>
      </c>
      <c r="I503" s="69">
        <v>33.666730044400801</v>
      </c>
      <c r="J503" s="65"/>
      <c r="K503" s="69"/>
      <c r="L503" s="69"/>
      <c r="M503" s="69"/>
      <c r="N503" s="69"/>
      <c r="O503" s="69"/>
      <c r="P503" s="70">
        <v>113.8125</v>
      </c>
      <c r="Q503" s="69">
        <v>11.3940984211409</v>
      </c>
      <c r="R503" s="69">
        <v>23.9</v>
      </c>
      <c r="S503" s="69">
        <v>2.6948683216320499</v>
      </c>
      <c r="T503" s="69"/>
      <c r="U503" s="69"/>
    </row>
    <row r="504" spans="1:21" x14ac:dyDescent="0.2">
      <c r="A504" s="65" t="s">
        <v>181</v>
      </c>
      <c r="B504" s="66" t="s">
        <v>98</v>
      </c>
      <c r="C504" s="67" t="s">
        <v>272</v>
      </c>
      <c r="D504" s="68">
        <v>44406</v>
      </c>
      <c r="E504" s="69"/>
      <c r="F504" s="65">
        <v>33</v>
      </c>
      <c r="G504" s="70">
        <v>4050.84848484849</v>
      </c>
      <c r="H504" s="64">
        <v>-201.41515151515199</v>
      </c>
      <c r="I504" s="69">
        <v>32.201514563362998</v>
      </c>
      <c r="J504" s="65"/>
      <c r="K504" s="69"/>
      <c r="L504" s="69"/>
      <c r="M504" s="69"/>
      <c r="N504" s="69"/>
      <c r="O504" s="69"/>
      <c r="P504" s="70">
        <v>126.575757575758</v>
      </c>
      <c r="Q504" s="69">
        <v>9.3639612084477903</v>
      </c>
      <c r="R504" s="69">
        <v>22.0787878787879</v>
      </c>
      <c r="S504" s="69">
        <v>2.2487991643005998</v>
      </c>
      <c r="T504" s="69"/>
      <c r="U504" s="69"/>
    </row>
    <row r="505" spans="1:21" x14ac:dyDescent="0.2">
      <c r="A505" s="65" t="s">
        <v>181</v>
      </c>
      <c r="B505" s="66" t="s">
        <v>66</v>
      </c>
      <c r="C505" s="67" t="s">
        <v>359</v>
      </c>
      <c r="D505" s="68">
        <v>44414</v>
      </c>
      <c r="E505" s="69"/>
      <c r="F505" s="65">
        <v>236</v>
      </c>
      <c r="G505" s="70">
        <v>6450.8389830508504</v>
      </c>
      <c r="H505" s="64">
        <v>-202.44703389830499</v>
      </c>
      <c r="I505" s="69">
        <v>23.784566626094399</v>
      </c>
      <c r="J505" s="65"/>
      <c r="K505" s="69"/>
      <c r="L505" s="69"/>
      <c r="M505" s="69"/>
      <c r="N505" s="69">
        <v>2.3003437500000001</v>
      </c>
      <c r="O505" s="69">
        <v>0.30739857807932602</v>
      </c>
      <c r="P505" s="70">
        <v>153.47457627118601</v>
      </c>
      <c r="Q505" s="69">
        <v>4.6553306297045003</v>
      </c>
      <c r="R505" s="69">
        <v>37.194036697247697</v>
      </c>
      <c r="S505" s="69">
        <v>1.67377807532617</v>
      </c>
      <c r="T505" s="69"/>
      <c r="U505" s="69"/>
    </row>
    <row r="506" spans="1:21" x14ac:dyDescent="0.2">
      <c r="A506" s="65" t="s">
        <v>181</v>
      </c>
      <c r="B506" s="66" t="s">
        <v>70</v>
      </c>
      <c r="C506" s="67" t="s">
        <v>101</v>
      </c>
      <c r="D506" s="68">
        <v>43852</v>
      </c>
      <c r="E506" s="69"/>
      <c r="F506" s="65">
        <v>41</v>
      </c>
      <c r="G506" s="70">
        <v>4188.14634146341</v>
      </c>
      <c r="H506" s="64">
        <v>-202.860975609756</v>
      </c>
      <c r="I506" s="69">
        <v>40.685725140644998</v>
      </c>
      <c r="J506" s="65"/>
      <c r="K506" s="69"/>
      <c r="L506" s="69"/>
      <c r="M506" s="69"/>
      <c r="N506" s="69"/>
      <c r="O506" s="69"/>
      <c r="P506" s="70">
        <v>169.707317073171</v>
      </c>
      <c r="Q506" s="69">
        <v>10.0355006378235</v>
      </c>
      <c r="R506" s="69">
        <v>26.619512195121999</v>
      </c>
      <c r="S506" s="69">
        <v>2.3203953077644002</v>
      </c>
      <c r="T506" s="69"/>
      <c r="U506" s="69"/>
    </row>
    <row r="507" spans="1:21" x14ac:dyDescent="0.2">
      <c r="A507" s="65" t="s">
        <v>181</v>
      </c>
      <c r="B507" s="66" t="s">
        <v>65</v>
      </c>
      <c r="C507" s="67" t="s">
        <v>296</v>
      </c>
      <c r="D507" s="68">
        <v>44167</v>
      </c>
      <c r="E507" s="69"/>
      <c r="F507" s="65">
        <v>29</v>
      </c>
      <c r="G507" s="70">
        <v>4999.3793103448297</v>
      </c>
      <c r="H507" s="64">
        <v>-213.16896551724099</v>
      </c>
      <c r="I507" s="69">
        <v>42.008601366325998</v>
      </c>
      <c r="J507" s="65"/>
      <c r="K507" s="69"/>
      <c r="L507" s="69"/>
      <c r="M507" s="69"/>
      <c r="N507" s="69"/>
      <c r="O507" s="69"/>
      <c r="P507" s="70">
        <v>170.79310344827601</v>
      </c>
      <c r="Q507" s="69">
        <v>13.462718025215599</v>
      </c>
      <c r="R507" s="69">
        <v>17.879310344827601</v>
      </c>
      <c r="S507" s="69">
        <v>2.6815754289303499</v>
      </c>
      <c r="T507" s="69"/>
      <c r="U507" s="69"/>
    </row>
    <row r="508" spans="1:21" x14ac:dyDescent="0.2">
      <c r="A508" s="65" t="s">
        <v>181</v>
      </c>
      <c r="B508" s="66" t="s">
        <v>65</v>
      </c>
      <c r="C508" s="67" t="s">
        <v>343</v>
      </c>
      <c r="D508" s="68">
        <v>44415</v>
      </c>
      <c r="E508" s="69"/>
      <c r="F508" s="65">
        <v>35</v>
      </c>
      <c r="G508" s="70">
        <v>4888.0857142857103</v>
      </c>
      <c r="H508" s="64">
        <v>-239.51142857142901</v>
      </c>
      <c r="I508" s="69">
        <v>40.131232576277</v>
      </c>
      <c r="J508" s="65"/>
      <c r="K508" s="69"/>
      <c r="L508" s="69"/>
      <c r="M508" s="69"/>
      <c r="N508" s="69"/>
      <c r="O508" s="69"/>
      <c r="P508" s="70">
        <v>135.4</v>
      </c>
      <c r="Q508" s="69">
        <v>12.6339678192222</v>
      </c>
      <c r="R508" s="69">
        <v>40.848571428571397</v>
      </c>
      <c r="S508" s="69">
        <v>4.6465861172497398</v>
      </c>
      <c r="T508" s="69"/>
      <c r="U508" s="69"/>
    </row>
    <row r="509" spans="1:21" x14ac:dyDescent="0.2">
      <c r="A509" s="65" t="s">
        <v>181</v>
      </c>
      <c r="B509" s="66" t="s">
        <v>77</v>
      </c>
      <c r="C509" s="67" t="s">
        <v>212</v>
      </c>
      <c r="D509" s="68">
        <v>44094</v>
      </c>
      <c r="E509" s="69">
        <v>0.32564748201438798</v>
      </c>
      <c r="F509" s="65">
        <v>278</v>
      </c>
      <c r="G509" s="70">
        <v>7517.2949640287798</v>
      </c>
      <c r="H509" s="64">
        <v>-245.098561151079</v>
      </c>
      <c r="I509" s="69">
        <v>26.4467499822245</v>
      </c>
      <c r="J509" s="65"/>
      <c r="K509" s="69"/>
      <c r="L509" s="69"/>
      <c r="M509" s="69">
        <v>954.9</v>
      </c>
      <c r="N509" s="69">
        <v>4.9602312169312199</v>
      </c>
      <c r="O509" s="69">
        <v>0.23480748666920701</v>
      </c>
      <c r="P509" s="70">
        <v>146.90647482014401</v>
      </c>
      <c r="Q509" s="69">
        <v>2.8756567898763801</v>
      </c>
      <c r="R509" s="69">
        <v>52.781521739130397</v>
      </c>
      <c r="S509" s="69">
        <v>1.9106947317273699</v>
      </c>
      <c r="T509" s="69"/>
      <c r="U509" s="69"/>
    </row>
    <row r="510" spans="1:21" x14ac:dyDescent="0.2">
      <c r="A510" s="65" t="s">
        <v>181</v>
      </c>
      <c r="B510" s="66" t="s">
        <v>65</v>
      </c>
      <c r="C510" s="67" t="s">
        <v>334</v>
      </c>
      <c r="D510" s="68">
        <v>44404</v>
      </c>
      <c r="E510" s="69"/>
      <c r="F510" s="65">
        <v>35</v>
      </c>
      <c r="G510" s="70">
        <v>4063.1714285714302</v>
      </c>
      <c r="H510" s="64">
        <v>-248.177142857143</v>
      </c>
      <c r="I510" s="69">
        <v>50.150918469050097</v>
      </c>
      <c r="J510" s="65"/>
      <c r="K510" s="69"/>
      <c r="L510" s="69"/>
      <c r="M510" s="69"/>
      <c r="N510" s="69"/>
      <c r="O510" s="69"/>
      <c r="P510" s="70">
        <v>142.51428571428599</v>
      </c>
      <c r="Q510" s="69">
        <v>12.422084658981801</v>
      </c>
      <c r="R510" s="69">
        <v>22.888235294117599</v>
      </c>
      <c r="S510" s="69">
        <v>2.8005084994907299</v>
      </c>
      <c r="T510" s="69"/>
      <c r="U510" s="69"/>
    </row>
    <row r="511" spans="1:21" x14ac:dyDescent="0.2">
      <c r="A511" s="65" t="s">
        <v>181</v>
      </c>
      <c r="B511" s="66" t="s">
        <v>69</v>
      </c>
      <c r="C511" s="67" t="s">
        <v>311</v>
      </c>
      <c r="D511" s="68">
        <v>44416</v>
      </c>
      <c r="E511" s="69"/>
      <c r="F511" s="65">
        <v>29</v>
      </c>
      <c r="G511" s="70">
        <v>3770.89655172414</v>
      </c>
      <c r="H511" s="64">
        <v>-254.90344827586199</v>
      </c>
      <c r="I511" s="69">
        <v>43.743948345076397</v>
      </c>
      <c r="J511" s="65"/>
      <c r="K511" s="69"/>
      <c r="L511" s="69"/>
      <c r="M511" s="69"/>
      <c r="N511" s="69"/>
      <c r="O511" s="72"/>
      <c r="P511" s="70">
        <v>157.27586206896601</v>
      </c>
      <c r="Q511" s="69">
        <v>11.2722572987915</v>
      </c>
      <c r="R511" s="69">
        <v>20.573076923076901</v>
      </c>
      <c r="S511" s="69">
        <v>2.7076504585926799</v>
      </c>
      <c r="T511" s="69"/>
      <c r="U511" s="69"/>
    </row>
    <row r="512" spans="1:21" x14ac:dyDescent="0.2">
      <c r="A512" s="65" t="s">
        <v>181</v>
      </c>
      <c r="B512" s="66" t="s">
        <v>65</v>
      </c>
      <c r="C512" s="67" t="s">
        <v>331</v>
      </c>
      <c r="D512" s="68">
        <v>44229</v>
      </c>
      <c r="E512" s="69">
        <v>7.4626865671641798E-3</v>
      </c>
      <c r="F512" s="65">
        <v>67</v>
      </c>
      <c r="G512" s="70">
        <v>3686.5074626865699</v>
      </c>
      <c r="H512" s="64">
        <v>-255.432835820896</v>
      </c>
      <c r="I512" s="69">
        <v>32.611528040556898</v>
      </c>
      <c r="J512" s="65"/>
      <c r="K512" s="69"/>
      <c r="L512" s="69"/>
      <c r="M512" s="69"/>
      <c r="N512" s="69"/>
      <c r="O512" s="69"/>
      <c r="P512" s="70">
        <v>153.49253731343299</v>
      </c>
      <c r="Q512" s="69">
        <v>6.3279645815984802</v>
      </c>
      <c r="R512" s="69">
        <v>19.128358208955198</v>
      </c>
      <c r="S512" s="69">
        <v>1.23017762075549</v>
      </c>
      <c r="T512" s="69"/>
      <c r="U512" s="69"/>
    </row>
    <row r="513" spans="1:21" x14ac:dyDescent="0.2">
      <c r="A513" s="65" t="s">
        <v>181</v>
      </c>
      <c r="B513" s="66" t="s">
        <v>77</v>
      </c>
      <c r="C513" s="67" t="s">
        <v>178</v>
      </c>
      <c r="D513" s="68">
        <v>44408</v>
      </c>
      <c r="E513" s="69"/>
      <c r="F513" s="65">
        <v>30</v>
      </c>
      <c r="G513" s="70">
        <v>5431.8</v>
      </c>
      <c r="H513" s="64">
        <v>-309.13</v>
      </c>
      <c r="I513" s="69">
        <v>47.210743018107998</v>
      </c>
      <c r="J513" s="65"/>
      <c r="K513" s="69"/>
      <c r="L513" s="69"/>
      <c r="M513" s="69">
        <v>755</v>
      </c>
      <c r="N513" s="69"/>
      <c r="O513" s="69"/>
      <c r="P513" s="70">
        <v>131.566666666667</v>
      </c>
      <c r="Q513" s="69">
        <v>9.2158887452043796</v>
      </c>
      <c r="R513" s="69">
        <v>38.65</v>
      </c>
      <c r="S513" s="69">
        <v>5.3507194294504403</v>
      </c>
      <c r="T513" s="69"/>
      <c r="U513" s="69"/>
    </row>
    <row r="514" spans="1:21" x14ac:dyDescent="0.2">
      <c r="A514" s="65" t="s">
        <v>213</v>
      </c>
      <c r="B514" s="66" t="s">
        <v>65</v>
      </c>
      <c r="C514" s="67" t="s">
        <v>182</v>
      </c>
      <c r="D514" s="68">
        <v>44232</v>
      </c>
      <c r="E514" s="69">
        <v>0.41050420168067198</v>
      </c>
      <c r="F514" s="65">
        <v>119</v>
      </c>
      <c r="G514" s="70">
        <v>8422.6386554621804</v>
      </c>
      <c r="H514" s="64">
        <v>179.657983193277</v>
      </c>
      <c r="I514" s="69">
        <v>31.029777050481499</v>
      </c>
      <c r="J514" s="65"/>
      <c r="K514" s="69"/>
      <c r="L514" s="69"/>
      <c r="M514" s="69"/>
      <c r="N514" s="69"/>
      <c r="O514" s="69"/>
      <c r="P514" s="70">
        <v>155.88235294117601</v>
      </c>
      <c r="Q514" s="69">
        <v>5.0013554133597902</v>
      </c>
      <c r="R514" s="69">
        <v>53.613793103448302</v>
      </c>
      <c r="S514" s="69">
        <v>2.9213628949936101</v>
      </c>
      <c r="T514" s="69"/>
      <c r="U514" s="69"/>
    </row>
    <row r="515" spans="1:21" x14ac:dyDescent="0.2">
      <c r="A515" s="65" t="s">
        <v>213</v>
      </c>
      <c r="B515" s="66" t="s">
        <v>65</v>
      </c>
      <c r="C515" s="67" t="s">
        <v>124</v>
      </c>
      <c r="D515" s="68">
        <v>44432</v>
      </c>
      <c r="E515" s="69">
        <v>0.21096774193548401</v>
      </c>
      <c r="F515" s="65">
        <v>62</v>
      </c>
      <c r="G515" s="70">
        <v>6006.6612903225796</v>
      </c>
      <c r="H515" s="64">
        <v>76.088709677419402</v>
      </c>
      <c r="I515" s="69">
        <v>59.4354045065473</v>
      </c>
      <c r="J515" s="65"/>
      <c r="K515" s="69"/>
      <c r="L515" s="69"/>
      <c r="M515" s="69"/>
      <c r="N515" s="69"/>
      <c r="O515" s="69"/>
      <c r="P515" s="70">
        <v>156.064516129032</v>
      </c>
      <c r="Q515" s="69">
        <v>7.6102810782364001</v>
      </c>
      <c r="R515" s="69">
        <v>43.988709677419301</v>
      </c>
      <c r="S515" s="69">
        <v>3.7728798612713601</v>
      </c>
      <c r="T515" s="69"/>
      <c r="U515" s="69"/>
    </row>
    <row r="516" spans="1:21" x14ac:dyDescent="0.2">
      <c r="A516" s="65" t="s">
        <v>213</v>
      </c>
      <c r="B516" s="66" t="s">
        <v>69</v>
      </c>
      <c r="C516" s="67" t="s">
        <v>148</v>
      </c>
      <c r="D516" s="68">
        <v>43868</v>
      </c>
      <c r="E516" s="69"/>
      <c r="F516" s="65">
        <v>41</v>
      </c>
      <c r="G516" s="70">
        <v>5064.0243902438997</v>
      </c>
      <c r="H516" s="64">
        <v>-1.7794871794871501</v>
      </c>
      <c r="I516" s="69">
        <v>66.153228069903406</v>
      </c>
      <c r="J516" s="65"/>
      <c r="K516" s="69"/>
      <c r="L516" s="69"/>
      <c r="M516" s="69"/>
      <c r="N516" s="69"/>
      <c r="O516" s="72"/>
      <c r="P516" s="70">
        <v>128.90243902438999</v>
      </c>
      <c r="Q516" s="69">
        <v>8.0874643195238693</v>
      </c>
      <c r="R516" s="69">
        <v>34.307317073170701</v>
      </c>
      <c r="S516" s="69">
        <v>3.5105527155745802</v>
      </c>
      <c r="T516" s="69"/>
      <c r="U516" s="69"/>
    </row>
    <row r="517" spans="1:21" x14ac:dyDescent="0.2">
      <c r="A517" s="65" t="s">
        <v>213</v>
      </c>
      <c r="B517" s="66" t="s">
        <v>65</v>
      </c>
      <c r="C517" s="67" t="s">
        <v>145</v>
      </c>
      <c r="D517" s="68">
        <v>44314</v>
      </c>
      <c r="E517" s="69">
        <v>9.1521739130434807E-2</v>
      </c>
      <c r="F517" s="65">
        <v>506</v>
      </c>
      <c r="G517" s="70">
        <v>4553.7529644268798</v>
      </c>
      <c r="H517" s="64">
        <v>-65.648221343873701</v>
      </c>
      <c r="I517" s="69">
        <v>20.5042779480797</v>
      </c>
      <c r="J517" s="65"/>
      <c r="K517" s="69"/>
      <c r="L517" s="69"/>
      <c r="M517" s="69"/>
      <c r="N517" s="69"/>
      <c r="O517" s="69"/>
      <c r="P517" s="70">
        <v>150.673913043478</v>
      </c>
      <c r="Q517" s="69">
        <v>2.4965747251943302</v>
      </c>
      <c r="R517" s="69">
        <v>32.610642570281101</v>
      </c>
      <c r="S517" s="69">
        <v>1.2939227463207299</v>
      </c>
      <c r="T517" s="69"/>
      <c r="U517" s="69"/>
    </row>
    <row r="518" spans="1:21" x14ac:dyDescent="0.2">
      <c r="A518" s="65" t="s">
        <v>213</v>
      </c>
      <c r="B518" s="66" t="s">
        <v>65</v>
      </c>
      <c r="C518" s="67" t="s">
        <v>385</v>
      </c>
      <c r="D518" s="68">
        <v>44178</v>
      </c>
      <c r="E518" s="69"/>
      <c r="F518" s="65">
        <v>50</v>
      </c>
      <c r="G518" s="70">
        <v>3539.7</v>
      </c>
      <c r="H518" s="64">
        <v>-93.933999999999997</v>
      </c>
      <c r="I518" s="69">
        <v>42.442359242163</v>
      </c>
      <c r="J518" s="65"/>
      <c r="K518" s="69"/>
      <c r="L518" s="69"/>
      <c r="M518" s="69"/>
      <c r="N518" s="69"/>
      <c r="O518" s="69"/>
      <c r="P518" s="70">
        <v>159.74</v>
      </c>
      <c r="Q518" s="69">
        <v>7.0638955547320501</v>
      </c>
      <c r="R518" s="69">
        <v>27.497959183673501</v>
      </c>
      <c r="S518" s="69">
        <v>2.5117487366278701</v>
      </c>
      <c r="T518" s="69"/>
      <c r="U518" s="69"/>
    </row>
    <row r="519" spans="1:21" x14ac:dyDescent="0.2">
      <c r="A519" s="65" t="s">
        <v>213</v>
      </c>
      <c r="B519" s="66" t="s">
        <v>65</v>
      </c>
      <c r="C519" s="67" t="s">
        <v>328</v>
      </c>
      <c r="D519" s="68">
        <v>44208</v>
      </c>
      <c r="E519" s="69"/>
      <c r="F519" s="65">
        <v>56</v>
      </c>
      <c r="G519" s="70">
        <v>5579.6607142857101</v>
      </c>
      <c r="H519" s="64">
        <v>-134.730357142857</v>
      </c>
      <c r="I519" s="69">
        <v>46.847023767170498</v>
      </c>
      <c r="J519" s="65"/>
      <c r="K519" s="69"/>
      <c r="L519" s="69"/>
      <c r="M519" s="69"/>
      <c r="N519" s="69"/>
      <c r="O519" s="69"/>
      <c r="P519" s="70">
        <v>97.053571428571402</v>
      </c>
      <c r="Q519" s="69">
        <v>6.5260924667807299</v>
      </c>
      <c r="R519" s="69">
        <v>59.462499999999999</v>
      </c>
      <c r="S519" s="69">
        <v>5.7165824878951099</v>
      </c>
      <c r="T519" s="69"/>
      <c r="U519" s="69"/>
    </row>
    <row r="520" spans="1:21" x14ac:dyDescent="0.2">
      <c r="A520" s="65" t="s">
        <v>213</v>
      </c>
      <c r="B520" s="66" t="s">
        <v>66</v>
      </c>
      <c r="C520" s="67" t="s">
        <v>210</v>
      </c>
      <c r="D520" s="68">
        <v>44414</v>
      </c>
      <c r="E520" s="69">
        <v>9.7560975609756097E-4</v>
      </c>
      <c r="F520" s="65">
        <v>123</v>
      </c>
      <c r="G520" s="70">
        <v>6373.7967479674799</v>
      </c>
      <c r="H520" s="64">
        <v>-169.14552845528499</v>
      </c>
      <c r="I520" s="69">
        <v>32.281118940953903</v>
      </c>
      <c r="J520" s="65"/>
      <c r="K520" s="69"/>
      <c r="L520" s="69"/>
      <c r="M520" s="69"/>
      <c r="N520" s="69"/>
      <c r="O520" s="69"/>
      <c r="P520" s="70">
        <v>122.78048780487801</v>
      </c>
      <c r="Q520" s="69">
        <v>4.9801222439169504</v>
      </c>
      <c r="R520" s="69">
        <v>58.768907563025202</v>
      </c>
      <c r="S520" s="69">
        <v>3.8499027946337399</v>
      </c>
      <c r="T520" s="69"/>
      <c r="U520" s="69"/>
    </row>
    <row r="521" spans="1:21" x14ac:dyDescent="0.2">
      <c r="A521" s="65" t="s">
        <v>213</v>
      </c>
      <c r="B521" s="66" t="s">
        <v>69</v>
      </c>
      <c r="C521" s="67" t="s">
        <v>209</v>
      </c>
      <c r="D521" s="68">
        <v>44409</v>
      </c>
      <c r="E521" s="69"/>
      <c r="F521" s="65">
        <v>56</v>
      </c>
      <c r="G521" s="70">
        <v>3722.4642857142899</v>
      </c>
      <c r="H521" s="64">
        <v>-181.601785714286</v>
      </c>
      <c r="I521" s="69">
        <v>40.629051445617002</v>
      </c>
      <c r="J521" s="65"/>
      <c r="K521" s="69"/>
      <c r="L521" s="69"/>
      <c r="M521" s="69"/>
      <c r="N521" s="69"/>
      <c r="O521" s="69"/>
      <c r="P521" s="70">
        <v>134.67857142857099</v>
      </c>
      <c r="Q521" s="69">
        <v>9.9112656334294993</v>
      </c>
      <c r="R521" s="69">
        <v>15.5428571428571</v>
      </c>
      <c r="S521" s="69">
        <v>1.8997912686829601</v>
      </c>
      <c r="T521" s="69"/>
      <c r="U521" s="69"/>
    </row>
    <row r="522" spans="1:21" x14ac:dyDescent="0.2">
      <c r="A522" s="65" t="s">
        <v>213</v>
      </c>
      <c r="B522" s="66" t="s">
        <v>69</v>
      </c>
      <c r="C522" s="67" t="s">
        <v>386</v>
      </c>
      <c r="D522" s="68">
        <v>44049</v>
      </c>
      <c r="E522" s="69"/>
      <c r="F522" s="65">
        <v>27</v>
      </c>
      <c r="G522" s="70">
        <v>3540.74074074074</v>
      </c>
      <c r="H522" s="64">
        <v>-199.62692307692299</v>
      </c>
      <c r="I522" s="69">
        <v>32.509905500036503</v>
      </c>
      <c r="J522" s="65"/>
      <c r="K522" s="69"/>
      <c r="L522" s="69"/>
      <c r="M522" s="69"/>
      <c r="N522" s="69"/>
      <c r="O522" s="69"/>
      <c r="P522" s="70">
        <v>141.666666666667</v>
      </c>
      <c r="Q522" s="69">
        <v>14.087435552854901</v>
      </c>
      <c r="R522" s="69">
        <v>45.570370370370398</v>
      </c>
      <c r="S522" s="69">
        <v>4.9536708734966703</v>
      </c>
      <c r="T522" s="69"/>
      <c r="U522" s="69"/>
    </row>
    <row r="523" spans="1:21" x14ac:dyDescent="0.2">
      <c r="A523" s="65" t="s">
        <v>213</v>
      </c>
      <c r="B523" s="66" t="s">
        <v>69</v>
      </c>
      <c r="C523" s="67" t="s">
        <v>155</v>
      </c>
      <c r="D523" s="68">
        <v>44422</v>
      </c>
      <c r="E523" s="69"/>
      <c r="F523" s="65">
        <v>79</v>
      </c>
      <c r="G523" s="70">
        <v>4752.6329113924003</v>
      </c>
      <c r="H523" s="64">
        <v>-200.517721518987</v>
      </c>
      <c r="I523" s="69">
        <v>39.1562668698351</v>
      </c>
      <c r="J523" s="65"/>
      <c r="K523" s="69"/>
      <c r="L523" s="69"/>
      <c r="M523" s="69"/>
      <c r="N523" s="69"/>
      <c r="O523" s="69"/>
      <c r="P523" s="70">
        <v>149.620253164557</v>
      </c>
      <c r="Q523" s="69">
        <v>5.2079229518807102</v>
      </c>
      <c r="R523" s="69">
        <v>44.463291139240503</v>
      </c>
      <c r="S523" s="69">
        <v>3.1471785467276501</v>
      </c>
      <c r="T523" s="69"/>
      <c r="U523" s="69"/>
    </row>
    <row r="524" spans="1:21" x14ac:dyDescent="0.2">
      <c r="A524" s="65" t="s">
        <v>213</v>
      </c>
      <c r="B524" s="66" t="s">
        <v>66</v>
      </c>
      <c r="C524" s="67" t="s">
        <v>165</v>
      </c>
      <c r="D524" s="68">
        <v>44255</v>
      </c>
      <c r="E524" s="69"/>
      <c r="F524" s="65">
        <v>31</v>
      </c>
      <c r="G524" s="70">
        <v>5691.9354838709696</v>
      </c>
      <c r="H524" s="64">
        <v>-335.322580645161</v>
      </c>
      <c r="I524" s="69">
        <v>71.677282240996107</v>
      </c>
      <c r="J524" s="65"/>
      <c r="K524" s="69"/>
      <c r="L524" s="69"/>
      <c r="M524" s="69"/>
      <c r="N524" s="69"/>
      <c r="O524" s="72"/>
      <c r="P524" s="70">
        <v>108.064516129032</v>
      </c>
      <c r="Q524" s="69">
        <v>8.3642783058801395</v>
      </c>
      <c r="R524" s="69">
        <v>73.038709677419405</v>
      </c>
      <c r="S524" s="69">
        <v>9.0073430944935993</v>
      </c>
      <c r="T524" s="69"/>
      <c r="U524" s="69"/>
    </row>
    <row r="525" spans="1:21" x14ac:dyDescent="0.2">
      <c r="A525" s="65" t="s">
        <v>214</v>
      </c>
      <c r="B525" s="66" t="s">
        <v>65</v>
      </c>
      <c r="C525" s="67" t="s">
        <v>145</v>
      </c>
      <c r="D525" s="68">
        <v>44314</v>
      </c>
      <c r="E525" s="69">
        <v>0.653316062176166</v>
      </c>
      <c r="F525" s="65">
        <v>193</v>
      </c>
      <c r="G525" s="70">
        <v>4430.1813471502601</v>
      </c>
      <c r="H525" s="64">
        <v>148.21865284974101</v>
      </c>
      <c r="I525" s="69">
        <v>28.455188999602001</v>
      </c>
      <c r="J525" s="65"/>
      <c r="K525" s="69"/>
      <c r="L525" s="69"/>
      <c r="M525" s="69"/>
      <c r="N525" s="69"/>
      <c r="O525" s="69"/>
      <c r="P525" s="70">
        <v>166.59585492228001</v>
      </c>
      <c r="Q525" s="69">
        <v>4.1714991730703499</v>
      </c>
      <c r="R525" s="69">
        <v>38.875916230366499</v>
      </c>
      <c r="S525" s="69">
        <v>2.2649900480435998</v>
      </c>
      <c r="T525" s="69"/>
      <c r="U525" s="69"/>
    </row>
    <row r="526" spans="1:21" x14ac:dyDescent="0.2">
      <c r="A526" s="65" t="s">
        <v>214</v>
      </c>
      <c r="B526" s="66" t="s">
        <v>65</v>
      </c>
      <c r="C526" s="67" t="s">
        <v>387</v>
      </c>
      <c r="D526" s="68">
        <v>43857</v>
      </c>
      <c r="E526" s="69">
        <v>0.45669902912621402</v>
      </c>
      <c r="F526" s="65">
        <v>412</v>
      </c>
      <c r="G526" s="70">
        <v>4674.2815533980602</v>
      </c>
      <c r="H526" s="64">
        <v>46.500242718446501</v>
      </c>
      <c r="I526" s="69">
        <v>20.1837563365779</v>
      </c>
      <c r="J526" s="65"/>
      <c r="K526" s="69"/>
      <c r="L526" s="69"/>
      <c r="M526" s="69"/>
      <c r="N526" s="69"/>
      <c r="O526" s="69"/>
      <c r="P526" s="70">
        <v>174.21116504854399</v>
      </c>
      <c r="Q526" s="69">
        <v>2.7792491702697601</v>
      </c>
      <c r="R526" s="69">
        <v>49.694647201946403</v>
      </c>
      <c r="S526" s="69">
        <v>1.85050568838218</v>
      </c>
      <c r="T526" s="69"/>
      <c r="U526" s="69"/>
    </row>
    <row r="527" spans="1:21" x14ac:dyDescent="0.2">
      <c r="A527" s="65" t="s">
        <v>214</v>
      </c>
      <c r="B527" s="66" t="s">
        <v>69</v>
      </c>
      <c r="C527" s="67" t="s">
        <v>388</v>
      </c>
      <c r="D527" s="68">
        <v>44395</v>
      </c>
      <c r="E527" s="69"/>
      <c r="F527" s="65">
        <v>26</v>
      </c>
      <c r="G527" s="70">
        <v>3913.76923076923</v>
      </c>
      <c r="H527" s="64">
        <v>-109.630769230769</v>
      </c>
      <c r="I527" s="69">
        <v>46.465181263204798</v>
      </c>
      <c r="J527" s="65"/>
      <c r="K527" s="69"/>
      <c r="L527" s="69"/>
      <c r="M527" s="69"/>
      <c r="N527" s="69"/>
      <c r="O527" s="69"/>
      <c r="P527" s="70">
        <v>125</v>
      </c>
      <c r="Q527" s="69">
        <v>13.337973551538401</v>
      </c>
      <c r="R527" s="69">
        <v>39.630769230769197</v>
      </c>
      <c r="S527" s="69">
        <v>4.2764858658654203</v>
      </c>
      <c r="T527" s="69"/>
      <c r="U527" s="69"/>
    </row>
    <row r="528" spans="1:21" x14ac:dyDescent="0.2">
      <c r="A528" s="65" t="s">
        <v>214</v>
      </c>
      <c r="B528" s="66" t="s">
        <v>65</v>
      </c>
      <c r="C528" s="67" t="s">
        <v>385</v>
      </c>
      <c r="D528" s="68">
        <v>44178</v>
      </c>
      <c r="E528" s="69"/>
      <c r="F528" s="65">
        <v>77</v>
      </c>
      <c r="G528" s="70">
        <v>3090</v>
      </c>
      <c r="H528" s="64">
        <v>-129.88441558441599</v>
      </c>
      <c r="I528" s="69">
        <v>31.850239639422501</v>
      </c>
      <c r="J528" s="65"/>
      <c r="K528" s="69"/>
      <c r="L528" s="69"/>
      <c r="M528" s="69"/>
      <c r="N528" s="69"/>
      <c r="O528" s="69"/>
      <c r="P528" s="70">
        <v>142.57142857142901</v>
      </c>
      <c r="Q528" s="69">
        <v>6.3914359933602496</v>
      </c>
      <c r="R528" s="69">
        <v>36.909090909090899</v>
      </c>
      <c r="S528" s="69">
        <v>2.6963509060465198</v>
      </c>
      <c r="T528" s="69"/>
      <c r="U528" s="69"/>
    </row>
    <row r="529" spans="1:21" x14ac:dyDescent="0.2">
      <c r="A529" s="65" t="s">
        <v>214</v>
      </c>
      <c r="B529" s="66" t="s">
        <v>69</v>
      </c>
      <c r="C529" s="67" t="s">
        <v>389</v>
      </c>
      <c r="D529" s="68">
        <v>44365</v>
      </c>
      <c r="E529" s="69"/>
      <c r="F529" s="65">
        <v>30</v>
      </c>
      <c r="G529" s="70">
        <v>5043.4333333333298</v>
      </c>
      <c r="H529" s="64">
        <v>-139.49</v>
      </c>
      <c r="I529" s="69">
        <v>48.180331836363202</v>
      </c>
      <c r="J529" s="65"/>
      <c r="K529" s="69"/>
      <c r="L529" s="69"/>
      <c r="M529" s="69"/>
      <c r="N529" s="69"/>
      <c r="O529" s="69"/>
      <c r="P529" s="70">
        <v>133.30000000000001</v>
      </c>
      <c r="Q529" s="69">
        <v>8.8751428675565691</v>
      </c>
      <c r="R529" s="69">
        <v>41.275862068965502</v>
      </c>
      <c r="S529" s="69">
        <v>3.1643319093954201</v>
      </c>
      <c r="T529" s="69"/>
      <c r="U529" s="69"/>
    </row>
    <row r="530" spans="1:21" x14ac:dyDescent="0.2">
      <c r="A530" s="65" t="s">
        <v>214</v>
      </c>
      <c r="B530" s="66" t="s">
        <v>70</v>
      </c>
      <c r="C530" s="67" t="s">
        <v>101</v>
      </c>
      <c r="D530" s="68">
        <v>43852</v>
      </c>
      <c r="E530" s="69"/>
      <c r="F530" s="65">
        <v>36</v>
      </c>
      <c r="G530" s="70">
        <v>4424.5</v>
      </c>
      <c r="H530" s="64">
        <v>-143.16111111111101</v>
      </c>
      <c r="I530" s="69">
        <v>37.326917024687397</v>
      </c>
      <c r="J530" s="65"/>
      <c r="K530" s="69"/>
      <c r="L530" s="69"/>
      <c r="M530" s="69"/>
      <c r="N530" s="69"/>
      <c r="O530" s="69"/>
      <c r="P530" s="70">
        <v>146.222222222222</v>
      </c>
      <c r="Q530" s="69">
        <v>9.3286647431801608</v>
      </c>
      <c r="R530" s="69">
        <v>43.009090909090901</v>
      </c>
      <c r="S530" s="69">
        <v>4.7774869844984797</v>
      </c>
      <c r="T530" s="69"/>
      <c r="U530" s="69"/>
    </row>
    <row r="531" spans="1:21" x14ac:dyDescent="0.2">
      <c r="A531" s="65" t="s">
        <v>215</v>
      </c>
      <c r="B531" s="66" t="s">
        <v>68</v>
      </c>
      <c r="C531" s="67" t="s">
        <v>224</v>
      </c>
      <c r="D531" s="68">
        <v>44413</v>
      </c>
      <c r="E531" s="69">
        <v>0.35572815533980601</v>
      </c>
      <c r="F531" s="65">
        <v>103</v>
      </c>
      <c r="G531" s="70">
        <v>7201.60194174757</v>
      </c>
      <c r="H531" s="64">
        <v>361.03398058252401</v>
      </c>
      <c r="I531" s="69">
        <v>28.362705480285701</v>
      </c>
      <c r="J531" s="65"/>
      <c r="K531" s="69"/>
      <c r="L531" s="69"/>
      <c r="M531" s="69"/>
      <c r="N531" s="69"/>
      <c r="O531" s="69"/>
      <c r="P531" s="70">
        <v>102.242718446602</v>
      </c>
      <c r="Q531" s="69">
        <v>4.4231807653417601</v>
      </c>
      <c r="R531" s="69">
        <v>60.515555555555501</v>
      </c>
      <c r="S531" s="69">
        <v>3.3232453758326099</v>
      </c>
      <c r="T531" s="69"/>
      <c r="U531" s="69"/>
    </row>
    <row r="532" spans="1:21" x14ac:dyDescent="0.2">
      <c r="A532" s="65" t="s">
        <v>215</v>
      </c>
      <c r="B532" s="66" t="s">
        <v>68</v>
      </c>
      <c r="C532" s="67" t="s">
        <v>88</v>
      </c>
      <c r="D532" s="68">
        <v>44311</v>
      </c>
      <c r="E532" s="69">
        <v>0.10279069767441899</v>
      </c>
      <c r="F532" s="65">
        <v>43</v>
      </c>
      <c r="G532" s="70">
        <v>6733.6046511627901</v>
      </c>
      <c r="H532" s="64">
        <v>201.090697674419</v>
      </c>
      <c r="I532" s="69">
        <v>36.218904685715302</v>
      </c>
      <c r="J532" s="65"/>
      <c r="K532" s="69"/>
      <c r="L532" s="69"/>
      <c r="M532" s="69"/>
      <c r="N532" s="69"/>
      <c r="O532" s="69"/>
      <c r="P532" s="70">
        <v>147.255813953488</v>
      </c>
      <c r="Q532" s="69">
        <v>9.5407903807219707</v>
      </c>
      <c r="R532" s="69">
        <v>60.49</v>
      </c>
      <c r="S532" s="69">
        <v>5.2733313073353401</v>
      </c>
      <c r="T532" s="69"/>
      <c r="U532" s="69"/>
    </row>
    <row r="533" spans="1:21" x14ac:dyDescent="0.2">
      <c r="A533" s="65" t="s">
        <v>215</v>
      </c>
      <c r="B533" s="66" t="s">
        <v>69</v>
      </c>
      <c r="C533" s="67" t="s">
        <v>97</v>
      </c>
      <c r="D533" s="68">
        <v>43921</v>
      </c>
      <c r="E533" s="69">
        <v>0.360547945205479</v>
      </c>
      <c r="F533" s="65">
        <v>73</v>
      </c>
      <c r="G533" s="70">
        <v>4940.1095890410998</v>
      </c>
      <c r="H533" s="64">
        <v>55.260273972602697</v>
      </c>
      <c r="I533" s="69">
        <v>41.817926938925098</v>
      </c>
      <c r="J533" s="65"/>
      <c r="K533" s="69"/>
      <c r="L533" s="69"/>
      <c r="M533" s="69"/>
      <c r="N533" s="69"/>
      <c r="O533" s="69"/>
      <c r="P533" s="70">
        <v>102.876712328767</v>
      </c>
      <c r="Q533" s="69">
        <v>4.3939363056139999</v>
      </c>
      <c r="R533" s="69">
        <v>38.215068493150703</v>
      </c>
      <c r="S533" s="69">
        <v>3.35692035563814</v>
      </c>
      <c r="T533" s="69"/>
      <c r="U533" s="69"/>
    </row>
    <row r="534" spans="1:21" x14ac:dyDescent="0.2">
      <c r="A534" s="65" t="s">
        <v>215</v>
      </c>
      <c r="B534" s="66" t="s">
        <v>65</v>
      </c>
      <c r="C534" s="67" t="s">
        <v>387</v>
      </c>
      <c r="D534" s="68">
        <v>43857</v>
      </c>
      <c r="E534" s="69">
        <v>9.7000000000000003E-2</v>
      </c>
      <c r="F534" s="65">
        <v>60</v>
      </c>
      <c r="G534" s="70">
        <v>5040.1833333333298</v>
      </c>
      <c r="H534" s="64">
        <v>54.858333333333398</v>
      </c>
      <c r="I534" s="69">
        <v>37.384464226328603</v>
      </c>
      <c r="J534" s="65"/>
      <c r="K534" s="69"/>
      <c r="L534" s="69"/>
      <c r="M534" s="69"/>
      <c r="N534" s="69"/>
      <c r="O534" s="69"/>
      <c r="P534" s="70">
        <v>158.9</v>
      </c>
      <c r="Q534" s="69">
        <v>8.35824637623681</v>
      </c>
      <c r="R534" s="69">
        <v>30.713333333333299</v>
      </c>
      <c r="S534" s="69">
        <v>3.0380277822999502</v>
      </c>
      <c r="T534" s="69"/>
      <c r="U534" s="69"/>
    </row>
    <row r="535" spans="1:21" x14ac:dyDescent="0.2">
      <c r="A535" s="65" t="s">
        <v>215</v>
      </c>
      <c r="B535" s="66" t="s">
        <v>65</v>
      </c>
      <c r="C535" s="67" t="s">
        <v>145</v>
      </c>
      <c r="D535" s="68">
        <v>44314</v>
      </c>
      <c r="E535" s="69">
        <v>0.11682352941176501</v>
      </c>
      <c r="F535" s="65">
        <v>85</v>
      </c>
      <c r="G535" s="70">
        <v>4246.69411764706</v>
      </c>
      <c r="H535" s="64">
        <v>4.3317647058823603</v>
      </c>
      <c r="I535" s="69">
        <v>24.7524850469471</v>
      </c>
      <c r="J535" s="65"/>
      <c r="K535" s="69"/>
      <c r="L535" s="69"/>
      <c r="M535" s="69"/>
      <c r="N535" s="69"/>
      <c r="O535" s="69"/>
      <c r="P535" s="70">
        <v>161.25882352941201</v>
      </c>
      <c r="Q535" s="69">
        <v>6.6701633604606299</v>
      </c>
      <c r="R535" s="69">
        <v>25.639285714285698</v>
      </c>
      <c r="S535" s="69">
        <v>2.37834103427614</v>
      </c>
      <c r="T535" s="69"/>
      <c r="U535" s="69"/>
    </row>
    <row r="536" spans="1:21" x14ac:dyDescent="0.2">
      <c r="A536" s="65" t="s">
        <v>215</v>
      </c>
      <c r="B536" s="66" t="s">
        <v>69</v>
      </c>
      <c r="C536" s="67" t="s">
        <v>255</v>
      </c>
      <c r="D536" s="68">
        <v>44383</v>
      </c>
      <c r="E536" s="69">
        <v>5.9152542372881402E-2</v>
      </c>
      <c r="F536" s="65">
        <v>59</v>
      </c>
      <c r="G536" s="70">
        <v>5817.5084745762697</v>
      </c>
      <c r="H536" s="64">
        <v>-30.989830508474601</v>
      </c>
      <c r="I536" s="69">
        <v>40.141396616894703</v>
      </c>
      <c r="J536" s="65"/>
      <c r="K536" s="69"/>
      <c r="L536" s="69"/>
      <c r="M536" s="69"/>
      <c r="N536" s="69"/>
      <c r="O536" s="69"/>
      <c r="P536" s="70">
        <v>103.62711864406801</v>
      </c>
      <c r="Q536" s="69">
        <v>7.0306126271446603</v>
      </c>
      <c r="R536" s="69">
        <v>42.320689655172401</v>
      </c>
      <c r="S536" s="69">
        <v>4.3965130539324102</v>
      </c>
      <c r="T536" s="69"/>
      <c r="U536" s="69"/>
    </row>
    <row r="537" spans="1:21" x14ac:dyDescent="0.2">
      <c r="A537" s="65" t="s">
        <v>215</v>
      </c>
      <c r="B537" s="66" t="s">
        <v>69</v>
      </c>
      <c r="C537" s="67" t="s">
        <v>390</v>
      </c>
      <c r="D537" s="68">
        <v>44227</v>
      </c>
      <c r="E537" s="69"/>
      <c r="F537" s="65">
        <v>54</v>
      </c>
      <c r="G537" s="70">
        <v>4589.3333333333303</v>
      </c>
      <c r="H537" s="64">
        <v>-51.340740740740699</v>
      </c>
      <c r="I537" s="69">
        <v>27.535789114712902</v>
      </c>
      <c r="J537" s="65"/>
      <c r="K537" s="69"/>
      <c r="L537" s="69"/>
      <c r="M537" s="69"/>
      <c r="N537" s="69"/>
      <c r="O537" s="69"/>
      <c r="P537" s="70">
        <v>103.20370370370399</v>
      </c>
      <c r="Q537" s="69">
        <v>8.8419375692648305</v>
      </c>
      <c r="R537" s="69">
        <v>39.270370370370401</v>
      </c>
      <c r="S537" s="69">
        <v>3.3884526951947498</v>
      </c>
      <c r="T537" s="69"/>
      <c r="U537" s="69"/>
    </row>
    <row r="538" spans="1:21" x14ac:dyDescent="0.2">
      <c r="A538" s="65" t="s">
        <v>215</v>
      </c>
      <c r="B538" s="66" t="s">
        <v>66</v>
      </c>
      <c r="C538" s="67" t="s">
        <v>232</v>
      </c>
      <c r="D538" s="68">
        <v>44409</v>
      </c>
      <c r="E538" s="69">
        <v>0.161515151515152</v>
      </c>
      <c r="F538" s="65">
        <v>33</v>
      </c>
      <c r="G538" s="70">
        <v>7022.7272727272702</v>
      </c>
      <c r="H538" s="64">
        <v>-53.709090909090897</v>
      </c>
      <c r="I538" s="69">
        <v>42.530094149933497</v>
      </c>
      <c r="J538" s="65"/>
      <c r="K538" s="69"/>
      <c r="L538" s="69"/>
      <c r="M538" s="69"/>
      <c r="N538" s="69"/>
      <c r="O538" s="69"/>
      <c r="P538" s="70">
        <v>113</v>
      </c>
      <c r="Q538" s="69">
        <v>8.9315579420797206</v>
      </c>
      <c r="R538" s="69">
        <v>57.506451612903199</v>
      </c>
      <c r="S538" s="69">
        <v>7.1662724605018902</v>
      </c>
      <c r="T538" s="69"/>
      <c r="U538" s="69"/>
    </row>
    <row r="539" spans="1:21" x14ac:dyDescent="0.2">
      <c r="A539" s="65" t="s">
        <v>215</v>
      </c>
      <c r="B539" s="66" t="s">
        <v>65</v>
      </c>
      <c r="C539" s="67" t="s">
        <v>391</v>
      </c>
      <c r="D539" s="68">
        <v>44418</v>
      </c>
      <c r="E539" s="69"/>
      <c r="F539" s="65">
        <v>31</v>
      </c>
      <c r="G539" s="70">
        <v>3375.2580645161302</v>
      </c>
      <c r="H539" s="64">
        <v>-61.0133333333333</v>
      </c>
      <c r="I539" s="69">
        <v>32.734390061834098</v>
      </c>
      <c r="J539" s="65"/>
      <c r="K539" s="69"/>
      <c r="L539" s="69"/>
      <c r="M539" s="69"/>
      <c r="N539" s="69"/>
      <c r="O539" s="69"/>
      <c r="P539" s="70">
        <v>121.129032258065</v>
      </c>
      <c r="Q539" s="69">
        <v>11.929338726094601</v>
      </c>
      <c r="R539" s="69">
        <v>26.312903225806501</v>
      </c>
      <c r="S539" s="69">
        <v>3.8919595692832099</v>
      </c>
      <c r="T539" s="69"/>
      <c r="U539" s="69"/>
    </row>
    <row r="540" spans="1:21" x14ac:dyDescent="0.2">
      <c r="A540" s="65" t="s">
        <v>215</v>
      </c>
      <c r="B540" s="66" t="s">
        <v>98</v>
      </c>
      <c r="C540" s="67" t="s">
        <v>259</v>
      </c>
      <c r="D540" s="68">
        <v>44383</v>
      </c>
      <c r="E540" s="69"/>
      <c r="F540" s="65">
        <v>32</v>
      </c>
      <c r="G540" s="70">
        <v>2370.53125</v>
      </c>
      <c r="H540" s="64">
        <v>-68.900000000000006</v>
      </c>
      <c r="I540" s="69">
        <v>33.459087198084603</v>
      </c>
      <c r="J540" s="65"/>
      <c r="K540" s="69"/>
      <c r="L540" s="69"/>
      <c r="M540" s="69"/>
      <c r="N540" s="69"/>
      <c r="O540" s="69"/>
      <c r="P540" s="70">
        <v>122.28125</v>
      </c>
      <c r="Q540" s="69">
        <v>10.0343396658795</v>
      </c>
      <c r="R540" s="69">
        <v>17.368749999999999</v>
      </c>
      <c r="S540" s="69">
        <v>1.92300607616087</v>
      </c>
      <c r="T540" s="69"/>
      <c r="U540" s="69"/>
    </row>
    <row r="541" spans="1:21" x14ac:dyDescent="0.2">
      <c r="A541" s="65" t="s">
        <v>215</v>
      </c>
      <c r="B541" s="66" t="s">
        <v>69</v>
      </c>
      <c r="C541" s="67" t="s">
        <v>284</v>
      </c>
      <c r="D541" s="68">
        <v>44217</v>
      </c>
      <c r="E541" s="69">
        <v>0.75757575757575801</v>
      </c>
      <c r="F541" s="65">
        <v>33</v>
      </c>
      <c r="G541" s="70">
        <v>4026.6060606060601</v>
      </c>
      <c r="H541" s="64">
        <v>-116.036363636364</v>
      </c>
      <c r="I541" s="69">
        <v>49.564425822988603</v>
      </c>
      <c r="J541" s="65"/>
      <c r="K541" s="69"/>
      <c r="L541" s="69"/>
      <c r="M541" s="69"/>
      <c r="N541" s="69"/>
      <c r="O541" s="69"/>
      <c r="P541" s="70">
        <v>133.87878787878799</v>
      </c>
      <c r="Q541" s="69">
        <v>12.3702935323014</v>
      </c>
      <c r="R541" s="69">
        <v>35.370967741935502</v>
      </c>
      <c r="S541" s="69">
        <v>4.7628494984753198</v>
      </c>
      <c r="T541" s="69"/>
      <c r="U541" s="69"/>
    </row>
    <row r="542" spans="1:21" x14ac:dyDescent="0.2">
      <c r="A542" s="65" t="s">
        <v>215</v>
      </c>
      <c r="B542" s="66" t="s">
        <v>70</v>
      </c>
      <c r="C542" s="67" t="s">
        <v>101</v>
      </c>
      <c r="D542" s="68">
        <v>43852</v>
      </c>
      <c r="E542" s="69"/>
      <c r="F542" s="65">
        <v>31</v>
      </c>
      <c r="G542" s="70">
        <v>4177.2903225806403</v>
      </c>
      <c r="H542" s="64">
        <v>-124.667741935484</v>
      </c>
      <c r="I542" s="69">
        <v>51.120887380837097</v>
      </c>
      <c r="J542" s="65"/>
      <c r="K542" s="69"/>
      <c r="L542" s="69"/>
      <c r="M542" s="69"/>
      <c r="N542" s="69"/>
      <c r="O542" s="69"/>
      <c r="P542" s="70">
        <v>122.290322580645</v>
      </c>
      <c r="Q542" s="69">
        <v>10.328183963070501</v>
      </c>
      <c r="R542" s="69">
        <v>36.2655172413793</v>
      </c>
      <c r="S542" s="69">
        <v>4.0774257667432998</v>
      </c>
      <c r="T542" s="69"/>
      <c r="U542" s="69"/>
    </row>
    <row r="543" spans="1:21" x14ac:dyDescent="0.2">
      <c r="A543" s="65" t="s">
        <v>215</v>
      </c>
      <c r="B543" s="66" t="s">
        <v>69</v>
      </c>
      <c r="C543" s="67" t="s">
        <v>261</v>
      </c>
      <c r="D543" s="68">
        <v>44407</v>
      </c>
      <c r="E543" s="69"/>
      <c r="F543" s="65">
        <v>29</v>
      </c>
      <c r="G543" s="70">
        <v>3825.4137931034502</v>
      </c>
      <c r="H543" s="64">
        <v>-146.44827586206901</v>
      </c>
      <c r="I543" s="69">
        <v>40.589649794748603</v>
      </c>
      <c r="J543" s="65"/>
      <c r="K543" s="69"/>
      <c r="L543" s="69"/>
      <c r="M543" s="69"/>
      <c r="N543" s="69"/>
      <c r="O543" s="69"/>
      <c r="P543" s="70">
        <v>132.62068965517199</v>
      </c>
      <c r="Q543" s="69">
        <v>11.219420815322399</v>
      </c>
      <c r="R543" s="69">
        <v>15.977777777777799</v>
      </c>
      <c r="S543" s="69">
        <v>2.2859619490027998</v>
      </c>
      <c r="T543" s="69"/>
      <c r="U543" s="69"/>
    </row>
    <row r="544" spans="1:21" x14ac:dyDescent="0.2">
      <c r="A544" s="65" t="s">
        <v>216</v>
      </c>
      <c r="B544" s="66" t="s">
        <v>68</v>
      </c>
      <c r="C544" s="67" t="s">
        <v>217</v>
      </c>
      <c r="D544" s="68">
        <v>44355</v>
      </c>
      <c r="E544" s="69">
        <v>2.3208333333333302</v>
      </c>
      <c r="F544" s="65">
        <v>240</v>
      </c>
      <c r="G544" s="70">
        <v>6771.8333333333303</v>
      </c>
      <c r="H544" s="64">
        <v>214.6575</v>
      </c>
      <c r="I544" s="69">
        <v>26.465466119180899</v>
      </c>
      <c r="J544" s="65">
        <v>231</v>
      </c>
      <c r="K544" s="69">
        <v>264.969696969697</v>
      </c>
      <c r="L544" s="69">
        <v>221.296137339056</v>
      </c>
      <c r="M544" s="69">
        <v>854.75965665236004</v>
      </c>
      <c r="N544" s="69">
        <v>3.0531643114624298</v>
      </c>
      <c r="O544" s="72">
        <v>7.9728241350572104E-2</v>
      </c>
      <c r="P544" s="70">
        <v>148.98750000000001</v>
      </c>
      <c r="Q544" s="69">
        <v>3.3482102530360298</v>
      </c>
      <c r="R544" s="69">
        <v>57.893697478991598</v>
      </c>
      <c r="S544" s="69">
        <v>2.6462404919770299</v>
      </c>
      <c r="T544" s="69">
        <v>73.826250000000002</v>
      </c>
      <c r="U544" s="69">
        <v>9.4513856368894498</v>
      </c>
    </row>
    <row r="545" spans="1:21" x14ac:dyDescent="0.2">
      <c r="A545" s="65"/>
      <c r="B545" s="66"/>
      <c r="C545" s="67"/>
      <c r="D545" s="68"/>
      <c r="E545" s="69"/>
      <c r="F545" s="65"/>
      <c r="G545" s="70"/>
      <c r="H545" s="64"/>
      <c r="I545" s="69"/>
      <c r="J545" s="65"/>
      <c r="K545" s="69"/>
      <c r="L545" s="69"/>
      <c r="M545" s="69"/>
      <c r="N545" s="69"/>
      <c r="O545" s="72"/>
      <c r="P545" s="70"/>
      <c r="Q545" s="69"/>
      <c r="R545" s="69"/>
      <c r="S545" s="69"/>
      <c r="T545" s="69"/>
      <c r="U545" s="69"/>
    </row>
    <row r="546" spans="1:21" x14ac:dyDescent="0.2">
      <c r="A546" s="65"/>
      <c r="B546" s="66"/>
      <c r="C546" s="67"/>
      <c r="D546" s="68"/>
      <c r="E546" s="69"/>
      <c r="F546" s="65"/>
      <c r="G546" s="70"/>
      <c r="H546" s="64"/>
      <c r="I546" s="69"/>
      <c r="J546" s="65"/>
      <c r="K546" s="69"/>
      <c r="L546" s="69"/>
      <c r="M546" s="69"/>
      <c r="N546" s="69"/>
      <c r="O546" s="69"/>
      <c r="P546" s="70"/>
      <c r="Q546" s="69"/>
      <c r="R546" s="69"/>
      <c r="S546" s="69"/>
      <c r="T546" s="69"/>
      <c r="U546" s="69"/>
    </row>
    <row r="547" spans="1:21" x14ac:dyDescent="0.2">
      <c r="A547" s="65"/>
      <c r="B547" s="66"/>
      <c r="C547" s="67"/>
      <c r="D547" s="68"/>
      <c r="E547" s="69"/>
      <c r="F547" s="65"/>
      <c r="G547" s="70"/>
      <c r="H547" s="64"/>
      <c r="I547" s="69"/>
      <c r="J547" s="65"/>
      <c r="K547" s="69"/>
      <c r="L547" s="69"/>
      <c r="M547" s="69"/>
      <c r="N547" s="69"/>
      <c r="O547" s="69"/>
      <c r="P547" s="70"/>
      <c r="Q547" s="69"/>
      <c r="R547" s="69"/>
      <c r="S547" s="69"/>
      <c r="T547" s="69"/>
      <c r="U547" s="69"/>
    </row>
    <row r="548" spans="1:21" x14ac:dyDescent="0.2">
      <c r="A548" s="65"/>
      <c r="B548" s="66"/>
      <c r="C548" s="67"/>
      <c r="D548" s="68"/>
      <c r="E548" s="69"/>
      <c r="F548" s="65"/>
      <c r="G548" s="70"/>
      <c r="H548" s="64"/>
      <c r="I548" s="69"/>
      <c r="J548" s="65"/>
      <c r="K548" s="69"/>
      <c r="L548" s="69"/>
      <c r="M548" s="69"/>
      <c r="N548" s="69"/>
      <c r="O548" s="69"/>
      <c r="P548" s="70"/>
      <c r="Q548" s="69"/>
      <c r="R548" s="69"/>
      <c r="S548" s="69"/>
      <c r="T548" s="69"/>
      <c r="U548" s="69"/>
    </row>
    <row r="549" spans="1:21" x14ac:dyDescent="0.2">
      <c r="A549" s="65"/>
      <c r="B549" s="66"/>
      <c r="C549" s="67"/>
      <c r="D549" s="68"/>
      <c r="E549" s="69"/>
      <c r="F549" s="65"/>
      <c r="G549" s="70"/>
      <c r="H549" s="64"/>
      <c r="I549" s="69"/>
      <c r="J549" s="65"/>
      <c r="K549" s="69"/>
      <c r="L549" s="69"/>
      <c r="M549" s="69"/>
      <c r="N549" s="69"/>
      <c r="O549" s="69"/>
      <c r="P549" s="70"/>
      <c r="Q549" s="69"/>
      <c r="R549" s="69"/>
      <c r="S549" s="69"/>
      <c r="T549" s="69"/>
      <c r="U549" s="69"/>
    </row>
    <row r="550" spans="1:21" x14ac:dyDescent="0.2">
      <c r="A550" s="65"/>
      <c r="B550" s="66"/>
      <c r="C550" s="67"/>
      <c r="D550" s="68"/>
      <c r="E550" s="69"/>
      <c r="F550" s="65"/>
      <c r="G550" s="70"/>
      <c r="H550" s="64"/>
      <c r="I550" s="69"/>
      <c r="J550" s="65"/>
      <c r="K550" s="69"/>
      <c r="L550" s="69"/>
      <c r="M550" s="69"/>
      <c r="N550" s="69"/>
      <c r="O550" s="69"/>
      <c r="P550" s="70"/>
      <c r="Q550" s="69"/>
      <c r="R550" s="69"/>
      <c r="S550" s="69"/>
      <c r="T550" s="69"/>
      <c r="U550" s="69"/>
    </row>
    <row r="551" spans="1:21" x14ac:dyDescent="0.2">
      <c r="A551" s="65"/>
      <c r="B551" s="66"/>
      <c r="C551" s="67"/>
      <c r="D551" s="68"/>
      <c r="E551" s="69"/>
      <c r="F551" s="65"/>
      <c r="G551" s="70"/>
      <c r="H551" s="64"/>
      <c r="I551" s="69"/>
      <c r="J551" s="65"/>
      <c r="K551" s="69"/>
      <c r="L551" s="69"/>
      <c r="M551" s="69"/>
      <c r="N551" s="69"/>
      <c r="O551" s="69"/>
      <c r="P551" s="70"/>
      <c r="Q551" s="69"/>
      <c r="R551" s="69"/>
      <c r="S551" s="69"/>
      <c r="T551" s="69"/>
      <c r="U551" s="69"/>
    </row>
    <row r="552" spans="1:21" x14ac:dyDescent="0.2">
      <c r="A552" s="65"/>
      <c r="B552" s="66"/>
      <c r="C552" s="67"/>
      <c r="D552" s="68"/>
      <c r="E552" s="69"/>
      <c r="F552" s="65"/>
      <c r="G552" s="70"/>
      <c r="H552" s="64"/>
      <c r="I552" s="69"/>
      <c r="J552" s="65"/>
      <c r="K552" s="69"/>
      <c r="L552" s="69"/>
      <c r="M552" s="69"/>
      <c r="N552" s="69"/>
      <c r="O552" s="69"/>
      <c r="P552" s="70"/>
      <c r="Q552" s="69"/>
      <c r="R552" s="69"/>
      <c r="S552" s="69"/>
      <c r="T552" s="69"/>
      <c r="U552" s="69"/>
    </row>
    <row r="553" spans="1:21" x14ac:dyDescent="0.2">
      <c r="A553" s="65"/>
      <c r="B553" s="66"/>
      <c r="C553" s="67"/>
      <c r="D553" s="68"/>
      <c r="E553" s="69"/>
      <c r="F553" s="65"/>
      <c r="G553" s="70"/>
      <c r="H553" s="64"/>
      <c r="I553" s="69"/>
      <c r="J553" s="65"/>
      <c r="K553" s="69"/>
      <c r="L553" s="69"/>
      <c r="M553" s="69"/>
      <c r="N553" s="69"/>
      <c r="O553" s="69"/>
      <c r="P553" s="70"/>
      <c r="Q553" s="69"/>
      <c r="R553" s="69"/>
      <c r="S553" s="69"/>
      <c r="T553" s="69"/>
      <c r="U553" s="69"/>
    </row>
    <row r="554" spans="1:21" x14ac:dyDescent="0.2">
      <c r="A554" s="65"/>
      <c r="B554" s="66"/>
      <c r="C554" s="67"/>
      <c r="D554" s="68"/>
      <c r="E554" s="69"/>
      <c r="F554" s="65"/>
      <c r="G554" s="70"/>
      <c r="H554" s="64"/>
      <c r="I554" s="69"/>
      <c r="J554" s="65"/>
      <c r="K554" s="69"/>
      <c r="L554" s="69"/>
      <c r="M554" s="69"/>
      <c r="N554" s="69"/>
      <c r="O554" s="69"/>
      <c r="P554" s="70"/>
      <c r="Q554" s="69"/>
      <c r="R554" s="69"/>
      <c r="S554" s="69"/>
      <c r="T554" s="69"/>
      <c r="U554" s="69"/>
    </row>
    <row r="555" spans="1:21" x14ac:dyDescent="0.2">
      <c r="A555" s="65"/>
      <c r="B555" s="66"/>
      <c r="C555" s="67"/>
      <c r="D555" s="68"/>
      <c r="E555" s="69"/>
      <c r="F555" s="65"/>
      <c r="G555" s="70"/>
      <c r="H555" s="64"/>
      <c r="I555" s="69"/>
      <c r="J555" s="65"/>
      <c r="K555" s="69"/>
      <c r="L555" s="69"/>
      <c r="M555" s="69"/>
      <c r="N555" s="69"/>
      <c r="O555" s="69"/>
      <c r="P555" s="70"/>
      <c r="Q555" s="69"/>
      <c r="R555" s="69"/>
      <c r="S555" s="69"/>
      <c r="T555" s="69"/>
      <c r="U555" s="69"/>
    </row>
    <row r="556" spans="1:21" x14ac:dyDescent="0.2">
      <c r="A556" s="65"/>
      <c r="B556" s="66"/>
      <c r="C556" s="67"/>
      <c r="D556" s="68"/>
      <c r="E556" s="69"/>
      <c r="F556" s="65"/>
      <c r="G556" s="70"/>
      <c r="H556" s="64"/>
      <c r="I556" s="69"/>
      <c r="J556" s="65"/>
      <c r="K556" s="69"/>
      <c r="L556" s="69"/>
      <c r="M556" s="69"/>
      <c r="N556" s="69"/>
      <c r="O556" s="69"/>
      <c r="P556" s="70"/>
      <c r="Q556" s="69"/>
      <c r="R556" s="69"/>
      <c r="S556" s="69"/>
      <c r="T556" s="69"/>
      <c r="U556" s="69"/>
    </row>
    <row r="557" spans="1:21" x14ac:dyDescent="0.2">
      <c r="A557" s="65"/>
      <c r="B557" s="66"/>
      <c r="C557" s="67"/>
      <c r="D557" s="68"/>
      <c r="E557" s="69"/>
      <c r="F557" s="65"/>
      <c r="G557" s="70"/>
      <c r="H557" s="64"/>
      <c r="I557" s="69"/>
      <c r="J557" s="65"/>
      <c r="K557" s="69"/>
      <c r="L557" s="69"/>
      <c r="M557" s="69"/>
      <c r="N557" s="69"/>
      <c r="O557" s="69"/>
      <c r="P557" s="70"/>
      <c r="Q557" s="69"/>
      <c r="R557" s="69"/>
      <c r="S557" s="69"/>
      <c r="T557" s="69"/>
      <c r="U557" s="69"/>
    </row>
    <row r="558" spans="1:21" x14ac:dyDescent="0.2">
      <c r="A558" s="65"/>
      <c r="B558" s="66"/>
      <c r="C558" s="67"/>
      <c r="D558" s="68"/>
      <c r="E558" s="69"/>
      <c r="F558" s="65"/>
      <c r="G558" s="70"/>
      <c r="H558" s="64"/>
      <c r="I558" s="69"/>
      <c r="J558" s="65"/>
      <c r="K558" s="69"/>
      <c r="L558" s="69"/>
      <c r="M558" s="69"/>
      <c r="N558" s="69"/>
      <c r="O558" s="69"/>
      <c r="P558" s="70"/>
      <c r="Q558" s="69"/>
      <c r="R558" s="69"/>
      <c r="S558" s="69"/>
      <c r="T558" s="69"/>
      <c r="U558" s="69"/>
    </row>
    <row r="559" spans="1:21" x14ac:dyDescent="0.2">
      <c r="A559" s="65"/>
      <c r="B559" s="66"/>
      <c r="C559" s="67"/>
      <c r="D559" s="68"/>
      <c r="E559" s="69"/>
      <c r="F559" s="65"/>
      <c r="G559" s="70"/>
      <c r="H559" s="64"/>
      <c r="I559" s="69"/>
      <c r="J559" s="65"/>
      <c r="K559" s="69"/>
      <c r="L559" s="69"/>
      <c r="M559" s="69"/>
      <c r="N559" s="69"/>
      <c r="O559" s="69"/>
      <c r="P559" s="70"/>
      <c r="Q559" s="69"/>
      <c r="R559" s="69"/>
      <c r="S559" s="69"/>
      <c r="T559" s="69"/>
      <c r="U559" s="69"/>
    </row>
    <row r="560" spans="1:21" x14ac:dyDescent="0.2">
      <c r="A560" s="65"/>
      <c r="B560" s="66"/>
      <c r="C560" s="67"/>
      <c r="D560" s="68"/>
      <c r="E560" s="69"/>
      <c r="F560" s="65"/>
      <c r="G560" s="70"/>
      <c r="H560" s="64"/>
      <c r="I560" s="69"/>
      <c r="J560" s="65"/>
      <c r="K560" s="69"/>
      <c r="L560" s="69"/>
      <c r="M560" s="69"/>
      <c r="N560" s="69"/>
      <c r="O560" s="69"/>
      <c r="P560" s="70"/>
      <c r="Q560" s="69"/>
      <c r="R560" s="69"/>
      <c r="S560" s="69"/>
      <c r="T560" s="69"/>
      <c r="U560" s="69"/>
    </row>
    <row r="561" spans="1:21" x14ac:dyDescent="0.2">
      <c r="A561" s="65"/>
      <c r="B561" s="66"/>
      <c r="C561" s="67"/>
      <c r="D561" s="68"/>
      <c r="E561" s="69"/>
      <c r="F561" s="65"/>
      <c r="G561" s="70"/>
      <c r="H561" s="64"/>
      <c r="I561" s="69"/>
      <c r="J561" s="65"/>
      <c r="K561" s="69"/>
      <c r="L561" s="69"/>
      <c r="M561" s="69"/>
      <c r="N561" s="69"/>
      <c r="O561" s="69"/>
      <c r="P561" s="70"/>
      <c r="Q561" s="69"/>
      <c r="R561" s="69"/>
      <c r="S561" s="69"/>
      <c r="T561" s="69"/>
      <c r="U561" s="69"/>
    </row>
    <row r="562" spans="1:21" x14ac:dyDescent="0.2">
      <c r="A562" s="65"/>
      <c r="B562" s="66"/>
      <c r="C562" s="67"/>
      <c r="D562" s="68"/>
      <c r="E562" s="69"/>
      <c r="F562" s="65"/>
      <c r="G562" s="70"/>
      <c r="H562" s="64"/>
      <c r="I562" s="69"/>
      <c r="J562" s="65"/>
      <c r="K562" s="69"/>
      <c r="L562" s="69"/>
      <c r="M562" s="69"/>
      <c r="N562" s="69"/>
      <c r="O562" s="69"/>
      <c r="P562" s="70"/>
      <c r="Q562" s="69"/>
      <c r="R562" s="69"/>
      <c r="S562" s="69"/>
      <c r="T562" s="69"/>
      <c r="U562" s="69"/>
    </row>
    <row r="563" spans="1:21" x14ac:dyDescent="0.2">
      <c r="A563" s="65"/>
      <c r="B563" s="66"/>
      <c r="C563" s="67"/>
      <c r="D563" s="68"/>
      <c r="E563" s="69"/>
      <c r="F563" s="65"/>
      <c r="G563" s="70"/>
      <c r="H563" s="64"/>
      <c r="I563" s="69"/>
      <c r="J563" s="65"/>
      <c r="K563" s="69"/>
      <c r="L563" s="69"/>
      <c r="M563" s="69"/>
      <c r="N563" s="69"/>
      <c r="O563" s="69"/>
      <c r="P563" s="70"/>
      <c r="Q563" s="69"/>
      <c r="R563" s="69"/>
      <c r="S563" s="69"/>
      <c r="T563" s="69"/>
      <c r="U563" s="69"/>
    </row>
    <row r="564" spans="1:21" x14ac:dyDescent="0.2">
      <c r="A564" s="65"/>
      <c r="B564" s="66"/>
      <c r="C564" s="67"/>
      <c r="D564" s="68"/>
      <c r="E564" s="69"/>
      <c r="F564" s="65"/>
      <c r="G564" s="70"/>
      <c r="H564" s="64"/>
      <c r="I564" s="69"/>
      <c r="J564" s="65"/>
      <c r="K564" s="69"/>
      <c r="L564" s="69"/>
      <c r="M564" s="69"/>
      <c r="N564" s="69"/>
      <c r="O564" s="69"/>
      <c r="P564" s="70"/>
      <c r="Q564" s="69"/>
      <c r="R564" s="69"/>
      <c r="S564" s="69"/>
      <c r="T564" s="69"/>
      <c r="U564" s="69"/>
    </row>
    <row r="565" spans="1:21" x14ac:dyDescent="0.2">
      <c r="A565" s="65"/>
      <c r="B565" s="66"/>
      <c r="C565" s="67"/>
      <c r="D565" s="68"/>
      <c r="E565" s="69"/>
      <c r="F565" s="65"/>
      <c r="G565" s="70"/>
      <c r="H565" s="64"/>
      <c r="I565" s="69"/>
      <c r="J565" s="65"/>
      <c r="K565" s="69"/>
      <c r="L565" s="69"/>
      <c r="M565" s="69"/>
      <c r="N565" s="69"/>
      <c r="O565" s="69"/>
      <c r="P565" s="70"/>
      <c r="Q565" s="69"/>
      <c r="R565" s="69"/>
      <c r="S565" s="69"/>
      <c r="T565" s="69"/>
      <c r="U565" s="69"/>
    </row>
    <row r="566" spans="1:21" x14ac:dyDescent="0.2">
      <c r="A566" s="65"/>
      <c r="B566" s="66"/>
      <c r="C566" s="67"/>
      <c r="D566" s="68"/>
      <c r="E566" s="69"/>
      <c r="F566" s="65"/>
      <c r="G566" s="70"/>
      <c r="H566" s="64"/>
      <c r="I566" s="69"/>
      <c r="J566" s="65"/>
      <c r="K566" s="69"/>
      <c r="L566" s="69"/>
      <c r="M566" s="69"/>
      <c r="N566" s="69"/>
      <c r="O566" s="69"/>
      <c r="P566" s="70"/>
      <c r="Q566" s="69"/>
      <c r="R566" s="69"/>
      <c r="S566" s="69"/>
      <c r="T566" s="69"/>
      <c r="U566" s="69"/>
    </row>
    <row r="567" spans="1:21" x14ac:dyDescent="0.2">
      <c r="A567" s="65"/>
      <c r="B567" s="66"/>
      <c r="C567" s="67"/>
      <c r="D567" s="68"/>
      <c r="E567" s="69"/>
      <c r="F567" s="65"/>
      <c r="G567" s="70"/>
      <c r="H567" s="64"/>
      <c r="I567" s="69"/>
      <c r="J567" s="65"/>
      <c r="K567" s="69"/>
      <c r="L567" s="69"/>
      <c r="M567" s="69"/>
      <c r="N567" s="69"/>
      <c r="O567" s="69"/>
      <c r="P567" s="70"/>
      <c r="Q567" s="69"/>
      <c r="R567" s="69"/>
      <c r="S567" s="69"/>
      <c r="T567" s="69"/>
      <c r="U567" s="69"/>
    </row>
    <row r="568" spans="1:21" x14ac:dyDescent="0.2">
      <c r="A568" s="65"/>
      <c r="B568" s="66"/>
      <c r="C568" s="67"/>
      <c r="D568" s="68"/>
      <c r="E568" s="69"/>
      <c r="F568" s="65"/>
      <c r="G568" s="70"/>
      <c r="H568" s="64"/>
      <c r="I568" s="69"/>
      <c r="J568" s="65"/>
      <c r="K568" s="69"/>
      <c r="L568" s="69"/>
      <c r="M568" s="69"/>
      <c r="N568" s="69"/>
      <c r="O568" s="69"/>
      <c r="P568" s="70"/>
      <c r="Q568" s="69"/>
      <c r="R568" s="69"/>
      <c r="S568" s="69"/>
      <c r="T568" s="69"/>
      <c r="U568" s="69"/>
    </row>
    <row r="569" spans="1:21" x14ac:dyDescent="0.2">
      <c r="A569" s="65"/>
      <c r="B569" s="66"/>
      <c r="C569" s="67"/>
      <c r="D569" s="68"/>
      <c r="E569" s="69"/>
      <c r="F569" s="65"/>
      <c r="G569" s="70"/>
      <c r="H569" s="64"/>
      <c r="I569" s="69"/>
      <c r="J569" s="65"/>
      <c r="K569" s="69"/>
      <c r="L569" s="69"/>
      <c r="M569" s="69"/>
      <c r="N569" s="69"/>
      <c r="O569" s="69"/>
      <c r="P569" s="70"/>
      <c r="Q569" s="69"/>
      <c r="R569" s="69"/>
      <c r="S569" s="69"/>
      <c r="T569" s="69"/>
      <c r="U569" s="69"/>
    </row>
    <row r="570" spans="1:21" x14ac:dyDescent="0.2">
      <c r="A570" s="65"/>
      <c r="B570" s="66"/>
      <c r="C570" s="67"/>
      <c r="D570" s="68"/>
      <c r="E570" s="69"/>
      <c r="F570" s="65"/>
      <c r="G570" s="70"/>
      <c r="H570" s="64"/>
      <c r="I570" s="69"/>
      <c r="J570" s="65"/>
      <c r="K570" s="69"/>
      <c r="L570" s="69"/>
      <c r="M570" s="69"/>
      <c r="N570" s="69"/>
      <c r="O570" s="69"/>
      <c r="P570" s="70"/>
      <c r="Q570" s="69"/>
      <c r="R570" s="69"/>
      <c r="S570" s="69"/>
      <c r="T570" s="69"/>
      <c r="U570" s="69"/>
    </row>
    <row r="571" spans="1:21" x14ac:dyDescent="0.2">
      <c r="A571" s="65"/>
      <c r="B571" s="66"/>
      <c r="C571" s="67"/>
      <c r="D571" s="68"/>
      <c r="E571" s="69"/>
      <c r="F571" s="65"/>
      <c r="G571" s="70"/>
      <c r="H571" s="64"/>
      <c r="I571" s="69"/>
      <c r="J571" s="65"/>
      <c r="K571" s="69"/>
      <c r="L571" s="69"/>
      <c r="M571" s="69"/>
      <c r="N571" s="69"/>
      <c r="O571" s="69"/>
      <c r="P571" s="70"/>
      <c r="Q571" s="69"/>
      <c r="R571" s="69"/>
      <c r="S571" s="69"/>
      <c r="T571" s="69"/>
      <c r="U571" s="69"/>
    </row>
    <row r="572" spans="1:21" x14ac:dyDescent="0.2">
      <c r="A572" s="65"/>
      <c r="B572" s="66"/>
      <c r="C572" s="67"/>
      <c r="D572" s="68"/>
      <c r="E572" s="69"/>
      <c r="F572" s="65"/>
      <c r="G572" s="70"/>
      <c r="H572" s="64"/>
      <c r="I572" s="69"/>
      <c r="J572" s="65"/>
      <c r="K572" s="69"/>
      <c r="L572" s="69"/>
      <c r="M572" s="69"/>
      <c r="N572" s="69"/>
      <c r="O572" s="69"/>
      <c r="P572" s="70"/>
      <c r="Q572" s="69"/>
      <c r="R572" s="69"/>
      <c r="S572" s="69"/>
      <c r="T572" s="69"/>
      <c r="U572" s="69"/>
    </row>
    <row r="573" spans="1:21" x14ac:dyDescent="0.2">
      <c r="A573" s="65"/>
      <c r="B573" s="66"/>
      <c r="C573" s="67"/>
      <c r="D573" s="68"/>
      <c r="E573" s="69"/>
      <c r="F573" s="65"/>
      <c r="G573" s="70"/>
      <c r="H573" s="64"/>
      <c r="I573" s="69"/>
      <c r="J573" s="65"/>
      <c r="K573" s="69"/>
      <c r="L573" s="69"/>
      <c r="M573" s="69"/>
      <c r="N573" s="69"/>
      <c r="O573" s="69"/>
      <c r="P573" s="70"/>
      <c r="Q573" s="69"/>
      <c r="R573" s="69"/>
      <c r="S573" s="69"/>
      <c r="T573" s="69"/>
      <c r="U573" s="69"/>
    </row>
    <row r="574" spans="1:21" x14ac:dyDescent="0.2">
      <c r="A574" s="65"/>
      <c r="B574" s="66"/>
      <c r="C574" s="67"/>
      <c r="D574" s="68"/>
      <c r="E574" s="69"/>
      <c r="F574" s="65"/>
      <c r="G574" s="70"/>
      <c r="H574" s="64"/>
      <c r="I574" s="69"/>
      <c r="J574" s="65"/>
      <c r="K574" s="69"/>
      <c r="L574" s="69"/>
      <c r="M574" s="69"/>
      <c r="N574" s="69"/>
      <c r="O574" s="72"/>
      <c r="P574" s="70"/>
      <c r="Q574" s="69"/>
      <c r="R574" s="69"/>
      <c r="S574" s="69"/>
      <c r="T574" s="69"/>
      <c r="U574" s="69"/>
    </row>
    <row r="575" spans="1:21" x14ac:dyDescent="0.2">
      <c r="A575" s="65"/>
      <c r="B575" s="66"/>
      <c r="C575" s="67"/>
      <c r="D575" s="68"/>
      <c r="E575" s="69"/>
      <c r="F575" s="65"/>
      <c r="G575" s="70"/>
      <c r="H575" s="64"/>
      <c r="I575" s="69"/>
      <c r="J575" s="65"/>
      <c r="K575" s="69"/>
      <c r="L575" s="69"/>
      <c r="M575" s="69"/>
      <c r="N575" s="69"/>
      <c r="O575" s="69"/>
      <c r="P575" s="70"/>
      <c r="Q575" s="69"/>
      <c r="R575" s="69"/>
      <c r="S575" s="69"/>
      <c r="T575" s="69"/>
      <c r="U575" s="69"/>
    </row>
    <row r="576" spans="1:21" x14ac:dyDescent="0.2">
      <c r="A576" s="65"/>
      <c r="B576" s="66"/>
      <c r="C576" s="67"/>
      <c r="D576" s="68"/>
      <c r="E576" s="69"/>
      <c r="F576" s="65"/>
      <c r="G576" s="70"/>
      <c r="H576" s="64"/>
      <c r="I576" s="69"/>
      <c r="J576" s="65"/>
      <c r="K576" s="69"/>
      <c r="L576" s="69"/>
      <c r="M576" s="69"/>
      <c r="N576" s="69"/>
      <c r="O576" s="69"/>
      <c r="P576" s="70"/>
      <c r="Q576" s="69"/>
      <c r="R576" s="69"/>
      <c r="S576" s="69"/>
      <c r="T576" s="69"/>
      <c r="U576" s="69"/>
    </row>
    <row r="577" spans="1:21" x14ac:dyDescent="0.2">
      <c r="A577" s="65"/>
      <c r="B577" s="66"/>
      <c r="C577" s="67"/>
      <c r="D577" s="68"/>
      <c r="E577" s="69"/>
      <c r="F577" s="65"/>
      <c r="G577" s="70"/>
      <c r="H577" s="64"/>
      <c r="I577" s="69"/>
      <c r="J577" s="65"/>
      <c r="K577" s="69"/>
      <c r="L577" s="69"/>
      <c r="M577" s="69"/>
      <c r="N577" s="69"/>
      <c r="O577" s="69"/>
      <c r="P577" s="70"/>
      <c r="Q577" s="69"/>
      <c r="R577" s="69"/>
      <c r="S577" s="69"/>
      <c r="T577" s="69"/>
      <c r="U577" s="69"/>
    </row>
    <row r="578" spans="1:21" x14ac:dyDescent="0.2">
      <c r="A578" s="65"/>
      <c r="B578" s="66"/>
      <c r="C578" s="67"/>
      <c r="D578" s="68"/>
      <c r="E578" s="69"/>
      <c r="F578" s="65"/>
      <c r="G578" s="70"/>
      <c r="H578" s="64"/>
      <c r="I578" s="69"/>
      <c r="J578" s="65"/>
      <c r="K578" s="69"/>
      <c r="L578" s="69"/>
      <c r="M578" s="69"/>
      <c r="N578" s="69"/>
      <c r="O578" s="69"/>
      <c r="P578" s="70"/>
      <c r="Q578" s="69"/>
      <c r="R578" s="69"/>
      <c r="S578" s="69"/>
      <c r="T578" s="69"/>
      <c r="U578" s="69"/>
    </row>
    <row r="579" spans="1:21" x14ac:dyDescent="0.2">
      <c r="A579" s="65"/>
      <c r="B579" s="66"/>
      <c r="C579" s="67"/>
      <c r="D579" s="68"/>
      <c r="E579" s="69"/>
      <c r="F579" s="65"/>
      <c r="G579" s="70"/>
      <c r="H579" s="64"/>
      <c r="I579" s="69"/>
      <c r="J579" s="65"/>
      <c r="K579" s="69"/>
      <c r="L579" s="69"/>
      <c r="M579" s="69"/>
      <c r="N579" s="69"/>
      <c r="O579" s="69"/>
      <c r="P579" s="70"/>
      <c r="Q579" s="69"/>
      <c r="R579" s="69"/>
      <c r="S579" s="69"/>
      <c r="T579" s="69"/>
      <c r="U579" s="69"/>
    </row>
    <row r="580" spans="1:21" x14ac:dyDescent="0.2">
      <c r="A580" s="65"/>
      <c r="B580" s="66"/>
      <c r="C580" s="67"/>
      <c r="D580" s="68"/>
      <c r="E580" s="69"/>
      <c r="F580" s="65"/>
      <c r="G580" s="70"/>
      <c r="H580" s="64"/>
      <c r="I580" s="69"/>
      <c r="J580" s="65"/>
      <c r="K580" s="69"/>
      <c r="L580" s="69"/>
      <c r="M580" s="69"/>
      <c r="N580" s="69"/>
      <c r="O580" s="72"/>
      <c r="P580" s="70"/>
      <c r="Q580" s="69"/>
      <c r="R580" s="69"/>
      <c r="S580" s="69"/>
      <c r="T580" s="69"/>
      <c r="U580" s="69"/>
    </row>
    <row r="581" spans="1:21" x14ac:dyDescent="0.2">
      <c r="A581" s="65"/>
      <c r="B581" s="66"/>
      <c r="C581" s="67"/>
      <c r="D581" s="68"/>
      <c r="E581" s="69"/>
      <c r="F581" s="65"/>
      <c r="G581" s="70"/>
      <c r="H581" s="64"/>
      <c r="I581" s="69"/>
      <c r="J581" s="65"/>
      <c r="K581" s="69"/>
      <c r="L581" s="69"/>
      <c r="M581" s="69"/>
      <c r="N581" s="69"/>
      <c r="O581" s="69"/>
      <c r="P581" s="70"/>
      <c r="Q581" s="69"/>
      <c r="R581" s="69"/>
      <c r="S581" s="69"/>
      <c r="T581" s="69"/>
      <c r="U581" s="69"/>
    </row>
    <row r="582" spans="1:21" x14ac:dyDescent="0.2">
      <c r="A582" s="65"/>
      <c r="B582" s="66"/>
      <c r="C582" s="67"/>
      <c r="D582" s="68"/>
      <c r="E582" s="69"/>
      <c r="F582" s="65"/>
      <c r="G582" s="70"/>
      <c r="H582" s="64"/>
      <c r="I582" s="69"/>
      <c r="J582" s="65"/>
      <c r="K582" s="69"/>
      <c r="L582" s="69"/>
      <c r="M582" s="69"/>
      <c r="N582" s="69"/>
      <c r="O582" s="69"/>
      <c r="P582" s="70"/>
      <c r="Q582" s="69"/>
      <c r="R582" s="69"/>
      <c r="S582" s="69"/>
      <c r="T582" s="69"/>
      <c r="U582" s="69"/>
    </row>
    <row r="583" spans="1:21" x14ac:dyDescent="0.2">
      <c r="A583" s="65"/>
      <c r="B583" s="66"/>
      <c r="C583" s="67"/>
      <c r="D583" s="68"/>
      <c r="E583" s="69"/>
      <c r="F583" s="65"/>
      <c r="G583" s="70"/>
      <c r="H583" s="64"/>
      <c r="I583" s="69"/>
      <c r="J583" s="65"/>
      <c r="K583" s="69"/>
      <c r="L583" s="69"/>
      <c r="M583" s="69"/>
      <c r="N583" s="69"/>
      <c r="O583" s="69"/>
      <c r="P583" s="70"/>
      <c r="Q583" s="69"/>
      <c r="R583" s="69"/>
      <c r="S583" s="69"/>
      <c r="T583" s="69"/>
      <c r="U583" s="69"/>
    </row>
    <row r="584" spans="1:21" x14ac:dyDescent="0.2">
      <c r="A584" s="65"/>
      <c r="B584" s="66"/>
      <c r="C584" s="67"/>
      <c r="D584" s="68"/>
      <c r="E584" s="69"/>
      <c r="F584" s="65"/>
      <c r="G584" s="70"/>
      <c r="H584" s="64"/>
      <c r="I584" s="69"/>
      <c r="J584" s="65"/>
      <c r="K584" s="69"/>
      <c r="L584" s="69"/>
      <c r="M584" s="69"/>
      <c r="N584" s="69"/>
      <c r="O584" s="69"/>
      <c r="P584" s="70"/>
      <c r="Q584" s="69"/>
      <c r="R584" s="69"/>
      <c r="S584" s="69"/>
      <c r="T584" s="69"/>
      <c r="U584" s="69"/>
    </row>
    <row r="585" spans="1:21" x14ac:dyDescent="0.2">
      <c r="A585" s="65"/>
      <c r="B585" s="66"/>
      <c r="C585" s="67"/>
      <c r="D585" s="68"/>
      <c r="E585" s="69"/>
      <c r="F585" s="65"/>
      <c r="G585" s="70"/>
      <c r="H585" s="64"/>
      <c r="I585" s="69"/>
      <c r="J585" s="65"/>
      <c r="K585" s="69"/>
      <c r="L585" s="69"/>
      <c r="M585" s="69"/>
      <c r="N585" s="69"/>
      <c r="O585" s="69"/>
      <c r="P585" s="70"/>
      <c r="Q585" s="69"/>
      <c r="R585" s="69"/>
      <c r="S585" s="69"/>
      <c r="T585" s="69"/>
      <c r="U585" s="69"/>
    </row>
    <row r="586" spans="1:21" x14ac:dyDescent="0.2">
      <c r="A586" s="65"/>
      <c r="B586" s="66"/>
      <c r="C586" s="67"/>
      <c r="D586" s="68"/>
      <c r="E586" s="69"/>
      <c r="F586" s="65"/>
      <c r="G586" s="70"/>
      <c r="H586" s="64"/>
      <c r="I586" s="69"/>
      <c r="J586" s="65"/>
      <c r="K586" s="69"/>
      <c r="L586" s="69"/>
      <c r="M586" s="69"/>
      <c r="N586" s="69"/>
      <c r="O586" s="69"/>
      <c r="P586" s="70"/>
      <c r="Q586" s="69"/>
      <c r="R586" s="69"/>
      <c r="S586" s="69"/>
      <c r="T586" s="69"/>
      <c r="U586" s="69"/>
    </row>
    <row r="587" spans="1:21" x14ac:dyDescent="0.2">
      <c r="A587" s="65"/>
      <c r="B587" s="66"/>
      <c r="C587" s="67"/>
      <c r="D587" s="68"/>
      <c r="E587" s="69"/>
      <c r="F587" s="65"/>
      <c r="G587" s="70"/>
      <c r="H587" s="64"/>
      <c r="I587" s="69"/>
      <c r="J587" s="65"/>
      <c r="K587" s="69"/>
      <c r="L587" s="69"/>
      <c r="M587" s="69"/>
      <c r="N587" s="69"/>
      <c r="O587" s="69"/>
      <c r="P587" s="70"/>
      <c r="Q587" s="69"/>
      <c r="R587" s="69"/>
      <c r="S587" s="69"/>
      <c r="T587" s="69"/>
      <c r="U587" s="69"/>
    </row>
    <row r="588" spans="1:21" x14ac:dyDescent="0.2">
      <c r="A588" s="65"/>
      <c r="B588" s="66"/>
      <c r="C588" s="67"/>
      <c r="D588" s="68"/>
      <c r="E588" s="69"/>
      <c r="F588" s="65"/>
      <c r="G588" s="70"/>
      <c r="H588" s="64"/>
      <c r="I588" s="69"/>
      <c r="J588" s="65"/>
      <c r="K588" s="69"/>
      <c r="L588" s="69"/>
      <c r="M588" s="69"/>
      <c r="N588" s="69"/>
      <c r="O588" s="69"/>
      <c r="P588" s="70"/>
      <c r="Q588" s="69"/>
      <c r="R588" s="69"/>
      <c r="S588" s="69"/>
      <c r="T588" s="69"/>
      <c r="U588" s="69"/>
    </row>
    <row r="589" spans="1:21" x14ac:dyDescent="0.2">
      <c r="A589" s="65"/>
      <c r="B589" s="66"/>
      <c r="C589" s="67"/>
      <c r="D589" s="68"/>
      <c r="E589" s="69"/>
      <c r="F589" s="65"/>
      <c r="G589" s="70"/>
      <c r="H589" s="64"/>
      <c r="I589" s="69"/>
      <c r="J589" s="65"/>
      <c r="K589" s="69"/>
      <c r="L589" s="69"/>
      <c r="M589" s="69"/>
      <c r="N589" s="69"/>
      <c r="O589" s="69"/>
      <c r="P589" s="70"/>
      <c r="Q589" s="69"/>
      <c r="R589" s="69"/>
      <c r="S589" s="69"/>
      <c r="T589" s="69"/>
      <c r="U589" s="69"/>
    </row>
    <row r="590" spans="1:21" x14ac:dyDescent="0.2">
      <c r="A590" s="65"/>
      <c r="B590" s="66"/>
      <c r="C590" s="67"/>
      <c r="D590" s="68"/>
      <c r="E590" s="69"/>
      <c r="F590" s="65"/>
      <c r="G590" s="70"/>
      <c r="H590" s="64"/>
      <c r="I590" s="69"/>
      <c r="J590" s="65"/>
      <c r="K590" s="69"/>
      <c r="L590" s="69"/>
      <c r="M590" s="69"/>
      <c r="N590" s="69"/>
      <c r="O590" s="69"/>
      <c r="P590" s="70"/>
      <c r="Q590" s="69"/>
      <c r="R590" s="69"/>
      <c r="S590" s="69"/>
      <c r="T590" s="69"/>
      <c r="U590" s="69"/>
    </row>
    <row r="591" spans="1:21" x14ac:dyDescent="0.2">
      <c r="A591" s="65"/>
      <c r="B591" s="66"/>
      <c r="C591" s="67"/>
      <c r="D591" s="68"/>
      <c r="E591" s="69"/>
      <c r="F591" s="65"/>
      <c r="G591" s="70"/>
      <c r="H591" s="64"/>
      <c r="I591" s="69"/>
      <c r="J591" s="65"/>
      <c r="K591" s="69"/>
      <c r="L591" s="69"/>
      <c r="M591" s="69"/>
      <c r="N591" s="69"/>
      <c r="O591" s="69"/>
      <c r="P591" s="70"/>
      <c r="Q591" s="69"/>
      <c r="R591" s="69"/>
      <c r="S591" s="69"/>
      <c r="T591" s="69"/>
      <c r="U591" s="69"/>
    </row>
    <row r="592" spans="1:21" x14ac:dyDescent="0.2">
      <c r="A592" s="65"/>
      <c r="B592" s="66"/>
      <c r="C592" s="67"/>
      <c r="D592" s="68"/>
      <c r="E592" s="69"/>
      <c r="F592" s="65"/>
      <c r="G592" s="70"/>
      <c r="H592" s="64"/>
      <c r="I592" s="69"/>
      <c r="J592" s="65"/>
      <c r="K592" s="69"/>
      <c r="L592" s="69"/>
      <c r="M592" s="69"/>
      <c r="N592" s="69"/>
      <c r="O592" s="69"/>
      <c r="P592" s="70"/>
      <c r="Q592" s="69"/>
      <c r="R592" s="69"/>
      <c r="S592" s="69"/>
      <c r="T592" s="69"/>
      <c r="U592" s="69"/>
    </row>
    <row r="593" spans="1:21" x14ac:dyDescent="0.2">
      <c r="A593" s="65"/>
      <c r="B593" s="66"/>
      <c r="C593" s="67"/>
      <c r="D593" s="68"/>
      <c r="E593" s="69"/>
      <c r="F593" s="65"/>
      <c r="G593" s="70"/>
      <c r="H593" s="64"/>
      <c r="I593" s="69"/>
      <c r="J593" s="65"/>
      <c r="K593" s="69"/>
      <c r="L593" s="69"/>
      <c r="M593" s="69"/>
      <c r="N593" s="69"/>
      <c r="O593" s="69"/>
      <c r="P593" s="70"/>
      <c r="Q593" s="69"/>
      <c r="R593" s="69"/>
      <c r="S593" s="69"/>
      <c r="T593" s="69"/>
      <c r="U593" s="69"/>
    </row>
    <row r="594" spans="1:21" x14ac:dyDescent="0.2">
      <c r="A594" s="65"/>
      <c r="B594" s="66"/>
      <c r="C594" s="67"/>
      <c r="D594" s="68"/>
      <c r="E594" s="69"/>
      <c r="F594" s="65"/>
      <c r="G594" s="70"/>
      <c r="H594" s="64"/>
      <c r="I594" s="69"/>
      <c r="J594" s="65"/>
      <c r="K594" s="69"/>
      <c r="L594" s="69"/>
      <c r="M594" s="69"/>
      <c r="N594" s="69"/>
      <c r="O594" s="69"/>
      <c r="P594" s="70"/>
      <c r="Q594" s="69"/>
      <c r="R594" s="69"/>
      <c r="S594" s="69"/>
      <c r="T594" s="69"/>
      <c r="U594" s="69"/>
    </row>
    <row r="595" spans="1:21" x14ac:dyDescent="0.2">
      <c r="A595" s="65"/>
      <c r="B595" s="66"/>
      <c r="C595" s="67"/>
      <c r="D595" s="68"/>
      <c r="E595" s="69"/>
      <c r="F595" s="65"/>
      <c r="G595" s="70"/>
      <c r="H595" s="64"/>
      <c r="I595" s="69"/>
      <c r="J595" s="65"/>
      <c r="K595" s="69"/>
      <c r="L595" s="69"/>
      <c r="M595" s="69"/>
      <c r="N595" s="69"/>
      <c r="O595" s="72"/>
      <c r="P595" s="70"/>
      <c r="Q595" s="69"/>
      <c r="R595" s="69"/>
      <c r="S595" s="69"/>
      <c r="T595" s="69"/>
      <c r="U595" s="69"/>
    </row>
    <row r="596" spans="1:21" x14ac:dyDescent="0.2">
      <c r="A596" s="65"/>
      <c r="B596" s="66"/>
      <c r="C596" s="67"/>
      <c r="D596" s="68"/>
      <c r="E596" s="69"/>
      <c r="F596" s="65"/>
      <c r="G596" s="70"/>
      <c r="H596" s="64"/>
      <c r="I596" s="69"/>
      <c r="J596" s="65"/>
      <c r="K596" s="69"/>
      <c r="L596" s="69"/>
      <c r="M596" s="69"/>
      <c r="N596" s="69"/>
      <c r="O596" s="69"/>
      <c r="P596" s="70"/>
      <c r="Q596" s="69"/>
      <c r="R596" s="69"/>
      <c r="S596" s="69"/>
      <c r="T596" s="69"/>
      <c r="U596" s="69"/>
    </row>
    <row r="597" spans="1:21" x14ac:dyDescent="0.2">
      <c r="A597" s="65"/>
      <c r="B597" s="66"/>
      <c r="C597" s="67"/>
      <c r="D597" s="68"/>
      <c r="E597" s="69"/>
      <c r="F597" s="65"/>
      <c r="G597" s="70"/>
      <c r="H597" s="64"/>
      <c r="I597" s="69"/>
      <c r="J597" s="65"/>
      <c r="K597" s="69"/>
      <c r="L597" s="69"/>
      <c r="M597" s="69"/>
      <c r="N597" s="69"/>
      <c r="O597" s="69"/>
      <c r="P597" s="70"/>
      <c r="Q597" s="69"/>
      <c r="R597" s="69"/>
      <c r="S597" s="69"/>
      <c r="T597" s="69"/>
      <c r="U597" s="69"/>
    </row>
    <row r="598" spans="1:21" x14ac:dyDescent="0.2">
      <c r="A598" s="65"/>
      <c r="B598" s="66"/>
      <c r="C598" s="67"/>
      <c r="D598" s="68"/>
      <c r="E598" s="69"/>
      <c r="F598" s="65"/>
      <c r="G598" s="70"/>
      <c r="H598" s="64"/>
      <c r="I598" s="69"/>
      <c r="J598" s="65"/>
      <c r="K598" s="69"/>
      <c r="L598" s="69"/>
      <c r="M598" s="69"/>
      <c r="N598" s="69"/>
      <c r="O598" s="69"/>
      <c r="P598" s="70"/>
      <c r="Q598" s="69"/>
      <c r="R598" s="69"/>
      <c r="S598" s="69"/>
      <c r="T598" s="69"/>
      <c r="U598" s="69"/>
    </row>
    <row r="599" spans="1:21" x14ac:dyDescent="0.2">
      <c r="A599" s="65"/>
      <c r="B599" s="66"/>
      <c r="C599" s="67"/>
      <c r="D599" s="68"/>
      <c r="E599" s="69"/>
      <c r="F599" s="65"/>
      <c r="G599" s="70"/>
      <c r="H599" s="64"/>
      <c r="I599" s="69"/>
      <c r="J599" s="65"/>
      <c r="K599" s="69"/>
      <c r="L599" s="69"/>
      <c r="M599" s="69"/>
      <c r="N599" s="69"/>
      <c r="O599" s="69"/>
      <c r="P599" s="70"/>
      <c r="Q599" s="69"/>
      <c r="R599" s="69"/>
      <c r="S599" s="69"/>
      <c r="T599" s="69"/>
      <c r="U599" s="69"/>
    </row>
    <row r="600" spans="1:21" x14ac:dyDescent="0.2">
      <c r="A600" s="65"/>
      <c r="B600" s="66"/>
      <c r="C600" s="67"/>
      <c r="D600" s="68"/>
      <c r="E600" s="69"/>
      <c r="F600" s="65"/>
      <c r="G600" s="70"/>
      <c r="H600" s="64"/>
      <c r="I600" s="69"/>
      <c r="J600" s="65"/>
      <c r="K600" s="69"/>
      <c r="L600" s="69"/>
      <c r="M600" s="69"/>
      <c r="N600" s="69"/>
      <c r="O600" s="69"/>
      <c r="P600" s="70"/>
      <c r="Q600" s="69"/>
      <c r="R600" s="69"/>
      <c r="S600" s="69"/>
      <c r="T600" s="69"/>
      <c r="U600" s="69"/>
    </row>
    <row r="601" spans="1:21" x14ac:dyDescent="0.2">
      <c r="A601" s="65"/>
      <c r="B601" s="66"/>
      <c r="C601" s="67"/>
      <c r="D601" s="68"/>
      <c r="E601" s="69"/>
      <c r="F601" s="65"/>
      <c r="G601" s="70"/>
      <c r="H601" s="64"/>
      <c r="I601" s="69"/>
      <c r="J601" s="65"/>
      <c r="K601" s="69"/>
      <c r="L601" s="69"/>
      <c r="M601" s="69"/>
      <c r="N601" s="69"/>
      <c r="O601" s="69"/>
      <c r="P601" s="70"/>
      <c r="Q601" s="69"/>
      <c r="R601" s="69"/>
      <c r="S601" s="69"/>
      <c r="T601" s="69"/>
      <c r="U601" s="69"/>
    </row>
    <row r="602" spans="1:21" x14ac:dyDescent="0.2">
      <c r="A602" s="65"/>
      <c r="B602" s="66"/>
      <c r="C602" s="67"/>
      <c r="D602" s="68"/>
      <c r="E602" s="69"/>
      <c r="F602" s="65"/>
      <c r="G602" s="70"/>
      <c r="H602" s="64"/>
      <c r="I602" s="69"/>
      <c r="J602" s="65"/>
      <c r="K602" s="69"/>
      <c r="L602" s="69"/>
      <c r="M602" s="69"/>
      <c r="N602" s="69"/>
      <c r="O602" s="69"/>
      <c r="P602" s="70"/>
      <c r="Q602" s="69"/>
      <c r="R602" s="69"/>
      <c r="S602" s="69"/>
      <c r="T602" s="69"/>
      <c r="U602" s="69"/>
    </row>
    <row r="603" spans="1:21" x14ac:dyDescent="0.2">
      <c r="A603" s="65"/>
      <c r="B603" s="66"/>
      <c r="C603" s="67"/>
      <c r="D603" s="68"/>
      <c r="E603" s="69"/>
      <c r="F603" s="65"/>
      <c r="G603" s="70"/>
      <c r="H603" s="64"/>
      <c r="I603" s="69"/>
      <c r="J603" s="65"/>
      <c r="K603" s="69"/>
      <c r="L603" s="69"/>
      <c r="M603" s="69"/>
      <c r="N603" s="69"/>
      <c r="O603" s="69"/>
      <c r="P603" s="70"/>
      <c r="Q603" s="69"/>
      <c r="R603" s="69"/>
      <c r="S603" s="69"/>
      <c r="T603" s="69"/>
      <c r="U603" s="69"/>
    </row>
    <row r="604" spans="1:21" x14ac:dyDescent="0.2">
      <c r="A604" s="65"/>
      <c r="B604" s="66"/>
      <c r="C604" s="67"/>
      <c r="D604" s="68"/>
      <c r="E604" s="69"/>
      <c r="F604" s="65"/>
      <c r="G604" s="70"/>
      <c r="H604" s="64"/>
      <c r="I604" s="69"/>
      <c r="J604" s="65"/>
      <c r="K604" s="69"/>
      <c r="L604" s="69"/>
      <c r="M604" s="69"/>
      <c r="N604" s="69"/>
      <c r="O604" s="69"/>
      <c r="P604" s="70"/>
      <c r="Q604" s="69"/>
      <c r="R604" s="69"/>
      <c r="S604" s="69"/>
      <c r="T604" s="69"/>
      <c r="U604" s="69"/>
    </row>
    <row r="605" spans="1:21" x14ac:dyDescent="0.2">
      <c r="A605" s="65"/>
      <c r="B605" s="66"/>
      <c r="C605" s="67"/>
      <c r="D605" s="68"/>
      <c r="E605" s="69"/>
      <c r="F605" s="65"/>
      <c r="G605" s="70"/>
      <c r="H605" s="64"/>
      <c r="I605" s="69"/>
      <c r="J605" s="65"/>
      <c r="K605" s="69"/>
      <c r="L605" s="69"/>
      <c r="M605" s="69"/>
      <c r="N605" s="69"/>
      <c r="O605" s="69"/>
      <c r="P605" s="70"/>
      <c r="Q605" s="69"/>
      <c r="R605" s="69"/>
      <c r="S605" s="69"/>
      <c r="T605" s="69"/>
      <c r="U605" s="69"/>
    </row>
    <row r="606" spans="1:21" x14ac:dyDescent="0.2">
      <c r="A606" s="65"/>
      <c r="B606" s="66"/>
      <c r="C606" s="67"/>
      <c r="D606" s="68"/>
      <c r="E606" s="69"/>
      <c r="F606" s="65"/>
      <c r="G606" s="70"/>
      <c r="H606" s="64"/>
      <c r="I606" s="69"/>
      <c r="J606" s="65"/>
      <c r="K606" s="69"/>
      <c r="L606" s="69"/>
      <c r="M606" s="69"/>
      <c r="N606" s="69"/>
      <c r="O606" s="69"/>
      <c r="P606" s="70"/>
      <c r="Q606" s="69"/>
      <c r="R606" s="69"/>
      <c r="S606" s="69"/>
      <c r="T606" s="69"/>
      <c r="U606" s="69"/>
    </row>
    <row r="607" spans="1:21" x14ac:dyDescent="0.2">
      <c r="A607" s="65"/>
      <c r="B607" s="66"/>
      <c r="C607" s="67"/>
      <c r="D607" s="68"/>
      <c r="E607" s="69"/>
      <c r="F607" s="65"/>
      <c r="G607" s="70"/>
      <c r="H607" s="64"/>
      <c r="I607" s="69"/>
      <c r="J607" s="65"/>
      <c r="K607" s="69"/>
      <c r="L607" s="69"/>
      <c r="M607" s="69"/>
      <c r="N607" s="69"/>
      <c r="O607" s="69"/>
      <c r="P607" s="70"/>
      <c r="Q607" s="69"/>
      <c r="R607" s="69"/>
      <c r="S607" s="69"/>
      <c r="T607" s="69"/>
      <c r="U607" s="69"/>
    </row>
    <row r="608" spans="1:21" x14ac:dyDescent="0.2">
      <c r="A608" s="65"/>
      <c r="B608" s="66"/>
      <c r="C608" s="67"/>
      <c r="D608" s="68"/>
      <c r="E608" s="69"/>
      <c r="F608" s="65"/>
      <c r="G608" s="70"/>
      <c r="H608" s="64"/>
      <c r="I608" s="69"/>
      <c r="J608" s="65"/>
      <c r="K608" s="69"/>
      <c r="L608" s="69"/>
      <c r="M608" s="69"/>
      <c r="N608" s="69"/>
      <c r="O608" s="69"/>
      <c r="P608" s="70"/>
      <c r="Q608" s="69"/>
      <c r="R608" s="69"/>
      <c r="S608" s="69"/>
      <c r="T608" s="69"/>
      <c r="U608" s="69"/>
    </row>
    <row r="609" spans="1:21" x14ac:dyDescent="0.2">
      <c r="A609" s="65"/>
      <c r="B609" s="66"/>
      <c r="C609" s="67"/>
      <c r="D609" s="68"/>
      <c r="E609" s="69"/>
      <c r="F609" s="65"/>
      <c r="G609" s="70"/>
      <c r="H609" s="64"/>
      <c r="I609" s="69"/>
      <c r="J609" s="65"/>
      <c r="K609" s="69"/>
      <c r="L609" s="69"/>
      <c r="M609" s="69"/>
      <c r="N609" s="69"/>
      <c r="O609" s="69"/>
      <c r="P609" s="70"/>
      <c r="Q609" s="69"/>
      <c r="R609" s="69"/>
      <c r="S609" s="69"/>
      <c r="T609" s="69"/>
      <c r="U609" s="69"/>
    </row>
    <row r="610" spans="1:21" x14ac:dyDescent="0.2">
      <c r="A610" s="65"/>
      <c r="B610" s="66"/>
      <c r="C610" s="67"/>
      <c r="D610" s="68"/>
      <c r="E610" s="69"/>
      <c r="F610" s="65"/>
      <c r="G610" s="70"/>
      <c r="H610" s="64"/>
      <c r="I610" s="69"/>
      <c r="J610" s="65"/>
      <c r="K610" s="69"/>
      <c r="L610" s="69"/>
      <c r="M610" s="69"/>
      <c r="N610" s="69"/>
      <c r="O610" s="72"/>
      <c r="P610" s="70"/>
      <c r="Q610" s="69"/>
      <c r="R610" s="69"/>
      <c r="S610" s="69"/>
      <c r="T610" s="69"/>
      <c r="U610" s="69"/>
    </row>
    <row r="611" spans="1:21" x14ac:dyDescent="0.2">
      <c r="A611" s="65"/>
      <c r="B611" s="66"/>
      <c r="C611" s="67"/>
      <c r="D611" s="68"/>
      <c r="E611" s="69"/>
      <c r="F611" s="65"/>
      <c r="G611" s="70"/>
      <c r="H611" s="64"/>
      <c r="I611" s="69"/>
      <c r="J611" s="65"/>
      <c r="K611" s="69"/>
      <c r="L611" s="69"/>
      <c r="M611" s="69"/>
      <c r="N611" s="69"/>
      <c r="O611" s="69"/>
      <c r="P611" s="70"/>
      <c r="Q611" s="69"/>
      <c r="R611" s="69"/>
      <c r="S611" s="69"/>
      <c r="T611" s="69"/>
      <c r="U611" s="69"/>
    </row>
    <row r="612" spans="1:21" x14ac:dyDescent="0.2">
      <c r="A612" s="65"/>
      <c r="B612" s="66"/>
      <c r="C612" s="67"/>
      <c r="D612" s="68"/>
      <c r="E612" s="69"/>
      <c r="F612" s="65"/>
      <c r="G612" s="70"/>
      <c r="H612" s="64"/>
      <c r="I612" s="69"/>
      <c r="J612" s="65"/>
      <c r="K612" s="69"/>
      <c r="L612" s="69"/>
      <c r="M612" s="69"/>
      <c r="N612" s="69"/>
      <c r="O612" s="72"/>
      <c r="P612" s="70"/>
      <c r="Q612" s="69"/>
      <c r="R612" s="69"/>
      <c r="S612" s="69"/>
      <c r="T612" s="69"/>
      <c r="U612" s="69"/>
    </row>
    <row r="613" spans="1:21" x14ac:dyDescent="0.2">
      <c r="A613" s="65"/>
      <c r="B613" s="66"/>
      <c r="C613" s="67"/>
      <c r="D613" s="68"/>
      <c r="E613" s="69"/>
      <c r="F613" s="65"/>
      <c r="G613" s="70"/>
      <c r="H613" s="64"/>
      <c r="I613" s="69"/>
      <c r="J613" s="65"/>
      <c r="K613" s="69"/>
      <c r="L613" s="69"/>
      <c r="M613" s="69"/>
      <c r="N613" s="69"/>
      <c r="O613" s="69"/>
      <c r="P613" s="70"/>
      <c r="Q613" s="69"/>
      <c r="R613" s="69"/>
      <c r="S613" s="69"/>
      <c r="T613" s="69"/>
      <c r="U613" s="69"/>
    </row>
    <row r="614" spans="1:21" x14ac:dyDescent="0.2">
      <c r="A614" s="65"/>
      <c r="B614" s="66"/>
      <c r="C614" s="67"/>
      <c r="D614" s="68"/>
      <c r="E614" s="69"/>
      <c r="F614" s="65"/>
      <c r="G614" s="70"/>
      <c r="H614" s="64"/>
      <c r="I614" s="69"/>
      <c r="J614" s="65"/>
      <c r="K614" s="69"/>
      <c r="L614" s="69"/>
      <c r="M614" s="69"/>
      <c r="N614" s="69"/>
      <c r="O614" s="69"/>
      <c r="P614" s="70"/>
      <c r="Q614" s="69"/>
      <c r="R614" s="69"/>
      <c r="S614" s="69"/>
      <c r="T614" s="69"/>
      <c r="U614" s="69"/>
    </row>
    <row r="615" spans="1:21" x14ac:dyDescent="0.2">
      <c r="A615" s="65"/>
      <c r="B615" s="66"/>
      <c r="C615" s="67"/>
      <c r="D615" s="68"/>
      <c r="E615" s="69"/>
      <c r="F615" s="65"/>
      <c r="G615" s="70"/>
      <c r="H615" s="64"/>
      <c r="I615" s="69"/>
      <c r="J615" s="65"/>
      <c r="K615" s="69"/>
      <c r="L615" s="69"/>
      <c r="M615" s="69"/>
      <c r="N615" s="69"/>
      <c r="O615" s="69"/>
      <c r="P615" s="70"/>
      <c r="Q615" s="69"/>
      <c r="R615" s="69"/>
      <c r="S615" s="69"/>
      <c r="T615" s="69"/>
      <c r="U615" s="69"/>
    </row>
    <row r="616" spans="1:21" x14ac:dyDescent="0.2">
      <c r="A616" s="65"/>
      <c r="B616" s="66"/>
      <c r="C616" s="67"/>
      <c r="D616" s="68"/>
      <c r="E616" s="69"/>
      <c r="F616" s="65"/>
      <c r="G616" s="70"/>
      <c r="H616" s="64"/>
      <c r="I616" s="69"/>
      <c r="J616" s="65"/>
      <c r="K616" s="69"/>
      <c r="L616" s="69"/>
      <c r="M616" s="69"/>
      <c r="N616" s="69"/>
      <c r="O616" s="69"/>
      <c r="P616" s="70"/>
      <c r="Q616" s="69"/>
      <c r="R616" s="69"/>
      <c r="S616" s="69"/>
      <c r="T616" s="69"/>
      <c r="U616" s="69"/>
    </row>
    <row r="617" spans="1:21" x14ac:dyDescent="0.2">
      <c r="A617" s="65"/>
      <c r="B617" s="66"/>
      <c r="C617" s="67"/>
      <c r="D617" s="68"/>
      <c r="E617" s="69"/>
      <c r="F617" s="65"/>
      <c r="G617" s="70"/>
      <c r="H617" s="64"/>
      <c r="I617" s="69"/>
      <c r="J617" s="65"/>
      <c r="K617" s="69"/>
      <c r="L617" s="69"/>
      <c r="M617" s="69"/>
      <c r="N617" s="69"/>
      <c r="O617" s="69"/>
      <c r="P617" s="70"/>
      <c r="Q617" s="69"/>
      <c r="R617" s="69"/>
      <c r="S617" s="69"/>
      <c r="T617" s="69"/>
      <c r="U617" s="69"/>
    </row>
    <row r="618" spans="1:21" x14ac:dyDescent="0.2">
      <c r="A618" s="65"/>
      <c r="B618" s="66"/>
      <c r="C618" s="67"/>
      <c r="D618" s="68"/>
      <c r="E618" s="69"/>
      <c r="F618" s="65"/>
      <c r="G618" s="70"/>
      <c r="H618" s="64"/>
      <c r="I618" s="69"/>
      <c r="J618" s="65"/>
      <c r="K618" s="69"/>
      <c r="L618" s="69"/>
      <c r="M618" s="69"/>
      <c r="N618" s="69"/>
      <c r="O618" s="69"/>
      <c r="P618" s="70"/>
      <c r="Q618" s="69"/>
      <c r="R618" s="69"/>
      <c r="S618" s="69"/>
      <c r="T618" s="69"/>
      <c r="U618" s="69"/>
    </row>
    <row r="619" spans="1:21" x14ac:dyDescent="0.2">
      <c r="A619" s="65"/>
      <c r="B619" s="66"/>
      <c r="C619" s="67"/>
      <c r="D619" s="68"/>
      <c r="E619" s="69"/>
      <c r="F619" s="65"/>
      <c r="G619" s="70"/>
      <c r="H619" s="64"/>
      <c r="I619" s="69"/>
      <c r="J619" s="65"/>
      <c r="K619" s="69"/>
      <c r="L619" s="69"/>
      <c r="M619" s="69"/>
      <c r="N619" s="69"/>
      <c r="O619" s="69"/>
      <c r="P619" s="70"/>
      <c r="Q619" s="69"/>
      <c r="R619" s="69"/>
      <c r="S619" s="69"/>
      <c r="T619" s="69"/>
      <c r="U619" s="69"/>
    </row>
    <row r="620" spans="1:21" x14ac:dyDescent="0.2">
      <c r="A620" s="65"/>
      <c r="B620" s="66"/>
      <c r="C620" s="67"/>
      <c r="D620" s="68"/>
      <c r="E620" s="69"/>
      <c r="F620" s="65"/>
      <c r="G620" s="70"/>
      <c r="H620" s="64"/>
      <c r="I620" s="69"/>
      <c r="J620" s="65"/>
      <c r="K620" s="69"/>
      <c r="L620" s="69"/>
      <c r="M620" s="69"/>
      <c r="N620" s="69"/>
      <c r="O620" s="69"/>
      <c r="P620" s="70"/>
      <c r="Q620" s="69"/>
      <c r="R620" s="69"/>
      <c r="S620" s="69"/>
      <c r="T620" s="69"/>
      <c r="U620" s="69"/>
    </row>
    <row r="621" spans="1:21" x14ac:dyDescent="0.2">
      <c r="A621" s="65"/>
      <c r="B621" s="66"/>
      <c r="C621" s="67"/>
      <c r="D621" s="68"/>
      <c r="E621" s="69"/>
      <c r="F621" s="65"/>
      <c r="G621" s="70"/>
      <c r="H621" s="64"/>
      <c r="I621" s="69"/>
      <c r="J621" s="65"/>
      <c r="K621" s="69"/>
      <c r="L621" s="69"/>
      <c r="M621" s="69"/>
      <c r="N621" s="69"/>
      <c r="O621" s="69"/>
      <c r="P621" s="70"/>
      <c r="Q621" s="69"/>
      <c r="R621" s="69"/>
      <c r="S621" s="69"/>
      <c r="T621" s="69"/>
      <c r="U621" s="69"/>
    </row>
    <row r="622" spans="1:21" x14ac:dyDescent="0.2">
      <c r="A622" s="65"/>
      <c r="B622" s="66"/>
      <c r="C622" s="67"/>
      <c r="D622" s="68"/>
      <c r="E622" s="69"/>
      <c r="F622" s="65"/>
      <c r="G622" s="70"/>
      <c r="H622" s="64"/>
      <c r="I622" s="69"/>
      <c r="J622" s="65"/>
      <c r="K622" s="69"/>
      <c r="L622" s="69"/>
      <c r="M622" s="69"/>
      <c r="N622" s="69"/>
      <c r="O622" s="69"/>
      <c r="P622" s="70"/>
      <c r="Q622" s="69"/>
      <c r="R622" s="69"/>
      <c r="S622" s="69"/>
      <c r="T622" s="69"/>
      <c r="U622" s="69"/>
    </row>
    <row r="623" spans="1:21" x14ac:dyDescent="0.2">
      <c r="A623" s="65"/>
      <c r="B623" s="66"/>
      <c r="C623" s="67"/>
      <c r="D623" s="68"/>
      <c r="E623" s="69"/>
      <c r="F623" s="65"/>
      <c r="G623" s="70"/>
      <c r="H623" s="64"/>
      <c r="I623" s="69"/>
      <c r="J623" s="65"/>
      <c r="K623" s="69"/>
      <c r="L623" s="69"/>
      <c r="M623" s="69"/>
      <c r="N623" s="69"/>
      <c r="O623" s="72"/>
      <c r="P623" s="70"/>
      <c r="Q623" s="69"/>
      <c r="R623" s="69"/>
      <c r="S623" s="69"/>
      <c r="T623" s="69"/>
      <c r="U623" s="69"/>
    </row>
    <row r="624" spans="1:21" x14ac:dyDescent="0.2">
      <c r="A624" s="65"/>
      <c r="B624" s="66"/>
      <c r="C624" s="67"/>
      <c r="D624" s="68"/>
      <c r="E624" s="69"/>
      <c r="F624" s="65"/>
      <c r="G624" s="70"/>
      <c r="H624" s="64"/>
      <c r="I624" s="69"/>
      <c r="J624" s="65"/>
      <c r="K624" s="69"/>
      <c r="L624" s="69"/>
      <c r="M624" s="69"/>
      <c r="N624" s="69"/>
      <c r="O624" s="69"/>
      <c r="P624" s="70"/>
      <c r="Q624" s="69"/>
      <c r="R624" s="69"/>
      <c r="S624" s="69"/>
      <c r="T624" s="69"/>
      <c r="U624" s="69"/>
    </row>
    <row r="625" spans="1:21" x14ac:dyDescent="0.2">
      <c r="A625" s="65"/>
      <c r="B625" s="66"/>
      <c r="C625" s="67"/>
      <c r="D625" s="68"/>
      <c r="E625" s="69"/>
      <c r="F625" s="65"/>
      <c r="G625" s="70"/>
      <c r="H625" s="64"/>
      <c r="I625" s="69"/>
      <c r="J625" s="65"/>
      <c r="K625" s="69"/>
      <c r="L625" s="69"/>
      <c r="M625" s="69"/>
      <c r="N625" s="69"/>
      <c r="O625" s="69"/>
      <c r="P625" s="70"/>
      <c r="Q625" s="69"/>
      <c r="R625" s="69"/>
      <c r="S625" s="69"/>
      <c r="T625" s="69"/>
      <c r="U625" s="69"/>
    </row>
    <row r="626" spans="1:21" x14ac:dyDescent="0.2">
      <c r="A626" s="65"/>
      <c r="B626" s="66"/>
      <c r="C626" s="67"/>
      <c r="D626" s="68"/>
      <c r="E626" s="69"/>
      <c r="F626" s="65"/>
      <c r="G626" s="70"/>
      <c r="H626" s="64"/>
      <c r="I626" s="69"/>
      <c r="J626" s="65"/>
      <c r="K626" s="69"/>
      <c r="L626" s="69"/>
      <c r="M626" s="69"/>
      <c r="N626" s="69"/>
      <c r="O626" s="69"/>
      <c r="P626" s="70"/>
      <c r="Q626" s="69"/>
      <c r="R626" s="69"/>
      <c r="S626" s="69"/>
      <c r="T626" s="69"/>
      <c r="U626" s="69"/>
    </row>
    <row r="627" spans="1:21" x14ac:dyDescent="0.2">
      <c r="A627" s="65"/>
      <c r="B627" s="66"/>
      <c r="C627" s="67"/>
      <c r="D627" s="68"/>
      <c r="E627" s="69"/>
      <c r="F627" s="65"/>
      <c r="G627" s="70"/>
      <c r="H627" s="64"/>
      <c r="I627" s="69"/>
      <c r="J627" s="65"/>
      <c r="K627" s="69"/>
      <c r="L627" s="69"/>
      <c r="M627" s="69"/>
      <c r="N627" s="69"/>
      <c r="O627" s="69"/>
      <c r="P627" s="70"/>
      <c r="Q627" s="69"/>
      <c r="R627" s="69"/>
      <c r="S627" s="69"/>
      <c r="T627" s="69"/>
      <c r="U627" s="69"/>
    </row>
    <row r="628" spans="1:21" x14ac:dyDescent="0.2">
      <c r="A628" s="65"/>
      <c r="B628" s="66"/>
      <c r="C628" s="67"/>
      <c r="D628" s="68"/>
      <c r="E628" s="69"/>
      <c r="F628" s="65"/>
      <c r="G628" s="70"/>
      <c r="H628" s="64"/>
      <c r="I628" s="69"/>
      <c r="J628" s="65"/>
      <c r="K628" s="69"/>
      <c r="L628" s="69"/>
      <c r="M628" s="69"/>
      <c r="N628" s="69"/>
      <c r="O628" s="69"/>
      <c r="P628" s="70"/>
      <c r="Q628" s="69"/>
      <c r="R628" s="69"/>
      <c r="S628" s="69"/>
      <c r="T628" s="69"/>
      <c r="U628" s="69"/>
    </row>
    <row r="629" spans="1:21" x14ac:dyDescent="0.2">
      <c r="A629" s="65"/>
      <c r="B629" s="66"/>
      <c r="C629" s="67"/>
      <c r="D629" s="68"/>
      <c r="E629" s="69"/>
      <c r="F629" s="65"/>
      <c r="G629" s="69"/>
      <c r="H629" s="64"/>
      <c r="I629" s="69"/>
      <c r="J629" s="65"/>
      <c r="K629" s="69"/>
      <c r="L629" s="69"/>
      <c r="M629" s="69"/>
      <c r="N629" s="69"/>
      <c r="O629" s="69"/>
      <c r="P629" s="70"/>
      <c r="Q629" s="69"/>
      <c r="R629" s="69"/>
      <c r="S629" s="69"/>
      <c r="T629" s="69"/>
      <c r="U629" s="69"/>
    </row>
    <row r="630" spans="1:21" x14ac:dyDescent="0.2">
      <c r="A630" s="65"/>
      <c r="B630" s="66"/>
      <c r="C630" s="67"/>
      <c r="D630" s="68"/>
      <c r="E630" s="69"/>
      <c r="F630" s="65"/>
      <c r="G630" s="69"/>
      <c r="H630" s="64"/>
      <c r="I630" s="69"/>
      <c r="J630" s="65"/>
      <c r="K630" s="69"/>
      <c r="L630" s="69"/>
      <c r="M630" s="69"/>
      <c r="N630" s="69"/>
      <c r="O630" s="69"/>
      <c r="P630" s="70"/>
      <c r="Q630" s="69"/>
      <c r="R630" s="69"/>
      <c r="S630" s="69"/>
      <c r="T630" s="69"/>
      <c r="U630" s="69"/>
    </row>
    <row r="631" spans="1:21" x14ac:dyDescent="0.2">
      <c r="A631" s="65"/>
      <c r="B631" s="66"/>
      <c r="C631" s="67"/>
      <c r="D631" s="68"/>
      <c r="E631" s="69"/>
      <c r="F631" s="65"/>
      <c r="G631" s="69"/>
      <c r="H631" s="64"/>
      <c r="I631" s="69"/>
      <c r="J631" s="65"/>
      <c r="K631" s="69"/>
      <c r="L631" s="69"/>
      <c r="M631" s="69"/>
      <c r="N631" s="69"/>
      <c r="O631" s="69"/>
      <c r="P631" s="70"/>
      <c r="Q631" s="69"/>
      <c r="R631" s="69"/>
      <c r="S631" s="69"/>
      <c r="T631" s="69"/>
      <c r="U631" s="69"/>
    </row>
    <row r="632" spans="1:21" x14ac:dyDescent="0.2">
      <c r="A632" s="65"/>
      <c r="B632" s="66"/>
      <c r="C632" s="67"/>
      <c r="D632" s="68"/>
      <c r="E632" s="69"/>
      <c r="F632" s="65"/>
      <c r="G632" s="69"/>
      <c r="H632" s="64"/>
      <c r="I632" s="69"/>
      <c r="J632" s="65"/>
      <c r="K632" s="69"/>
      <c r="L632" s="69"/>
      <c r="M632" s="69"/>
      <c r="N632" s="69"/>
      <c r="O632" s="69"/>
      <c r="P632" s="70"/>
      <c r="Q632" s="69"/>
      <c r="R632" s="69"/>
      <c r="S632" s="69"/>
      <c r="T632" s="69"/>
      <c r="U632" s="69"/>
    </row>
    <row r="633" spans="1:21" x14ac:dyDescent="0.2">
      <c r="A633" s="65"/>
      <c r="B633" s="66"/>
      <c r="C633" s="67"/>
      <c r="D633" s="68"/>
      <c r="E633" s="69"/>
      <c r="F633" s="65"/>
      <c r="G633" s="69"/>
      <c r="H633" s="64"/>
      <c r="I633" s="69"/>
      <c r="J633" s="65"/>
      <c r="K633" s="69"/>
      <c r="L633" s="69"/>
      <c r="M633" s="69"/>
      <c r="N633" s="69"/>
      <c r="O633" s="69"/>
      <c r="P633" s="70"/>
      <c r="Q633" s="69"/>
      <c r="R633" s="69"/>
      <c r="S633" s="69"/>
      <c r="T633" s="69"/>
      <c r="U633" s="69"/>
    </row>
    <row r="634" spans="1:21" x14ac:dyDescent="0.2">
      <c r="A634" s="65"/>
      <c r="B634" s="66"/>
      <c r="C634" s="67"/>
      <c r="D634" s="68"/>
      <c r="E634" s="69"/>
      <c r="F634" s="65"/>
      <c r="G634" s="69"/>
      <c r="H634" s="64"/>
      <c r="I634" s="69"/>
      <c r="J634" s="65"/>
      <c r="K634" s="69"/>
      <c r="L634" s="69"/>
      <c r="M634" s="69"/>
      <c r="N634" s="69"/>
      <c r="O634" s="69"/>
      <c r="P634" s="70"/>
      <c r="Q634" s="69"/>
      <c r="R634" s="69"/>
      <c r="S634" s="69"/>
      <c r="T634" s="69"/>
      <c r="U634" s="69"/>
    </row>
    <row r="635" spans="1:21" x14ac:dyDescent="0.2">
      <c r="A635" s="65"/>
      <c r="B635" s="66"/>
      <c r="C635" s="67"/>
      <c r="D635" s="68"/>
      <c r="E635" s="69"/>
      <c r="F635" s="65"/>
      <c r="G635" s="69"/>
      <c r="H635" s="64"/>
      <c r="I635" s="69"/>
      <c r="J635" s="65"/>
      <c r="K635" s="69"/>
      <c r="L635" s="69"/>
      <c r="M635" s="69"/>
      <c r="N635" s="69"/>
      <c r="O635" s="69"/>
      <c r="P635" s="70"/>
      <c r="Q635" s="69"/>
      <c r="R635" s="69"/>
      <c r="S635" s="69"/>
      <c r="T635" s="69"/>
      <c r="U635" s="69"/>
    </row>
    <row r="636" spans="1:21" x14ac:dyDescent="0.2">
      <c r="A636" s="65"/>
      <c r="B636" s="66"/>
      <c r="C636" s="67"/>
      <c r="D636" s="68"/>
      <c r="E636" s="69"/>
      <c r="F636" s="65"/>
      <c r="G636" s="69"/>
      <c r="H636" s="64"/>
      <c r="I636" s="69"/>
      <c r="J636" s="65"/>
      <c r="K636" s="69"/>
      <c r="L636" s="69"/>
      <c r="M636" s="69"/>
      <c r="N636" s="69"/>
      <c r="O636" s="69"/>
      <c r="P636" s="70"/>
      <c r="Q636" s="69"/>
      <c r="R636" s="69"/>
      <c r="S636" s="69"/>
      <c r="T636" s="69"/>
      <c r="U636" s="69"/>
    </row>
    <row r="637" spans="1:21" x14ac:dyDescent="0.2">
      <c r="A637" s="65"/>
      <c r="B637" s="66"/>
      <c r="C637" s="67"/>
      <c r="D637" s="68"/>
      <c r="E637" s="69"/>
      <c r="F637" s="65"/>
      <c r="G637" s="69"/>
      <c r="H637" s="64"/>
      <c r="I637" s="69"/>
      <c r="J637" s="65"/>
      <c r="K637" s="69"/>
      <c r="L637" s="69"/>
      <c r="M637" s="69"/>
      <c r="N637" s="69"/>
      <c r="O637" s="69"/>
      <c r="P637" s="70"/>
      <c r="Q637" s="69"/>
      <c r="R637" s="69"/>
      <c r="S637" s="69"/>
      <c r="T637" s="69"/>
      <c r="U637" s="69"/>
    </row>
    <row r="638" spans="1:21" x14ac:dyDescent="0.2">
      <c r="A638" s="65"/>
      <c r="B638" s="66"/>
      <c r="C638" s="67"/>
      <c r="D638" s="68"/>
      <c r="E638" s="69"/>
      <c r="F638" s="65"/>
      <c r="G638" s="69"/>
      <c r="H638" s="64"/>
      <c r="I638" s="69"/>
      <c r="J638" s="65"/>
      <c r="K638" s="69"/>
      <c r="L638" s="69"/>
      <c r="M638" s="69"/>
      <c r="N638" s="69"/>
      <c r="O638" s="69"/>
      <c r="P638" s="70"/>
      <c r="Q638" s="69"/>
      <c r="R638" s="69"/>
      <c r="S638" s="69"/>
      <c r="T638" s="69"/>
      <c r="U638" s="69"/>
    </row>
    <row r="639" spans="1:21" x14ac:dyDescent="0.2">
      <c r="A639" s="65"/>
      <c r="B639" s="66"/>
      <c r="C639" s="67"/>
      <c r="D639" s="68"/>
      <c r="E639" s="69"/>
      <c r="F639" s="65"/>
      <c r="G639" s="69"/>
      <c r="H639" s="64"/>
      <c r="I639" s="69"/>
      <c r="J639" s="65"/>
      <c r="K639" s="69"/>
      <c r="L639" s="69"/>
      <c r="M639" s="69"/>
      <c r="N639" s="69"/>
      <c r="O639" s="69"/>
      <c r="P639" s="70"/>
      <c r="Q639" s="69"/>
      <c r="R639" s="69"/>
      <c r="S639" s="69"/>
      <c r="T639" s="69"/>
      <c r="U639" s="69"/>
    </row>
    <row r="640" spans="1:21" x14ac:dyDescent="0.2">
      <c r="A640" s="65"/>
      <c r="B640" s="66"/>
      <c r="C640" s="67"/>
      <c r="D640" s="68"/>
      <c r="E640" s="69"/>
      <c r="F640" s="65"/>
      <c r="G640" s="69"/>
      <c r="H640" s="64"/>
      <c r="I640" s="69"/>
      <c r="J640" s="65"/>
      <c r="K640" s="69"/>
      <c r="L640" s="69"/>
      <c r="M640" s="69"/>
      <c r="N640" s="69"/>
      <c r="O640" s="69"/>
      <c r="P640" s="70"/>
      <c r="Q640" s="69"/>
      <c r="R640" s="69"/>
      <c r="S640" s="69"/>
      <c r="T640" s="69"/>
      <c r="U640" s="69"/>
    </row>
    <row r="641" spans="1:21" x14ac:dyDescent="0.2">
      <c r="A641" s="65"/>
      <c r="B641" s="66"/>
      <c r="C641" s="67"/>
      <c r="D641" s="68"/>
      <c r="E641" s="69"/>
      <c r="F641" s="65"/>
      <c r="G641" s="69"/>
      <c r="H641" s="64"/>
      <c r="I641" s="69"/>
      <c r="J641" s="65"/>
      <c r="K641" s="69"/>
      <c r="L641" s="69"/>
      <c r="M641" s="69"/>
      <c r="N641" s="69"/>
      <c r="O641" s="69"/>
      <c r="P641" s="70"/>
      <c r="Q641" s="69"/>
      <c r="R641" s="69"/>
      <c r="S641" s="69"/>
      <c r="T641" s="69"/>
      <c r="U641" s="69"/>
    </row>
    <row r="642" spans="1:21" x14ac:dyDescent="0.2">
      <c r="A642" s="65"/>
      <c r="B642" s="66"/>
      <c r="C642" s="67"/>
      <c r="D642" s="68"/>
      <c r="E642" s="69"/>
      <c r="F642" s="65"/>
      <c r="G642" s="69"/>
      <c r="H642" s="64"/>
      <c r="I642" s="69"/>
      <c r="J642" s="65"/>
      <c r="K642" s="69"/>
      <c r="L642" s="69"/>
      <c r="M642" s="69"/>
      <c r="N642" s="69"/>
      <c r="O642" s="69"/>
      <c r="P642" s="70"/>
      <c r="Q642" s="69"/>
      <c r="R642" s="69"/>
      <c r="S642" s="69"/>
      <c r="T642" s="69"/>
      <c r="U642" s="69"/>
    </row>
    <row r="643" spans="1:21" x14ac:dyDescent="0.2">
      <c r="A643" s="65"/>
      <c r="B643" s="66"/>
      <c r="C643" s="67"/>
      <c r="D643" s="68"/>
      <c r="E643" s="69"/>
      <c r="F643" s="65"/>
      <c r="G643" s="69"/>
      <c r="H643" s="64"/>
      <c r="I643" s="69"/>
      <c r="J643" s="65"/>
      <c r="K643" s="69"/>
      <c r="L643" s="69"/>
      <c r="M643" s="69"/>
      <c r="N643" s="69"/>
      <c r="O643" s="69"/>
      <c r="P643" s="70"/>
      <c r="Q643" s="69"/>
      <c r="R643" s="69"/>
      <c r="S643" s="69"/>
      <c r="T643" s="69"/>
      <c r="U643" s="69"/>
    </row>
    <row r="644" spans="1:21" x14ac:dyDescent="0.2">
      <c r="A644" s="65"/>
      <c r="B644" s="66"/>
      <c r="C644" s="67"/>
      <c r="D644" s="68"/>
      <c r="E644" s="69"/>
      <c r="F644" s="65"/>
      <c r="G644" s="69"/>
      <c r="H644" s="64"/>
      <c r="I644" s="69"/>
      <c r="J644" s="65"/>
      <c r="K644" s="69"/>
      <c r="L644" s="69"/>
      <c r="M644" s="69"/>
      <c r="N644" s="69"/>
      <c r="O644" s="69"/>
      <c r="P644" s="70"/>
      <c r="Q644" s="69"/>
      <c r="R644" s="69"/>
      <c r="S644" s="69"/>
      <c r="T644" s="69"/>
      <c r="U644" s="69"/>
    </row>
    <row r="645" spans="1:21" x14ac:dyDescent="0.2">
      <c r="A645" s="65"/>
      <c r="B645" s="66"/>
      <c r="C645" s="67"/>
      <c r="D645" s="68"/>
      <c r="E645" s="69"/>
      <c r="F645" s="65"/>
      <c r="G645" s="69"/>
      <c r="H645" s="64"/>
      <c r="I645" s="69"/>
      <c r="J645" s="65"/>
      <c r="K645" s="69"/>
      <c r="L645" s="69"/>
      <c r="M645" s="69"/>
      <c r="N645" s="69"/>
      <c r="O645" s="69"/>
      <c r="P645" s="70"/>
      <c r="Q645" s="69"/>
      <c r="R645" s="69"/>
      <c r="S645" s="69"/>
      <c r="T645" s="69"/>
      <c r="U645" s="69"/>
    </row>
    <row r="646" spans="1:21" x14ac:dyDescent="0.2">
      <c r="A646" s="65"/>
      <c r="B646" s="66"/>
      <c r="C646" s="67"/>
      <c r="D646" s="68"/>
      <c r="E646" s="69"/>
      <c r="F646" s="65"/>
      <c r="G646" s="69"/>
      <c r="H646" s="64"/>
      <c r="I646" s="69"/>
      <c r="J646" s="65"/>
      <c r="K646" s="69"/>
      <c r="L646" s="69"/>
      <c r="M646" s="69"/>
      <c r="N646" s="69"/>
      <c r="O646" s="69"/>
      <c r="P646" s="70"/>
      <c r="Q646" s="69"/>
      <c r="R646" s="69"/>
      <c r="S646" s="69"/>
      <c r="T646" s="69"/>
      <c r="U646" s="69"/>
    </row>
    <row r="647" spans="1:21" x14ac:dyDescent="0.2">
      <c r="A647" s="65"/>
      <c r="B647" s="66"/>
      <c r="C647" s="67"/>
      <c r="D647" s="68"/>
      <c r="E647" s="69"/>
      <c r="F647" s="65"/>
      <c r="G647" s="69"/>
      <c r="H647" s="64"/>
      <c r="I647" s="69"/>
      <c r="J647" s="65"/>
      <c r="K647" s="69"/>
      <c r="L647" s="69"/>
      <c r="M647" s="69"/>
      <c r="N647" s="69"/>
      <c r="O647" s="69"/>
      <c r="P647" s="70"/>
      <c r="Q647" s="69"/>
      <c r="R647" s="69"/>
      <c r="S647" s="69"/>
      <c r="T647" s="69"/>
      <c r="U647" s="69"/>
    </row>
    <row r="648" spans="1:21" x14ac:dyDescent="0.2">
      <c r="A648" s="65"/>
      <c r="B648" s="66"/>
      <c r="C648" s="67"/>
      <c r="D648" s="68"/>
      <c r="E648" s="69"/>
      <c r="F648" s="65"/>
      <c r="G648" s="69"/>
      <c r="H648" s="64"/>
      <c r="I648" s="69"/>
      <c r="J648" s="65"/>
      <c r="K648" s="69"/>
      <c r="L648" s="69"/>
      <c r="M648" s="69"/>
      <c r="N648" s="69"/>
      <c r="O648" s="69"/>
      <c r="P648" s="70"/>
      <c r="Q648" s="69"/>
      <c r="R648" s="69"/>
      <c r="S648" s="69"/>
      <c r="T648" s="69"/>
      <c r="U648" s="69"/>
    </row>
    <row r="649" spans="1:21" x14ac:dyDescent="0.2">
      <c r="A649" s="65"/>
      <c r="B649" s="66"/>
      <c r="C649" s="67"/>
      <c r="D649" s="68"/>
      <c r="E649" s="69"/>
      <c r="F649" s="65"/>
      <c r="G649" s="69"/>
      <c r="H649" s="64"/>
      <c r="I649" s="69"/>
      <c r="J649" s="65"/>
      <c r="K649" s="69"/>
      <c r="L649" s="69"/>
      <c r="M649" s="69"/>
      <c r="N649" s="69"/>
      <c r="O649" s="69"/>
      <c r="P649" s="70"/>
      <c r="Q649" s="69"/>
      <c r="R649" s="69"/>
      <c r="S649" s="69"/>
      <c r="T649" s="69"/>
      <c r="U649" s="69"/>
    </row>
    <row r="650" spans="1:21" x14ac:dyDescent="0.2">
      <c r="A650" s="65"/>
      <c r="B650" s="66"/>
      <c r="C650" s="67"/>
      <c r="D650" s="68"/>
      <c r="E650" s="69"/>
      <c r="F650" s="65"/>
      <c r="G650" s="69"/>
      <c r="H650" s="64"/>
      <c r="I650" s="69"/>
      <c r="J650" s="65"/>
      <c r="K650" s="69"/>
      <c r="L650" s="69"/>
      <c r="M650" s="69"/>
      <c r="N650" s="69"/>
      <c r="O650" s="69"/>
      <c r="P650" s="70"/>
      <c r="Q650" s="69"/>
      <c r="R650" s="69"/>
      <c r="S650" s="69"/>
      <c r="T650" s="69"/>
      <c r="U650" s="69"/>
    </row>
    <row r="651" spans="1:21" x14ac:dyDescent="0.2">
      <c r="A651" s="65"/>
      <c r="B651" s="66"/>
      <c r="C651" s="67"/>
      <c r="D651" s="68"/>
      <c r="E651" s="69"/>
      <c r="F651" s="65"/>
      <c r="G651" s="69"/>
      <c r="H651" s="64"/>
      <c r="I651" s="69"/>
      <c r="J651" s="65"/>
      <c r="K651" s="69"/>
      <c r="L651" s="69"/>
      <c r="M651" s="69"/>
      <c r="N651" s="69"/>
      <c r="O651" s="69"/>
      <c r="P651" s="70"/>
      <c r="Q651" s="69"/>
      <c r="R651" s="69"/>
      <c r="S651" s="69"/>
      <c r="T651" s="69"/>
      <c r="U651" s="69"/>
    </row>
    <row r="652" spans="1:21" x14ac:dyDescent="0.2">
      <c r="A652" s="65"/>
      <c r="B652" s="66"/>
      <c r="C652" s="67"/>
      <c r="D652" s="68"/>
      <c r="E652" s="69"/>
      <c r="F652" s="65"/>
      <c r="G652" s="69"/>
      <c r="H652" s="64"/>
      <c r="I652" s="69"/>
      <c r="J652" s="65"/>
      <c r="K652" s="69"/>
      <c r="L652" s="69"/>
      <c r="M652" s="69"/>
      <c r="N652" s="69"/>
      <c r="O652" s="69"/>
      <c r="P652" s="70"/>
      <c r="Q652" s="69"/>
      <c r="R652" s="69"/>
      <c r="S652" s="69"/>
      <c r="T652" s="69"/>
      <c r="U652" s="69"/>
    </row>
    <row r="653" spans="1:21" x14ac:dyDescent="0.2">
      <c r="A653" s="65"/>
      <c r="B653" s="66"/>
      <c r="C653" s="67"/>
      <c r="D653" s="68"/>
      <c r="E653" s="69"/>
      <c r="F653" s="65"/>
      <c r="G653" s="69"/>
      <c r="H653" s="64"/>
      <c r="I653" s="69"/>
      <c r="J653" s="65"/>
      <c r="K653" s="69"/>
      <c r="L653" s="69"/>
      <c r="M653" s="69"/>
      <c r="N653" s="69"/>
      <c r="O653" s="69"/>
      <c r="P653" s="70"/>
      <c r="Q653" s="69"/>
      <c r="R653" s="69"/>
      <c r="S653" s="69"/>
      <c r="T653" s="69"/>
      <c r="U653" s="69"/>
    </row>
    <row r="654" spans="1:21" x14ac:dyDescent="0.2">
      <c r="A654" s="65"/>
      <c r="B654" s="66"/>
      <c r="C654" s="67"/>
      <c r="D654" s="68"/>
      <c r="E654" s="69"/>
      <c r="F654" s="65"/>
      <c r="G654" s="69"/>
      <c r="H654" s="64"/>
      <c r="I654" s="69"/>
      <c r="J654" s="65"/>
      <c r="K654" s="69"/>
      <c r="L654" s="69"/>
      <c r="M654" s="69"/>
      <c r="N654" s="69"/>
      <c r="O654" s="69"/>
      <c r="P654" s="70"/>
      <c r="Q654" s="69"/>
      <c r="R654" s="69"/>
      <c r="S654" s="69"/>
      <c r="T654" s="69"/>
      <c r="U654" s="69"/>
    </row>
    <row r="655" spans="1:21" x14ac:dyDescent="0.2">
      <c r="A655" s="65"/>
      <c r="B655" s="66"/>
      <c r="C655" s="67"/>
      <c r="D655" s="68"/>
      <c r="E655" s="69"/>
      <c r="F655" s="65"/>
      <c r="G655" s="69"/>
      <c r="H655" s="64"/>
      <c r="I655" s="69"/>
      <c r="J655" s="65"/>
      <c r="K655" s="69"/>
      <c r="L655" s="69"/>
      <c r="M655" s="69"/>
      <c r="N655" s="69"/>
      <c r="O655" s="69"/>
      <c r="P655" s="70"/>
      <c r="Q655" s="69"/>
      <c r="R655" s="69"/>
      <c r="S655" s="69"/>
      <c r="T655" s="69"/>
      <c r="U655" s="69"/>
    </row>
    <row r="656" spans="1:21" x14ac:dyDescent="0.2">
      <c r="A656" s="65"/>
      <c r="B656" s="66"/>
      <c r="C656" s="67"/>
      <c r="D656" s="68"/>
      <c r="E656" s="69"/>
      <c r="F656" s="65"/>
      <c r="G656" s="69"/>
      <c r="H656" s="64"/>
      <c r="I656" s="69"/>
      <c r="J656" s="65"/>
      <c r="K656" s="69"/>
      <c r="L656" s="69"/>
      <c r="M656" s="69"/>
      <c r="N656" s="69"/>
      <c r="O656" s="69"/>
      <c r="P656" s="70"/>
      <c r="Q656" s="69"/>
      <c r="R656" s="69"/>
      <c r="S656" s="69"/>
      <c r="T656" s="69"/>
      <c r="U656" s="69"/>
    </row>
    <row r="657" spans="1:21" x14ac:dyDescent="0.2">
      <c r="A657" s="65"/>
      <c r="B657" s="66"/>
      <c r="C657" s="67"/>
      <c r="D657" s="68"/>
      <c r="E657" s="69"/>
      <c r="F657" s="65"/>
      <c r="G657" s="69"/>
      <c r="H657" s="64"/>
      <c r="I657" s="69"/>
      <c r="J657" s="65"/>
      <c r="K657" s="69"/>
      <c r="L657" s="69"/>
      <c r="M657" s="69"/>
      <c r="N657" s="69"/>
      <c r="O657" s="69"/>
      <c r="P657" s="70"/>
      <c r="Q657" s="69"/>
      <c r="R657" s="69"/>
      <c r="S657" s="69"/>
      <c r="T657" s="69"/>
      <c r="U657" s="69"/>
    </row>
    <row r="658" spans="1:21" x14ac:dyDescent="0.2">
      <c r="A658" s="65"/>
      <c r="B658" s="66"/>
      <c r="C658" s="67"/>
      <c r="D658" s="68"/>
      <c r="E658" s="69"/>
      <c r="F658" s="65"/>
      <c r="G658" s="69"/>
      <c r="H658" s="64"/>
      <c r="I658" s="69"/>
      <c r="J658" s="65"/>
      <c r="K658" s="69"/>
      <c r="L658" s="69"/>
      <c r="M658" s="69"/>
      <c r="N658" s="69"/>
      <c r="O658" s="69"/>
      <c r="P658" s="70"/>
      <c r="Q658" s="69"/>
      <c r="R658" s="69"/>
      <c r="S658" s="69"/>
      <c r="T658" s="69"/>
      <c r="U658" s="69"/>
    </row>
    <row r="659" spans="1:21" x14ac:dyDescent="0.2">
      <c r="A659" s="65"/>
      <c r="B659" s="66"/>
      <c r="C659" s="67"/>
      <c r="D659" s="68"/>
      <c r="E659" s="69"/>
      <c r="F659" s="65"/>
      <c r="G659" s="69"/>
      <c r="H659" s="64"/>
      <c r="I659" s="69"/>
      <c r="J659" s="65"/>
      <c r="K659" s="69"/>
      <c r="L659" s="69"/>
      <c r="M659" s="69"/>
      <c r="N659" s="69"/>
      <c r="O659" s="69"/>
      <c r="P659" s="70"/>
      <c r="Q659" s="69"/>
      <c r="R659" s="69"/>
      <c r="S659" s="69"/>
      <c r="T659" s="69"/>
      <c r="U659" s="69"/>
    </row>
    <row r="660" spans="1:21" x14ac:dyDescent="0.2">
      <c r="A660" s="65"/>
      <c r="B660" s="66"/>
      <c r="C660" s="67"/>
      <c r="D660" s="68"/>
      <c r="E660" s="69"/>
      <c r="F660" s="65"/>
      <c r="G660" s="69"/>
      <c r="H660" s="64"/>
      <c r="I660" s="69"/>
      <c r="J660" s="65"/>
      <c r="K660" s="69"/>
      <c r="L660" s="69"/>
      <c r="M660" s="69"/>
      <c r="N660" s="69"/>
      <c r="O660" s="69"/>
      <c r="P660" s="70"/>
      <c r="Q660" s="69"/>
      <c r="R660" s="69"/>
      <c r="S660" s="69"/>
      <c r="T660" s="69"/>
      <c r="U660" s="69"/>
    </row>
    <row r="661" spans="1:21" x14ac:dyDescent="0.2">
      <c r="A661" s="65"/>
      <c r="B661" s="66"/>
      <c r="C661" s="67"/>
      <c r="D661" s="68"/>
      <c r="E661" s="69"/>
      <c r="F661" s="65"/>
      <c r="G661" s="69"/>
      <c r="H661" s="64"/>
      <c r="I661" s="69"/>
      <c r="J661" s="65"/>
      <c r="K661" s="69"/>
      <c r="L661" s="69"/>
      <c r="M661" s="69"/>
      <c r="N661" s="69"/>
      <c r="O661" s="69"/>
      <c r="P661" s="70"/>
      <c r="Q661" s="69"/>
      <c r="R661" s="69"/>
      <c r="S661" s="69"/>
      <c r="T661" s="69"/>
      <c r="U661" s="69"/>
    </row>
    <row r="662" spans="1:21" x14ac:dyDescent="0.2">
      <c r="A662" s="65"/>
      <c r="B662" s="66"/>
      <c r="C662" s="67"/>
      <c r="D662" s="68"/>
      <c r="E662" s="69"/>
      <c r="F662" s="65"/>
      <c r="G662" s="69"/>
      <c r="H662" s="64"/>
      <c r="I662" s="69"/>
      <c r="J662" s="65"/>
      <c r="K662" s="69"/>
      <c r="L662" s="69"/>
      <c r="M662" s="69"/>
      <c r="N662" s="69"/>
      <c r="O662" s="69"/>
      <c r="P662" s="70"/>
      <c r="Q662" s="69"/>
      <c r="R662" s="69"/>
      <c r="S662" s="69"/>
      <c r="T662" s="69"/>
      <c r="U662" s="69"/>
    </row>
    <row r="663" spans="1:21" x14ac:dyDescent="0.2">
      <c r="A663" s="65"/>
      <c r="B663" s="66"/>
      <c r="C663" s="67"/>
      <c r="D663" s="68"/>
      <c r="E663" s="69"/>
      <c r="F663" s="65"/>
      <c r="G663" s="69"/>
      <c r="H663" s="64"/>
      <c r="I663" s="69"/>
      <c r="J663" s="65"/>
      <c r="K663" s="69"/>
      <c r="L663" s="69"/>
      <c r="M663" s="69"/>
      <c r="N663" s="69"/>
      <c r="O663" s="69"/>
      <c r="P663" s="70"/>
      <c r="Q663" s="69"/>
      <c r="R663" s="69"/>
      <c r="S663" s="69"/>
      <c r="T663" s="69"/>
      <c r="U663" s="69"/>
    </row>
    <row r="664" spans="1:21" x14ac:dyDescent="0.2">
      <c r="A664" s="65"/>
      <c r="B664" s="66"/>
      <c r="C664" s="67"/>
      <c r="D664" s="68"/>
      <c r="E664" s="69"/>
      <c r="F664" s="65"/>
      <c r="G664" s="69"/>
      <c r="H664" s="64"/>
      <c r="I664" s="69"/>
      <c r="J664" s="65"/>
      <c r="K664" s="69"/>
      <c r="L664" s="69"/>
      <c r="M664" s="69"/>
      <c r="N664" s="69"/>
      <c r="O664" s="69"/>
      <c r="P664" s="70"/>
      <c r="Q664" s="69"/>
      <c r="R664" s="69"/>
      <c r="S664" s="69"/>
      <c r="T664" s="69"/>
      <c r="U664" s="69"/>
    </row>
    <row r="665" spans="1:21" x14ac:dyDescent="0.2">
      <c r="A665" s="65"/>
      <c r="B665" s="66"/>
      <c r="C665" s="67"/>
      <c r="D665" s="68"/>
      <c r="E665" s="69"/>
      <c r="F665" s="65"/>
      <c r="G665" s="69"/>
      <c r="H665" s="64"/>
      <c r="I665" s="69"/>
      <c r="J665" s="65"/>
      <c r="K665" s="69"/>
      <c r="L665" s="69"/>
      <c r="M665" s="69"/>
      <c r="N665" s="69"/>
      <c r="O665" s="69"/>
      <c r="P665" s="70"/>
      <c r="Q665" s="69"/>
      <c r="R665" s="69"/>
      <c r="S665" s="69"/>
      <c r="T665" s="69"/>
      <c r="U665" s="69"/>
    </row>
    <row r="666" spans="1:21" x14ac:dyDescent="0.2">
      <c r="A666" s="65"/>
      <c r="B666" s="66"/>
      <c r="C666" s="67"/>
      <c r="D666" s="68"/>
      <c r="E666" s="69"/>
      <c r="F666" s="65"/>
      <c r="G666" s="69"/>
      <c r="H666" s="64"/>
      <c r="I666" s="69"/>
      <c r="J666" s="65"/>
      <c r="K666" s="69"/>
      <c r="L666" s="69"/>
      <c r="M666" s="69"/>
      <c r="N666" s="69"/>
      <c r="O666" s="69"/>
      <c r="P666" s="70"/>
      <c r="Q666" s="69"/>
      <c r="R666" s="69"/>
      <c r="S666" s="69"/>
      <c r="T666" s="69"/>
      <c r="U666" s="69"/>
    </row>
    <row r="667" spans="1:21" x14ac:dyDescent="0.2">
      <c r="A667" s="65"/>
      <c r="B667" s="66"/>
      <c r="C667" s="67"/>
      <c r="D667" s="68"/>
      <c r="E667" s="69"/>
      <c r="F667" s="65"/>
      <c r="G667" s="69"/>
      <c r="H667" s="64"/>
      <c r="I667" s="69"/>
      <c r="J667" s="65"/>
      <c r="K667" s="69"/>
      <c r="L667" s="69"/>
      <c r="M667" s="69"/>
      <c r="N667" s="69"/>
      <c r="O667" s="69"/>
      <c r="P667" s="70"/>
      <c r="Q667" s="69"/>
      <c r="R667" s="69"/>
      <c r="S667" s="69"/>
      <c r="T667" s="69"/>
      <c r="U667" s="69"/>
    </row>
    <row r="668" spans="1:21" x14ac:dyDescent="0.2">
      <c r="A668" s="65"/>
      <c r="B668" s="66"/>
      <c r="C668" s="67"/>
      <c r="D668" s="68"/>
      <c r="E668" s="69"/>
      <c r="F668" s="65"/>
      <c r="G668" s="69"/>
      <c r="H668" s="64"/>
      <c r="I668" s="69"/>
      <c r="J668" s="65"/>
      <c r="K668" s="69"/>
      <c r="L668" s="69"/>
      <c r="M668" s="69"/>
      <c r="N668" s="69"/>
      <c r="O668" s="69"/>
      <c r="P668" s="70"/>
      <c r="Q668" s="69"/>
      <c r="R668" s="69"/>
      <c r="S668" s="69"/>
      <c r="T668" s="69"/>
      <c r="U668" s="69"/>
    </row>
    <row r="669" spans="1:21" x14ac:dyDescent="0.2">
      <c r="A669" s="65"/>
      <c r="B669" s="66"/>
      <c r="C669" s="67"/>
      <c r="D669" s="68"/>
      <c r="E669" s="69"/>
      <c r="F669" s="65"/>
      <c r="G669" s="69"/>
      <c r="H669" s="64"/>
      <c r="I669" s="69"/>
      <c r="J669" s="65"/>
      <c r="K669" s="69"/>
      <c r="L669" s="69"/>
      <c r="M669" s="69"/>
      <c r="N669" s="69"/>
      <c r="O669" s="69"/>
      <c r="P669" s="70"/>
      <c r="Q669" s="69"/>
      <c r="R669" s="69"/>
      <c r="S669" s="69"/>
      <c r="T669" s="69"/>
      <c r="U669" s="69"/>
    </row>
    <row r="670" spans="1:21" x14ac:dyDescent="0.2">
      <c r="A670" s="65"/>
      <c r="B670" s="66"/>
      <c r="C670" s="67"/>
      <c r="D670" s="68"/>
      <c r="E670" s="69"/>
      <c r="F670" s="65"/>
      <c r="G670" s="69"/>
      <c r="H670" s="64"/>
      <c r="I670" s="69"/>
      <c r="J670" s="65"/>
      <c r="K670" s="69"/>
      <c r="L670" s="69"/>
      <c r="M670" s="69"/>
      <c r="N670" s="69"/>
      <c r="O670" s="69"/>
      <c r="P670" s="70"/>
      <c r="Q670" s="69"/>
      <c r="R670" s="69"/>
      <c r="S670" s="69"/>
      <c r="T670" s="69"/>
      <c r="U670" s="69"/>
    </row>
    <row r="671" spans="1:21" x14ac:dyDescent="0.2">
      <c r="A671" s="65"/>
      <c r="B671" s="66"/>
      <c r="C671" s="67"/>
      <c r="D671" s="68"/>
      <c r="E671" s="69"/>
      <c r="F671" s="65"/>
      <c r="G671" s="69"/>
      <c r="H671" s="64"/>
      <c r="I671" s="69"/>
      <c r="J671" s="65"/>
      <c r="K671" s="69"/>
      <c r="L671" s="69"/>
      <c r="M671" s="69"/>
      <c r="N671" s="69"/>
      <c r="O671" s="69"/>
      <c r="P671" s="70"/>
      <c r="Q671" s="69"/>
      <c r="R671" s="69"/>
      <c r="S671" s="69"/>
      <c r="T671" s="69"/>
      <c r="U671" s="69"/>
    </row>
    <row r="672" spans="1:21" x14ac:dyDescent="0.2">
      <c r="A672" s="65"/>
      <c r="B672" s="66"/>
      <c r="C672" s="67"/>
      <c r="D672" s="68"/>
      <c r="E672" s="69"/>
      <c r="F672" s="65"/>
      <c r="G672" s="69"/>
      <c r="H672" s="64"/>
      <c r="I672" s="69"/>
      <c r="J672" s="65"/>
      <c r="K672" s="69"/>
      <c r="L672" s="69"/>
      <c r="M672" s="69"/>
      <c r="N672" s="69"/>
      <c r="O672" s="69"/>
      <c r="P672" s="70"/>
      <c r="Q672" s="69"/>
      <c r="R672" s="69"/>
      <c r="S672" s="69"/>
      <c r="T672" s="69"/>
      <c r="U672" s="69"/>
    </row>
    <row r="673" spans="1:21" x14ac:dyDescent="0.2">
      <c r="A673" s="65"/>
      <c r="B673" s="66"/>
      <c r="C673" s="67"/>
      <c r="D673" s="68"/>
      <c r="E673" s="69"/>
      <c r="F673" s="65"/>
      <c r="G673" s="69"/>
      <c r="H673" s="64"/>
      <c r="I673" s="69"/>
      <c r="J673" s="65"/>
      <c r="K673" s="69"/>
      <c r="L673" s="69"/>
      <c r="M673" s="69"/>
      <c r="N673" s="69"/>
      <c r="O673" s="69"/>
      <c r="P673" s="70"/>
      <c r="Q673" s="69"/>
      <c r="R673" s="69"/>
      <c r="S673" s="69"/>
      <c r="T673" s="69"/>
      <c r="U673" s="69"/>
    </row>
    <row r="674" spans="1:21" x14ac:dyDescent="0.2">
      <c r="A674" s="65"/>
      <c r="B674" s="66"/>
      <c r="C674" s="67"/>
      <c r="D674" s="68"/>
      <c r="E674" s="69"/>
      <c r="F674" s="65"/>
      <c r="G674" s="69"/>
      <c r="H674" s="64"/>
      <c r="I674" s="69"/>
      <c r="J674" s="65"/>
      <c r="K674" s="69"/>
      <c r="L674" s="69"/>
      <c r="M674" s="69"/>
      <c r="N674" s="69"/>
      <c r="O674" s="69"/>
      <c r="P674" s="70"/>
      <c r="Q674" s="69"/>
      <c r="R674" s="69"/>
      <c r="S674" s="69"/>
      <c r="T674" s="69"/>
      <c r="U674" s="69"/>
    </row>
    <row r="675" spans="1:21" x14ac:dyDescent="0.2">
      <c r="A675" s="65"/>
      <c r="B675" s="66"/>
      <c r="C675" s="67"/>
      <c r="D675" s="68"/>
      <c r="E675" s="69"/>
      <c r="F675" s="65"/>
      <c r="G675" s="69"/>
      <c r="H675" s="64"/>
      <c r="I675" s="69"/>
      <c r="J675" s="65"/>
      <c r="K675" s="69"/>
      <c r="L675" s="69"/>
      <c r="M675" s="69"/>
      <c r="N675" s="69"/>
      <c r="O675" s="69"/>
      <c r="P675" s="70"/>
      <c r="Q675" s="69"/>
      <c r="R675" s="69"/>
      <c r="S675" s="69"/>
      <c r="T675" s="69"/>
      <c r="U675" s="69"/>
    </row>
    <row r="676" spans="1:21" x14ac:dyDescent="0.2">
      <c r="A676" s="65"/>
      <c r="B676" s="66"/>
      <c r="C676" s="67"/>
      <c r="D676" s="68"/>
      <c r="E676" s="69"/>
      <c r="F676" s="65"/>
      <c r="G676" s="69"/>
      <c r="H676" s="64"/>
      <c r="I676" s="69"/>
      <c r="J676" s="65"/>
      <c r="K676" s="69"/>
      <c r="L676" s="69"/>
      <c r="M676" s="69"/>
      <c r="N676" s="69"/>
      <c r="O676" s="69"/>
      <c r="P676" s="70"/>
      <c r="Q676" s="69"/>
      <c r="R676" s="69"/>
      <c r="S676" s="69"/>
      <c r="T676" s="69"/>
      <c r="U676" s="69"/>
    </row>
    <row r="677" spans="1:21" x14ac:dyDescent="0.2">
      <c r="A677" s="65"/>
      <c r="B677" s="66"/>
      <c r="C677" s="67"/>
      <c r="D677" s="68"/>
      <c r="E677" s="69"/>
      <c r="F677" s="65"/>
      <c r="G677" s="69"/>
      <c r="H677" s="64"/>
      <c r="I677" s="69"/>
      <c r="J677" s="65"/>
      <c r="K677" s="69"/>
      <c r="L677" s="69"/>
      <c r="M677" s="69"/>
      <c r="N677" s="69"/>
      <c r="O677" s="69"/>
      <c r="P677" s="70"/>
      <c r="Q677" s="69"/>
      <c r="R677" s="69"/>
      <c r="S677" s="69"/>
      <c r="T677" s="69"/>
      <c r="U677" s="69"/>
    </row>
    <row r="678" spans="1:21" x14ac:dyDescent="0.2">
      <c r="A678" s="65"/>
      <c r="B678" s="66"/>
      <c r="C678" s="67"/>
      <c r="D678" s="68"/>
      <c r="E678" s="69"/>
      <c r="F678" s="65"/>
      <c r="G678" s="69"/>
      <c r="H678" s="64"/>
      <c r="I678" s="69"/>
      <c r="J678" s="65"/>
      <c r="K678" s="69"/>
      <c r="L678" s="69"/>
      <c r="M678" s="69"/>
      <c r="N678" s="69"/>
      <c r="O678" s="69"/>
      <c r="P678" s="70"/>
      <c r="Q678" s="69"/>
      <c r="R678" s="69"/>
      <c r="S678" s="69"/>
      <c r="T678" s="69"/>
      <c r="U678" s="69"/>
    </row>
    <row r="679" spans="1:21" x14ac:dyDescent="0.2">
      <c r="A679" s="65"/>
      <c r="B679" s="66"/>
      <c r="C679" s="67"/>
      <c r="D679" s="68"/>
      <c r="E679" s="69"/>
      <c r="F679" s="65"/>
      <c r="G679" s="69"/>
      <c r="H679" s="64"/>
      <c r="I679" s="69"/>
      <c r="J679" s="65"/>
      <c r="K679" s="69"/>
      <c r="L679" s="69"/>
      <c r="M679" s="69"/>
      <c r="N679" s="69"/>
      <c r="O679" s="69"/>
      <c r="P679" s="70"/>
      <c r="Q679" s="69"/>
      <c r="R679" s="69"/>
      <c r="S679" s="69"/>
      <c r="T679" s="69"/>
      <c r="U679" s="69"/>
    </row>
    <row r="680" spans="1:21" x14ac:dyDescent="0.2">
      <c r="A680" s="65"/>
      <c r="B680" s="66"/>
      <c r="C680" s="67"/>
      <c r="D680" s="68"/>
      <c r="E680" s="69"/>
      <c r="F680" s="65"/>
      <c r="G680" s="69"/>
      <c r="H680" s="64"/>
      <c r="I680" s="69"/>
      <c r="J680" s="65"/>
      <c r="K680" s="69"/>
      <c r="L680" s="69"/>
      <c r="M680" s="69"/>
      <c r="N680" s="69"/>
      <c r="O680" s="69"/>
      <c r="P680" s="70"/>
      <c r="Q680" s="69"/>
      <c r="R680" s="69"/>
      <c r="S680" s="69"/>
      <c r="T680" s="69"/>
      <c r="U680" s="69"/>
    </row>
    <row r="681" spans="1:21" x14ac:dyDescent="0.2">
      <c r="A681" s="65"/>
      <c r="B681" s="66"/>
      <c r="C681" s="67"/>
      <c r="D681" s="68"/>
      <c r="E681" s="69"/>
      <c r="F681" s="65"/>
      <c r="G681" s="69"/>
      <c r="H681" s="64"/>
      <c r="I681" s="69"/>
      <c r="J681" s="65"/>
      <c r="K681" s="69"/>
      <c r="L681" s="69"/>
      <c r="M681" s="69"/>
      <c r="N681" s="69"/>
      <c r="O681" s="69"/>
      <c r="P681" s="70"/>
      <c r="Q681" s="69"/>
      <c r="R681" s="69"/>
      <c r="S681" s="69"/>
      <c r="T681" s="69"/>
      <c r="U681" s="69"/>
    </row>
    <row r="682" spans="1:21" x14ac:dyDescent="0.2">
      <c r="A682" s="65"/>
      <c r="B682" s="66"/>
      <c r="C682" s="67"/>
      <c r="D682" s="68"/>
      <c r="E682" s="69"/>
      <c r="F682" s="65"/>
      <c r="G682" s="69"/>
      <c r="H682" s="64"/>
      <c r="I682" s="69"/>
      <c r="J682" s="65"/>
      <c r="K682" s="69"/>
      <c r="L682" s="69"/>
      <c r="M682" s="69"/>
      <c r="N682" s="69"/>
      <c r="O682" s="69"/>
      <c r="P682" s="70"/>
      <c r="Q682" s="69"/>
      <c r="R682" s="69"/>
      <c r="S682" s="69"/>
      <c r="T682" s="69"/>
      <c r="U682" s="69"/>
    </row>
    <row r="683" spans="1:21" x14ac:dyDescent="0.2">
      <c r="A683" s="65"/>
      <c r="B683" s="66"/>
      <c r="C683" s="67"/>
      <c r="D683" s="68"/>
      <c r="E683" s="69"/>
      <c r="F683" s="65"/>
      <c r="G683" s="69"/>
      <c r="H683" s="64"/>
      <c r="I683" s="69"/>
      <c r="J683" s="65"/>
      <c r="K683" s="69"/>
      <c r="L683" s="69"/>
      <c r="M683" s="69"/>
      <c r="N683" s="69"/>
      <c r="O683" s="69"/>
      <c r="P683" s="70"/>
      <c r="Q683" s="69"/>
      <c r="R683" s="69"/>
      <c r="S683" s="69"/>
      <c r="T683" s="69"/>
      <c r="U683" s="69"/>
    </row>
    <row r="684" spans="1:21" x14ac:dyDescent="0.2">
      <c r="A684" s="65"/>
      <c r="B684" s="66"/>
      <c r="C684" s="67"/>
      <c r="D684" s="68"/>
      <c r="E684" s="69"/>
      <c r="F684" s="65"/>
      <c r="G684" s="69"/>
      <c r="H684" s="64"/>
      <c r="I684" s="69"/>
      <c r="J684" s="65"/>
      <c r="K684" s="69"/>
      <c r="L684" s="69"/>
      <c r="M684" s="69"/>
      <c r="N684" s="69"/>
      <c r="O684" s="69"/>
      <c r="P684" s="70"/>
      <c r="Q684" s="69"/>
      <c r="R684" s="69"/>
      <c r="S684" s="69"/>
      <c r="T684" s="69"/>
      <c r="U684" s="69"/>
    </row>
    <row r="685" spans="1:21" x14ac:dyDescent="0.2">
      <c r="A685" s="65"/>
      <c r="B685" s="66"/>
      <c r="C685" s="67"/>
      <c r="D685" s="68"/>
      <c r="E685" s="69"/>
      <c r="F685" s="65"/>
      <c r="G685" s="69"/>
      <c r="H685" s="64"/>
      <c r="I685" s="69"/>
      <c r="J685" s="65"/>
      <c r="K685" s="69"/>
      <c r="L685" s="69"/>
      <c r="M685" s="69"/>
      <c r="N685" s="69"/>
      <c r="O685" s="69"/>
      <c r="P685" s="70"/>
      <c r="Q685" s="69"/>
      <c r="R685" s="69"/>
      <c r="S685" s="69"/>
      <c r="T685" s="69"/>
      <c r="U685" s="69"/>
    </row>
    <row r="686" spans="1:21" x14ac:dyDescent="0.2">
      <c r="A686" s="65"/>
      <c r="B686" s="66"/>
      <c r="C686" s="67"/>
      <c r="D686" s="68"/>
      <c r="E686" s="69"/>
      <c r="F686" s="65"/>
      <c r="G686" s="69"/>
      <c r="H686" s="64"/>
      <c r="I686" s="69"/>
      <c r="J686" s="65"/>
      <c r="K686" s="69"/>
      <c r="L686" s="69"/>
      <c r="M686" s="69"/>
      <c r="N686" s="69"/>
      <c r="O686" s="69"/>
      <c r="P686" s="70"/>
      <c r="Q686" s="69"/>
      <c r="R686" s="69"/>
      <c r="S686" s="69"/>
      <c r="T686" s="69"/>
      <c r="U686" s="69"/>
    </row>
    <row r="687" spans="1:21" x14ac:dyDescent="0.2">
      <c r="A687" s="65"/>
      <c r="B687" s="66"/>
      <c r="C687" s="67"/>
      <c r="D687" s="68"/>
      <c r="E687" s="69"/>
      <c r="F687" s="65"/>
      <c r="G687" s="69"/>
      <c r="H687" s="64"/>
      <c r="I687" s="69"/>
      <c r="J687" s="65"/>
      <c r="K687" s="69"/>
      <c r="L687" s="69"/>
      <c r="M687" s="69"/>
      <c r="N687" s="69"/>
      <c r="O687" s="69"/>
      <c r="P687" s="70"/>
      <c r="Q687" s="69"/>
      <c r="R687" s="69"/>
      <c r="S687" s="69"/>
      <c r="T687" s="69"/>
      <c r="U687" s="69"/>
    </row>
    <row r="688" spans="1:21" x14ac:dyDescent="0.2">
      <c r="A688" s="65"/>
      <c r="B688" s="66"/>
      <c r="C688" s="67"/>
      <c r="D688" s="68"/>
      <c r="E688" s="69"/>
      <c r="F688" s="65"/>
      <c r="G688" s="69"/>
      <c r="H688" s="64"/>
      <c r="I688" s="69"/>
      <c r="J688" s="65"/>
      <c r="K688" s="69"/>
      <c r="L688" s="69"/>
      <c r="M688" s="69"/>
      <c r="N688" s="69"/>
      <c r="O688" s="69"/>
      <c r="P688" s="70"/>
      <c r="Q688" s="69"/>
      <c r="R688" s="69"/>
      <c r="S688" s="69"/>
      <c r="T688" s="69"/>
      <c r="U688" s="69"/>
    </row>
    <row r="689" spans="1:21" x14ac:dyDescent="0.2">
      <c r="A689" s="65"/>
      <c r="B689" s="66"/>
      <c r="C689" s="67"/>
      <c r="D689" s="68"/>
      <c r="E689" s="69"/>
      <c r="F689" s="65"/>
      <c r="G689" s="69"/>
      <c r="H689" s="64"/>
      <c r="I689" s="69"/>
      <c r="J689" s="65"/>
      <c r="K689" s="69"/>
      <c r="L689" s="69"/>
      <c r="M689" s="69"/>
      <c r="N689" s="69"/>
      <c r="O689" s="69"/>
      <c r="P689" s="70"/>
      <c r="Q689" s="69"/>
      <c r="R689" s="69"/>
      <c r="S689" s="69"/>
      <c r="T689" s="69"/>
      <c r="U689" s="69"/>
    </row>
    <row r="690" spans="1:21" x14ac:dyDescent="0.2">
      <c r="A690" s="65"/>
      <c r="B690" s="66"/>
      <c r="C690" s="67"/>
      <c r="D690" s="68"/>
      <c r="E690" s="69"/>
      <c r="F690" s="65"/>
      <c r="G690" s="69"/>
      <c r="H690" s="64"/>
      <c r="I690" s="69"/>
      <c r="J690" s="65"/>
      <c r="K690" s="69"/>
      <c r="L690" s="69"/>
      <c r="M690" s="69"/>
      <c r="N690" s="69"/>
      <c r="O690" s="69"/>
      <c r="P690" s="70"/>
      <c r="Q690" s="69"/>
      <c r="R690" s="69"/>
      <c r="S690" s="69"/>
      <c r="T690" s="69"/>
      <c r="U690" s="69"/>
    </row>
    <row r="691" spans="1:21" x14ac:dyDescent="0.2">
      <c r="A691" s="65"/>
      <c r="B691" s="66"/>
      <c r="C691" s="67"/>
      <c r="D691" s="68"/>
      <c r="E691" s="69"/>
      <c r="F691" s="65"/>
      <c r="G691" s="69"/>
      <c r="H691" s="64"/>
      <c r="I691" s="69"/>
      <c r="J691" s="65"/>
      <c r="K691" s="69"/>
      <c r="L691" s="69"/>
      <c r="M691" s="69"/>
      <c r="N691" s="69"/>
      <c r="O691" s="69"/>
      <c r="P691" s="70"/>
      <c r="Q691" s="69"/>
      <c r="R691" s="69"/>
      <c r="S691" s="69"/>
      <c r="T691" s="69"/>
      <c r="U691" s="69"/>
    </row>
    <row r="692" spans="1:21" x14ac:dyDescent="0.2">
      <c r="A692" s="65"/>
      <c r="B692" s="66"/>
      <c r="C692" s="67"/>
      <c r="D692" s="68"/>
      <c r="E692" s="69"/>
      <c r="F692" s="65"/>
      <c r="G692" s="69"/>
      <c r="H692" s="64"/>
      <c r="I692" s="69"/>
      <c r="J692" s="65"/>
      <c r="K692" s="69"/>
      <c r="L692" s="69"/>
      <c r="M692" s="69"/>
      <c r="N692" s="69"/>
      <c r="O692" s="69"/>
      <c r="P692" s="70"/>
      <c r="Q692" s="69"/>
      <c r="R692" s="69"/>
      <c r="S692" s="69"/>
      <c r="T692" s="69"/>
      <c r="U692" s="69"/>
    </row>
    <row r="693" spans="1:21" x14ac:dyDescent="0.2">
      <c r="A693" s="65"/>
      <c r="B693" s="66"/>
      <c r="C693" s="67"/>
      <c r="D693" s="68"/>
      <c r="E693" s="69"/>
      <c r="F693" s="65"/>
      <c r="G693" s="69"/>
      <c r="H693" s="64"/>
      <c r="I693" s="69"/>
      <c r="J693" s="65"/>
      <c r="K693" s="69"/>
      <c r="L693" s="69"/>
      <c r="M693" s="69"/>
      <c r="N693" s="69"/>
      <c r="O693" s="69"/>
      <c r="P693" s="70"/>
      <c r="Q693" s="69"/>
      <c r="R693" s="69"/>
      <c r="S693" s="69"/>
      <c r="T693" s="69"/>
      <c r="U693" s="69"/>
    </row>
    <row r="694" spans="1:21" x14ac:dyDescent="0.2">
      <c r="A694" s="65"/>
      <c r="B694" s="66"/>
      <c r="C694" s="67"/>
      <c r="D694" s="68"/>
      <c r="E694" s="69"/>
      <c r="F694" s="65"/>
      <c r="G694" s="69"/>
      <c r="H694" s="64"/>
      <c r="I694" s="69"/>
      <c r="J694" s="65"/>
      <c r="K694" s="69"/>
      <c r="L694" s="69"/>
      <c r="M694" s="69"/>
      <c r="N694" s="69"/>
      <c r="O694" s="69"/>
      <c r="P694" s="70"/>
      <c r="Q694" s="69"/>
      <c r="R694" s="69"/>
      <c r="S694" s="69"/>
      <c r="T694" s="69"/>
      <c r="U694" s="69"/>
    </row>
    <row r="695" spans="1:21" x14ac:dyDescent="0.2">
      <c r="A695" s="65"/>
      <c r="B695" s="66"/>
      <c r="C695" s="67"/>
      <c r="D695" s="68"/>
      <c r="E695" s="69"/>
      <c r="F695" s="65"/>
      <c r="G695" s="69"/>
      <c r="H695" s="64"/>
      <c r="I695" s="69"/>
      <c r="J695" s="65"/>
      <c r="K695" s="69"/>
      <c r="L695" s="69"/>
      <c r="M695" s="69"/>
      <c r="N695" s="69"/>
      <c r="O695" s="69"/>
      <c r="P695" s="70"/>
      <c r="Q695" s="69"/>
      <c r="R695" s="69"/>
      <c r="S695" s="69"/>
      <c r="T695" s="69"/>
      <c r="U695" s="69"/>
    </row>
    <row r="696" spans="1:21" x14ac:dyDescent="0.2">
      <c r="A696" s="65"/>
      <c r="B696" s="66"/>
      <c r="C696" s="67"/>
      <c r="D696" s="68"/>
      <c r="E696" s="69"/>
      <c r="F696" s="65"/>
      <c r="G696" s="69"/>
      <c r="H696" s="64"/>
      <c r="I696" s="69"/>
      <c r="J696" s="65"/>
      <c r="K696" s="69"/>
      <c r="L696" s="69"/>
      <c r="M696" s="69"/>
      <c r="N696" s="69"/>
      <c r="O696" s="69"/>
      <c r="P696" s="70"/>
      <c r="Q696" s="69"/>
      <c r="R696" s="69"/>
      <c r="S696" s="69"/>
      <c r="T696" s="69"/>
      <c r="U696" s="69"/>
    </row>
    <row r="697" spans="1:21" x14ac:dyDescent="0.2">
      <c r="A697" s="65"/>
      <c r="B697" s="66"/>
      <c r="C697" s="67"/>
      <c r="D697" s="68"/>
      <c r="E697" s="69"/>
      <c r="F697" s="65"/>
      <c r="G697" s="69"/>
      <c r="H697" s="64"/>
      <c r="I697" s="69"/>
      <c r="J697" s="65"/>
      <c r="K697" s="69"/>
      <c r="L697" s="69"/>
      <c r="M697" s="69"/>
      <c r="N697" s="69"/>
      <c r="O697" s="69"/>
      <c r="P697" s="70"/>
      <c r="Q697" s="69"/>
      <c r="R697" s="69"/>
      <c r="S697" s="69"/>
      <c r="T697" s="69"/>
      <c r="U697" s="69"/>
    </row>
    <row r="698" spans="1:21" x14ac:dyDescent="0.2">
      <c r="A698" s="65"/>
      <c r="B698" s="66"/>
      <c r="C698" s="67"/>
      <c r="D698" s="68"/>
      <c r="E698" s="69"/>
      <c r="F698" s="65"/>
      <c r="G698" s="69"/>
      <c r="H698" s="64"/>
      <c r="I698" s="69"/>
      <c r="J698" s="65"/>
      <c r="K698" s="69"/>
      <c r="L698" s="69"/>
      <c r="M698" s="69"/>
      <c r="N698" s="69"/>
      <c r="O698" s="69"/>
      <c r="P698" s="70"/>
      <c r="Q698" s="69"/>
      <c r="R698" s="69"/>
      <c r="S698" s="69"/>
      <c r="T698" s="69"/>
      <c r="U698" s="69"/>
    </row>
    <row r="699" spans="1:21" x14ac:dyDescent="0.2">
      <c r="A699" s="65"/>
      <c r="B699" s="66"/>
      <c r="C699" s="67"/>
      <c r="D699" s="68"/>
      <c r="E699" s="69"/>
      <c r="F699" s="65"/>
      <c r="G699" s="69"/>
      <c r="H699" s="64"/>
      <c r="I699" s="69"/>
      <c r="J699" s="65"/>
      <c r="K699" s="69"/>
      <c r="L699" s="69"/>
      <c r="M699" s="69"/>
      <c r="N699" s="69"/>
      <c r="O699" s="69"/>
      <c r="P699" s="70"/>
      <c r="Q699" s="69"/>
      <c r="R699" s="69"/>
      <c r="S699" s="69"/>
      <c r="T699" s="69"/>
      <c r="U699" s="69"/>
    </row>
    <row r="700" spans="1:21" x14ac:dyDescent="0.2">
      <c r="A700" s="65"/>
      <c r="B700" s="66"/>
      <c r="C700" s="67"/>
      <c r="D700" s="68"/>
      <c r="E700" s="69"/>
      <c r="F700" s="65"/>
      <c r="G700" s="69"/>
      <c r="H700" s="64"/>
      <c r="I700" s="69"/>
      <c r="J700" s="65"/>
      <c r="K700" s="69"/>
      <c r="L700" s="69"/>
      <c r="M700" s="69"/>
      <c r="N700" s="69"/>
      <c r="O700" s="69"/>
      <c r="P700" s="70"/>
      <c r="Q700" s="69"/>
      <c r="R700" s="69"/>
      <c r="S700" s="69"/>
      <c r="T700" s="69"/>
      <c r="U700" s="69"/>
    </row>
    <row r="701" spans="1:21" x14ac:dyDescent="0.2">
      <c r="A701" s="65"/>
      <c r="B701" s="66"/>
      <c r="C701" s="67"/>
      <c r="D701" s="68"/>
      <c r="E701" s="69"/>
      <c r="F701" s="65"/>
      <c r="G701" s="69"/>
      <c r="H701" s="64"/>
      <c r="I701" s="69"/>
      <c r="J701" s="65"/>
      <c r="K701" s="69"/>
      <c r="L701" s="69"/>
      <c r="M701" s="69"/>
      <c r="N701" s="69"/>
      <c r="O701" s="69"/>
      <c r="P701" s="70"/>
      <c r="Q701" s="69"/>
      <c r="R701" s="69"/>
      <c r="S701" s="69"/>
      <c r="T701" s="69"/>
      <c r="U701" s="69"/>
    </row>
    <row r="702" spans="1:21" x14ac:dyDescent="0.2">
      <c r="A702" s="65"/>
      <c r="B702" s="66"/>
      <c r="C702" s="67"/>
      <c r="D702" s="68"/>
      <c r="E702" s="69"/>
      <c r="F702" s="65"/>
      <c r="G702" s="69"/>
      <c r="H702" s="64"/>
      <c r="I702" s="69"/>
      <c r="J702" s="65"/>
      <c r="K702" s="69"/>
      <c r="L702" s="69"/>
      <c r="M702" s="69"/>
      <c r="N702" s="69"/>
      <c r="O702" s="69"/>
      <c r="P702" s="70"/>
      <c r="Q702" s="69"/>
      <c r="R702" s="69"/>
      <c r="S702" s="69"/>
      <c r="T702" s="69"/>
      <c r="U702" s="69"/>
    </row>
    <row r="703" spans="1:21" x14ac:dyDescent="0.2">
      <c r="A703" s="65"/>
      <c r="B703" s="66"/>
      <c r="C703" s="67"/>
      <c r="D703" s="68"/>
      <c r="E703" s="69"/>
      <c r="F703" s="65"/>
      <c r="G703" s="69"/>
      <c r="H703" s="64"/>
      <c r="I703" s="69"/>
      <c r="J703" s="65"/>
      <c r="K703" s="69"/>
      <c r="L703" s="69"/>
      <c r="M703" s="69"/>
      <c r="N703" s="69"/>
      <c r="O703" s="69"/>
      <c r="P703" s="70"/>
      <c r="Q703" s="69"/>
      <c r="R703" s="69"/>
      <c r="S703" s="69"/>
      <c r="T703" s="69"/>
      <c r="U703" s="69"/>
    </row>
    <row r="704" spans="1:21" x14ac:dyDescent="0.2">
      <c r="A704" s="65"/>
      <c r="B704" s="66"/>
      <c r="C704" s="67"/>
      <c r="D704" s="68"/>
      <c r="E704" s="69"/>
      <c r="F704" s="65"/>
      <c r="G704" s="69"/>
      <c r="H704" s="64"/>
      <c r="I704" s="69"/>
      <c r="J704" s="65"/>
      <c r="K704" s="69"/>
      <c r="L704" s="69"/>
      <c r="M704" s="69"/>
      <c r="N704" s="69"/>
      <c r="O704" s="69"/>
      <c r="P704" s="70"/>
      <c r="Q704" s="69"/>
      <c r="R704" s="69"/>
      <c r="S704" s="69"/>
      <c r="T704" s="69"/>
      <c r="U704" s="69"/>
    </row>
    <row r="705" spans="1:21" x14ac:dyDescent="0.2">
      <c r="A705" s="65"/>
      <c r="B705" s="66"/>
      <c r="C705" s="67"/>
      <c r="D705" s="68"/>
      <c r="E705" s="69"/>
      <c r="F705" s="65"/>
      <c r="G705" s="69"/>
      <c r="H705" s="64"/>
      <c r="I705" s="69"/>
      <c r="J705" s="65"/>
      <c r="K705" s="69"/>
      <c r="L705" s="69"/>
      <c r="M705" s="69"/>
      <c r="N705" s="69"/>
      <c r="O705" s="69"/>
      <c r="P705" s="70"/>
      <c r="Q705" s="69"/>
      <c r="R705" s="69"/>
      <c r="S705" s="69"/>
      <c r="T705" s="69"/>
      <c r="U705" s="69"/>
    </row>
    <row r="706" spans="1:21" x14ac:dyDescent="0.2">
      <c r="A706" s="65"/>
      <c r="B706" s="66"/>
      <c r="C706" s="67"/>
      <c r="D706" s="68"/>
      <c r="E706" s="69"/>
      <c r="F706" s="65"/>
      <c r="G706" s="69"/>
      <c r="H706" s="64"/>
      <c r="I706" s="69"/>
      <c r="J706" s="65"/>
      <c r="K706" s="69"/>
      <c r="L706" s="69"/>
      <c r="M706" s="69"/>
      <c r="N706" s="69"/>
      <c r="O706" s="69"/>
      <c r="P706" s="70"/>
      <c r="Q706" s="69"/>
      <c r="R706" s="69"/>
      <c r="S706" s="69"/>
      <c r="T706" s="69"/>
      <c r="U706" s="69"/>
    </row>
    <row r="707" spans="1:21" x14ac:dyDescent="0.2">
      <c r="A707" s="65"/>
      <c r="B707" s="66"/>
      <c r="C707" s="67"/>
      <c r="D707" s="68"/>
      <c r="E707" s="69"/>
      <c r="F707" s="65"/>
      <c r="G707" s="69"/>
      <c r="H707" s="64"/>
      <c r="I707" s="69"/>
      <c r="J707" s="65"/>
      <c r="K707" s="69"/>
      <c r="L707" s="69"/>
      <c r="M707" s="69"/>
      <c r="N707" s="69"/>
      <c r="O707" s="69"/>
      <c r="P707" s="70"/>
      <c r="Q707" s="69"/>
      <c r="R707" s="69"/>
      <c r="S707" s="69"/>
      <c r="T707" s="69"/>
      <c r="U707" s="69"/>
    </row>
    <row r="708" spans="1:21" x14ac:dyDescent="0.2">
      <c r="A708" s="65"/>
      <c r="B708" s="66"/>
      <c r="C708" s="67"/>
      <c r="D708" s="68"/>
      <c r="E708" s="69"/>
      <c r="F708" s="65"/>
      <c r="G708" s="69"/>
      <c r="H708" s="64"/>
      <c r="I708" s="69"/>
      <c r="J708" s="65"/>
      <c r="K708" s="69"/>
      <c r="L708" s="69"/>
      <c r="M708" s="69"/>
      <c r="N708" s="69"/>
      <c r="O708" s="69"/>
      <c r="P708" s="70"/>
      <c r="Q708" s="69"/>
      <c r="R708" s="69"/>
      <c r="S708" s="69"/>
      <c r="T708" s="69"/>
      <c r="U708" s="69"/>
    </row>
    <row r="709" spans="1:21" x14ac:dyDescent="0.2">
      <c r="A709" s="65"/>
      <c r="B709" s="66"/>
      <c r="C709" s="67"/>
      <c r="D709" s="68"/>
      <c r="E709" s="69"/>
      <c r="F709" s="65"/>
      <c r="G709" s="69"/>
      <c r="H709" s="64"/>
      <c r="I709" s="69"/>
      <c r="J709" s="65"/>
      <c r="K709" s="69"/>
      <c r="L709" s="69"/>
      <c r="M709" s="69"/>
      <c r="N709" s="69"/>
      <c r="O709" s="69"/>
      <c r="P709" s="70"/>
      <c r="Q709" s="69"/>
      <c r="R709" s="69"/>
      <c r="S709" s="69"/>
      <c r="T709" s="69"/>
      <c r="U709" s="69"/>
    </row>
    <row r="710" spans="1:21" x14ac:dyDescent="0.2">
      <c r="A710" s="65"/>
      <c r="B710" s="66"/>
      <c r="C710" s="67"/>
      <c r="D710" s="68"/>
      <c r="E710" s="69"/>
      <c r="F710" s="65"/>
      <c r="G710" s="69"/>
      <c r="H710" s="64"/>
      <c r="I710" s="69"/>
      <c r="J710" s="65"/>
      <c r="K710" s="69"/>
      <c r="L710" s="69"/>
      <c r="M710" s="69"/>
      <c r="N710" s="69"/>
      <c r="O710" s="69"/>
      <c r="P710" s="70"/>
      <c r="Q710" s="69"/>
      <c r="R710" s="69"/>
      <c r="S710" s="69"/>
      <c r="T710" s="69"/>
      <c r="U710" s="69"/>
    </row>
    <row r="711" spans="1:21" x14ac:dyDescent="0.2">
      <c r="A711" s="65"/>
      <c r="B711" s="66"/>
      <c r="C711" s="67"/>
      <c r="D711" s="68"/>
      <c r="E711" s="69"/>
      <c r="F711" s="65"/>
      <c r="G711" s="69"/>
      <c r="H711" s="64"/>
      <c r="I711" s="69"/>
      <c r="J711" s="65"/>
      <c r="K711" s="69"/>
      <c r="L711" s="69"/>
      <c r="M711" s="69"/>
      <c r="N711" s="69"/>
      <c r="O711" s="69"/>
      <c r="P711" s="70"/>
      <c r="Q711" s="69"/>
      <c r="R711" s="69"/>
      <c r="S711" s="69"/>
      <c r="T711" s="69"/>
      <c r="U711" s="69"/>
    </row>
    <row r="712" spans="1:21" x14ac:dyDescent="0.2">
      <c r="A712" s="65"/>
      <c r="B712" s="66"/>
      <c r="C712" s="67"/>
      <c r="D712" s="68"/>
      <c r="E712" s="69"/>
      <c r="F712" s="65"/>
      <c r="G712" s="69"/>
      <c r="H712" s="64"/>
      <c r="I712" s="69"/>
      <c r="J712" s="65"/>
      <c r="K712" s="69"/>
      <c r="L712" s="69"/>
      <c r="M712" s="69"/>
      <c r="N712" s="69"/>
      <c r="O712" s="69"/>
      <c r="P712" s="70"/>
      <c r="Q712" s="69"/>
      <c r="R712" s="69"/>
      <c r="S712" s="69"/>
      <c r="T712" s="69"/>
      <c r="U712" s="69"/>
    </row>
    <row r="713" spans="1:21" x14ac:dyDescent="0.2">
      <c r="A713" s="65"/>
      <c r="B713" s="66"/>
      <c r="C713" s="67"/>
      <c r="D713" s="68"/>
      <c r="E713" s="69"/>
      <c r="F713" s="65"/>
      <c r="G713" s="69"/>
      <c r="H713" s="64"/>
      <c r="I713" s="69"/>
      <c r="J713" s="65"/>
      <c r="K713" s="69"/>
      <c r="L713" s="69"/>
      <c r="M713" s="69"/>
      <c r="N713" s="69"/>
      <c r="O713" s="69"/>
      <c r="P713" s="70"/>
      <c r="Q713" s="69"/>
      <c r="R713" s="69"/>
      <c r="S713" s="69"/>
      <c r="T713" s="69"/>
      <c r="U713" s="69"/>
    </row>
    <row r="714" spans="1:21" x14ac:dyDescent="0.2">
      <c r="A714" s="65"/>
      <c r="B714" s="66"/>
      <c r="C714" s="67"/>
      <c r="D714" s="68"/>
      <c r="E714" s="69"/>
      <c r="F714" s="65"/>
      <c r="G714" s="69"/>
      <c r="H714" s="64"/>
      <c r="I714" s="69"/>
      <c r="J714" s="65"/>
      <c r="K714" s="69"/>
      <c r="L714" s="69"/>
      <c r="M714" s="69"/>
      <c r="N714" s="69"/>
      <c r="O714" s="69"/>
      <c r="P714" s="70"/>
      <c r="Q714" s="69"/>
      <c r="R714" s="69"/>
      <c r="S714" s="69"/>
      <c r="T714" s="69"/>
      <c r="U714" s="69"/>
    </row>
    <row r="715" spans="1:21" x14ac:dyDescent="0.2">
      <c r="A715" s="65"/>
      <c r="B715" s="66"/>
      <c r="C715" s="67"/>
      <c r="D715" s="68"/>
      <c r="E715" s="69"/>
      <c r="F715" s="65"/>
      <c r="G715" s="69"/>
      <c r="H715" s="64"/>
      <c r="I715" s="69"/>
      <c r="J715" s="65"/>
      <c r="K715" s="69"/>
      <c r="L715" s="69"/>
      <c r="M715" s="69"/>
      <c r="N715" s="69"/>
      <c r="O715" s="69"/>
      <c r="P715" s="70"/>
      <c r="Q715" s="69"/>
      <c r="R715" s="69"/>
      <c r="S715" s="69"/>
      <c r="T715" s="69"/>
      <c r="U715" s="69"/>
    </row>
    <row r="716" spans="1:21" x14ac:dyDescent="0.2">
      <c r="A716" s="65"/>
      <c r="B716" s="66"/>
      <c r="C716" s="67"/>
      <c r="D716" s="68"/>
      <c r="E716" s="69"/>
      <c r="F716" s="65"/>
      <c r="G716" s="69"/>
      <c r="H716" s="64"/>
      <c r="I716" s="69"/>
      <c r="J716" s="65"/>
      <c r="K716" s="69"/>
      <c r="L716" s="69"/>
      <c r="M716" s="69"/>
      <c r="N716" s="69"/>
      <c r="O716" s="69"/>
      <c r="P716" s="70"/>
      <c r="Q716" s="69"/>
      <c r="R716" s="69"/>
      <c r="S716" s="69"/>
      <c r="T716" s="69"/>
      <c r="U716" s="69"/>
    </row>
    <row r="717" spans="1:21" x14ac:dyDescent="0.2">
      <c r="A717" s="65"/>
      <c r="B717" s="66"/>
      <c r="C717" s="67"/>
      <c r="D717" s="68"/>
      <c r="E717" s="69"/>
      <c r="F717" s="65"/>
      <c r="G717" s="69"/>
      <c r="H717" s="64"/>
      <c r="I717" s="69"/>
      <c r="J717" s="65"/>
      <c r="K717" s="69"/>
      <c r="L717" s="69"/>
      <c r="M717" s="69"/>
      <c r="N717" s="69"/>
      <c r="O717" s="69"/>
      <c r="P717" s="70"/>
      <c r="Q717" s="69"/>
      <c r="R717" s="69"/>
      <c r="S717" s="69"/>
      <c r="T717" s="69"/>
      <c r="U717" s="69"/>
    </row>
    <row r="718" spans="1:21" x14ac:dyDescent="0.2">
      <c r="A718" s="65"/>
      <c r="B718" s="66"/>
      <c r="C718" s="67"/>
      <c r="D718" s="68"/>
      <c r="E718" s="69"/>
      <c r="F718" s="65"/>
      <c r="G718" s="69"/>
      <c r="H718" s="64"/>
      <c r="I718" s="69"/>
      <c r="J718" s="65"/>
      <c r="K718" s="69"/>
      <c r="L718" s="69"/>
      <c r="M718" s="69"/>
      <c r="N718" s="69"/>
      <c r="O718" s="69"/>
      <c r="P718" s="70"/>
      <c r="Q718" s="69"/>
      <c r="R718" s="69"/>
      <c r="S718" s="69"/>
      <c r="T718" s="69"/>
      <c r="U718" s="69"/>
    </row>
    <row r="719" spans="1:21" x14ac:dyDescent="0.2">
      <c r="A719" s="65"/>
      <c r="B719" s="66"/>
      <c r="C719" s="67"/>
      <c r="D719" s="68"/>
      <c r="E719" s="69"/>
      <c r="F719" s="65"/>
      <c r="G719" s="69"/>
      <c r="H719" s="64"/>
      <c r="I719" s="69"/>
      <c r="J719" s="65"/>
      <c r="K719" s="69"/>
      <c r="L719" s="69"/>
      <c r="M719" s="69"/>
      <c r="N719" s="69"/>
      <c r="O719" s="69"/>
      <c r="P719" s="70"/>
      <c r="Q719" s="69"/>
      <c r="R719" s="69"/>
      <c r="S719" s="69"/>
      <c r="T719" s="69"/>
      <c r="U719" s="69"/>
    </row>
    <row r="720" spans="1:21" x14ac:dyDescent="0.2">
      <c r="A720" s="65"/>
      <c r="B720" s="66"/>
      <c r="C720" s="67"/>
      <c r="D720" s="68"/>
      <c r="E720" s="69"/>
      <c r="F720" s="65"/>
      <c r="G720" s="69"/>
      <c r="H720" s="64"/>
      <c r="I720" s="69"/>
      <c r="J720" s="65"/>
      <c r="K720" s="69"/>
      <c r="L720" s="69"/>
      <c r="M720" s="69"/>
      <c r="N720" s="69"/>
      <c r="O720" s="69"/>
      <c r="P720" s="70"/>
      <c r="Q720" s="69"/>
      <c r="R720" s="69"/>
      <c r="S720" s="69"/>
      <c r="T720" s="69"/>
      <c r="U720" s="69"/>
    </row>
    <row r="721" spans="1:21" x14ac:dyDescent="0.2">
      <c r="A721" s="65"/>
      <c r="B721" s="66"/>
      <c r="C721" s="67"/>
      <c r="D721" s="68"/>
      <c r="E721" s="69"/>
      <c r="F721" s="65"/>
      <c r="G721" s="69"/>
      <c r="H721" s="64"/>
      <c r="I721" s="69"/>
      <c r="J721" s="65"/>
      <c r="K721" s="69"/>
      <c r="L721" s="69"/>
      <c r="M721" s="69"/>
      <c r="N721" s="69"/>
      <c r="O721" s="69"/>
      <c r="P721" s="70"/>
      <c r="Q721" s="69"/>
      <c r="R721" s="69"/>
      <c r="S721" s="69"/>
      <c r="T721" s="69"/>
      <c r="U721" s="69"/>
    </row>
    <row r="722" spans="1:21" x14ac:dyDescent="0.2">
      <c r="A722" s="65"/>
      <c r="B722" s="66"/>
      <c r="C722" s="67"/>
      <c r="D722" s="68"/>
      <c r="E722" s="69"/>
      <c r="F722" s="65"/>
      <c r="G722" s="69"/>
      <c r="H722" s="64"/>
      <c r="I722" s="69"/>
      <c r="J722" s="65"/>
      <c r="K722" s="69"/>
      <c r="L722" s="69"/>
      <c r="M722" s="69"/>
      <c r="N722" s="69"/>
      <c r="O722" s="69"/>
      <c r="P722" s="70"/>
      <c r="Q722" s="69"/>
      <c r="R722" s="69"/>
      <c r="S722" s="69"/>
      <c r="T722" s="69"/>
      <c r="U722" s="69"/>
    </row>
    <row r="723" spans="1:21" x14ac:dyDescent="0.2">
      <c r="A723" s="65"/>
      <c r="B723" s="66"/>
      <c r="C723" s="67"/>
      <c r="D723" s="68"/>
      <c r="E723" s="69"/>
      <c r="F723" s="65"/>
      <c r="G723" s="69"/>
      <c r="H723" s="64"/>
      <c r="I723" s="69"/>
      <c r="J723" s="65"/>
      <c r="K723" s="69"/>
      <c r="L723" s="69"/>
      <c r="M723" s="69"/>
      <c r="N723" s="69"/>
      <c r="O723" s="69"/>
      <c r="P723" s="70"/>
      <c r="Q723" s="69"/>
      <c r="R723" s="69"/>
      <c r="S723" s="69"/>
      <c r="T723" s="69"/>
      <c r="U723" s="69"/>
    </row>
    <row r="724" spans="1:21" x14ac:dyDescent="0.2">
      <c r="A724" s="65"/>
      <c r="B724" s="66"/>
      <c r="C724" s="67"/>
      <c r="D724" s="68"/>
      <c r="E724" s="69"/>
      <c r="F724" s="65"/>
      <c r="G724" s="69"/>
      <c r="H724" s="64"/>
      <c r="I724" s="69"/>
      <c r="J724" s="65"/>
      <c r="K724" s="69"/>
      <c r="L724" s="69"/>
      <c r="M724" s="69"/>
      <c r="N724" s="69"/>
      <c r="O724" s="69"/>
      <c r="P724" s="70"/>
      <c r="Q724" s="69"/>
      <c r="R724" s="69"/>
      <c r="S724" s="69"/>
      <c r="T724" s="69"/>
      <c r="U724" s="69"/>
    </row>
    <row r="725" spans="1:21" x14ac:dyDescent="0.2">
      <c r="A725" s="65"/>
      <c r="B725" s="66"/>
      <c r="C725" s="67"/>
      <c r="D725" s="68"/>
      <c r="E725" s="69"/>
      <c r="F725" s="65"/>
      <c r="G725" s="69"/>
      <c r="H725" s="64"/>
      <c r="I725" s="69"/>
      <c r="J725" s="65"/>
      <c r="K725" s="69"/>
      <c r="L725" s="69"/>
      <c r="M725" s="69"/>
      <c r="N725" s="69"/>
      <c r="O725" s="69"/>
      <c r="P725" s="70"/>
      <c r="Q725" s="69"/>
      <c r="R725" s="69"/>
      <c r="S725" s="69"/>
      <c r="T725" s="69"/>
      <c r="U725" s="69"/>
    </row>
    <row r="726" spans="1:21" x14ac:dyDescent="0.2">
      <c r="A726" s="65"/>
      <c r="B726" s="66"/>
      <c r="C726" s="67"/>
      <c r="D726" s="68"/>
      <c r="E726" s="69"/>
      <c r="F726" s="65"/>
      <c r="G726" s="69"/>
      <c r="H726" s="64"/>
      <c r="I726" s="69"/>
      <c r="J726" s="65"/>
      <c r="K726" s="69"/>
      <c r="L726" s="69"/>
      <c r="M726" s="69"/>
      <c r="N726" s="69"/>
      <c r="O726" s="69"/>
      <c r="P726" s="70"/>
      <c r="Q726" s="69"/>
      <c r="R726" s="69"/>
      <c r="S726" s="69"/>
      <c r="T726" s="69"/>
      <c r="U726" s="69"/>
    </row>
    <row r="727" spans="1:21" x14ac:dyDescent="0.2">
      <c r="A727" s="65"/>
      <c r="B727" s="66"/>
      <c r="C727" s="67"/>
      <c r="D727" s="68"/>
      <c r="E727" s="69"/>
      <c r="F727" s="65"/>
      <c r="G727" s="69"/>
      <c r="H727" s="64"/>
      <c r="I727" s="69"/>
      <c r="J727" s="65"/>
      <c r="K727" s="69"/>
      <c r="L727" s="69"/>
      <c r="M727" s="69"/>
      <c r="N727" s="69"/>
      <c r="O727" s="69"/>
      <c r="P727" s="70"/>
      <c r="Q727" s="69"/>
      <c r="R727" s="69"/>
      <c r="S727" s="69"/>
      <c r="T727" s="69"/>
      <c r="U727" s="69"/>
    </row>
    <row r="728" spans="1:21" x14ac:dyDescent="0.2">
      <c r="A728" s="65"/>
      <c r="B728" s="66"/>
      <c r="C728" s="67"/>
      <c r="D728" s="68"/>
      <c r="E728" s="69"/>
      <c r="F728" s="65"/>
      <c r="G728" s="69"/>
      <c r="H728" s="64"/>
      <c r="I728" s="69"/>
      <c r="J728" s="65"/>
      <c r="K728" s="69"/>
      <c r="L728" s="69"/>
      <c r="M728" s="69"/>
      <c r="N728" s="69"/>
      <c r="O728" s="69"/>
      <c r="P728" s="70"/>
      <c r="Q728" s="69"/>
      <c r="R728" s="69"/>
      <c r="S728" s="69"/>
      <c r="T728" s="69"/>
      <c r="U728" s="69"/>
    </row>
    <row r="729" spans="1:21" x14ac:dyDescent="0.2">
      <c r="A729" s="65"/>
      <c r="B729" s="66"/>
      <c r="C729" s="67"/>
      <c r="D729" s="68"/>
      <c r="E729" s="69"/>
      <c r="F729" s="65"/>
      <c r="G729" s="69"/>
      <c r="H729" s="64"/>
      <c r="I729" s="69"/>
      <c r="J729" s="65"/>
      <c r="K729" s="69"/>
      <c r="L729" s="69"/>
      <c r="M729" s="69"/>
      <c r="N729" s="69"/>
      <c r="O729" s="69"/>
      <c r="P729" s="70"/>
      <c r="Q729" s="69"/>
      <c r="R729" s="69"/>
      <c r="S729" s="69"/>
      <c r="T729" s="69"/>
      <c r="U729" s="69"/>
    </row>
    <row r="730" spans="1:21" x14ac:dyDescent="0.2">
      <c r="A730" s="65"/>
      <c r="B730" s="66"/>
      <c r="C730" s="67"/>
      <c r="D730" s="68"/>
      <c r="E730" s="69"/>
      <c r="F730" s="65"/>
      <c r="G730" s="69"/>
      <c r="H730" s="64"/>
      <c r="I730" s="69"/>
      <c r="J730" s="65"/>
      <c r="K730" s="69"/>
      <c r="L730" s="69"/>
      <c r="M730" s="69"/>
      <c r="N730" s="69"/>
      <c r="O730" s="69"/>
      <c r="P730" s="70"/>
      <c r="Q730" s="69"/>
      <c r="R730" s="69"/>
      <c r="S730" s="69"/>
      <c r="T730" s="69"/>
      <c r="U730" s="69"/>
    </row>
    <row r="731" spans="1:21" x14ac:dyDescent="0.2">
      <c r="A731" s="65"/>
      <c r="B731" s="66"/>
      <c r="C731" s="67"/>
      <c r="D731" s="68"/>
      <c r="E731" s="69"/>
      <c r="F731" s="65"/>
      <c r="G731" s="69"/>
      <c r="H731" s="64"/>
      <c r="I731" s="69"/>
      <c r="J731" s="65"/>
      <c r="K731" s="69"/>
      <c r="L731" s="69"/>
      <c r="M731" s="69"/>
      <c r="N731" s="69"/>
      <c r="O731" s="69"/>
      <c r="P731" s="70"/>
      <c r="Q731" s="69"/>
      <c r="R731" s="69"/>
      <c r="S731" s="69"/>
      <c r="T731" s="69"/>
      <c r="U731" s="69"/>
    </row>
    <row r="732" spans="1:21" x14ac:dyDescent="0.2">
      <c r="A732" s="65"/>
      <c r="B732" s="66"/>
      <c r="C732" s="67"/>
      <c r="D732" s="68"/>
      <c r="E732" s="69"/>
      <c r="F732" s="65"/>
      <c r="G732" s="69"/>
      <c r="H732" s="64"/>
      <c r="I732" s="69"/>
      <c r="J732" s="65"/>
      <c r="K732" s="69"/>
      <c r="L732" s="69"/>
      <c r="M732" s="69"/>
      <c r="N732" s="69"/>
      <c r="O732" s="69"/>
      <c r="P732" s="70"/>
      <c r="Q732" s="69"/>
      <c r="R732" s="69"/>
      <c r="S732" s="69"/>
      <c r="T732" s="69"/>
      <c r="U732" s="69"/>
    </row>
    <row r="733" spans="1:21" x14ac:dyDescent="0.2">
      <c r="A733" s="65"/>
      <c r="B733" s="66"/>
      <c r="C733" s="67"/>
      <c r="D733" s="68"/>
      <c r="E733" s="69"/>
      <c r="F733" s="65"/>
      <c r="G733" s="69"/>
      <c r="H733" s="64"/>
      <c r="I733" s="69"/>
      <c r="J733" s="65"/>
      <c r="K733" s="69"/>
      <c r="L733" s="69"/>
      <c r="M733" s="69"/>
      <c r="N733" s="69"/>
      <c r="O733" s="69"/>
      <c r="P733" s="70"/>
      <c r="Q733" s="69"/>
      <c r="R733" s="69"/>
      <c r="S733" s="69"/>
      <c r="T733" s="69"/>
      <c r="U733" s="69"/>
    </row>
    <row r="734" spans="1:21" x14ac:dyDescent="0.2">
      <c r="A734" s="65"/>
      <c r="B734" s="66"/>
      <c r="C734" s="67"/>
      <c r="D734" s="68"/>
      <c r="E734" s="69"/>
      <c r="F734" s="65"/>
      <c r="G734" s="69"/>
      <c r="H734" s="64"/>
      <c r="I734" s="69"/>
      <c r="J734" s="65"/>
      <c r="K734" s="69"/>
      <c r="L734" s="69"/>
      <c r="M734" s="69"/>
      <c r="N734" s="69"/>
      <c r="O734" s="69"/>
      <c r="P734" s="70"/>
      <c r="Q734" s="69"/>
      <c r="R734" s="69"/>
      <c r="S734" s="69"/>
      <c r="T734" s="69"/>
      <c r="U734" s="69"/>
    </row>
    <row r="735" spans="1:21" x14ac:dyDescent="0.2">
      <c r="A735" s="65"/>
      <c r="B735" s="66"/>
      <c r="C735" s="67"/>
      <c r="D735" s="68"/>
      <c r="E735" s="69"/>
      <c r="F735" s="65"/>
      <c r="G735" s="69"/>
      <c r="H735" s="64"/>
      <c r="I735" s="69"/>
      <c r="J735" s="65"/>
      <c r="K735" s="69"/>
      <c r="L735" s="69"/>
      <c r="M735" s="69"/>
      <c r="N735" s="69"/>
      <c r="O735" s="69"/>
      <c r="P735" s="70"/>
      <c r="Q735" s="69"/>
      <c r="R735" s="69"/>
      <c r="S735" s="69"/>
      <c r="T735" s="69"/>
      <c r="U735" s="69"/>
    </row>
    <row r="736" spans="1:21" x14ac:dyDescent="0.2">
      <c r="A736" s="65"/>
      <c r="B736" s="66"/>
      <c r="C736" s="67"/>
      <c r="D736" s="68"/>
      <c r="E736" s="69"/>
      <c r="F736" s="65"/>
      <c r="G736" s="69"/>
      <c r="H736" s="64"/>
      <c r="I736" s="69"/>
      <c r="J736" s="65"/>
      <c r="K736" s="69"/>
      <c r="L736" s="69"/>
      <c r="M736" s="69"/>
      <c r="N736" s="69"/>
      <c r="O736" s="69"/>
      <c r="P736" s="70"/>
      <c r="Q736" s="69"/>
      <c r="R736" s="69"/>
      <c r="S736" s="69"/>
      <c r="T736" s="69"/>
      <c r="U736" s="69"/>
    </row>
    <row r="737" spans="1:21" x14ac:dyDescent="0.2">
      <c r="A737" s="65"/>
      <c r="B737" s="66"/>
      <c r="C737" s="67"/>
      <c r="D737" s="68"/>
      <c r="E737" s="69"/>
      <c r="F737" s="65"/>
      <c r="G737" s="69"/>
      <c r="H737" s="64"/>
      <c r="I737" s="69"/>
      <c r="J737" s="65"/>
      <c r="K737" s="69"/>
      <c r="L737" s="69"/>
      <c r="M737" s="69"/>
      <c r="N737" s="69"/>
      <c r="O737" s="69"/>
      <c r="P737" s="70"/>
      <c r="Q737" s="69"/>
      <c r="R737" s="69"/>
      <c r="S737" s="69"/>
      <c r="T737" s="69"/>
      <c r="U737" s="69"/>
    </row>
    <row r="738" spans="1:21" x14ac:dyDescent="0.2">
      <c r="A738" s="65"/>
      <c r="B738" s="66"/>
      <c r="C738" s="67"/>
      <c r="D738" s="68"/>
      <c r="E738" s="69"/>
      <c r="F738" s="65"/>
      <c r="G738" s="69"/>
      <c r="H738" s="64"/>
      <c r="I738" s="69"/>
      <c r="J738" s="65"/>
      <c r="K738" s="69"/>
      <c r="L738" s="69"/>
      <c r="M738" s="69"/>
      <c r="N738" s="69"/>
      <c r="O738" s="69"/>
      <c r="P738" s="70"/>
      <c r="Q738" s="69"/>
      <c r="R738" s="69"/>
      <c r="S738" s="69"/>
      <c r="T738" s="69"/>
      <c r="U738" s="69"/>
    </row>
    <row r="739" spans="1:21" x14ac:dyDescent="0.2">
      <c r="A739" s="65"/>
      <c r="B739" s="66"/>
      <c r="C739" s="67"/>
      <c r="D739" s="68"/>
      <c r="E739" s="69"/>
      <c r="F739" s="65"/>
      <c r="G739" s="69"/>
      <c r="H739" s="64"/>
      <c r="I739" s="69"/>
      <c r="J739" s="65"/>
      <c r="K739" s="69"/>
      <c r="L739" s="69"/>
      <c r="M739" s="69"/>
      <c r="N739" s="69"/>
      <c r="O739" s="69"/>
      <c r="P739" s="70"/>
      <c r="Q739" s="69"/>
      <c r="R739" s="69"/>
      <c r="S739" s="69"/>
      <c r="T739" s="69"/>
      <c r="U739" s="69"/>
    </row>
    <row r="740" spans="1:21" x14ac:dyDescent="0.2">
      <c r="A740" s="65"/>
      <c r="B740" s="66"/>
      <c r="C740" s="67"/>
      <c r="D740" s="68"/>
      <c r="E740" s="69"/>
      <c r="F740" s="65"/>
      <c r="G740" s="69"/>
      <c r="H740" s="64"/>
      <c r="I740" s="69"/>
      <c r="J740" s="65"/>
      <c r="K740" s="69"/>
      <c r="L740" s="69"/>
      <c r="M740" s="69"/>
      <c r="N740" s="69"/>
      <c r="O740" s="69"/>
      <c r="P740" s="70"/>
      <c r="Q740" s="69"/>
      <c r="R740" s="69"/>
      <c r="S740" s="69"/>
      <c r="T740" s="69"/>
      <c r="U740" s="69"/>
    </row>
    <row r="741" spans="1:21" x14ac:dyDescent="0.2">
      <c r="A741" s="65"/>
      <c r="B741" s="66"/>
      <c r="C741" s="67"/>
      <c r="D741" s="68"/>
      <c r="E741" s="69"/>
      <c r="F741" s="65"/>
      <c r="G741" s="69"/>
      <c r="H741" s="64"/>
      <c r="I741" s="69"/>
      <c r="J741" s="65"/>
      <c r="K741" s="69"/>
      <c r="L741" s="69"/>
      <c r="M741" s="69"/>
      <c r="N741" s="69"/>
      <c r="O741" s="69"/>
      <c r="P741" s="70"/>
      <c r="Q741" s="69"/>
      <c r="R741" s="69"/>
      <c r="S741" s="69"/>
      <c r="T741" s="69"/>
      <c r="U741" s="69"/>
    </row>
    <row r="742" spans="1:21" x14ac:dyDescent="0.2">
      <c r="A742" s="65"/>
      <c r="B742" s="66"/>
      <c r="C742" s="67"/>
      <c r="D742" s="68"/>
      <c r="E742" s="69"/>
      <c r="F742" s="65"/>
      <c r="G742" s="69"/>
      <c r="H742" s="64"/>
      <c r="I742" s="69"/>
      <c r="J742" s="65"/>
      <c r="K742" s="69"/>
      <c r="L742" s="69"/>
      <c r="M742" s="69"/>
      <c r="N742" s="69"/>
      <c r="O742" s="69"/>
      <c r="P742" s="70"/>
      <c r="Q742" s="69"/>
      <c r="R742" s="69"/>
      <c r="S742" s="69"/>
      <c r="T742" s="69"/>
      <c r="U742" s="69"/>
    </row>
    <row r="743" spans="1:21" x14ac:dyDescent="0.2">
      <c r="A743" s="65"/>
      <c r="B743" s="66"/>
      <c r="C743" s="67"/>
      <c r="D743" s="68"/>
      <c r="E743" s="69"/>
      <c r="F743" s="65"/>
      <c r="G743" s="69"/>
      <c r="H743" s="64"/>
      <c r="I743" s="69"/>
      <c r="J743" s="65"/>
      <c r="K743" s="69"/>
      <c r="L743" s="69"/>
      <c r="M743" s="69"/>
      <c r="N743" s="69"/>
      <c r="O743" s="69"/>
      <c r="P743" s="70"/>
      <c r="Q743" s="69"/>
      <c r="R743" s="69"/>
      <c r="S743" s="69"/>
      <c r="T743" s="69"/>
      <c r="U743" s="69"/>
    </row>
    <row r="744" spans="1:21" x14ac:dyDescent="0.2">
      <c r="A744" s="65"/>
      <c r="B744" s="66"/>
      <c r="C744" s="67"/>
      <c r="D744" s="68"/>
      <c r="E744" s="69"/>
      <c r="F744" s="65"/>
      <c r="G744" s="69"/>
      <c r="H744" s="64"/>
      <c r="I744" s="69"/>
      <c r="J744" s="65"/>
      <c r="K744" s="69"/>
      <c r="L744" s="69"/>
      <c r="M744" s="69"/>
      <c r="N744" s="69"/>
      <c r="O744" s="69"/>
      <c r="P744" s="70"/>
      <c r="Q744" s="69"/>
      <c r="R744" s="69"/>
      <c r="S744" s="69"/>
      <c r="T744" s="69"/>
      <c r="U744" s="69"/>
    </row>
    <row r="745" spans="1:21" x14ac:dyDescent="0.2">
      <c r="A745" s="65"/>
      <c r="B745" s="66"/>
      <c r="C745" s="67"/>
      <c r="D745" s="68"/>
      <c r="E745" s="69"/>
      <c r="F745" s="65"/>
      <c r="G745" s="69"/>
      <c r="H745" s="64"/>
      <c r="I745" s="69"/>
      <c r="J745" s="65"/>
      <c r="K745" s="69"/>
      <c r="L745" s="69"/>
      <c r="M745" s="69"/>
      <c r="N745" s="69"/>
      <c r="O745" s="69"/>
      <c r="P745" s="70"/>
      <c r="Q745" s="69"/>
      <c r="R745" s="69"/>
      <c r="S745" s="69"/>
      <c r="T745" s="69"/>
      <c r="U745" s="69"/>
    </row>
    <row r="746" spans="1:21" x14ac:dyDescent="0.2">
      <c r="A746" s="65"/>
      <c r="B746" s="66"/>
      <c r="C746" s="67"/>
      <c r="D746" s="68"/>
      <c r="E746" s="69"/>
      <c r="F746" s="65"/>
      <c r="G746" s="69"/>
      <c r="H746" s="64"/>
      <c r="I746" s="69"/>
      <c r="J746" s="65"/>
      <c r="K746" s="69"/>
      <c r="L746" s="69"/>
      <c r="M746" s="69"/>
      <c r="N746" s="69"/>
      <c r="O746" s="69"/>
      <c r="P746" s="70"/>
      <c r="Q746" s="69"/>
      <c r="R746" s="69"/>
      <c r="S746" s="69"/>
      <c r="T746" s="69"/>
      <c r="U746" s="69"/>
    </row>
    <row r="747" spans="1:21" x14ac:dyDescent="0.2">
      <c r="A747" s="65"/>
      <c r="B747" s="66"/>
      <c r="C747" s="67"/>
      <c r="D747" s="68"/>
      <c r="E747" s="69"/>
      <c r="F747" s="65"/>
      <c r="G747" s="69"/>
      <c r="H747" s="64"/>
      <c r="I747" s="69"/>
      <c r="J747" s="65"/>
      <c r="K747" s="69"/>
      <c r="L747" s="69"/>
      <c r="M747" s="69"/>
      <c r="N747" s="69"/>
      <c r="O747" s="69"/>
      <c r="P747" s="70"/>
      <c r="Q747" s="69"/>
      <c r="R747" s="69"/>
      <c r="S747" s="69"/>
      <c r="T747" s="69"/>
      <c r="U747" s="69"/>
    </row>
    <row r="748" spans="1:21" x14ac:dyDescent="0.2">
      <c r="A748" s="65"/>
      <c r="B748" s="66"/>
      <c r="C748" s="67"/>
      <c r="D748" s="68"/>
      <c r="E748" s="69"/>
      <c r="F748" s="65"/>
      <c r="G748" s="69"/>
      <c r="H748" s="64"/>
      <c r="I748" s="69"/>
      <c r="J748" s="65"/>
      <c r="K748" s="69"/>
      <c r="L748" s="69"/>
      <c r="M748" s="69"/>
      <c r="N748" s="69"/>
      <c r="O748" s="69"/>
      <c r="P748" s="70"/>
      <c r="Q748" s="69"/>
      <c r="R748" s="69"/>
      <c r="S748" s="69"/>
      <c r="T748" s="69"/>
      <c r="U748" s="69"/>
    </row>
    <row r="749" spans="1:21" x14ac:dyDescent="0.2">
      <c r="A749" s="65"/>
      <c r="B749" s="66"/>
      <c r="C749" s="67"/>
      <c r="D749" s="68"/>
      <c r="E749" s="69"/>
      <c r="F749" s="65"/>
      <c r="G749" s="69"/>
      <c r="H749" s="64"/>
      <c r="I749" s="69"/>
      <c r="J749" s="65"/>
      <c r="K749" s="69"/>
      <c r="L749" s="69"/>
      <c r="M749" s="69"/>
      <c r="N749" s="69"/>
      <c r="O749" s="69"/>
      <c r="P749" s="70"/>
      <c r="Q749" s="69"/>
      <c r="R749" s="69"/>
      <c r="S749" s="69"/>
      <c r="T749" s="69"/>
      <c r="U749" s="69"/>
    </row>
    <row r="750" spans="1:21" x14ac:dyDescent="0.2">
      <c r="A750" s="65"/>
      <c r="B750" s="66"/>
      <c r="C750" s="67"/>
      <c r="D750" s="68"/>
      <c r="E750" s="69"/>
      <c r="F750" s="65"/>
      <c r="G750" s="69"/>
      <c r="H750" s="64"/>
      <c r="I750" s="69"/>
      <c r="J750" s="65"/>
      <c r="K750" s="69"/>
      <c r="L750" s="69"/>
      <c r="M750" s="69"/>
      <c r="N750" s="69"/>
      <c r="O750" s="69"/>
      <c r="P750" s="70"/>
      <c r="Q750" s="69"/>
      <c r="R750" s="69"/>
      <c r="S750" s="69"/>
      <c r="T750" s="69"/>
      <c r="U750" s="69"/>
    </row>
    <row r="751" spans="1:21" x14ac:dyDescent="0.2">
      <c r="A751" s="65"/>
      <c r="B751" s="66"/>
      <c r="C751" s="67"/>
      <c r="D751" s="68"/>
      <c r="E751" s="69"/>
      <c r="F751" s="65"/>
      <c r="G751" s="69"/>
      <c r="H751" s="64"/>
      <c r="I751" s="69"/>
      <c r="J751" s="65"/>
      <c r="K751" s="69"/>
      <c r="L751" s="69"/>
      <c r="M751" s="69"/>
      <c r="N751" s="69"/>
      <c r="O751" s="69"/>
      <c r="P751" s="70"/>
      <c r="Q751" s="69"/>
      <c r="R751" s="69"/>
      <c r="S751" s="69"/>
      <c r="T751" s="69"/>
      <c r="U751" s="69"/>
    </row>
    <row r="752" spans="1:21" x14ac:dyDescent="0.2">
      <c r="A752" s="65"/>
      <c r="B752" s="66"/>
      <c r="C752" s="67"/>
      <c r="D752" s="68"/>
      <c r="E752" s="69"/>
      <c r="F752" s="65"/>
      <c r="G752" s="69"/>
      <c r="H752" s="64"/>
      <c r="I752" s="69"/>
      <c r="J752" s="65"/>
      <c r="K752" s="69"/>
      <c r="L752" s="69"/>
      <c r="M752" s="69"/>
      <c r="N752" s="69"/>
      <c r="O752" s="69"/>
      <c r="P752" s="70"/>
      <c r="Q752" s="69"/>
      <c r="R752" s="69"/>
      <c r="S752" s="69"/>
      <c r="T752" s="69"/>
      <c r="U752" s="69"/>
    </row>
    <row r="753" spans="1:21" x14ac:dyDescent="0.2">
      <c r="A753" s="65"/>
      <c r="B753" s="66"/>
      <c r="C753" s="67"/>
      <c r="D753" s="68"/>
      <c r="E753" s="69"/>
      <c r="F753" s="65"/>
      <c r="G753" s="69"/>
      <c r="H753" s="64"/>
      <c r="I753" s="69"/>
      <c r="J753" s="65"/>
      <c r="K753" s="69"/>
      <c r="L753" s="69"/>
      <c r="M753" s="69"/>
      <c r="N753" s="69"/>
      <c r="O753" s="69"/>
      <c r="P753" s="70"/>
      <c r="Q753" s="69"/>
      <c r="R753" s="69"/>
      <c r="S753" s="69"/>
      <c r="T753" s="69"/>
      <c r="U753" s="69"/>
    </row>
    <row r="754" spans="1:21" x14ac:dyDescent="0.2">
      <c r="A754" s="65"/>
      <c r="B754" s="66"/>
      <c r="C754" s="67"/>
      <c r="D754" s="68"/>
      <c r="E754" s="69"/>
      <c r="F754" s="65"/>
      <c r="G754" s="69"/>
      <c r="H754" s="64"/>
      <c r="I754" s="69"/>
      <c r="J754" s="65"/>
      <c r="K754" s="69"/>
      <c r="L754" s="69"/>
      <c r="M754" s="69"/>
      <c r="N754" s="69"/>
      <c r="O754" s="69"/>
      <c r="P754" s="70"/>
      <c r="Q754" s="69"/>
      <c r="R754" s="69"/>
      <c r="S754" s="69"/>
      <c r="T754" s="69"/>
      <c r="U754" s="69"/>
    </row>
    <row r="755" spans="1:21" x14ac:dyDescent="0.2">
      <c r="A755" s="65"/>
      <c r="B755" s="66"/>
      <c r="C755" s="67"/>
      <c r="D755" s="68"/>
      <c r="E755" s="69"/>
      <c r="F755" s="65"/>
      <c r="G755" s="69"/>
      <c r="H755" s="64"/>
      <c r="I755" s="69"/>
      <c r="J755" s="65"/>
      <c r="K755" s="69"/>
      <c r="L755" s="69"/>
      <c r="M755" s="69"/>
      <c r="N755" s="69"/>
      <c r="O755" s="69"/>
      <c r="P755" s="70"/>
      <c r="Q755" s="69"/>
      <c r="R755" s="69"/>
      <c r="S755" s="69"/>
      <c r="T755" s="69"/>
      <c r="U755" s="69"/>
    </row>
    <row r="756" spans="1:21" x14ac:dyDescent="0.2">
      <c r="A756" s="65"/>
      <c r="B756" s="66"/>
      <c r="C756" s="67"/>
      <c r="D756" s="68"/>
      <c r="E756" s="69"/>
      <c r="F756" s="65"/>
      <c r="G756" s="69"/>
      <c r="H756" s="64"/>
      <c r="I756" s="69"/>
      <c r="J756" s="65"/>
      <c r="K756" s="69"/>
      <c r="L756" s="69"/>
      <c r="M756" s="69"/>
      <c r="N756" s="69"/>
      <c r="O756" s="69"/>
      <c r="P756" s="70"/>
      <c r="Q756" s="69"/>
      <c r="R756" s="69"/>
      <c r="S756" s="69"/>
      <c r="T756" s="69"/>
      <c r="U756" s="69"/>
    </row>
    <row r="757" spans="1:21" x14ac:dyDescent="0.2">
      <c r="A757" s="65"/>
      <c r="B757" s="66"/>
      <c r="C757" s="67"/>
      <c r="D757" s="68"/>
      <c r="E757" s="69"/>
      <c r="F757" s="65"/>
      <c r="G757" s="69"/>
      <c r="H757" s="64"/>
      <c r="I757" s="69"/>
      <c r="J757" s="65"/>
      <c r="K757" s="69"/>
      <c r="L757" s="69"/>
      <c r="M757" s="69"/>
      <c r="N757" s="69"/>
      <c r="O757" s="69"/>
      <c r="P757" s="70"/>
      <c r="Q757" s="69"/>
      <c r="R757" s="69"/>
      <c r="S757" s="69"/>
      <c r="T757" s="69"/>
      <c r="U757" s="69"/>
    </row>
    <row r="758" spans="1:21" x14ac:dyDescent="0.2">
      <c r="A758" s="65"/>
      <c r="B758" s="66"/>
      <c r="C758" s="67"/>
      <c r="D758" s="68"/>
      <c r="E758" s="69"/>
      <c r="F758" s="65"/>
      <c r="G758" s="69"/>
      <c r="H758" s="64"/>
      <c r="I758" s="69"/>
      <c r="J758" s="65"/>
      <c r="K758" s="69"/>
      <c r="L758" s="69"/>
      <c r="M758" s="69"/>
      <c r="N758" s="69"/>
      <c r="O758" s="69"/>
      <c r="P758" s="70"/>
      <c r="Q758" s="69"/>
      <c r="R758" s="69"/>
      <c r="S758" s="69"/>
      <c r="T758" s="69"/>
      <c r="U758" s="69"/>
    </row>
    <row r="759" spans="1:21" x14ac:dyDescent="0.2">
      <c r="A759" s="65"/>
      <c r="B759" s="66"/>
      <c r="C759" s="67"/>
      <c r="D759" s="68"/>
      <c r="E759" s="69"/>
      <c r="F759" s="65"/>
      <c r="G759" s="69"/>
      <c r="H759" s="64"/>
      <c r="I759" s="69"/>
      <c r="J759" s="65"/>
      <c r="K759" s="69"/>
      <c r="L759" s="69"/>
      <c r="M759" s="69"/>
      <c r="N759" s="69"/>
      <c r="O759" s="69"/>
      <c r="P759" s="70"/>
      <c r="Q759" s="69"/>
      <c r="R759" s="69"/>
      <c r="S759" s="69"/>
      <c r="T759" s="69"/>
      <c r="U759" s="69"/>
    </row>
    <row r="760" spans="1:21" x14ac:dyDescent="0.2">
      <c r="A760" s="65"/>
      <c r="B760" s="66"/>
      <c r="C760" s="67"/>
      <c r="D760" s="68"/>
      <c r="E760" s="69"/>
      <c r="F760" s="65"/>
      <c r="G760" s="69"/>
      <c r="H760" s="64"/>
      <c r="I760" s="69"/>
      <c r="J760" s="65"/>
      <c r="K760" s="69"/>
      <c r="L760" s="69"/>
      <c r="M760" s="69"/>
      <c r="N760" s="69"/>
      <c r="O760" s="69"/>
      <c r="P760" s="70"/>
      <c r="Q760" s="69"/>
      <c r="R760" s="69"/>
      <c r="S760" s="69"/>
      <c r="T760" s="69"/>
      <c r="U760" s="69"/>
    </row>
    <row r="761" spans="1:21" x14ac:dyDescent="0.2">
      <c r="A761" s="65"/>
      <c r="B761" s="66"/>
      <c r="C761" s="67"/>
      <c r="D761" s="68"/>
      <c r="E761" s="69"/>
      <c r="F761" s="65"/>
      <c r="G761" s="69"/>
      <c r="H761" s="64"/>
      <c r="I761" s="69"/>
      <c r="J761" s="65"/>
      <c r="K761" s="69"/>
      <c r="L761" s="69"/>
      <c r="M761" s="69"/>
      <c r="N761" s="69"/>
      <c r="O761" s="69"/>
      <c r="P761" s="70"/>
      <c r="Q761" s="69"/>
      <c r="R761" s="69"/>
      <c r="S761" s="69"/>
      <c r="T761" s="69"/>
      <c r="U761" s="69"/>
    </row>
    <row r="762" spans="1:21" x14ac:dyDescent="0.2">
      <c r="A762" s="65"/>
      <c r="B762" s="66"/>
      <c r="C762" s="67"/>
      <c r="D762" s="68"/>
      <c r="E762" s="69"/>
      <c r="F762" s="65"/>
      <c r="G762" s="69"/>
      <c r="H762" s="64"/>
      <c r="I762" s="69"/>
      <c r="J762" s="65"/>
      <c r="K762" s="69"/>
      <c r="L762" s="69"/>
      <c r="M762" s="69"/>
      <c r="N762" s="69"/>
      <c r="O762" s="69"/>
      <c r="P762" s="70"/>
      <c r="Q762" s="69"/>
      <c r="R762" s="69"/>
      <c r="S762" s="69"/>
      <c r="T762" s="69"/>
      <c r="U762" s="69"/>
    </row>
    <row r="763" spans="1:21" x14ac:dyDescent="0.2">
      <c r="A763" s="65"/>
      <c r="B763" s="66"/>
      <c r="C763" s="67"/>
      <c r="D763" s="68"/>
      <c r="E763" s="69"/>
      <c r="F763" s="65"/>
      <c r="G763" s="69"/>
      <c r="H763" s="64"/>
      <c r="I763" s="69"/>
      <c r="J763" s="65"/>
      <c r="K763" s="69"/>
      <c r="L763" s="69"/>
      <c r="M763" s="69"/>
      <c r="N763" s="69"/>
      <c r="O763" s="69"/>
      <c r="P763" s="70"/>
      <c r="Q763" s="69"/>
      <c r="R763" s="69"/>
      <c r="S763" s="69"/>
      <c r="T763" s="69"/>
      <c r="U763" s="69"/>
    </row>
    <row r="764" spans="1:21" x14ac:dyDescent="0.2">
      <c r="A764" s="65"/>
      <c r="B764" s="66"/>
      <c r="C764" s="67"/>
      <c r="D764" s="68"/>
      <c r="E764" s="69"/>
      <c r="F764" s="65"/>
      <c r="G764" s="69"/>
      <c r="H764" s="64"/>
      <c r="I764" s="69"/>
      <c r="J764" s="65"/>
      <c r="K764" s="69"/>
      <c r="L764" s="69"/>
      <c r="M764" s="69"/>
      <c r="N764" s="69"/>
      <c r="O764" s="69"/>
      <c r="P764" s="70"/>
      <c r="Q764" s="69"/>
      <c r="R764" s="69"/>
      <c r="S764" s="69"/>
      <c r="T764" s="69"/>
      <c r="U764" s="69"/>
    </row>
    <row r="765" spans="1:21" x14ac:dyDescent="0.2">
      <c r="A765" s="65"/>
      <c r="B765" s="66"/>
      <c r="C765" s="67"/>
      <c r="D765" s="68"/>
      <c r="E765" s="69"/>
      <c r="F765" s="65"/>
      <c r="G765" s="69"/>
      <c r="H765" s="64"/>
      <c r="I765" s="69"/>
      <c r="J765" s="65"/>
      <c r="K765" s="69"/>
      <c r="L765" s="69"/>
      <c r="M765" s="69"/>
      <c r="N765" s="69"/>
      <c r="O765" s="69"/>
      <c r="P765" s="70"/>
      <c r="Q765" s="69"/>
      <c r="R765" s="69"/>
      <c r="S765" s="69"/>
      <c r="T765" s="69"/>
      <c r="U765" s="69"/>
    </row>
    <row r="766" spans="1:21" x14ac:dyDescent="0.2">
      <c r="A766" s="65"/>
      <c r="B766" s="66"/>
      <c r="C766" s="67"/>
      <c r="D766" s="68"/>
      <c r="E766" s="69"/>
      <c r="F766" s="65"/>
      <c r="G766" s="69"/>
      <c r="H766" s="64"/>
      <c r="I766" s="69"/>
      <c r="J766" s="65"/>
      <c r="K766" s="69"/>
      <c r="L766" s="69"/>
      <c r="M766" s="69"/>
      <c r="N766" s="69"/>
      <c r="O766" s="69"/>
      <c r="P766" s="70"/>
      <c r="Q766" s="69"/>
      <c r="R766" s="69"/>
      <c r="S766" s="69"/>
      <c r="T766" s="69"/>
      <c r="U766" s="69"/>
    </row>
    <row r="767" spans="1:21" x14ac:dyDescent="0.2">
      <c r="A767" s="65"/>
      <c r="B767" s="66"/>
      <c r="C767" s="67"/>
      <c r="D767" s="68"/>
      <c r="E767" s="69"/>
      <c r="F767" s="65"/>
      <c r="G767" s="69"/>
      <c r="H767" s="64"/>
      <c r="I767" s="69"/>
      <c r="J767" s="65"/>
      <c r="K767" s="69"/>
      <c r="L767" s="69"/>
      <c r="M767" s="69"/>
      <c r="N767" s="69"/>
      <c r="O767" s="69"/>
      <c r="P767" s="70"/>
      <c r="Q767" s="69"/>
      <c r="R767" s="69"/>
      <c r="S767" s="69"/>
      <c r="T767" s="69"/>
      <c r="U767" s="69"/>
    </row>
    <row r="768" spans="1:21" x14ac:dyDescent="0.2">
      <c r="A768" s="65"/>
      <c r="B768" s="66"/>
      <c r="C768" s="67"/>
      <c r="D768" s="68"/>
      <c r="E768" s="69"/>
      <c r="F768" s="65"/>
      <c r="G768" s="69"/>
      <c r="H768" s="64"/>
      <c r="I768" s="69"/>
      <c r="J768" s="65"/>
      <c r="K768" s="69"/>
      <c r="L768" s="69"/>
      <c r="M768" s="69"/>
      <c r="N768" s="69"/>
      <c r="O768" s="69"/>
      <c r="P768" s="70"/>
      <c r="Q768" s="69"/>
      <c r="R768" s="69"/>
      <c r="S768" s="69"/>
      <c r="T768" s="69"/>
      <c r="U768" s="69"/>
    </row>
    <row r="769" spans="1:21" x14ac:dyDescent="0.2">
      <c r="A769" s="65"/>
      <c r="B769" s="66"/>
      <c r="C769" s="67"/>
      <c r="D769" s="68"/>
      <c r="E769" s="69"/>
      <c r="F769" s="65"/>
      <c r="G769" s="69"/>
      <c r="H769" s="64"/>
      <c r="I769" s="69"/>
      <c r="J769" s="65"/>
      <c r="K769" s="69"/>
      <c r="L769" s="69"/>
      <c r="M769" s="69"/>
      <c r="N769" s="69"/>
      <c r="O769" s="69"/>
      <c r="P769" s="70"/>
      <c r="Q769" s="69"/>
      <c r="R769" s="69"/>
      <c r="S769" s="69"/>
      <c r="T769" s="69"/>
      <c r="U769" s="69"/>
    </row>
    <row r="770" spans="1:21" x14ac:dyDescent="0.2">
      <c r="A770" s="65"/>
      <c r="B770" s="66"/>
      <c r="C770" s="67"/>
      <c r="D770" s="68"/>
      <c r="E770" s="69"/>
      <c r="F770" s="65"/>
      <c r="G770" s="69"/>
      <c r="H770" s="64"/>
      <c r="I770" s="69"/>
      <c r="J770" s="65"/>
      <c r="K770" s="69"/>
      <c r="L770" s="69"/>
      <c r="M770" s="69"/>
      <c r="N770" s="69"/>
      <c r="O770" s="69"/>
      <c r="P770" s="70"/>
      <c r="Q770" s="69"/>
      <c r="R770" s="69"/>
      <c r="S770" s="69"/>
      <c r="T770" s="69"/>
      <c r="U770" s="69"/>
    </row>
    <row r="771" spans="1:21" x14ac:dyDescent="0.2">
      <c r="A771" s="65"/>
      <c r="B771" s="66"/>
      <c r="C771" s="67"/>
      <c r="D771" s="68"/>
      <c r="E771" s="69"/>
      <c r="F771" s="65"/>
      <c r="G771" s="69"/>
      <c r="H771" s="64"/>
      <c r="I771" s="69"/>
      <c r="J771" s="65"/>
      <c r="K771" s="69"/>
      <c r="L771" s="69"/>
      <c r="M771" s="69"/>
      <c r="N771" s="69"/>
      <c r="O771" s="69"/>
      <c r="P771" s="70"/>
      <c r="Q771" s="69"/>
      <c r="R771" s="69"/>
      <c r="S771" s="69"/>
      <c r="T771" s="69"/>
      <c r="U771" s="69"/>
    </row>
    <row r="772" spans="1:21" x14ac:dyDescent="0.2">
      <c r="A772" s="65"/>
      <c r="B772" s="66"/>
      <c r="C772" s="67"/>
      <c r="D772" s="68"/>
      <c r="E772" s="69"/>
      <c r="F772" s="65"/>
      <c r="G772" s="69"/>
      <c r="H772" s="64"/>
      <c r="I772" s="69"/>
      <c r="J772" s="65"/>
      <c r="K772" s="69"/>
      <c r="L772" s="69"/>
      <c r="M772" s="69"/>
      <c r="N772" s="69"/>
      <c r="O772" s="69"/>
      <c r="P772" s="70"/>
      <c r="Q772" s="69"/>
      <c r="R772" s="69"/>
      <c r="S772" s="69"/>
      <c r="T772" s="69"/>
      <c r="U772" s="69"/>
    </row>
    <row r="773" spans="1:21" x14ac:dyDescent="0.2">
      <c r="A773" s="65"/>
      <c r="B773" s="66"/>
      <c r="C773" s="67"/>
      <c r="D773" s="68"/>
      <c r="E773" s="69"/>
      <c r="F773" s="65"/>
      <c r="G773" s="69"/>
      <c r="H773" s="64"/>
      <c r="I773" s="69"/>
      <c r="J773" s="65"/>
      <c r="K773" s="69"/>
      <c r="L773" s="69"/>
      <c r="M773" s="69"/>
      <c r="N773" s="69"/>
      <c r="O773" s="69"/>
      <c r="P773" s="70"/>
      <c r="Q773" s="69"/>
      <c r="R773" s="69"/>
      <c r="S773" s="69"/>
      <c r="T773" s="69"/>
      <c r="U773" s="69"/>
    </row>
    <row r="774" spans="1:21" x14ac:dyDescent="0.2">
      <c r="A774" s="65"/>
      <c r="B774" s="66"/>
      <c r="C774" s="67"/>
      <c r="D774" s="68"/>
      <c r="E774" s="69"/>
      <c r="F774" s="65"/>
      <c r="G774" s="69"/>
      <c r="H774" s="64"/>
      <c r="I774" s="69"/>
      <c r="J774" s="65"/>
      <c r="K774" s="69"/>
      <c r="L774" s="69"/>
      <c r="M774" s="69"/>
      <c r="N774" s="69"/>
      <c r="O774" s="69"/>
      <c r="P774" s="70"/>
      <c r="Q774" s="69"/>
      <c r="R774" s="69"/>
      <c r="S774" s="69"/>
      <c r="T774" s="69"/>
      <c r="U774" s="69"/>
    </row>
    <row r="775" spans="1:21" x14ac:dyDescent="0.2">
      <c r="A775" s="65"/>
      <c r="B775" s="66"/>
      <c r="C775" s="67"/>
      <c r="D775" s="68"/>
      <c r="E775" s="69"/>
      <c r="F775" s="65"/>
      <c r="G775" s="69"/>
      <c r="H775" s="64"/>
      <c r="I775" s="69"/>
      <c r="J775" s="65"/>
      <c r="K775" s="69"/>
      <c r="L775" s="69"/>
      <c r="M775" s="69"/>
      <c r="N775" s="69"/>
      <c r="O775" s="69"/>
      <c r="P775" s="70"/>
      <c r="Q775" s="69"/>
      <c r="R775" s="69"/>
      <c r="S775" s="69"/>
      <c r="T775" s="69"/>
      <c r="U775" s="69"/>
    </row>
    <row r="776" spans="1:21" x14ac:dyDescent="0.2">
      <c r="A776" s="65"/>
      <c r="B776" s="66"/>
      <c r="C776" s="67"/>
      <c r="D776" s="68"/>
      <c r="E776" s="69"/>
      <c r="F776" s="65"/>
      <c r="G776" s="69"/>
      <c r="H776" s="64"/>
      <c r="I776" s="69"/>
      <c r="J776" s="65"/>
      <c r="K776" s="69"/>
      <c r="L776" s="69"/>
      <c r="M776" s="69"/>
      <c r="N776" s="69"/>
      <c r="O776" s="69"/>
      <c r="P776" s="70"/>
      <c r="Q776" s="69"/>
      <c r="R776" s="69"/>
      <c r="S776" s="69"/>
      <c r="T776" s="69"/>
      <c r="U776" s="69"/>
    </row>
    <row r="777" spans="1:21" x14ac:dyDescent="0.2">
      <c r="A777" s="65"/>
      <c r="B777" s="66"/>
      <c r="C777" s="67"/>
      <c r="D777" s="68"/>
      <c r="E777" s="69"/>
      <c r="F777" s="65"/>
      <c r="G777" s="69"/>
      <c r="H777" s="64"/>
      <c r="I777" s="69"/>
      <c r="J777" s="65"/>
      <c r="K777" s="69"/>
      <c r="L777" s="69"/>
      <c r="M777" s="69"/>
      <c r="N777" s="69"/>
      <c r="O777" s="69"/>
      <c r="P777" s="70"/>
      <c r="Q777" s="69"/>
      <c r="R777" s="69"/>
      <c r="S777" s="69"/>
      <c r="T777" s="69"/>
      <c r="U777" s="69"/>
    </row>
    <row r="778" spans="1:21" x14ac:dyDescent="0.2">
      <c r="A778" s="65"/>
      <c r="B778" s="66"/>
      <c r="C778" s="67"/>
      <c r="D778" s="68"/>
      <c r="E778" s="69"/>
      <c r="F778" s="65"/>
      <c r="G778" s="69"/>
      <c r="H778" s="64"/>
      <c r="I778" s="69"/>
      <c r="J778" s="65"/>
      <c r="K778" s="69"/>
      <c r="L778" s="69"/>
      <c r="M778" s="69"/>
      <c r="N778" s="69"/>
      <c r="O778" s="69"/>
      <c r="P778" s="70"/>
      <c r="Q778" s="69"/>
      <c r="R778" s="69"/>
      <c r="S778" s="69"/>
      <c r="T778" s="69"/>
      <c r="U778" s="69"/>
    </row>
    <row r="779" spans="1:21" x14ac:dyDescent="0.2">
      <c r="A779" s="65"/>
      <c r="B779" s="66"/>
      <c r="C779" s="67"/>
      <c r="D779" s="68"/>
      <c r="E779" s="69"/>
      <c r="F779" s="65"/>
      <c r="G779" s="69"/>
      <c r="H779" s="64"/>
      <c r="I779" s="69"/>
      <c r="J779" s="65"/>
      <c r="K779" s="69"/>
      <c r="L779" s="69"/>
      <c r="M779" s="69"/>
      <c r="N779" s="69"/>
      <c r="O779" s="69"/>
      <c r="P779" s="70"/>
      <c r="Q779" s="69"/>
      <c r="R779" s="69"/>
      <c r="S779" s="69"/>
      <c r="T779" s="69"/>
      <c r="U779" s="69"/>
    </row>
    <row r="780" spans="1:21" x14ac:dyDescent="0.2">
      <c r="A780" s="65"/>
      <c r="B780" s="66"/>
      <c r="C780" s="67"/>
      <c r="D780" s="68"/>
      <c r="E780" s="69"/>
      <c r="F780" s="65"/>
      <c r="G780" s="69"/>
      <c r="H780" s="64"/>
      <c r="I780" s="69"/>
      <c r="J780" s="65"/>
      <c r="K780" s="69"/>
      <c r="L780" s="69"/>
      <c r="M780" s="69"/>
      <c r="N780" s="69"/>
      <c r="O780" s="69"/>
      <c r="P780" s="70"/>
      <c r="Q780" s="69"/>
      <c r="R780" s="69"/>
      <c r="S780" s="69"/>
      <c r="T780" s="69"/>
      <c r="U780" s="69"/>
    </row>
    <row r="781" spans="1:21" x14ac:dyDescent="0.2">
      <c r="A781" s="65"/>
      <c r="B781" s="66"/>
      <c r="C781" s="67"/>
      <c r="D781" s="68"/>
      <c r="E781" s="69"/>
      <c r="F781" s="65"/>
      <c r="G781" s="69"/>
      <c r="H781" s="64"/>
      <c r="I781" s="69"/>
      <c r="J781" s="65"/>
      <c r="K781" s="69"/>
      <c r="L781" s="69"/>
      <c r="M781" s="69"/>
      <c r="N781" s="69"/>
      <c r="O781" s="69"/>
      <c r="P781" s="70"/>
      <c r="Q781" s="69"/>
      <c r="R781" s="69"/>
      <c r="S781" s="69"/>
      <c r="T781" s="69"/>
      <c r="U781" s="69"/>
    </row>
    <row r="782" spans="1:21" x14ac:dyDescent="0.2">
      <c r="A782" s="65"/>
      <c r="B782" s="66"/>
      <c r="C782" s="67"/>
      <c r="D782" s="68"/>
      <c r="E782" s="69"/>
      <c r="F782" s="65"/>
      <c r="G782" s="69"/>
      <c r="H782" s="64"/>
      <c r="I782" s="69"/>
      <c r="J782" s="65"/>
      <c r="K782" s="69"/>
      <c r="L782" s="69"/>
      <c r="M782" s="69"/>
      <c r="N782" s="69"/>
      <c r="O782" s="69"/>
      <c r="P782" s="70"/>
      <c r="Q782" s="69"/>
      <c r="R782" s="69"/>
      <c r="S782" s="69"/>
      <c r="T782" s="69"/>
      <c r="U782" s="69"/>
    </row>
    <row r="783" spans="1:21" x14ac:dyDescent="0.2">
      <c r="A783" s="65"/>
      <c r="B783" s="66"/>
      <c r="C783" s="67"/>
      <c r="D783" s="68"/>
      <c r="E783" s="69"/>
      <c r="F783" s="65"/>
      <c r="G783" s="69"/>
      <c r="H783" s="64"/>
      <c r="I783" s="69"/>
      <c r="J783" s="65"/>
      <c r="K783" s="69"/>
      <c r="L783" s="69"/>
      <c r="M783" s="69"/>
      <c r="N783" s="69"/>
      <c r="O783" s="69"/>
      <c r="P783" s="70"/>
      <c r="Q783" s="69"/>
      <c r="R783" s="69"/>
      <c r="S783" s="69"/>
      <c r="T783" s="69"/>
      <c r="U783" s="69"/>
    </row>
    <row r="784" spans="1:21" x14ac:dyDescent="0.2">
      <c r="A784" s="65"/>
      <c r="B784" s="66"/>
      <c r="C784" s="67"/>
      <c r="D784" s="68"/>
      <c r="E784" s="69"/>
      <c r="F784" s="65"/>
      <c r="G784" s="69"/>
      <c r="H784" s="64"/>
      <c r="I784" s="69"/>
      <c r="J784" s="65"/>
      <c r="K784" s="69"/>
      <c r="L784" s="69"/>
      <c r="M784" s="69"/>
      <c r="N784" s="69"/>
      <c r="O784" s="69"/>
      <c r="P784" s="70"/>
      <c r="Q784" s="69"/>
      <c r="R784" s="69"/>
      <c r="S784" s="69"/>
      <c r="T784" s="69"/>
      <c r="U784" s="69"/>
    </row>
    <row r="785" spans="1:21" x14ac:dyDescent="0.2">
      <c r="A785" s="65"/>
      <c r="B785" s="66"/>
      <c r="C785" s="67"/>
      <c r="D785" s="68"/>
      <c r="E785" s="69"/>
      <c r="F785" s="65"/>
      <c r="G785" s="69"/>
      <c r="H785" s="64"/>
      <c r="I785" s="69"/>
      <c r="J785" s="65"/>
      <c r="K785" s="69"/>
      <c r="L785" s="69"/>
      <c r="M785" s="69"/>
      <c r="N785" s="69"/>
      <c r="O785" s="69"/>
      <c r="P785" s="70"/>
      <c r="Q785" s="69"/>
      <c r="R785" s="69"/>
      <c r="S785" s="69"/>
      <c r="T785" s="69"/>
      <c r="U785" s="69"/>
    </row>
    <row r="786" spans="1:21" x14ac:dyDescent="0.2">
      <c r="A786" s="65"/>
      <c r="B786" s="66"/>
      <c r="C786" s="67"/>
      <c r="D786" s="68"/>
      <c r="E786" s="69"/>
      <c r="F786" s="65"/>
      <c r="G786" s="69"/>
      <c r="H786" s="64"/>
      <c r="I786" s="69"/>
      <c r="J786" s="65"/>
      <c r="K786" s="69"/>
      <c r="L786" s="69"/>
      <c r="M786" s="69"/>
      <c r="N786" s="69"/>
      <c r="O786" s="69"/>
      <c r="P786" s="70"/>
      <c r="Q786" s="69"/>
      <c r="R786" s="69"/>
      <c r="S786" s="69"/>
      <c r="T786" s="69"/>
      <c r="U786" s="69"/>
    </row>
    <row r="787" spans="1:21" x14ac:dyDescent="0.2">
      <c r="A787" s="65"/>
      <c r="B787" s="66"/>
      <c r="C787" s="67"/>
      <c r="D787" s="68"/>
      <c r="E787" s="69"/>
      <c r="F787" s="65"/>
      <c r="G787" s="69"/>
      <c r="H787" s="64"/>
      <c r="I787" s="69"/>
      <c r="J787" s="65"/>
      <c r="K787" s="69"/>
      <c r="L787" s="69"/>
      <c r="M787" s="69"/>
      <c r="N787" s="69"/>
      <c r="O787" s="69"/>
      <c r="P787" s="70"/>
      <c r="Q787" s="69"/>
      <c r="R787" s="69"/>
      <c r="S787" s="69"/>
      <c r="T787" s="69"/>
      <c r="U787" s="69"/>
    </row>
    <row r="788" spans="1:21" x14ac:dyDescent="0.2">
      <c r="A788" s="65"/>
      <c r="B788" s="66"/>
      <c r="C788" s="67"/>
      <c r="D788" s="68"/>
      <c r="E788" s="69"/>
      <c r="F788" s="65"/>
      <c r="G788" s="69"/>
      <c r="H788" s="64"/>
      <c r="I788" s="69"/>
      <c r="J788" s="65"/>
      <c r="K788" s="69"/>
      <c r="L788" s="69"/>
      <c r="M788" s="69"/>
      <c r="N788" s="69"/>
      <c r="O788" s="69"/>
      <c r="P788" s="70"/>
      <c r="Q788" s="69"/>
      <c r="R788" s="69"/>
      <c r="S788" s="69"/>
      <c r="T788" s="69"/>
      <c r="U788" s="69"/>
    </row>
    <row r="789" spans="1:21" x14ac:dyDescent="0.2">
      <c r="A789" s="65"/>
      <c r="B789" s="66"/>
      <c r="C789" s="67"/>
      <c r="D789" s="68"/>
      <c r="E789" s="69"/>
      <c r="F789" s="65"/>
      <c r="G789" s="69"/>
      <c r="H789" s="64"/>
      <c r="I789" s="69"/>
      <c r="J789" s="65"/>
      <c r="K789" s="69"/>
      <c r="L789" s="69"/>
      <c r="M789" s="69"/>
      <c r="N789" s="69"/>
      <c r="O789" s="69"/>
      <c r="P789" s="70"/>
      <c r="Q789" s="69"/>
      <c r="R789" s="69"/>
      <c r="S789" s="69"/>
      <c r="T789" s="69"/>
      <c r="U789" s="69"/>
    </row>
    <row r="790" spans="1:21" x14ac:dyDescent="0.2">
      <c r="A790" s="65"/>
      <c r="B790" s="66"/>
      <c r="C790" s="67"/>
      <c r="D790" s="68"/>
      <c r="E790" s="69"/>
      <c r="F790" s="65"/>
      <c r="G790" s="69"/>
      <c r="H790" s="64"/>
      <c r="I790" s="69"/>
      <c r="J790" s="65"/>
      <c r="K790" s="69"/>
      <c r="L790" s="69"/>
      <c r="M790" s="69"/>
      <c r="N790" s="69"/>
      <c r="O790" s="69"/>
      <c r="P790" s="70"/>
      <c r="Q790" s="69"/>
      <c r="R790" s="69"/>
      <c r="S790" s="69"/>
      <c r="T790" s="69"/>
      <c r="U790" s="69"/>
    </row>
    <row r="791" spans="1:21" x14ac:dyDescent="0.2">
      <c r="A791" s="65"/>
      <c r="B791" s="66"/>
      <c r="C791" s="67"/>
      <c r="D791" s="68"/>
      <c r="E791" s="69"/>
      <c r="F791" s="65"/>
      <c r="G791" s="69"/>
      <c r="H791" s="64"/>
      <c r="I791" s="69"/>
      <c r="J791" s="65"/>
      <c r="K791" s="69"/>
      <c r="L791" s="69"/>
      <c r="M791" s="69"/>
      <c r="N791" s="69"/>
      <c r="O791" s="69"/>
      <c r="P791" s="70"/>
      <c r="Q791" s="69"/>
      <c r="R791" s="69"/>
      <c r="S791" s="69"/>
      <c r="T791" s="69"/>
      <c r="U791" s="69"/>
    </row>
    <row r="792" spans="1:21" x14ac:dyDescent="0.2">
      <c r="A792" s="65"/>
      <c r="B792" s="66"/>
      <c r="C792" s="67"/>
      <c r="D792" s="68"/>
      <c r="E792" s="69"/>
      <c r="F792" s="65"/>
      <c r="G792" s="69"/>
      <c r="H792" s="64"/>
      <c r="I792" s="69"/>
      <c r="J792" s="65"/>
      <c r="K792" s="69"/>
      <c r="L792" s="69"/>
      <c r="M792" s="69"/>
      <c r="N792" s="69"/>
      <c r="O792" s="69"/>
      <c r="P792" s="70"/>
      <c r="Q792" s="69"/>
      <c r="R792" s="69"/>
      <c r="S792" s="69"/>
      <c r="T792" s="69"/>
      <c r="U792" s="69"/>
    </row>
    <row r="793" spans="1:21" x14ac:dyDescent="0.2">
      <c r="A793" s="65"/>
      <c r="B793" s="66"/>
      <c r="C793" s="67"/>
      <c r="D793" s="68"/>
      <c r="E793" s="69"/>
      <c r="F793" s="65"/>
      <c r="G793" s="69"/>
      <c r="H793" s="64"/>
      <c r="I793" s="69"/>
      <c r="J793" s="65"/>
      <c r="K793" s="69"/>
      <c r="L793" s="69"/>
      <c r="M793" s="69"/>
      <c r="N793" s="69"/>
      <c r="O793" s="69"/>
      <c r="P793" s="70"/>
      <c r="Q793" s="69"/>
      <c r="R793" s="69"/>
      <c r="S793" s="69"/>
      <c r="T793" s="69"/>
      <c r="U793" s="69"/>
    </row>
    <row r="794" spans="1:21" x14ac:dyDescent="0.2">
      <c r="A794" s="65"/>
      <c r="B794" s="66"/>
      <c r="C794" s="67"/>
      <c r="D794" s="68"/>
      <c r="E794" s="69"/>
      <c r="F794" s="65"/>
      <c r="G794" s="69"/>
      <c r="H794" s="64"/>
      <c r="I794" s="69"/>
      <c r="J794" s="65"/>
      <c r="K794" s="69"/>
      <c r="L794" s="69"/>
      <c r="M794" s="69"/>
      <c r="N794" s="69"/>
      <c r="O794" s="69"/>
      <c r="P794" s="70"/>
      <c r="Q794" s="69"/>
      <c r="R794" s="69"/>
      <c r="S794" s="69"/>
      <c r="T794" s="69"/>
      <c r="U794" s="69"/>
    </row>
    <row r="795" spans="1:21" x14ac:dyDescent="0.2">
      <c r="A795" s="65"/>
      <c r="B795" s="66"/>
      <c r="C795" s="67"/>
      <c r="D795" s="68"/>
      <c r="E795" s="69"/>
      <c r="F795" s="65"/>
      <c r="G795" s="69"/>
      <c r="H795" s="64"/>
      <c r="I795" s="69"/>
      <c r="J795" s="65"/>
      <c r="K795" s="69"/>
      <c r="L795" s="69"/>
      <c r="M795" s="69"/>
      <c r="N795" s="69"/>
      <c r="O795" s="69"/>
      <c r="P795" s="70"/>
      <c r="Q795" s="69"/>
      <c r="R795" s="69"/>
      <c r="S795" s="69"/>
      <c r="T795" s="69"/>
      <c r="U795" s="69"/>
    </row>
    <row r="796" spans="1:21" x14ac:dyDescent="0.2">
      <c r="A796" s="65"/>
      <c r="B796" s="66"/>
      <c r="C796" s="67"/>
      <c r="D796" s="68"/>
      <c r="E796" s="69"/>
      <c r="F796" s="65"/>
      <c r="G796" s="69"/>
      <c r="H796" s="64"/>
      <c r="I796" s="69"/>
      <c r="J796" s="65"/>
      <c r="K796" s="69"/>
      <c r="L796" s="69"/>
      <c r="M796" s="69"/>
      <c r="N796" s="69"/>
      <c r="O796" s="69"/>
      <c r="P796" s="70"/>
      <c r="Q796" s="69"/>
      <c r="R796" s="69"/>
      <c r="S796" s="69"/>
      <c r="T796" s="69"/>
      <c r="U796" s="69"/>
    </row>
    <row r="797" spans="1:21" x14ac:dyDescent="0.2">
      <c r="A797" s="65"/>
      <c r="B797" s="66"/>
      <c r="C797" s="67"/>
      <c r="D797" s="68"/>
      <c r="E797" s="69"/>
      <c r="F797" s="65"/>
      <c r="G797" s="69"/>
      <c r="H797" s="64"/>
      <c r="I797" s="69"/>
      <c r="J797" s="65"/>
      <c r="K797" s="69"/>
      <c r="L797" s="69"/>
      <c r="M797" s="69"/>
      <c r="N797" s="69"/>
      <c r="O797" s="69"/>
      <c r="P797" s="70"/>
      <c r="Q797" s="69"/>
      <c r="R797" s="69"/>
      <c r="S797" s="69"/>
      <c r="T797" s="69"/>
      <c r="U797" s="69"/>
    </row>
    <row r="798" spans="1:21" x14ac:dyDescent="0.2">
      <c r="A798" s="65"/>
      <c r="B798" s="66"/>
      <c r="C798" s="67"/>
      <c r="D798" s="68"/>
      <c r="E798" s="69"/>
      <c r="F798" s="65"/>
      <c r="G798" s="69"/>
      <c r="H798" s="64"/>
      <c r="I798" s="69"/>
      <c r="J798" s="65"/>
      <c r="K798" s="69"/>
      <c r="L798" s="69"/>
      <c r="M798" s="69"/>
      <c r="N798" s="69"/>
      <c r="O798" s="69"/>
      <c r="P798" s="70"/>
      <c r="Q798" s="69"/>
      <c r="R798" s="69"/>
      <c r="S798" s="69"/>
      <c r="T798" s="69"/>
      <c r="U798" s="69"/>
    </row>
    <row r="799" spans="1:21" x14ac:dyDescent="0.2">
      <c r="A799" s="65"/>
      <c r="B799" s="66"/>
      <c r="C799" s="67"/>
      <c r="D799" s="68"/>
      <c r="E799" s="69"/>
      <c r="F799" s="65"/>
      <c r="G799" s="69"/>
      <c r="H799" s="64"/>
      <c r="I799" s="69"/>
      <c r="J799" s="65"/>
      <c r="K799" s="69"/>
      <c r="L799" s="69"/>
      <c r="M799" s="69"/>
      <c r="N799" s="69"/>
      <c r="O799" s="69"/>
      <c r="P799" s="70"/>
      <c r="Q799" s="69"/>
      <c r="R799" s="69"/>
      <c r="S799" s="69"/>
      <c r="T799" s="69"/>
      <c r="U799" s="69"/>
    </row>
    <row r="800" spans="1:21" x14ac:dyDescent="0.2">
      <c r="A800" s="65"/>
      <c r="B800" s="66"/>
      <c r="C800" s="67"/>
      <c r="D800" s="68"/>
      <c r="E800" s="69"/>
      <c r="F800" s="65"/>
      <c r="G800" s="69"/>
      <c r="H800" s="64"/>
      <c r="I800" s="69"/>
      <c r="J800" s="65"/>
      <c r="K800" s="69"/>
      <c r="L800" s="69"/>
      <c r="M800" s="69"/>
      <c r="N800" s="69"/>
      <c r="O800" s="69"/>
      <c r="P800" s="70"/>
      <c r="Q800" s="69"/>
      <c r="R800" s="69"/>
      <c r="S800" s="69"/>
      <c r="T800" s="69"/>
      <c r="U800" s="69"/>
    </row>
    <row r="801" spans="1:21" x14ac:dyDescent="0.2">
      <c r="A801" s="65"/>
      <c r="B801" s="66"/>
      <c r="C801" s="67"/>
      <c r="D801" s="68"/>
      <c r="E801" s="69"/>
      <c r="F801" s="65"/>
      <c r="G801" s="69"/>
      <c r="H801" s="64"/>
      <c r="I801" s="69"/>
      <c r="J801" s="65"/>
      <c r="K801" s="69"/>
      <c r="L801" s="69"/>
      <c r="M801" s="69"/>
      <c r="N801" s="69"/>
      <c r="O801" s="69"/>
      <c r="P801" s="70"/>
      <c r="Q801" s="69"/>
      <c r="R801" s="69"/>
      <c r="S801" s="69"/>
      <c r="T801" s="69"/>
      <c r="U801" s="69"/>
    </row>
    <row r="802" spans="1:21" x14ac:dyDescent="0.2">
      <c r="A802" s="65"/>
      <c r="B802" s="66"/>
      <c r="C802" s="67"/>
      <c r="D802" s="68"/>
      <c r="E802" s="69"/>
      <c r="F802" s="65"/>
      <c r="G802" s="69"/>
      <c r="H802" s="64"/>
      <c r="I802" s="69"/>
      <c r="J802" s="65"/>
      <c r="K802" s="69"/>
      <c r="L802" s="69"/>
      <c r="M802" s="69"/>
      <c r="N802" s="69"/>
      <c r="O802" s="69"/>
      <c r="P802" s="70"/>
      <c r="Q802" s="69"/>
      <c r="R802" s="69"/>
      <c r="S802" s="69"/>
      <c r="T802" s="69"/>
      <c r="U802" s="69"/>
    </row>
    <row r="803" spans="1:21" x14ac:dyDescent="0.2">
      <c r="A803" s="65"/>
      <c r="B803" s="66"/>
      <c r="C803" s="67"/>
      <c r="D803" s="68"/>
      <c r="E803" s="69"/>
      <c r="F803" s="65"/>
      <c r="G803" s="69"/>
      <c r="H803" s="64"/>
      <c r="I803" s="69"/>
      <c r="J803" s="65"/>
      <c r="K803" s="69"/>
      <c r="L803" s="69"/>
      <c r="M803" s="69"/>
      <c r="N803" s="69"/>
      <c r="O803" s="69"/>
      <c r="P803" s="70"/>
      <c r="Q803" s="69"/>
      <c r="R803" s="69"/>
      <c r="S803" s="69"/>
      <c r="T803" s="69"/>
      <c r="U803" s="69"/>
    </row>
    <row r="804" spans="1:21" x14ac:dyDescent="0.2">
      <c r="A804" s="65"/>
      <c r="B804" s="66"/>
      <c r="C804" s="67"/>
      <c r="D804" s="68"/>
      <c r="E804" s="69"/>
      <c r="F804" s="65"/>
      <c r="G804" s="69"/>
      <c r="H804" s="64"/>
      <c r="I804" s="69"/>
      <c r="J804" s="65"/>
      <c r="K804" s="69"/>
      <c r="L804" s="69"/>
      <c r="M804" s="69"/>
      <c r="N804" s="69"/>
      <c r="O804" s="69"/>
      <c r="P804" s="70"/>
      <c r="Q804" s="69"/>
      <c r="R804" s="69"/>
      <c r="S804" s="69"/>
      <c r="T804" s="69"/>
      <c r="U804" s="69"/>
    </row>
    <row r="805" spans="1:21" x14ac:dyDescent="0.2">
      <c r="A805" s="65"/>
      <c r="B805" s="66"/>
      <c r="C805" s="67"/>
      <c r="D805" s="68"/>
      <c r="E805" s="69"/>
      <c r="F805" s="65"/>
      <c r="G805" s="69"/>
      <c r="H805" s="64"/>
      <c r="I805" s="69"/>
      <c r="J805" s="65"/>
      <c r="K805" s="69"/>
      <c r="L805" s="69"/>
      <c r="M805" s="69"/>
      <c r="N805" s="69"/>
      <c r="O805" s="69"/>
      <c r="P805" s="70"/>
      <c r="Q805" s="69"/>
      <c r="R805" s="69"/>
      <c r="S805" s="69"/>
      <c r="T805" s="69"/>
      <c r="U805" s="69"/>
    </row>
    <row r="806" spans="1:21" x14ac:dyDescent="0.2">
      <c r="A806" s="65"/>
      <c r="B806" s="66"/>
      <c r="C806" s="67"/>
      <c r="D806" s="68"/>
      <c r="E806" s="69"/>
      <c r="F806" s="65"/>
      <c r="G806" s="69"/>
      <c r="H806" s="64"/>
      <c r="I806" s="69"/>
      <c r="J806" s="65"/>
      <c r="K806" s="69"/>
      <c r="L806" s="69"/>
      <c r="M806" s="69"/>
      <c r="N806" s="69"/>
      <c r="O806" s="69"/>
      <c r="P806" s="70"/>
      <c r="Q806" s="69"/>
      <c r="R806" s="69"/>
      <c r="S806" s="69"/>
      <c r="T806" s="69"/>
      <c r="U806" s="69"/>
    </row>
    <row r="807" spans="1:21" x14ac:dyDescent="0.2">
      <c r="A807" s="65"/>
      <c r="B807" s="66"/>
      <c r="C807" s="67"/>
      <c r="D807" s="68"/>
      <c r="E807" s="69"/>
      <c r="F807" s="65"/>
      <c r="G807" s="69"/>
      <c r="H807" s="64"/>
      <c r="I807" s="69"/>
      <c r="J807" s="65"/>
      <c r="K807" s="69"/>
      <c r="L807" s="69"/>
      <c r="M807" s="69"/>
      <c r="N807" s="69"/>
      <c r="O807" s="69"/>
      <c r="P807" s="70"/>
      <c r="Q807" s="69"/>
      <c r="R807" s="69"/>
      <c r="S807" s="69"/>
      <c r="T807" s="69"/>
      <c r="U807" s="69"/>
    </row>
    <row r="808" spans="1:21" x14ac:dyDescent="0.2">
      <c r="A808" s="65"/>
      <c r="B808" s="66"/>
      <c r="C808" s="67"/>
      <c r="D808" s="68"/>
      <c r="E808" s="69"/>
      <c r="F808" s="65"/>
      <c r="G808" s="69"/>
      <c r="H808" s="64"/>
      <c r="I808" s="69"/>
      <c r="J808" s="65"/>
      <c r="K808" s="69"/>
      <c r="L808" s="69"/>
      <c r="M808" s="69"/>
      <c r="N808" s="69"/>
      <c r="O808" s="69"/>
      <c r="P808" s="70"/>
      <c r="Q808" s="69"/>
      <c r="R808" s="69"/>
      <c r="S808" s="69"/>
      <c r="T808" s="69"/>
      <c r="U808" s="69"/>
    </row>
    <row r="809" spans="1:21" x14ac:dyDescent="0.2">
      <c r="A809" s="65"/>
      <c r="B809" s="66"/>
      <c r="C809" s="67"/>
      <c r="D809" s="68"/>
      <c r="E809" s="69"/>
      <c r="F809" s="65"/>
      <c r="G809" s="69"/>
      <c r="H809" s="64"/>
      <c r="I809" s="69"/>
      <c r="J809" s="65"/>
      <c r="K809" s="69"/>
      <c r="L809" s="69"/>
      <c r="M809" s="69"/>
      <c r="N809" s="69"/>
      <c r="O809" s="69"/>
      <c r="P809" s="70"/>
      <c r="Q809" s="69"/>
      <c r="R809" s="69"/>
      <c r="S809" s="69"/>
      <c r="T809" s="69"/>
      <c r="U809" s="69"/>
    </row>
    <row r="810" spans="1:21" x14ac:dyDescent="0.2">
      <c r="A810" s="65"/>
      <c r="B810" s="66"/>
      <c r="C810" s="67"/>
      <c r="D810" s="68"/>
      <c r="E810" s="69"/>
      <c r="F810" s="65"/>
      <c r="G810" s="69"/>
      <c r="H810" s="64"/>
      <c r="I810" s="69"/>
      <c r="J810" s="65"/>
      <c r="K810" s="69"/>
      <c r="L810" s="69"/>
      <c r="M810" s="69"/>
      <c r="N810" s="69"/>
      <c r="O810" s="69"/>
      <c r="P810" s="70"/>
      <c r="Q810" s="69"/>
      <c r="R810" s="69"/>
      <c r="S810" s="69"/>
      <c r="T810" s="69"/>
      <c r="U810" s="69"/>
    </row>
    <row r="811" spans="1:21" x14ac:dyDescent="0.2">
      <c r="A811" s="65"/>
      <c r="B811" s="66"/>
      <c r="C811" s="67"/>
      <c r="D811" s="68"/>
      <c r="E811" s="69"/>
      <c r="F811" s="65"/>
      <c r="G811" s="69"/>
      <c r="H811" s="64"/>
      <c r="I811" s="69"/>
      <c r="J811" s="65"/>
      <c r="K811" s="69"/>
      <c r="L811" s="69"/>
      <c r="M811" s="69"/>
      <c r="N811" s="69"/>
      <c r="O811" s="69"/>
      <c r="P811" s="70"/>
      <c r="Q811" s="69"/>
      <c r="R811" s="69"/>
      <c r="S811" s="69"/>
      <c r="T811" s="69"/>
      <c r="U811" s="69"/>
    </row>
    <row r="812" spans="1:21" x14ac:dyDescent="0.2">
      <c r="A812" s="65"/>
      <c r="B812" s="66"/>
      <c r="C812" s="67"/>
      <c r="D812" s="68"/>
      <c r="E812" s="69"/>
      <c r="F812" s="65"/>
      <c r="G812" s="69"/>
      <c r="H812" s="64"/>
      <c r="I812" s="69"/>
      <c r="J812" s="65"/>
      <c r="K812" s="69"/>
      <c r="L812" s="69"/>
      <c r="M812" s="69"/>
      <c r="N812" s="69"/>
      <c r="O812" s="69"/>
      <c r="P812" s="70"/>
      <c r="Q812" s="69"/>
      <c r="R812" s="69"/>
      <c r="S812" s="69"/>
      <c r="T812" s="69"/>
      <c r="U812" s="69"/>
    </row>
    <row r="813" spans="1:21" x14ac:dyDescent="0.2">
      <c r="A813" s="65"/>
      <c r="B813" s="66"/>
      <c r="C813" s="67"/>
      <c r="D813" s="68"/>
      <c r="E813" s="69"/>
      <c r="F813" s="65"/>
      <c r="G813" s="69"/>
      <c r="H813" s="64"/>
      <c r="I813" s="69"/>
      <c r="J813" s="65"/>
      <c r="K813" s="69"/>
      <c r="L813" s="69"/>
      <c r="M813" s="69"/>
      <c r="N813" s="69"/>
      <c r="O813" s="69"/>
      <c r="P813" s="70"/>
      <c r="Q813" s="69"/>
      <c r="R813" s="69"/>
      <c r="S813" s="69"/>
      <c r="T813" s="69"/>
      <c r="U813" s="69"/>
    </row>
    <row r="814" spans="1:21" x14ac:dyDescent="0.2">
      <c r="A814" s="65"/>
      <c r="B814" s="66"/>
      <c r="C814" s="67"/>
      <c r="D814" s="68"/>
      <c r="E814" s="69"/>
      <c r="F814" s="65"/>
      <c r="G814" s="69"/>
      <c r="H814" s="64"/>
      <c r="I814" s="69"/>
      <c r="J814" s="65"/>
      <c r="K814" s="69"/>
      <c r="L814" s="69"/>
      <c r="M814" s="69"/>
      <c r="N814" s="69"/>
      <c r="O814" s="69"/>
      <c r="P814" s="70"/>
      <c r="Q814" s="69"/>
      <c r="R814" s="69"/>
      <c r="S814" s="69"/>
      <c r="T814" s="69"/>
      <c r="U814" s="69"/>
    </row>
    <row r="815" spans="1:21" x14ac:dyDescent="0.2">
      <c r="A815" s="65"/>
      <c r="B815" s="66"/>
      <c r="C815" s="67"/>
      <c r="D815" s="68"/>
      <c r="E815" s="69"/>
      <c r="F815" s="65"/>
      <c r="G815" s="69"/>
      <c r="H815" s="64"/>
      <c r="I815" s="69"/>
      <c r="J815" s="65"/>
      <c r="K815" s="69"/>
      <c r="L815" s="69"/>
      <c r="M815" s="69"/>
      <c r="N815" s="69"/>
      <c r="O815" s="69"/>
      <c r="P815" s="70"/>
      <c r="Q815" s="69"/>
      <c r="R815" s="69"/>
      <c r="S815" s="69"/>
      <c r="T815" s="69"/>
      <c r="U815" s="69"/>
    </row>
    <row r="816" spans="1:21" x14ac:dyDescent="0.2">
      <c r="A816" s="65"/>
      <c r="B816" s="66"/>
      <c r="C816" s="67"/>
      <c r="D816" s="68"/>
      <c r="E816" s="69"/>
      <c r="F816" s="65"/>
      <c r="G816" s="69"/>
      <c r="H816" s="64"/>
      <c r="I816" s="69"/>
      <c r="J816" s="65"/>
      <c r="K816" s="69"/>
      <c r="L816" s="69"/>
      <c r="M816" s="69"/>
      <c r="N816" s="69"/>
      <c r="O816" s="69"/>
      <c r="P816" s="70"/>
      <c r="Q816" s="69"/>
      <c r="R816" s="69"/>
      <c r="S816" s="69"/>
      <c r="T816" s="69"/>
      <c r="U816" s="69"/>
    </row>
    <row r="817" spans="1:21" x14ac:dyDescent="0.2">
      <c r="A817" s="65"/>
      <c r="B817" s="66"/>
      <c r="C817" s="67"/>
      <c r="D817" s="68"/>
      <c r="E817" s="69"/>
      <c r="F817" s="65"/>
      <c r="G817" s="69"/>
      <c r="H817" s="64"/>
      <c r="I817" s="69"/>
      <c r="J817" s="65"/>
      <c r="K817" s="69"/>
      <c r="L817" s="69"/>
      <c r="M817" s="69"/>
      <c r="N817" s="69"/>
      <c r="O817" s="69"/>
      <c r="P817" s="70"/>
      <c r="Q817" s="69"/>
      <c r="R817" s="69"/>
      <c r="S817" s="69"/>
      <c r="T817" s="69"/>
      <c r="U817" s="69"/>
    </row>
    <row r="818" spans="1:21" x14ac:dyDescent="0.2">
      <c r="A818" s="65"/>
      <c r="B818" s="66"/>
      <c r="C818" s="67"/>
      <c r="D818" s="68"/>
      <c r="E818" s="69"/>
      <c r="F818" s="65"/>
      <c r="G818" s="69"/>
      <c r="H818" s="64"/>
      <c r="I818" s="69"/>
      <c r="J818" s="65"/>
      <c r="K818" s="69"/>
      <c r="L818" s="69"/>
      <c r="M818" s="69"/>
      <c r="N818" s="69"/>
      <c r="O818" s="69"/>
      <c r="P818" s="70"/>
      <c r="Q818" s="69"/>
      <c r="R818" s="69"/>
      <c r="S818" s="69"/>
      <c r="T818" s="69"/>
      <c r="U818" s="69"/>
    </row>
    <row r="819" spans="1:21" x14ac:dyDescent="0.2">
      <c r="A819" s="65"/>
      <c r="B819" s="66"/>
      <c r="C819" s="67"/>
      <c r="D819" s="68"/>
      <c r="E819" s="69"/>
      <c r="F819" s="65"/>
      <c r="G819" s="69"/>
      <c r="H819" s="64"/>
      <c r="I819" s="69"/>
      <c r="J819" s="65"/>
      <c r="K819" s="69"/>
      <c r="L819" s="69"/>
      <c r="M819" s="69"/>
      <c r="N819" s="69"/>
      <c r="O819" s="69"/>
      <c r="P819" s="70"/>
      <c r="Q819" s="69"/>
      <c r="R819" s="69"/>
      <c r="S819" s="69"/>
      <c r="T819" s="69"/>
      <c r="U819" s="69"/>
    </row>
    <row r="820" spans="1:21" x14ac:dyDescent="0.2">
      <c r="A820" s="65"/>
      <c r="B820" s="66"/>
      <c r="C820" s="67"/>
      <c r="D820" s="68"/>
      <c r="E820" s="69"/>
      <c r="F820" s="65"/>
      <c r="G820" s="69"/>
      <c r="H820" s="64"/>
      <c r="I820" s="69"/>
      <c r="J820" s="65"/>
      <c r="K820" s="69"/>
      <c r="L820" s="69"/>
      <c r="M820" s="69"/>
      <c r="N820" s="69"/>
      <c r="O820" s="69"/>
      <c r="P820" s="70"/>
      <c r="Q820" s="69"/>
      <c r="R820" s="69"/>
      <c r="S820" s="69"/>
      <c r="T820" s="69"/>
      <c r="U820" s="69"/>
    </row>
    <row r="821" spans="1:21" x14ac:dyDescent="0.2">
      <c r="A821" s="65"/>
      <c r="B821" s="66"/>
      <c r="C821" s="67"/>
      <c r="D821" s="68"/>
      <c r="E821" s="69"/>
      <c r="F821" s="65"/>
      <c r="G821" s="69"/>
      <c r="H821" s="64"/>
      <c r="I821" s="69"/>
      <c r="J821" s="65"/>
      <c r="K821" s="69"/>
      <c r="L821" s="69"/>
      <c r="M821" s="69"/>
      <c r="N821" s="69"/>
      <c r="O821" s="69"/>
      <c r="P821" s="70"/>
      <c r="Q821" s="69"/>
      <c r="R821" s="69"/>
      <c r="S821" s="69"/>
      <c r="T821" s="69"/>
      <c r="U821" s="69"/>
    </row>
    <row r="822" spans="1:21" x14ac:dyDescent="0.2">
      <c r="A822" s="65"/>
      <c r="B822" s="66"/>
      <c r="C822" s="67"/>
      <c r="D822" s="68"/>
      <c r="E822" s="69"/>
      <c r="F822" s="65"/>
      <c r="G822" s="69"/>
      <c r="H822" s="64"/>
      <c r="I822" s="69"/>
      <c r="J822" s="65"/>
      <c r="K822" s="69"/>
      <c r="L822" s="69"/>
      <c r="M822" s="69"/>
      <c r="N822" s="69"/>
      <c r="O822" s="69"/>
      <c r="P822" s="70"/>
      <c r="Q822" s="69"/>
      <c r="R822" s="69"/>
      <c r="S822" s="69"/>
      <c r="T822" s="69"/>
      <c r="U822" s="69"/>
    </row>
    <row r="823" spans="1:21" x14ac:dyDescent="0.2">
      <c r="A823" s="65"/>
      <c r="B823" s="66"/>
      <c r="C823" s="67"/>
      <c r="D823" s="68"/>
      <c r="E823" s="69"/>
      <c r="F823" s="65"/>
      <c r="G823" s="69"/>
      <c r="H823" s="64"/>
      <c r="I823" s="69"/>
      <c r="J823" s="65"/>
      <c r="K823" s="69"/>
      <c r="L823" s="69"/>
      <c r="M823" s="69"/>
      <c r="N823" s="69"/>
      <c r="O823" s="69"/>
      <c r="P823" s="70"/>
      <c r="Q823" s="69"/>
      <c r="R823" s="69"/>
      <c r="S823" s="69"/>
      <c r="T823" s="69"/>
      <c r="U823" s="69"/>
    </row>
    <row r="824" spans="1:21" x14ac:dyDescent="0.2">
      <c r="A824" s="65"/>
      <c r="B824" s="66"/>
      <c r="C824" s="67"/>
      <c r="D824" s="68"/>
      <c r="E824" s="69"/>
      <c r="F824" s="65"/>
      <c r="G824" s="69"/>
      <c r="H824" s="64"/>
      <c r="I824" s="69"/>
      <c r="J824" s="65"/>
      <c r="K824" s="69"/>
      <c r="L824" s="69"/>
      <c r="M824" s="69"/>
      <c r="N824" s="69"/>
      <c r="O824" s="69"/>
      <c r="P824" s="70"/>
      <c r="Q824" s="69"/>
      <c r="R824" s="69"/>
      <c r="S824" s="69"/>
      <c r="T824" s="69"/>
      <c r="U824" s="69"/>
    </row>
    <row r="825" spans="1:21" x14ac:dyDescent="0.2">
      <c r="A825" s="65"/>
      <c r="B825" s="66"/>
      <c r="C825" s="67"/>
      <c r="D825" s="68"/>
      <c r="E825" s="69"/>
      <c r="F825" s="65"/>
      <c r="G825" s="69"/>
      <c r="H825" s="64"/>
      <c r="I825" s="69"/>
      <c r="J825" s="65"/>
      <c r="K825" s="69"/>
      <c r="L825" s="69"/>
      <c r="M825" s="69"/>
      <c r="N825" s="69"/>
      <c r="O825" s="69"/>
      <c r="P825" s="70"/>
      <c r="Q825" s="69"/>
      <c r="R825" s="69"/>
      <c r="S825" s="69"/>
      <c r="T825" s="69"/>
      <c r="U825" s="69"/>
    </row>
    <row r="826" spans="1:21" x14ac:dyDescent="0.2">
      <c r="A826" s="65"/>
      <c r="B826" s="66"/>
      <c r="C826" s="67"/>
      <c r="D826" s="68"/>
      <c r="E826" s="69"/>
      <c r="F826" s="65"/>
      <c r="G826" s="69"/>
      <c r="H826" s="64"/>
      <c r="I826" s="69"/>
      <c r="J826" s="65"/>
      <c r="K826" s="69"/>
      <c r="L826" s="69"/>
      <c r="M826" s="69"/>
      <c r="N826" s="69"/>
      <c r="O826" s="69"/>
      <c r="P826" s="70"/>
      <c r="Q826" s="69"/>
      <c r="R826" s="69"/>
      <c r="S826" s="69"/>
      <c r="T826" s="69"/>
      <c r="U826" s="69"/>
    </row>
    <row r="827" spans="1:21" x14ac:dyDescent="0.2">
      <c r="A827" s="65"/>
      <c r="B827" s="66"/>
      <c r="C827" s="67"/>
      <c r="D827" s="68"/>
      <c r="E827" s="69"/>
      <c r="F827" s="65"/>
      <c r="G827" s="69"/>
      <c r="H827" s="64"/>
      <c r="I827" s="69"/>
      <c r="J827" s="65"/>
      <c r="K827" s="69"/>
      <c r="L827" s="69"/>
      <c r="M827" s="69"/>
      <c r="N827" s="69"/>
      <c r="O827" s="69"/>
      <c r="P827" s="70"/>
      <c r="Q827" s="69"/>
      <c r="R827" s="69"/>
      <c r="S827" s="69"/>
      <c r="T827" s="69"/>
      <c r="U827" s="69"/>
    </row>
    <row r="828" spans="1:21" x14ac:dyDescent="0.2">
      <c r="A828" s="65"/>
      <c r="B828" s="66"/>
      <c r="C828" s="67"/>
      <c r="D828" s="68"/>
      <c r="E828" s="69"/>
      <c r="F828" s="65"/>
      <c r="G828" s="69"/>
      <c r="H828" s="64"/>
      <c r="I828" s="69"/>
      <c r="J828" s="65"/>
      <c r="K828" s="69"/>
      <c r="L828" s="69"/>
      <c r="M828" s="69"/>
      <c r="N828" s="69"/>
      <c r="O828" s="69"/>
      <c r="P828" s="70"/>
      <c r="Q828" s="69"/>
      <c r="R828" s="69"/>
      <c r="S828" s="69"/>
      <c r="T828" s="69"/>
      <c r="U828" s="69"/>
    </row>
    <row r="829" spans="1:21" x14ac:dyDescent="0.2">
      <c r="A829" s="65"/>
      <c r="B829" s="66"/>
      <c r="C829" s="67"/>
      <c r="D829" s="68"/>
      <c r="E829" s="69"/>
      <c r="F829" s="65"/>
      <c r="G829" s="69"/>
      <c r="H829" s="64"/>
      <c r="I829" s="69"/>
      <c r="J829" s="65"/>
      <c r="K829" s="69"/>
      <c r="L829" s="69"/>
      <c r="M829" s="69"/>
      <c r="N829" s="69"/>
      <c r="O829" s="69"/>
      <c r="P829" s="70"/>
      <c r="Q829" s="69"/>
      <c r="R829" s="69"/>
      <c r="S829" s="69"/>
      <c r="T829" s="69"/>
      <c r="U829" s="69"/>
    </row>
    <row r="830" spans="1:21" x14ac:dyDescent="0.2">
      <c r="A830" s="65"/>
      <c r="B830" s="66"/>
      <c r="C830" s="67"/>
      <c r="D830" s="68"/>
      <c r="E830" s="69"/>
      <c r="F830" s="65"/>
      <c r="G830" s="69"/>
      <c r="H830" s="64"/>
      <c r="I830" s="69"/>
      <c r="J830" s="65"/>
      <c r="K830" s="69"/>
      <c r="L830" s="69"/>
      <c r="M830" s="69"/>
      <c r="N830" s="69"/>
      <c r="O830" s="69"/>
      <c r="P830" s="70"/>
      <c r="Q830" s="69"/>
      <c r="R830" s="69"/>
      <c r="S830" s="69"/>
      <c r="T830" s="69"/>
      <c r="U830" s="69"/>
    </row>
    <row r="831" spans="1:21" x14ac:dyDescent="0.2">
      <c r="A831" s="65"/>
      <c r="B831" s="66"/>
      <c r="C831" s="67"/>
      <c r="D831" s="68"/>
      <c r="E831" s="69"/>
      <c r="F831" s="65"/>
      <c r="G831" s="69"/>
      <c r="H831" s="64"/>
      <c r="I831" s="69"/>
      <c r="J831" s="65"/>
      <c r="K831" s="69"/>
      <c r="L831" s="69"/>
      <c r="M831" s="69"/>
      <c r="N831" s="69"/>
      <c r="O831" s="69"/>
      <c r="P831" s="70"/>
      <c r="Q831" s="69"/>
      <c r="R831" s="69"/>
      <c r="S831" s="69"/>
      <c r="T831" s="69"/>
      <c r="U831" s="69"/>
    </row>
    <row r="832" spans="1:21" x14ac:dyDescent="0.2">
      <c r="A832" s="65"/>
      <c r="B832" s="66"/>
      <c r="C832" s="67"/>
      <c r="D832" s="68"/>
      <c r="E832" s="69"/>
      <c r="F832" s="65"/>
      <c r="G832" s="69"/>
      <c r="H832" s="64"/>
      <c r="I832" s="69"/>
      <c r="J832" s="65"/>
      <c r="K832" s="69"/>
      <c r="L832" s="69"/>
      <c r="M832" s="69"/>
      <c r="N832" s="69"/>
      <c r="O832" s="69"/>
      <c r="P832" s="70"/>
      <c r="Q832" s="69"/>
      <c r="R832" s="69"/>
      <c r="S832" s="69"/>
      <c r="T832" s="69"/>
      <c r="U832" s="69"/>
    </row>
    <row r="833" spans="1:21" x14ac:dyDescent="0.2">
      <c r="A833" s="65"/>
      <c r="B833" s="66"/>
      <c r="C833" s="67"/>
      <c r="D833" s="68"/>
      <c r="E833" s="69"/>
      <c r="F833" s="65"/>
      <c r="G833" s="69"/>
      <c r="H833" s="64"/>
      <c r="I833" s="69"/>
      <c r="J833" s="65"/>
      <c r="K833" s="69"/>
      <c r="L833" s="69"/>
      <c r="M833" s="69"/>
      <c r="N833" s="69"/>
      <c r="O833" s="69"/>
      <c r="P833" s="70"/>
      <c r="Q833" s="69"/>
      <c r="R833" s="69"/>
      <c r="S833" s="69"/>
      <c r="T833" s="69"/>
      <c r="U833" s="69"/>
    </row>
    <row r="834" spans="1:21" x14ac:dyDescent="0.2">
      <c r="A834" s="65"/>
      <c r="B834" s="66"/>
      <c r="C834" s="67"/>
      <c r="D834" s="68"/>
      <c r="E834" s="69"/>
      <c r="F834" s="65"/>
      <c r="G834" s="69"/>
      <c r="H834" s="64"/>
      <c r="I834" s="69"/>
      <c r="J834" s="65"/>
      <c r="K834" s="69"/>
      <c r="L834" s="69"/>
      <c r="M834" s="69"/>
      <c r="N834" s="69"/>
      <c r="O834" s="69"/>
      <c r="P834" s="70"/>
      <c r="Q834" s="69"/>
      <c r="R834" s="69"/>
      <c r="S834" s="69"/>
      <c r="T834" s="69"/>
      <c r="U834" s="69"/>
    </row>
    <row r="835" spans="1:21" x14ac:dyDescent="0.2">
      <c r="A835" s="65"/>
      <c r="B835" s="66"/>
      <c r="C835" s="67"/>
      <c r="D835" s="68"/>
      <c r="E835" s="69"/>
      <c r="F835" s="65"/>
      <c r="G835" s="69"/>
      <c r="H835" s="64"/>
      <c r="I835" s="69"/>
      <c r="J835" s="65"/>
      <c r="K835" s="69"/>
      <c r="L835" s="69"/>
      <c r="M835" s="69"/>
      <c r="N835" s="69"/>
      <c r="O835" s="69"/>
      <c r="P835" s="70"/>
      <c r="Q835" s="69"/>
      <c r="R835" s="69"/>
      <c r="S835" s="69"/>
      <c r="T835" s="69"/>
      <c r="U835" s="69"/>
    </row>
    <row r="836" spans="1:21" x14ac:dyDescent="0.2">
      <c r="A836" s="65"/>
      <c r="B836" s="66"/>
      <c r="C836" s="67"/>
      <c r="D836" s="68"/>
      <c r="E836" s="69"/>
      <c r="F836" s="65"/>
      <c r="G836" s="69"/>
      <c r="H836" s="64"/>
      <c r="I836" s="69"/>
      <c r="J836" s="65"/>
      <c r="K836" s="69"/>
      <c r="L836" s="69"/>
      <c r="M836" s="69"/>
      <c r="N836" s="69"/>
      <c r="O836" s="69"/>
      <c r="P836" s="70"/>
      <c r="Q836" s="69"/>
      <c r="R836" s="69"/>
      <c r="S836" s="69"/>
      <c r="T836" s="69"/>
      <c r="U836" s="69"/>
    </row>
    <row r="837" spans="1:21" x14ac:dyDescent="0.2">
      <c r="A837" s="65"/>
      <c r="B837" s="66"/>
      <c r="C837" s="67"/>
      <c r="D837" s="68"/>
      <c r="E837" s="69"/>
      <c r="F837" s="65"/>
      <c r="G837" s="69"/>
      <c r="H837" s="64"/>
      <c r="I837" s="69"/>
      <c r="J837" s="65"/>
      <c r="K837" s="69"/>
      <c r="L837" s="69"/>
      <c r="M837" s="69"/>
      <c r="N837" s="69"/>
      <c r="O837" s="69"/>
      <c r="P837" s="70"/>
      <c r="Q837" s="69"/>
      <c r="R837" s="69"/>
      <c r="S837" s="69"/>
      <c r="T837" s="69"/>
      <c r="U837" s="69"/>
    </row>
    <row r="838" spans="1:21" x14ac:dyDescent="0.2">
      <c r="A838" s="65"/>
      <c r="B838" s="66"/>
      <c r="C838" s="67"/>
      <c r="D838" s="68"/>
      <c r="E838" s="69"/>
      <c r="F838" s="65"/>
      <c r="G838" s="69"/>
      <c r="H838" s="64"/>
      <c r="I838" s="69"/>
      <c r="J838" s="65"/>
      <c r="K838" s="69"/>
      <c r="L838" s="69"/>
      <c r="M838" s="69"/>
      <c r="N838" s="69"/>
      <c r="O838" s="69"/>
      <c r="P838" s="70"/>
      <c r="Q838" s="69"/>
      <c r="R838" s="69"/>
      <c r="S838" s="69"/>
      <c r="T838" s="69"/>
      <c r="U838" s="69"/>
    </row>
    <row r="839" spans="1:21" x14ac:dyDescent="0.2">
      <c r="A839" s="65"/>
      <c r="B839" s="66"/>
      <c r="C839" s="67"/>
      <c r="D839" s="68"/>
      <c r="E839" s="69"/>
      <c r="F839" s="65"/>
      <c r="G839" s="69"/>
      <c r="H839" s="64"/>
      <c r="I839" s="69"/>
      <c r="J839" s="65"/>
      <c r="K839" s="69"/>
      <c r="L839" s="69"/>
      <c r="M839" s="69"/>
      <c r="N839" s="69"/>
      <c r="O839" s="69"/>
      <c r="P839" s="70"/>
      <c r="Q839" s="69"/>
      <c r="R839" s="69"/>
      <c r="S839" s="69"/>
      <c r="T839" s="69"/>
      <c r="U839" s="69"/>
    </row>
    <row r="840" spans="1:21" x14ac:dyDescent="0.2">
      <c r="A840" s="65"/>
      <c r="B840" s="66"/>
      <c r="C840" s="67"/>
      <c r="D840" s="68"/>
      <c r="E840" s="69"/>
      <c r="F840" s="65"/>
      <c r="G840" s="69"/>
      <c r="H840" s="64"/>
      <c r="I840" s="69"/>
      <c r="J840" s="65"/>
      <c r="K840" s="69"/>
      <c r="L840" s="69"/>
      <c r="M840" s="69"/>
      <c r="N840" s="69"/>
      <c r="O840" s="69"/>
      <c r="P840" s="70"/>
      <c r="Q840" s="69"/>
      <c r="R840" s="69"/>
      <c r="S840" s="69"/>
      <c r="T840" s="69"/>
      <c r="U840" s="69"/>
    </row>
    <row r="841" spans="1:21" x14ac:dyDescent="0.2">
      <c r="A841" s="65"/>
      <c r="B841" s="66"/>
      <c r="C841" s="67"/>
      <c r="D841" s="68"/>
      <c r="E841" s="69"/>
      <c r="F841" s="65"/>
      <c r="G841" s="69"/>
      <c r="H841" s="64"/>
      <c r="I841" s="69"/>
      <c r="J841" s="65"/>
      <c r="K841" s="69"/>
      <c r="L841" s="69"/>
      <c r="M841" s="69"/>
      <c r="N841" s="69"/>
      <c r="O841" s="69"/>
      <c r="P841" s="70"/>
      <c r="Q841" s="69"/>
      <c r="R841" s="69"/>
      <c r="S841" s="69"/>
      <c r="T841" s="69"/>
      <c r="U841" s="69"/>
    </row>
    <row r="842" spans="1:21" x14ac:dyDescent="0.2">
      <c r="A842" s="65"/>
      <c r="B842" s="66"/>
      <c r="C842" s="67"/>
      <c r="D842" s="68"/>
      <c r="E842" s="69"/>
      <c r="F842" s="65"/>
      <c r="G842" s="69"/>
      <c r="H842" s="64"/>
      <c r="I842" s="69"/>
      <c r="J842" s="65"/>
      <c r="K842" s="69"/>
      <c r="L842" s="69"/>
      <c r="M842" s="69"/>
      <c r="N842" s="69"/>
      <c r="O842" s="69"/>
      <c r="P842" s="70"/>
      <c r="Q842" s="69"/>
      <c r="R842" s="69"/>
      <c r="S842" s="69"/>
      <c r="T842" s="69"/>
      <c r="U842" s="69"/>
    </row>
    <row r="843" spans="1:21" x14ac:dyDescent="0.2">
      <c r="A843" s="65"/>
      <c r="B843" s="66"/>
      <c r="C843" s="67"/>
      <c r="D843" s="68"/>
      <c r="E843" s="69"/>
      <c r="F843" s="65"/>
      <c r="G843" s="69"/>
      <c r="H843" s="64"/>
      <c r="I843" s="69"/>
      <c r="J843" s="65"/>
      <c r="K843" s="69"/>
      <c r="L843" s="69"/>
      <c r="M843" s="69"/>
      <c r="N843" s="69"/>
      <c r="O843" s="69"/>
      <c r="P843" s="70"/>
      <c r="Q843" s="69"/>
      <c r="R843" s="69"/>
      <c r="S843" s="69"/>
      <c r="T843" s="69"/>
      <c r="U843" s="69"/>
    </row>
    <row r="844" spans="1:21" x14ac:dyDescent="0.2">
      <c r="A844" s="65"/>
      <c r="B844" s="66"/>
      <c r="C844" s="67"/>
      <c r="D844" s="68"/>
      <c r="E844" s="69"/>
      <c r="F844" s="65"/>
      <c r="G844" s="69"/>
      <c r="H844" s="64"/>
      <c r="I844" s="69"/>
      <c r="J844" s="65"/>
      <c r="K844" s="69"/>
      <c r="L844" s="69"/>
      <c r="M844" s="69"/>
      <c r="N844" s="69"/>
      <c r="O844" s="69"/>
      <c r="P844" s="70"/>
      <c r="Q844" s="69"/>
      <c r="R844" s="69"/>
      <c r="S844" s="69"/>
      <c r="T844" s="69"/>
      <c r="U844" s="69"/>
    </row>
    <row r="845" spans="1:21" x14ac:dyDescent="0.2">
      <c r="A845" s="65"/>
      <c r="B845" s="66"/>
      <c r="C845" s="67"/>
      <c r="D845" s="68"/>
      <c r="E845" s="69"/>
      <c r="F845" s="65"/>
      <c r="G845" s="69"/>
      <c r="H845" s="64"/>
      <c r="I845" s="69"/>
      <c r="J845" s="65"/>
      <c r="K845" s="69"/>
      <c r="L845" s="69"/>
      <c r="M845" s="69"/>
      <c r="N845" s="69"/>
      <c r="O845" s="69"/>
      <c r="P845" s="70"/>
      <c r="Q845" s="69"/>
      <c r="R845" s="69"/>
      <c r="S845" s="69"/>
      <c r="T845" s="69"/>
      <c r="U845" s="69"/>
    </row>
    <row r="846" spans="1:21" x14ac:dyDescent="0.2">
      <c r="A846" s="65"/>
      <c r="B846" s="66"/>
      <c r="C846" s="67"/>
      <c r="D846" s="68"/>
      <c r="E846" s="69"/>
      <c r="F846" s="65"/>
      <c r="G846" s="69"/>
      <c r="H846" s="64"/>
      <c r="I846" s="69"/>
      <c r="J846" s="65"/>
      <c r="K846" s="69"/>
      <c r="L846" s="69"/>
      <c r="M846" s="69"/>
      <c r="N846" s="69"/>
      <c r="O846" s="69"/>
      <c r="P846" s="70"/>
      <c r="Q846" s="69"/>
      <c r="R846" s="69"/>
      <c r="S846" s="69"/>
      <c r="T846" s="69"/>
      <c r="U846" s="69"/>
    </row>
    <row r="847" spans="1:21" x14ac:dyDescent="0.2">
      <c r="A847" s="65"/>
      <c r="B847" s="66"/>
      <c r="C847" s="67"/>
      <c r="D847" s="68"/>
      <c r="E847" s="69"/>
      <c r="F847" s="65"/>
      <c r="G847" s="69"/>
      <c r="H847" s="64"/>
      <c r="I847" s="69"/>
      <c r="J847" s="65"/>
      <c r="K847" s="69"/>
      <c r="L847" s="69"/>
      <c r="M847" s="69"/>
      <c r="N847" s="69"/>
      <c r="O847" s="69"/>
      <c r="P847" s="70"/>
      <c r="Q847" s="69"/>
      <c r="R847" s="69"/>
      <c r="S847" s="69"/>
      <c r="T847" s="69"/>
      <c r="U847" s="69"/>
    </row>
    <row r="848" spans="1:21" x14ac:dyDescent="0.2">
      <c r="A848" s="65"/>
      <c r="B848" s="66"/>
      <c r="C848" s="67"/>
      <c r="D848" s="68"/>
      <c r="E848" s="69"/>
      <c r="F848" s="65"/>
      <c r="G848" s="69"/>
      <c r="H848" s="64"/>
      <c r="I848" s="69"/>
      <c r="J848" s="65"/>
      <c r="K848" s="69"/>
      <c r="L848" s="69"/>
      <c r="M848" s="69"/>
      <c r="N848" s="69"/>
      <c r="O848" s="69"/>
      <c r="P848" s="70"/>
      <c r="Q848" s="69"/>
      <c r="R848" s="69"/>
      <c r="S848" s="69"/>
      <c r="T848" s="69"/>
      <c r="U848" s="69"/>
    </row>
    <row r="849" spans="1:21" x14ac:dyDescent="0.2">
      <c r="A849" s="65"/>
      <c r="B849" s="66"/>
      <c r="C849" s="67"/>
      <c r="D849" s="68"/>
      <c r="E849" s="69"/>
      <c r="F849" s="65"/>
      <c r="G849" s="69"/>
      <c r="H849" s="64"/>
      <c r="I849" s="69"/>
      <c r="J849" s="65"/>
      <c r="K849" s="69"/>
      <c r="L849" s="69"/>
      <c r="M849" s="69"/>
      <c r="N849" s="69"/>
      <c r="O849" s="69"/>
      <c r="P849" s="70"/>
      <c r="Q849" s="69"/>
      <c r="R849" s="69"/>
      <c r="S849" s="69"/>
      <c r="T849" s="69"/>
      <c r="U849" s="69"/>
    </row>
    <row r="850" spans="1:21" x14ac:dyDescent="0.2">
      <c r="A850" s="65"/>
      <c r="B850" s="66"/>
      <c r="C850" s="67"/>
      <c r="D850" s="68"/>
      <c r="E850" s="69"/>
      <c r="F850" s="65"/>
      <c r="G850" s="69"/>
      <c r="H850" s="64"/>
      <c r="I850" s="69"/>
      <c r="J850" s="65"/>
      <c r="K850" s="69"/>
      <c r="L850" s="69"/>
      <c r="M850" s="69"/>
      <c r="N850" s="69"/>
      <c r="O850" s="69"/>
      <c r="P850" s="70"/>
      <c r="Q850" s="69"/>
      <c r="R850" s="69"/>
      <c r="S850" s="69"/>
      <c r="T850" s="69"/>
      <c r="U850" s="69"/>
    </row>
    <row r="851" spans="1:21" x14ac:dyDescent="0.2">
      <c r="A851" s="65"/>
      <c r="B851" s="66"/>
      <c r="C851" s="67"/>
      <c r="D851" s="68"/>
      <c r="E851" s="69"/>
      <c r="F851" s="65"/>
      <c r="G851" s="69"/>
      <c r="H851" s="64"/>
      <c r="I851" s="69"/>
      <c r="J851" s="65"/>
      <c r="K851" s="69"/>
      <c r="L851" s="69"/>
      <c r="M851" s="69"/>
      <c r="N851" s="69"/>
      <c r="O851" s="69"/>
      <c r="P851" s="70"/>
      <c r="Q851" s="69"/>
      <c r="R851" s="69"/>
      <c r="S851" s="69"/>
      <c r="T851" s="69"/>
      <c r="U851" s="69"/>
    </row>
    <row r="852" spans="1:21" x14ac:dyDescent="0.2">
      <c r="A852" s="65"/>
      <c r="B852" s="66"/>
      <c r="C852" s="67"/>
      <c r="D852" s="68"/>
      <c r="E852" s="69"/>
      <c r="F852" s="65"/>
      <c r="G852" s="69"/>
      <c r="H852" s="64"/>
      <c r="I852" s="69"/>
      <c r="J852" s="65"/>
      <c r="K852" s="69"/>
      <c r="L852" s="69"/>
      <c r="M852" s="69"/>
      <c r="N852" s="69"/>
      <c r="O852" s="69"/>
      <c r="P852" s="70"/>
      <c r="Q852" s="69"/>
      <c r="R852" s="69"/>
      <c r="S852" s="69"/>
      <c r="T852" s="69"/>
      <c r="U852" s="69"/>
    </row>
    <row r="853" spans="1:21" x14ac:dyDescent="0.2">
      <c r="A853" s="65"/>
      <c r="B853" s="66"/>
      <c r="C853" s="67"/>
      <c r="D853" s="68"/>
      <c r="E853" s="69"/>
      <c r="F853" s="65"/>
      <c r="G853" s="69"/>
      <c r="H853" s="64"/>
      <c r="I853" s="69"/>
      <c r="J853" s="65"/>
      <c r="K853" s="69"/>
      <c r="L853" s="69"/>
      <c r="M853" s="69"/>
      <c r="N853" s="69"/>
      <c r="O853" s="69"/>
      <c r="P853" s="70"/>
      <c r="Q853" s="69"/>
      <c r="R853" s="69"/>
      <c r="S853" s="69"/>
      <c r="T853" s="69"/>
      <c r="U853" s="69"/>
    </row>
    <row r="854" spans="1:21" x14ac:dyDescent="0.2">
      <c r="A854" s="65"/>
      <c r="B854" s="66"/>
      <c r="C854" s="67"/>
      <c r="D854" s="68"/>
      <c r="E854" s="69"/>
      <c r="F854" s="65"/>
      <c r="G854" s="69"/>
      <c r="H854" s="64"/>
      <c r="I854" s="69"/>
      <c r="J854" s="65"/>
      <c r="K854" s="69"/>
      <c r="L854" s="69"/>
      <c r="M854" s="69"/>
      <c r="N854" s="69"/>
      <c r="O854" s="69"/>
      <c r="P854" s="70"/>
      <c r="Q854" s="69"/>
      <c r="R854" s="69"/>
      <c r="S854" s="69"/>
      <c r="T854" s="69"/>
      <c r="U854" s="69"/>
    </row>
    <row r="855" spans="1:21" x14ac:dyDescent="0.2">
      <c r="A855" s="65"/>
      <c r="B855" s="66"/>
      <c r="C855" s="67"/>
      <c r="D855" s="68"/>
      <c r="E855" s="69"/>
      <c r="F855" s="65"/>
      <c r="G855" s="69"/>
      <c r="H855" s="64"/>
      <c r="I855" s="69"/>
      <c r="J855" s="65"/>
      <c r="K855" s="69"/>
      <c r="L855" s="69"/>
      <c r="M855" s="69"/>
      <c r="N855" s="69"/>
      <c r="O855" s="69"/>
      <c r="P855" s="70"/>
      <c r="Q855" s="69"/>
      <c r="R855" s="69"/>
      <c r="S855" s="69"/>
      <c r="T855" s="69"/>
      <c r="U855" s="69"/>
    </row>
    <row r="856" spans="1:21" x14ac:dyDescent="0.2">
      <c r="A856" s="65"/>
      <c r="B856" s="66"/>
      <c r="C856" s="67"/>
      <c r="D856" s="68"/>
      <c r="E856" s="69"/>
      <c r="F856" s="65"/>
      <c r="G856" s="69"/>
      <c r="H856" s="64"/>
      <c r="I856" s="69"/>
      <c r="J856" s="65"/>
      <c r="K856" s="69"/>
      <c r="L856" s="69"/>
      <c r="M856" s="69"/>
      <c r="N856" s="69"/>
      <c r="O856" s="69"/>
      <c r="P856" s="70"/>
      <c r="Q856" s="69"/>
      <c r="R856" s="69"/>
      <c r="S856" s="69"/>
      <c r="T856" s="69"/>
      <c r="U856" s="69"/>
    </row>
    <row r="857" spans="1:21" x14ac:dyDescent="0.2">
      <c r="A857" s="65"/>
      <c r="B857" s="66"/>
      <c r="C857" s="67"/>
      <c r="D857" s="68"/>
      <c r="E857" s="69"/>
      <c r="F857" s="65"/>
      <c r="G857" s="69"/>
      <c r="H857" s="64"/>
      <c r="I857" s="69"/>
      <c r="J857" s="65"/>
      <c r="K857" s="69"/>
      <c r="L857" s="69"/>
      <c r="M857" s="69"/>
      <c r="N857" s="69"/>
      <c r="O857" s="69"/>
      <c r="P857" s="70"/>
      <c r="Q857" s="69"/>
      <c r="R857" s="69"/>
      <c r="S857" s="69"/>
      <c r="T857" s="69"/>
      <c r="U857" s="69"/>
    </row>
    <row r="858" spans="1:21" x14ac:dyDescent="0.2">
      <c r="A858" s="65"/>
      <c r="B858" s="66"/>
      <c r="C858" s="67"/>
      <c r="D858" s="68"/>
      <c r="E858" s="69"/>
      <c r="F858" s="65"/>
      <c r="G858" s="69"/>
      <c r="H858" s="64"/>
      <c r="I858" s="69"/>
      <c r="J858" s="65"/>
      <c r="K858" s="69"/>
      <c r="L858" s="69"/>
      <c r="M858" s="69"/>
      <c r="N858" s="69"/>
      <c r="O858" s="69"/>
      <c r="P858" s="70"/>
      <c r="Q858" s="69"/>
      <c r="R858" s="69"/>
      <c r="S858" s="69"/>
      <c r="T858" s="69"/>
      <c r="U858" s="69"/>
    </row>
    <row r="859" spans="1:21" x14ac:dyDescent="0.2">
      <c r="A859" s="65"/>
      <c r="B859" s="66"/>
      <c r="C859" s="67"/>
      <c r="D859" s="68"/>
      <c r="E859" s="69"/>
      <c r="F859" s="65"/>
      <c r="G859" s="69"/>
      <c r="H859" s="64"/>
      <c r="I859" s="69"/>
      <c r="J859" s="65"/>
      <c r="K859" s="69"/>
      <c r="L859" s="69"/>
      <c r="M859" s="69"/>
      <c r="N859" s="69"/>
      <c r="O859" s="69"/>
      <c r="P859" s="70"/>
      <c r="Q859" s="69"/>
      <c r="R859" s="69"/>
      <c r="S859" s="69"/>
      <c r="T859" s="69"/>
      <c r="U859" s="69"/>
    </row>
    <row r="860" spans="1:21" x14ac:dyDescent="0.2">
      <c r="A860" s="65"/>
      <c r="B860" s="66"/>
      <c r="C860" s="67"/>
      <c r="D860" s="68"/>
      <c r="E860" s="69"/>
      <c r="F860" s="65"/>
      <c r="G860" s="69"/>
      <c r="H860" s="64"/>
      <c r="I860" s="69"/>
      <c r="J860" s="65"/>
      <c r="K860" s="69"/>
      <c r="L860" s="69"/>
      <c r="M860" s="69"/>
      <c r="N860" s="69"/>
      <c r="O860" s="69"/>
      <c r="P860" s="70"/>
      <c r="Q860" s="69"/>
      <c r="R860" s="69"/>
      <c r="S860" s="69"/>
      <c r="T860" s="69"/>
      <c r="U860" s="69"/>
    </row>
    <row r="861" spans="1:21" x14ac:dyDescent="0.2">
      <c r="A861" s="65"/>
      <c r="B861" s="66"/>
      <c r="C861" s="67"/>
      <c r="D861" s="68"/>
      <c r="E861" s="69"/>
      <c r="F861" s="65"/>
      <c r="G861" s="69"/>
      <c r="H861" s="64"/>
      <c r="I861" s="69"/>
      <c r="J861" s="65"/>
      <c r="K861" s="69"/>
      <c r="L861" s="69"/>
      <c r="M861" s="69"/>
      <c r="N861" s="69"/>
      <c r="O861" s="69"/>
      <c r="P861" s="70"/>
      <c r="Q861" s="69"/>
      <c r="R861" s="69"/>
      <c r="S861" s="69"/>
      <c r="T861" s="69"/>
      <c r="U861" s="69"/>
    </row>
    <row r="862" spans="1:21" x14ac:dyDescent="0.2">
      <c r="A862" s="65"/>
      <c r="B862" s="66"/>
      <c r="C862" s="67"/>
      <c r="D862" s="68"/>
      <c r="E862" s="69"/>
      <c r="F862" s="65"/>
      <c r="G862" s="69"/>
      <c r="H862" s="64"/>
      <c r="I862" s="69"/>
      <c r="J862" s="65"/>
      <c r="K862" s="69"/>
      <c r="L862" s="69"/>
      <c r="M862" s="69"/>
      <c r="N862" s="69"/>
      <c r="O862" s="69"/>
      <c r="P862" s="70"/>
      <c r="Q862" s="69"/>
      <c r="R862" s="69"/>
      <c r="S862" s="69"/>
      <c r="T862" s="69"/>
      <c r="U862" s="69"/>
    </row>
    <row r="863" spans="1:21" x14ac:dyDescent="0.2">
      <c r="A863" s="65"/>
      <c r="B863" s="66"/>
      <c r="C863" s="67"/>
      <c r="D863" s="68"/>
      <c r="E863" s="69"/>
      <c r="F863" s="65"/>
      <c r="G863" s="69"/>
      <c r="H863" s="64"/>
      <c r="I863" s="69"/>
      <c r="J863" s="65"/>
      <c r="K863" s="69"/>
      <c r="L863" s="69"/>
      <c r="M863" s="69"/>
      <c r="N863" s="69"/>
      <c r="O863" s="69"/>
      <c r="P863" s="70"/>
      <c r="Q863" s="69"/>
      <c r="R863" s="69"/>
      <c r="S863" s="69"/>
      <c r="T863" s="69"/>
      <c r="U863" s="69"/>
    </row>
    <row r="864" spans="1:21" x14ac:dyDescent="0.2">
      <c r="A864" s="65"/>
      <c r="B864" s="66"/>
      <c r="C864" s="67"/>
      <c r="D864" s="68"/>
      <c r="E864" s="69"/>
      <c r="F864" s="65"/>
      <c r="G864" s="69"/>
      <c r="H864" s="64"/>
      <c r="I864" s="69"/>
      <c r="J864" s="65"/>
      <c r="K864" s="69"/>
      <c r="L864" s="69"/>
      <c r="M864" s="69"/>
      <c r="N864" s="69"/>
      <c r="O864" s="69"/>
      <c r="P864" s="70"/>
      <c r="Q864" s="69"/>
      <c r="R864" s="69"/>
      <c r="S864" s="69"/>
      <c r="T864" s="69"/>
      <c r="U864" s="69"/>
    </row>
    <row r="865" spans="1:21" x14ac:dyDescent="0.2">
      <c r="A865" s="65"/>
      <c r="B865" s="66"/>
      <c r="C865" s="67"/>
      <c r="D865" s="68"/>
      <c r="E865" s="69"/>
      <c r="F865" s="65"/>
      <c r="G865" s="69"/>
      <c r="H865" s="64"/>
      <c r="I865" s="69"/>
      <c r="J865" s="65"/>
      <c r="K865" s="69"/>
      <c r="L865" s="69"/>
      <c r="M865" s="69"/>
      <c r="N865" s="69"/>
      <c r="O865" s="69"/>
      <c r="P865" s="70"/>
      <c r="Q865" s="69"/>
      <c r="R865" s="69"/>
      <c r="S865" s="69"/>
      <c r="T865" s="69"/>
      <c r="U865" s="69"/>
    </row>
    <row r="866" spans="1:21" x14ac:dyDescent="0.2">
      <c r="A866" s="65"/>
      <c r="B866" s="66"/>
      <c r="C866" s="67"/>
      <c r="D866" s="68"/>
      <c r="E866" s="69"/>
      <c r="F866" s="65"/>
      <c r="G866" s="69"/>
      <c r="H866" s="64"/>
      <c r="I866" s="69"/>
      <c r="J866" s="65"/>
      <c r="K866" s="69"/>
      <c r="L866" s="69"/>
      <c r="M866" s="69"/>
      <c r="N866" s="69"/>
      <c r="O866" s="69"/>
      <c r="P866" s="70"/>
      <c r="Q866" s="69"/>
      <c r="R866" s="69"/>
      <c r="S866" s="69"/>
      <c r="T866" s="69"/>
      <c r="U866" s="69"/>
    </row>
    <row r="867" spans="1:21" x14ac:dyDescent="0.2">
      <c r="A867" s="65"/>
      <c r="B867" s="66"/>
      <c r="C867" s="67"/>
      <c r="D867" s="68"/>
      <c r="E867" s="69"/>
      <c r="F867" s="65"/>
      <c r="G867" s="69"/>
      <c r="H867" s="64"/>
      <c r="I867" s="69"/>
      <c r="J867" s="65"/>
      <c r="K867" s="69"/>
      <c r="L867" s="69"/>
      <c r="M867" s="69"/>
      <c r="N867" s="69"/>
      <c r="O867" s="69"/>
      <c r="P867" s="70"/>
      <c r="Q867" s="69"/>
      <c r="R867" s="69"/>
      <c r="S867" s="69"/>
      <c r="T867" s="69"/>
      <c r="U867" s="69"/>
    </row>
    <row r="868" spans="1:21" x14ac:dyDescent="0.2">
      <c r="A868" s="65"/>
      <c r="B868" s="66"/>
      <c r="C868" s="67"/>
      <c r="D868" s="68"/>
      <c r="E868" s="69"/>
      <c r="F868" s="65"/>
      <c r="G868" s="69"/>
      <c r="H868" s="64"/>
      <c r="I868" s="69"/>
      <c r="J868" s="65"/>
      <c r="K868" s="69"/>
      <c r="L868" s="69"/>
      <c r="M868" s="69"/>
      <c r="N868" s="69"/>
      <c r="O868" s="69"/>
      <c r="P868" s="70"/>
      <c r="Q868" s="69"/>
      <c r="R868" s="69"/>
      <c r="S868" s="69"/>
      <c r="T868" s="69"/>
      <c r="U868" s="69"/>
    </row>
    <row r="869" spans="1:21" x14ac:dyDescent="0.2">
      <c r="A869" s="65"/>
      <c r="B869" s="66"/>
      <c r="C869" s="67"/>
      <c r="D869" s="68"/>
      <c r="E869" s="69"/>
      <c r="F869" s="65"/>
      <c r="G869" s="69"/>
      <c r="H869" s="64"/>
      <c r="I869" s="69"/>
      <c r="J869" s="65"/>
      <c r="K869" s="69"/>
      <c r="L869" s="69"/>
      <c r="M869" s="69"/>
      <c r="N869" s="69"/>
      <c r="O869" s="69"/>
      <c r="P869" s="70"/>
      <c r="Q869" s="69"/>
      <c r="R869" s="69"/>
      <c r="S869" s="69"/>
      <c r="T869" s="69"/>
      <c r="U869" s="69"/>
    </row>
    <row r="870" spans="1:21" x14ac:dyDescent="0.2">
      <c r="A870" s="65"/>
      <c r="B870" s="66"/>
      <c r="C870" s="67"/>
      <c r="D870" s="68"/>
      <c r="E870" s="69"/>
      <c r="F870" s="65"/>
      <c r="G870" s="69"/>
      <c r="H870" s="64"/>
      <c r="I870" s="69"/>
      <c r="J870" s="65"/>
      <c r="K870" s="69"/>
      <c r="L870" s="69"/>
      <c r="M870" s="69"/>
      <c r="N870" s="69"/>
      <c r="O870" s="69"/>
      <c r="P870" s="70"/>
      <c r="Q870" s="69"/>
      <c r="R870" s="69"/>
      <c r="S870" s="69"/>
      <c r="T870" s="69"/>
      <c r="U870" s="69"/>
    </row>
    <row r="871" spans="1:21" x14ac:dyDescent="0.2">
      <c r="A871" s="65"/>
      <c r="B871" s="66"/>
      <c r="C871" s="67"/>
      <c r="D871" s="68"/>
      <c r="E871" s="69"/>
      <c r="F871" s="65"/>
      <c r="G871" s="69"/>
      <c r="H871" s="64"/>
      <c r="I871" s="69"/>
      <c r="J871" s="65"/>
      <c r="K871" s="69"/>
      <c r="L871" s="69"/>
      <c r="M871" s="69"/>
      <c r="N871" s="69"/>
      <c r="O871" s="69"/>
      <c r="P871" s="70"/>
      <c r="Q871" s="69"/>
      <c r="R871" s="69"/>
      <c r="S871" s="69"/>
      <c r="T871" s="69"/>
      <c r="U871" s="69"/>
    </row>
    <row r="872" spans="1:21" x14ac:dyDescent="0.2">
      <c r="A872" s="65"/>
      <c r="B872" s="66"/>
      <c r="C872" s="67"/>
      <c r="D872" s="68"/>
      <c r="E872" s="69"/>
      <c r="F872" s="65"/>
      <c r="G872" s="69"/>
      <c r="H872" s="64"/>
      <c r="I872" s="69"/>
      <c r="J872" s="65"/>
      <c r="K872" s="69"/>
      <c r="L872" s="69"/>
      <c r="M872" s="69"/>
      <c r="N872" s="69"/>
      <c r="O872" s="69"/>
      <c r="P872" s="70"/>
      <c r="Q872" s="69"/>
      <c r="R872" s="69"/>
      <c r="S872" s="69"/>
      <c r="T872" s="69"/>
      <c r="U872" s="69"/>
    </row>
    <row r="873" spans="1:21" x14ac:dyDescent="0.2">
      <c r="A873" s="65"/>
      <c r="B873" s="66"/>
      <c r="C873" s="67"/>
      <c r="D873" s="68"/>
      <c r="E873" s="69"/>
      <c r="F873" s="65"/>
      <c r="G873" s="69"/>
      <c r="H873" s="64"/>
      <c r="I873" s="69"/>
      <c r="J873" s="65"/>
      <c r="K873" s="69"/>
      <c r="L873" s="69"/>
      <c r="M873" s="69"/>
      <c r="N873" s="69"/>
      <c r="O873" s="69"/>
      <c r="P873" s="70"/>
      <c r="Q873" s="69"/>
      <c r="R873" s="69"/>
      <c r="S873" s="69"/>
      <c r="T873" s="69"/>
      <c r="U873" s="69"/>
    </row>
    <row r="874" spans="1:21" x14ac:dyDescent="0.2">
      <c r="A874" s="65"/>
      <c r="B874" s="66"/>
      <c r="C874" s="67"/>
      <c r="D874" s="68"/>
      <c r="E874" s="69"/>
      <c r="F874" s="65"/>
      <c r="G874" s="69"/>
      <c r="H874" s="64"/>
      <c r="I874" s="69"/>
      <c r="J874" s="65"/>
      <c r="K874" s="69"/>
      <c r="L874" s="69"/>
      <c r="M874" s="69"/>
      <c r="N874" s="69"/>
      <c r="O874" s="69"/>
      <c r="P874" s="70"/>
      <c r="Q874" s="69"/>
      <c r="R874" s="69"/>
      <c r="S874" s="69"/>
      <c r="T874" s="69"/>
      <c r="U874" s="69"/>
    </row>
    <row r="875" spans="1:21" x14ac:dyDescent="0.2">
      <c r="A875" s="65"/>
      <c r="B875" s="66"/>
      <c r="C875" s="67"/>
      <c r="D875" s="68"/>
      <c r="E875" s="69"/>
      <c r="F875" s="65"/>
      <c r="G875" s="69"/>
      <c r="H875" s="64"/>
      <c r="I875" s="69"/>
      <c r="J875" s="65"/>
      <c r="K875" s="69"/>
      <c r="L875" s="69"/>
      <c r="M875" s="69"/>
      <c r="N875" s="69"/>
      <c r="O875" s="69"/>
      <c r="P875" s="70"/>
      <c r="Q875" s="69"/>
      <c r="R875" s="69"/>
      <c r="S875" s="69"/>
      <c r="T875" s="69"/>
      <c r="U875" s="69"/>
    </row>
    <row r="876" spans="1:21" x14ac:dyDescent="0.2">
      <c r="A876" s="65"/>
      <c r="B876" s="66"/>
      <c r="C876" s="67"/>
      <c r="D876" s="68"/>
      <c r="E876" s="69"/>
      <c r="F876" s="65"/>
      <c r="G876" s="69"/>
      <c r="H876" s="64"/>
      <c r="I876" s="69"/>
      <c r="J876" s="65"/>
      <c r="K876" s="69"/>
      <c r="L876" s="69"/>
      <c r="M876" s="69"/>
      <c r="N876" s="69"/>
      <c r="O876" s="69"/>
      <c r="P876" s="70"/>
      <c r="Q876" s="69"/>
      <c r="R876" s="69"/>
      <c r="S876" s="69"/>
      <c r="T876" s="69"/>
      <c r="U876" s="69"/>
    </row>
    <row r="877" spans="1:21" x14ac:dyDescent="0.2">
      <c r="A877" s="65"/>
      <c r="B877" s="66"/>
      <c r="C877" s="67"/>
      <c r="D877" s="68"/>
      <c r="E877" s="69"/>
      <c r="F877" s="65"/>
      <c r="G877" s="69"/>
      <c r="H877" s="64"/>
      <c r="I877" s="69"/>
      <c r="J877" s="65"/>
      <c r="K877" s="69"/>
      <c r="L877" s="69"/>
      <c r="M877" s="69"/>
      <c r="N877" s="69"/>
      <c r="O877" s="69"/>
      <c r="P877" s="70"/>
      <c r="Q877" s="69"/>
      <c r="R877" s="69"/>
      <c r="S877" s="69"/>
      <c r="T877" s="69"/>
      <c r="U877" s="69"/>
    </row>
    <row r="878" spans="1:21" x14ac:dyDescent="0.2">
      <c r="A878" s="65"/>
      <c r="B878" s="66"/>
      <c r="C878" s="67"/>
      <c r="D878" s="68"/>
      <c r="E878" s="69"/>
      <c r="F878" s="65"/>
      <c r="G878" s="69"/>
      <c r="H878" s="64"/>
      <c r="I878" s="69"/>
      <c r="J878" s="65"/>
      <c r="K878" s="69"/>
      <c r="L878" s="69"/>
      <c r="M878" s="69"/>
      <c r="N878" s="69"/>
      <c r="O878" s="69"/>
      <c r="P878" s="70"/>
      <c r="Q878" s="69"/>
      <c r="R878" s="69"/>
      <c r="S878" s="69"/>
      <c r="T878" s="69"/>
      <c r="U878" s="69"/>
    </row>
    <row r="879" spans="1:21" x14ac:dyDescent="0.2">
      <c r="A879" s="65"/>
      <c r="B879" s="66"/>
      <c r="C879" s="67"/>
      <c r="D879" s="68"/>
      <c r="E879" s="69"/>
      <c r="F879" s="65"/>
      <c r="G879" s="69"/>
      <c r="H879" s="64"/>
      <c r="I879" s="69"/>
      <c r="J879" s="65"/>
      <c r="K879" s="69"/>
      <c r="L879" s="69"/>
      <c r="M879" s="69"/>
      <c r="N879" s="69"/>
      <c r="O879" s="69"/>
      <c r="P879" s="70"/>
      <c r="Q879" s="69"/>
      <c r="R879" s="69"/>
      <c r="S879" s="69"/>
      <c r="T879" s="69"/>
      <c r="U879" s="69"/>
    </row>
    <row r="880" spans="1:21" x14ac:dyDescent="0.2">
      <c r="A880" s="65"/>
      <c r="B880" s="66"/>
      <c r="C880" s="67"/>
      <c r="D880" s="68"/>
      <c r="E880" s="69"/>
      <c r="F880" s="65"/>
      <c r="G880" s="69"/>
      <c r="H880" s="64"/>
      <c r="I880" s="69"/>
      <c r="J880" s="65"/>
      <c r="K880" s="69"/>
      <c r="L880" s="69"/>
      <c r="M880" s="69"/>
      <c r="N880" s="69"/>
      <c r="O880" s="69"/>
      <c r="P880" s="70"/>
      <c r="Q880" s="69"/>
      <c r="R880" s="69"/>
      <c r="S880" s="69"/>
      <c r="T880" s="69"/>
      <c r="U880" s="69"/>
    </row>
    <row r="881" spans="1:21" x14ac:dyDescent="0.2">
      <c r="A881" s="65"/>
      <c r="B881" s="66"/>
      <c r="C881" s="67"/>
      <c r="D881" s="68"/>
      <c r="E881" s="69"/>
      <c r="F881" s="65"/>
      <c r="G881" s="69"/>
      <c r="H881" s="64"/>
      <c r="I881" s="69"/>
      <c r="J881" s="65"/>
      <c r="K881" s="69"/>
      <c r="L881" s="69"/>
      <c r="M881" s="69"/>
      <c r="N881" s="69"/>
      <c r="O881" s="69"/>
      <c r="P881" s="70"/>
      <c r="Q881" s="69"/>
      <c r="R881" s="69"/>
      <c r="S881" s="69"/>
      <c r="T881" s="69"/>
      <c r="U881" s="69"/>
    </row>
    <row r="882" spans="1:21" x14ac:dyDescent="0.2">
      <c r="A882" s="65"/>
      <c r="B882" s="66"/>
      <c r="C882" s="67"/>
      <c r="D882" s="68"/>
      <c r="E882" s="69"/>
      <c r="F882" s="65"/>
      <c r="G882" s="69"/>
      <c r="H882" s="64"/>
      <c r="I882" s="69"/>
      <c r="J882" s="65"/>
      <c r="K882" s="69"/>
      <c r="L882" s="69"/>
      <c r="M882" s="69"/>
      <c r="N882" s="69"/>
      <c r="O882" s="69"/>
      <c r="P882" s="70"/>
      <c r="Q882" s="69"/>
      <c r="R882" s="69"/>
      <c r="S882" s="69"/>
      <c r="T882" s="69"/>
      <c r="U882" s="69"/>
    </row>
    <row r="883" spans="1:21" x14ac:dyDescent="0.2">
      <c r="A883" s="65"/>
      <c r="B883" s="66"/>
      <c r="C883" s="67"/>
      <c r="D883" s="68"/>
      <c r="E883" s="69"/>
      <c r="F883" s="65"/>
      <c r="G883" s="69"/>
      <c r="H883" s="64"/>
      <c r="I883" s="69"/>
      <c r="J883" s="65"/>
      <c r="K883" s="69"/>
      <c r="L883" s="69"/>
      <c r="M883" s="69"/>
      <c r="N883" s="69"/>
      <c r="O883" s="69"/>
      <c r="P883" s="70"/>
      <c r="Q883" s="69"/>
      <c r="R883" s="69"/>
      <c r="S883" s="69"/>
      <c r="T883" s="69"/>
      <c r="U883" s="69"/>
    </row>
    <row r="884" spans="1:21" x14ac:dyDescent="0.2">
      <c r="A884" s="65"/>
      <c r="B884" s="66"/>
      <c r="C884" s="67"/>
      <c r="D884" s="68"/>
      <c r="E884" s="69"/>
      <c r="F884" s="65"/>
      <c r="G884" s="69"/>
      <c r="H884" s="64"/>
      <c r="I884" s="69"/>
      <c r="J884" s="65"/>
      <c r="K884" s="69"/>
      <c r="L884" s="69"/>
      <c r="M884" s="69"/>
      <c r="N884" s="69"/>
      <c r="O884" s="69"/>
      <c r="P884" s="70"/>
      <c r="Q884" s="69"/>
      <c r="R884" s="69"/>
      <c r="S884" s="69"/>
      <c r="T884" s="69"/>
      <c r="U884" s="69"/>
    </row>
    <row r="885" spans="1:21" x14ac:dyDescent="0.2">
      <c r="A885" s="65"/>
      <c r="B885" s="66"/>
      <c r="C885" s="67"/>
      <c r="D885" s="68"/>
      <c r="E885" s="69"/>
      <c r="F885" s="65"/>
      <c r="G885" s="69"/>
      <c r="H885" s="64"/>
      <c r="I885" s="69"/>
      <c r="J885" s="65"/>
      <c r="K885" s="69"/>
      <c r="L885" s="69"/>
      <c r="M885" s="69"/>
      <c r="N885" s="69"/>
      <c r="O885" s="69"/>
      <c r="P885" s="70"/>
      <c r="Q885" s="69"/>
      <c r="R885" s="69"/>
      <c r="S885" s="69"/>
      <c r="T885" s="69"/>
      <c r="U885" s="69"/>
    </row>
    <row r="886" spans="1:21" x14ac:dyDescent="0.2">
      <c r="A886" s="65"/>
      <c r="B886" s="66"/>
      <c r="C886" s="67"/>
      <c r="D886" s="68"/>
      <c r="E886" s="69"/>
      <c r="F886" s="65"/>
      <c r="G886" s="69"/>
      <c r="H886" s="64"/>
      <c r="I886" s="69"/>
      <c r="J886" s="65"/>
      <c r="K886" s="69"/>
      <c r="L886" s="69"/>
      <c r="M886" s="69"/>
      <c r="N886" s="69"/>
      <c r="O886" s="69"/>
      <c r="P886" s="70"/>
      <c r="Q886" s="69"/>
      <c r="R886" s="69"/>
      <c r="S886" s="69"/>
      <c r="T886" s="69"/>
      <c r="U886" s="69"/>
    </row>
    <row r="887" spans="1:21" x14ac:dyDescent="0.2">
      <c r="A887" s="65"/>
      <c r="B887" s="66"/>
      <c r="C887" s="67"/>
      <c r="D887" s="68"/>
      <c r="E887" s="69"/>
      <c r="F887" s="65"/>
      <c r="G887" s="69"/>
      <c r="H887" s="64"/>
      <c r="I887" s="69"/>
      <c r="J887" s="65"/>
      <c r="K887" s="69"/>
      <c r="L887" s="69"/>
      <c r="M887" s="69"/>
      <c r="N887" s="69"/>
      <c r="O887" s="69"/>
      <c r="P887" s="70"/>
      <c r="Q887" s="69"/>
      <c r="R887" s="69"/>
      <c r="S887" s="69"/>
      <c r="T887" s="69"/>
      <c r="U887" s="69"/>
    </row>
    <row r="888" spans="1:21" x14ac:dyDescent="0.2">
      <c r="A888" s="65"/>
      <c r="B888" s="66"/>
      <c r="C888" s="67"/>
      <c r="D888" s="68"/>
      <c r="E888" s="69"/>
      <c r="F888" s="65"/>
      <c r="G888" s="69"/>
      <c r="H888" s="64"/>
      <c r="I888" s="69"/>
      <c r="J888" s="65"/>
      <c r="K888" s="69"/>
      <c r="L888" s="69"/>
      <c r="M888" s="69"/>
      <c r="N888" s="69"/>
      <c r="O888" s="69"/>
      <c r="P888" s="70"/>
      <c r="Q888" s="69"/>
      <c r="R888" s="69"/>
      <c r="S888" s="69"/>
      <c r="T888" s="69"/>
      <c r="U888" s="69"/>
    </row>
    <row r="889" spans="1:21" x14ac:dyDescent="0.2">
      <c r="A889" s="65"/>
      <c r="B889" s="66"/>
      <c r="C889" s="67"/>
      <c r="D889" s="68"/>
      <c r="E889" s="69"/>
      <c r="F889" s="65"/>
      <c r="G889" s="69"/>
      <c r="H889" s="64"/>
      <c r="I889" s="69"/>
      <c r="J889" s="65"/>
      <c r="K889" s="69"/>
      <c r="L889" s="69"/>
      <c r="M889" s="69"/>
      <c r="N889" s="69"/>
      <c r="O889" s="69"/>
      <c r="P889" s="70"/>
      <c r="Q889" s="69"/>
      <c r="R889" s="69"/>
      <c r="S889" s="69"/>
      <c r="T889" s="69"/>
      <c r="U889" s="69"/>
    </row>
    <row r="890" spans="1:21" x14ac:dyDescent="0.2">
      <c r="A890" s="65"/>
      <c r="B890" s="66"/>
      <c r="C890" s="67"/>
      <c r="D890" s="68"/>
      <c r="E890" s="69"/>
      <c r="F890" s="65"/>
      <c r="G890" s="69"/>
      <c r="H890" s="64"/>
      <c r="I890" s="69"/>
      <c r="J890" s="65"/>
      <c r="K890" s="69"/>
      <c r="L890" s="69"/>
      <c r="M890" s="69"/>
      <c r="N890" s="69"/>
      <c r="O890" s="69"/>
      <c r="P890" s="70"/>
      <c r="Q890" s="69"/>
      <c r="R890" s="69"/>
      <c r="S890" s="69"/>
      <c r="T890" s="69"/>
      <c r="U890" s="69"/>
    </row>
    <row r="891" spans="1:21" x14ac:dyDescent="0.2">
      <c r="A891" s="65"/>
      <c r="B891" s="66"/>
      <c r="C891" s="67"/>
      <c r="D891" s="68"/>
      <c r="E891" s="69"/>
      <c r="F891" s="65"/>
      <c r="G891" s="69"/>
      <c r="H891" s="64"/>
      <c r="I891" s="69"/>
      <c r="J891" s="65"/>
      <c r="K891" s="69"/>
      <c r="L891" s="69"/>
      <c r="M891" s="69"/>
      <c r="N891" s="69"/>
      <c r="O891" s="69"/>
      <c r="P891" s="70"/>
      <c r="Q891" s="69"/>
      <c r="R891" s="69"/>
      <c r="S891" s="69"/>
      <c r="T891" s="69"/>
      <c r="U891" s="69"/>
    </row>
    <row r="892" spans="1:21" x14ac:dyDescent="0.2">
      <c r="A892" s="65"/>
      <c r="B892" s="66"/>
      <c r="C892" s="67"/>
      <c r="D892" s="68"/>
      <c r="E892" s="69"/>
      <c r="F892" s="65"/>
      <c r="G892" s="69"/>
      <c r="H892" s="64"/>
      <c r="I892" s="69"/>
      <c r="J892" s="65"/>
      <c r="K892" s="69"/>
      <c r="L892" s="69"/>
      <c r="M892" s="69"/>
      <c r="N892" s="69"/>
      <c r="O892" s="69"/>
      <c r="P892" s="70"/>
      <c r="Q892" s="69"/>
      <c r="R892" s="69"/>
      <c r="S892" s="69"/>
      <c r="T892" s="69"/>
      <c r="U892" s="69"/>
    </row>
    <row r="893" spans="1:21" x14ac:dyDescent="0.2">
      <c r="A893" s="65"/>
      <c r="B893" s="66"/>
      <c r="C893" s="67"/>
      <c r="D893" s="68"/>
      <c r="E893" s="69"/>
      <c r="F893" s="65"/>
      <c r="G893" s="69"/>
      <c r="H893" s="64"/>
      <c r="I893" s="69"/>
      <c r="J893" s="65"/>
      <c r="K893" s="69"/>
      <c r="L893" s="69"/>
      <c r="M893" s="69"/>
      <c r="N893" s="69"/>
      <c r="O893" s="69"/>
      <c r="P893" s="70"/>
      <c r="Q893" s="69"/>
      <c r="R893" s="69"/>
      <c r="S893" s="69"/>
      <c r="T893" s="69"/>
      <c r="U893" s="69"/>
    </row>
    <row r="894" spans="1:21" x14ac:dyDescent="0.2">
      <c r="A894" s="65"/>
      <c r="B894" s="66"/>
      <c r="C894" s="67"/>
      <c r="D894" s="68"/>
      <c r="E894" s="69"/>
      <c r="F894" s="65"/>
      <c r="G894" s="69"/>
      <c r="H894" s="64"/>
      <c r="I894" s="69"/>
      <c r="J894" s="65"/>
      <c r="K894" s="69"/>
      <c r="L894" s="69"/>
      <c r="M894" s="69"/>
      <c r="N894" s="69"/>
      <c r="O894" s="69"/>
      <c r="P894" s="70"/>
      <c r="Q894" s="69"/>
      <c r="R894" s="69"/>
      <c r="S894" s="69"/>
      <c r="T894" s="69"/>
      <c r="U894" s="69"/>
    </row>
    <row r="895" spans="1:21" x14ac:dyDescent="0.2">
      <c r="A895" s="65"/>
      <c r="B895" s="66"/>
      <c r="C895" s="67"/>
      <c r="D895" s="68"/>
      <c r="E895" s="69"/>
      <c r="F895" s="65"/>
      <c r="G895" s="69"/>
      <c r="H895" s="64"/>
      <c r="I895" s="69"/>
      <c r="J895" s="65"/>
      <c r="K895" s="69"/>
      <c r="L895" s="69"/>
      <c r="M895" s="69"/>
      <c r="N895" s="69"/>
      <c r="O895" s="69"/>
      <c r="P895" s="70"/>
      <c r="Q895" s="69"/>
      <c r="R895" s="69"/>
      <c r="S895" s="69"/>
      <c r="T895" s="69"/>
      <c r="U895" s="69"/>
    </row>
    <row r="896" spans="1:21" x14ac:dyDescent="0.2">
      <c r="A896" s="65"/>
      <c r="B896" s="66"/>
      <c r="C896" s="67"/>
      <c r="D896" s="68"/>
      <c r="E896" s="69"/>
      <c r="F896" s="65"/>
      <c r="G896" s="69"/>
      <c r="H896" s="64"/>
      <c r="I896" s="69"/>
      <c r="J896" s="65"/>
      <c r="K896" s="69"/>
      <c r="L896" s="69"/>
      <c r="M896" s="69"/>
      <c r="N896" s="69"/>
      <c r="O896" s="69"/>
      <c r="P896" s="70"/>
      <c r="Q896" s="69"/>
      <c r="R896" s="69"/>
      <c r="S896" s="69"/>
      <c r="T896" s="69"/>
      <c r="U896" s="69"/>
    </row>
    <row r="897" spans="1:21" x14ac:dyDescent="0.2">
      <c r="A897" s="65"/>
      <c r="B897" s="66"/>
      <c r="C897" s="67"/>
      <c r="D897" s="68"/>
      <c r="E897" s="69"/>
      <c r="F897" s="65"/>
      <c r="G897" s="69"/>
      <c r="H897" s="64"/>
      <c r="I897" s="69"/>
      <c r="J897" s="65"/>
      <c r="K897" s="69"/>
      <c r="L897" s="69"/>
      <c r="M897" s="69"/>
      <c r="N897" s="69"/>
      <c r="O897" s="69"/>
      <c r="P897" s="70"/>
      <c r="Q897" s="69"/>
      <c r="R897" s="69"/>
      <c r="S897" s="69"/>
      <c r="T897" s="69"/>
      <c r="U897" s="69"/>
    </row>
    <row r="898" spans="1:21" x14ac:dyDescent="0.2">
      <c r="A898" s="65"/>
      <c r="B898" s="66"/>
      <c r="C898" s="67"/>
      <c r="D898" s="68"/>
      <c r="E898" s="69"/>
      <c r="F898" s="65"/>
      <c r="G898" s="69"/>
      <c r="H898" s="64"/>
      <c r="I898" s="69"/>
      <c r="J898" s="65"/>
      <c r="K898" s="69"/>
      <c r="L898" s="69"/>
      <c r="M898" s="69"/>
      <c r="N898" s="69"/>
      <c r="O898" s="69"/>
      <c r="P898" s="70"/>
      <c r="Q898" s="69"/>
      <c r="R898" s="69"/>
      <c r="S898" s="69"/>
      <c r="T898" s="69"/>
      <c r="U898" s="69"/>
    </row>
    <row r="899" spans="1:21" x14ac:dyDescent="0.2">
      <c r="A899" s="65"/>
      <c r="B899" s="66"/>
      <c r="C899" s="67"/>
      <c r="D899" s="68"/>
      <c r="E899" s="69"/>
      <c r="F899" s="65"/>
      <c r="G899" s="69"/>
      <c r="H899" s="64"/>
      <c r="I899" s="69"/>
      <c r="J899" s="65"/>
      <c r="K899" s="69"/>
      <c r="L899" s="69"/>
      <c r="M899" s="69"/>
      <c r="N899" s="69"/>
      <c r="O899" s="69"/>
      <c r="P899" s="70"/>
      <c r="Q899" s="69"/>
      <c r="R899" s="69"/>
      <c r="S899" s="69"/>
      <c r="T899" s="69"/>
      <c r="U899" s="69"/>
    </row>
    <row r="900" spans="1:21" x14ac:dyDescent="0.2">
      <c r="A900" s="65"/>
      <c r="B900" s="66"/>
      <c r="C900" s="67"/>
      <c r="D900" s="68"/>
      <c r="E900" s="69"/>
      <c r="F900" s="65"/>
      <c r="G900" s="69"/>
      <c r="H900" s="64"/>
      <c r="I900" s="69"/>
      <c r="J900" s="65"/>
      <c r="K900" s="69"/>
      <c r="L900" s="69"/>
      <c r="M900" s="69"/>
      <c r="N900" s="69"/>
      <c r="O900" s="69"/>
      <c r="P900" s="70"/>
      <c r="Q900" s="69"/>
      <c r="R900" s="69"/>
      <c r="S900" s="69"/>
      <c r="T900" s="69"/>
      <c r="U900" s="69"/>
    </row>
    <row r="901" spans="1:21" x14ac:dyDescent="0.2">
      <c r="A901" s="65"/>
      <c r="B901" s="66"/>
      <c r="C901" s="67"/>
      <c r="D901" s="68"/>
      <c r="E901" s="69"/>
      <c r="F901" s="65"/>
      <c r="G901" s="69"/>
      <c r="H901" s="64"/>
      <c r="I901" s="69"/>
      <c r="J901" s="65"/>
      <c r="K901" s="69"/>
      <c r="L901" s="69"/>
      <c r="M901" s="69"/>
      <c r="N901" s="69"/>
      <c r="O901" s="69"/>
      <c r="P901" s="70"/>
      <c r="Q901" s="69"/>
      <c r="R901" s="69"/>
      <c r="S901" s="69"/>
      <c r="T901" s="69"/>
      <c r="U901" s="69"/>
    </row>
    <row r="902" spans="1:21" x14ac:dyDescent="0.2">
      <c r="A902" s="65"/>
      <c r="B902" s="66"/>
      <c r="C902" s="67"/>
      <c r="D902" s="68"/>
      <c r="E902" s="69"/>
      <c r="F902" s="65"/>
      <c r="G902" s="69"/>
      <c r="H902" s="64"/>
      <c r="I902" s="69"/>
      <c r="J902" s="65"/>
      <c r="K902" s="69"/>
      <c r="L902" s="69"/>
      <c r="M902" s="69"/>
      <c r="N902" s="69"/>
      <c r="O902" s="69"/>
      <c r="P902" s="70"/>
      <c r="Q902" s="69"/>
      <c r="R902" s="69"/>
      <c r="S902" s="69"/>
      <c r="T902" s="69"/>
      <c r="U902" s="69"/>
    </row>
    <row r="903" spans="1:21" x14ac:dyDescent="0.2">
      <c r="A903" s="65"/>
      <c r="B903" s="66"/>
      <c r="C903" s="67"/>
      <c r="D903" s="68"/>
      <c r="E903" s="69"/>
      <c r="F903" s="65"/>
      <c r="G903" s="69"/>
      <c r="H903" s="64"/>
      <c r="I903" s="69"/>
      <c r="J903" s="65"/>
      <c r="K903" s="69"/>
      <c r="L903" s="69"/>
      <c r="M903" s="69"/>
      <c r="N903" s="69"/>
      <c r="O903" s="69"/>
      <c r="P903" s="70"/>
      <c r="Q903" s="69"/>
      <c r="R903" s="69"/>
      <c r="S903" s="69"/>
      <c r="T903" s="69"/>
      <c r="U903" s="69"/>
    </row>
    <row r="904" spans="1:21" x14ac:dyDescent="0.2">
      <c r="A904" s="65"/>
      <c r="B904" s="66"/>
      <c r="C904" s="67"/>
      <c r="D904" s="68"/>
      <c r="E904" s="69"/>
      <c r="F904" s="65"/>
      <c r="G904" s="69"/>
      <c r="H904" s="64"/>
      <c r="I904" s="69"/>
      <c r="J904" s="65"/>
      <c r="K904" s="69"/>
      <c r="L904" s="69"/>
      <c r="M904" s="69"/>
      <c r="N904" s="69"/>
      <c r="O904" s="69"/>
      <c r="P904" s="70"/>
      <c r="Q904" s="69"/>
      <c r="R904" s="69"/>
      <c r="S904" s="69"/>
      <c r="T904" s="69"/>
      <c r="U904" s="69"/>
    </row>
    <row r="905" spans="1:21" x14ac:dyDescent="0.2">
      <c r="A905" s="65"/>
      <c r="B905" s="66"/>
      <c r="C905" s="67"/>
      <c r="D905" s="68"/>
      <c r="E905" s="69"/>
      <c r="F905" s="65"/>
      <c r="G905" s="69"/>
      <c r="H905" s="64"/>
      <c r="I905" s="69"/>
      <c r="J905" s="65"/>
      <c r="K905" s="69"/>
      <c r="L905" s="69"/>
      <c r="M905" s="69"/>
      <c r="N905" s="69"/>
      <c r="O905" s="69"/>
      <c r="P905" s="70"/>
      <c r="Q905" s="69"/>
      <c r="R905" s="69"/>
      <c r="S905" s="69"/>
      <c r="T905" s="69"/>
      <c r="U905" s="69"/>
    </row>
    <row r="906" spans="1:21" x14ac:dyDescent="0.2">
      <c r="A906" s="65"/>
      <c r="B906" s="66"/>
      <c r="C906" s="67"/>
      <c r="D906" s="68"/>
      <c r="E906" s="69"/>
      <c r="F906" s="65"/>
      <c r="G906" s="69"/>
      <c r="H906" s="64"/>
      <c r="I906" s="69"/>
      <c r="J906" s="65"/>
      <c r="K906" s="69"/>
      <c r="L906" s="69"/>
      <c r="M906" s="69"/>
      <c r="N906" s="69"/>
      <c r="O906" s="69"/>
      <c r="P906" s="70"/>
      <c r="Q906" s="69"/>
      <c r="R906" s="69"/>
      <c r="S906" s="69"/>
      <c r="T906" s="69"/>
      <c r="U906" s="69"/>
    </row>
    <row r="907" spans="1:21" x14ac:dyDescent="0.2">
      <c r="A907" s="65"/>
      <c r="B907" s="66"/>
      <c r="C907" s="67"/>
      <c r="D907" s="68"/>
      <c r="E907" s="69"/>
      <c r="F907" s="65"/>
      <c r="G907" s="69"/>
      <c r="H907" s="64"/>
      <c r="I907" s="69"/>
      <c r="J907" s="65"/>
      <c r="K907" s="69"/>
      <c r="L907" s="69"/>
      <c r="M907" s="69"/>
      <c r="N907" s="69"/>
      <c r="O907" s="69"/>
      <c r="P907" s="70"/>
      <c r="Q907" s="69"/>
      <c r="R907" s="69"/>
      <c r="S907" s="69"/>
      <c r="T907" s="69"/>
      <c r="U907" s="69"/>
    </row>
    <row r="908" spans="1:21" x14ac:dyDescent="0.2">
      <c r="A908" s="65"/>
      <c r="B908" s="66"/>
      <c r="C908" s="67"/>
      <c r="D908" s="68"/>
      <c r="E908" s="69"/>
      <c r="F908" s="65"/>
      <c r="G908" s="69"/>
      <c r="H908" s="64"/>
      <c r="I908" s="69"/>
      <c r="J908" s="65"/>
      <c r="K908" s="69"/>
      <c r="L908" s="69"/>
      <c r="M908" s="69"/>
      <c r="N908" s="69"/>
      <c r="O908" s="69"/>
      <c r="P908" s="70"/>
      <c r="Q908" s="69"/>
      <c r="R908" s="69"/>
      <c r="S908" s="69"/>
      <c r="T908" s="69"/>
      <c r="U908" s="69"/>
    </row>
    <row r="909" spans="1:21" x14ac:dyDescent="0.2">
      <c r="A909" s="65"/>
      <c r="B909" s="66"/>
      <c r="C909" s="67"/>
      <c r="D909" s="68"/>
      <c r="E909" s="69"/>
      <c r="F909" s="65"/>
      <c r="G909" s="69"/>
      <c r="H909" s="64"/>
      <c r="I909" s="69"/>
      <c r="J909" s="65"/>
      <c r="K909" s="69"/>
      <c r="L909" s="69"/>
      <c r="M909" s="69"/>
      <c r="N909" s="69"/>
      <c r="O909" s="69"/>
      <c r="P909" s="70"/>
      <c r="Q909" s="69"/>
      <c r="R909" s="69"/>
      <c r="S909" s="69"/>
      <c r="T909" s="69"/>
      <c r="U909" s="69"/>
    </row>
    <row r="910" spans="1:21" x14ac:dyDescent="0.2">
      <c r="A910" s="65"/>
      <c r="B910" s="66"/>
      <c r="C910" s="67"/>
      <c r="D910" s="68"/>
      <c r="E910" s="69"/>
      <c r="F910" s="65"/>
      <c r="G910" s="69"/>
      <c r="H910" s="64"/>
      <c r="I910" s="69"/>
      <c r="J910" s="65"/>
      <c r="K910" s="69"/>
      <c r="L910" s="69"/>
      <c r="M910" s="69"/>
      <c r="N910" s="69"/>
      <c r="O910" s="69"/>
      <c r="P910" s="70"/>
      <c r="Q910" s="69"/>
      <c r="R910" s="69"/>
      <c r="S910" s="69"/>
      <c r="T910" s="69"/>
      <c r="U910" s="69"/>
    </row>
    <row r="911" spans="1:21" x14ac:dyDescent="0.2">
      <c r="A911" s="65"/>
      <c r="B911" s="66"/>
      <c r="C911" s="67"/>
      <c r="D911" s="68"/>
      <c r="E911" s="69"/>
      <c r="F911" s="65"/>
      <c r="G911" s="69"/>
      <c r="H911" s="64"/>
      <c r="I911" s="69"/>
      <c r="J911" s="65"/>
      <c r="K911" s="69"/>
      <c r="L911" s="69"/>
      <c r="M911" s="69"/>
      <c r="N911" s="69"/>
      <c r="O911" s="69"/>
      <c r="P911" s="70"/>
      <c r="Q911" s="69"/>
      <c r="R911" s="69"/>
      <c r="S911" s="69"/>
      <c r="T911" s="69"/>
      <c r="U911" s="69"/>
    </row>
    <row r="912" spans="1:21" x14ac:dyDescent="0.2">
      <c r="A912" s="65"/>
      <c r="B912" s="66"/>
      <c r="C912" s="67"/>
      <c r="D912" s="68"/>
      <c r="E912" s="69"/>
      <c r="F912" s="65"/>
      <c r="G912" s="69"/>
      <c r="H912" s="64"/>
      <c r="I912" s="69"/>
      <c r="J912" s="65"/>
      <c r="K912" s="69"/>
      <c r="L912" s="69"/>
      <c r="M912" s="69"/>
      <c r="N912" s="69"/>
      <c r="O912" s="69"/>
      <c r="P912" s="70"/>
      <c r="Q912" s="69"/>
      <c r="R912" s="69"/>
      <c r="S912" s="69"/>
      <c r="T912" s="69"/>
      <c r="U912" s="69"/>
    </row>
    <row r="913" spans="1:21" x14ac:dyDescent="0.2">
      <c r="A913" s="65"/>
      <c r="B913" s="66"/>
      <c r="C913" s="67"/>
      <c r="D913" s="68"/>
      <c r="E913" s="69"/>
      <c r="F913" s="65"/>
      <c r="G913" s="69"/>
      <c r="H913" s="64"/>
      <c r="I913" s="69"/>
      <c r="J913" s="65"/>
      <c r="K913" s="69"/>
      <c r="L913" s="69"/>
      <c r="M913" s="69"/>
      <c r="N913" s="69"/>
      <c r="O913" s="69"/>
      <c r="P913" s="70"/>
      <c r="Q913" s="69"/>
      <c r="R913" s="69"/>
      <c r="S913" s="69"/>
      <c r="T913" s="69"/>
      <c r="U913" s="69"/>
    </row>
    <row r="914" spans="1:21" x14ac:dyDescent="0.2">
      <c r="A914" s="65"/>
      <c r="B914" s="66"/>
      <c r="C914" s="67"/>
      <c r="D914" s="68"/>
      <c r="E914" s="69"/>
      <c r="F914" s="65"/>
      <c r="G914" s="69"/>
      <c r="H914" s="64"/>
      <c r="I914" s="69"/>
      <c r="J914" s="65"/>
      <c r="K914" s="69"/>
      <c r="L914" s="69"/>
      <c r="M914" s="69"/>
      <c r="N914" s="69"/>
      <c r="O914" s="69"/>
      <c r="P914" s="70"/>
      <c r="Q914" s="69"/>
      <c r="R914" s="69"/>
      <c r="S914" s="69"/>
      <c r="T914" s="69"/>
      <c r="U914" s="69"/>
    </row>
    <row r="915" spans="1:21" x14ac:dyDescent="0.2">
      <c r="A915" s="65"/>
      <c r="B915" s="66"/>
      <c r="C915" s="67"/>
      <c r="D915" s="68"/>
      <c r="E915" s="69"/>
      <c r="F915" s="65"/>
      <c r="G915" s="69"/>
      <c r="H915" s="64"/>
      <c r="I915" s="69"/>
      <c r="J915" s="65"/>
      <c r="K915" s="69"/>
      <c r="L915" s="69"/>
      <c r="M915" s="69"/>
      <c r="N915" s="69"/>
      <c r="O915" s="69"/>
      <c r="P915" s="70"/>
      <c r="Q915" s="69"/>
      <c r="R915" s="69"/>
      <c r="S915" s="69"/>
      <c r="T915" s="69"/>
      <c r="U915" s="69"/>
    </row>
    <row r="916" spans="1:21" x14ac:dyDescent="0.2">
      <c r="A916" s="65"/>
      <c r="B916" s="66"/>
      <c r="C916" s="67"/>
      <c r="D916" s="68"/>
      <c r="E916" s="69"/>
      <c r="F916" s="65"/>
      <c r="G916" s="69"/>
      <c r="H916" s="64"/>
      <c r="I916" s="69"/>
      <c r="J916" s="65"/>
      <c r="K916" s="69"/>
      <c r="L916" s="69"/>
      <c r="M916" s="69"/>
      <c r="N916" s="69"/>
      <c r="O916" s="69"/>
      <c r="P916" s="70"/>
      <c r="Q916" s="69"/>
      <c r="R916" s="69"/>
      <c r="S916" s="69"/>
      <c r="T916" s="69"/>
      <c r="U916" s="69"/>
    </row>
    <row r="917" spans="1:21" x14ac:dyDescent="0.2">
      <c r="A917" s="65"/>
      <c r="B917" s="66"/>
      <c r="C917" s="67"/>
      <c r="D917" s="68"/>
      <c r="E917" s="69"/>
      <c r="F917" s="65"/>
      <c r="G917" s="69"/>
      <c r="H917" s="64"/>
      <c r="I917" s="69"/>
      <c r="J917" s="65"/>
      <c r="K917" s="69"/>
      <c r="L917" s="69"/>
      <c r="M917" s="69"/>
      <c r="N917" s="69"/>
      <c r="O917" s="69"/>
      <c r="P917" s="70"/>
      <c r="Q917" s="69"/>
      <c r="R917" s="69"/>
      <c r="S917" s="69"/>
      <c r="T917" s="69"/>
      <c r="U917" s="69"/>
    </row>
    <row r="918" spans="1:21" x14ac:dyDescent="0.2">
      <c r="A918" s="65"/>
      <c r="B918" s="66"/>
      <c r="C918" s="67"/>
      <c r="D918" s="68"/>
      <c r="E918" s="69"/>
      <c r="F918" s="65"/>
      <c r="G918" s="69"/>
      <c r="H918" s="64"/>
      <c r="I918" s="69"/>
      <c r="J918" s="65"/>
      <c r="K918" s="69"/>
      <c r="L918" s="69"/>
      <c r="M918" s="69"/>
      <c r="N918" s="69"/>
      <c r="O918" s="69"/>
      <c r="P918" s="70"/>
      <c r="Q918" s="69"/>
      <c r="R918" s="69"/>
      <c r="S918" s="69"/>
      <c r="T918" s="69"/>
      <c r="U918" s="69"/>
    </row>
    <row r="919" spans="1:21" x14ac:dyDescent="0.2">
      <c r="A919" s="65"/>
      <c r="B919" s="66"/>
      <c r="C919" s="67"/>
      <c r="D919" s="68"/>
      <c r="E919" s="69"/>
      <c r="F919" s="65"/>
      <c r="G919" s="69"/>
      <c r="H919" s="64"/>
      <c r="I919" s="69"/>
      <c r="J919" s="65"/>
      <c r="K919" s="69"/>
      <c r="L919" s="69"/>
      <c r="M919" s="69"/>
      <c r="N919" s="69"/>
      <c r="O919" s="69"/>
      <c r="P919" s="70"/>
      <c r="Q919" s="69"/>
      <c r="R919" s="69"/>
      <c r="S919" s="69"/>
      <c r="T919" s="69"/>
      <c r="U919" s="69"/>
    </row>
    <row r="920" spans="1:21" x14ac:dyDescent="0.2">
      <c r="A920" s="65"/>
      <c r="B920" s="66"/>
      <c r="C920" s="67"/>
      <c r="D920" s="68"/>
      <c r="E920" s="69"/>
      <c r="F920" s="65"/>
      <c r="G920" s="69"/>
      <c r="H920" s="64"/>
      <c r="I920" s="69"/>
      <c r="J920" s="65"/>
      <c r="K920" s="69"/>
      <c r="L920" s="69"/>
      <c r="M920" s="69"/>
      <c r="N920" s="69"/>
      <c r="O920" s="69"/>
      <c r="P920" s="70"/>
      <c r="Q920" s="69"/>
      <c r="R920" s="69"/>
      <c r="S920" s="69"/>
      <c r="T920" s="69"/>
      <c r="U920" s="69"/>
    </row>
    <row r="921" spans="1:21" x14ac:dyDescent="0.2">
      <c r="A921" s="65"/>
      <c r="B921" s="66"/>
      <c r="C921" s="67"/>
      <c r="D921" s="68"/>
      <c r="E921" s="69"/>
      <c r="F921" s="65"/>
      <c r="G921" s="69"/>
      <c r="H921" s="64"/>
      <c r="I921" s="69"/>
      <c r="J921" s="65"/>
      <c r="K921" s="69"/>
      <c r="L921" s="69"/>
      <c r="M921" s="69"/>
      <c r="N921" s="69"/>
      <c r="O921" s="69"/>
      <c r="P921" s="70"/>
      <c r="Q921" s="69"/>
      <c r="R921" s="69"/>
      <c r="S921" s="69"/>
      <c r="T921" s="69"/>
      <c r="U921" s="69"/>
    </row>
    <row r="922" spans="1:21" x14ac:dyDescent="0.2">
      <c r="A922" s="65"/>
      <c r="B922" s="66"/>
      <c r="C922" s="67"/>
      <c r="D922" s="68"/>
      <c r="E922" s="69"/>
      <c r="F922" s="65"/>
      <c r="G922" s="69"/>
      <c r="H922" s="64"/>
      <c r="I922" s="69"/>
      <c r="J922" s="65"/>
      <c r="K922" s="69"/>
      <c r="L922" s="69"/>
      <c r="M922" s="69"/>
      <c r="N922" s="69"/>
      <c r="O922" s="69"/>
      <c r="P922" s="70"/>
      <c r="Q922" s="69"/>
      <c r="R922" s="69"/>
      <c r="S922" s="69"/>
      <c r="T922" s="69"/>
      <c r="U922" s="69"/>
    </row>
    <row r="923" spans="1:21" x14ac:dyDescent="0.2">
      <c r="A923" s="65"/>
      <c r="B923" s="66"/>
      <c r="C923" s="67"/>
      <c r="D923" s="68"/>
      <c r="E923" s="69"/>
      <c r="F923" s="65"/>
      <c r="G923" s="69"/>
      <c r="H923" s="64"/>
      <c r="I923" s="69"/>
      <c r="J923" s="65"/>
      <c r="K923" s="69"/>
      <c r="L923" s="69"/>
      <c r="M923" s="69"/>
      <c r="N923" s="69"/>
      <c r="O923" s="69"/>
      <c r="P923" s="70"/>
      <c r="Q923" s="69"/>
      <c r="R923" s="69"/>
      <c r="S923" s="69"/>
      <c r="T923" s="69"/>
      <c r="U923" s="69"/>
    </row>
    <row r="924" spans="1:21" x14ac:dyDescent="0.2">
      <c r="A924" s="65"/>
      <c r="B924" s="66"/>
      <c r="C924" s="67"/>
      <c r="D924" s="68"/>
      <c r="E924" s="69"/>
      <c r="F924" s="65"/>
      <c r="G924" s="69"/>
      <c r="H924" s="64"/>
      <c r="I924" s="69"/>
      <c r="J924" s="65"/>
      <c r="K924" s="69"/>
      <c r="L924" s="69"/>
      <c r="M924" s="69"/>
      <c r="N924" s="69"/>
      <c r="O924" s="69"/>
      <c r="P924" s="70"/>
      <c r="Q924" s="69"/>
      <c r="R924" s="69"/>
      <c r="S924" s="69"/>
      <c r="T924" s="69"/>
      <c r="U924" s="69"/>
    </row>
    <row r="925" spans="1:21" x14ac:dyDescent="0.2">
      <c r="A925" s="65"/>
      <c r="B925" s="66"/>
      <c r="C925" s="67"/>
      <c r="D925" s="68"/>
      <c r="E925" s="69"/>
      <c r="F925" s="65"/>
      <c r="G925" s="69"/>
      <c r="H925" s="64"/>
      <c r="I925" s="69"/>
      <c r="J925" s="65"/>
      <c r="K925" s="69"/>
      <c r="L925" s="69"/>
      <c r="M925" s="69"/>
      <c r="N925" s="69"/>
      <c r="O925" s="69"/>
      <c r="P925" s="70"/>
      <c r="Q925" s="69"/>
      <c r="R925" s="69"/>
      <c r="S925" s="69"/>
      <c r="T925" s="69"/>
      <c r="U925" s="69"/>
    </row>
    <row r="926" spans="1:21" x14ac:dyDescent="0.2">
      <c r="A926" s="65"/>
      <c r="B926" s="66"/>
      <c r="C926" s="67"/>
      <c r="D926" s="68"/>
      <c r="E926" s="69"/>
      <c r="F926" s="65"/>
      <c r="G926" s="69"/>
      <c r="H926" s="64"/>
      <c r="I926" s="69"/>
      <c r="J926" s="65"/>
      <c r="K926" s="69"/>
      <c r="L926" s="69"/>
      <c r="M926" s="69"/>
      <c r="N926" s="69"/>
      <c r="O926" s="69"/>
      <c r="P926" s="70"/>
      <c r="Q926" s="69"/>
      <c r="R926" s="69"/>
      <c r="S926" s="69"/>
      <c r="T926" s="69"/>
      <c r="U926" s="69"/>
    </row>
    <row r="927" spans="1:21" x14ac:dyDescent="0.2">
      <c r="A927" s="65"/>
      <c r="B927" s="66"/>
      <c r="C927" s="67"/>
      <c r="D927" s="68"/>
      <c r="E927" s="69"/>
      <c r="F927" s="65"/>
      <c r="G927" s="69"/>
      <c r="H927" s="64"/>
      <c r="I927" s="69"/>
      <c r="J927" s="65"/>
      <c r="K927" s="69"/>
      <c r="L927" s="69"/>
      <c r="M927" s="69"/>
      <c r="N927" s="69"/>
      <c r="O927" s="69"/>
      <c r="P927" s="70"/>
      <c r="Q927" s="69"/>
      <c r="R927" s="69"/>
      <c r="S927" s="69"/>
      <c r="T927" s="69"/>
      <c r="U927" s="69"/>
    </row>
    <row r="928" spans="1:21" x14ac:dyDescent="0.2">
      <c r="A928" s="65"/>
      <c r="B928" s="66"/>
      <c r="C928" s="67"/>
      <c r="D928" s="68"/>
      <c r="E928" s="69"/>
      <c r="F928" s="65"/>
      <c r="G928" s="69"/>
      <c r="H928" s="64"/>
      <c r="I928" s="69"/>
      <c r="J928" s="65"/>
      <c r="K928" s="69"/>
      <c r="L928" s="69"/>
      <c r="M928" s="69"/>
      <c r="N928" s="69"/>
      <c r="O928" s="69"/>
      <c r="P928" s="70"/>
      <c r="Q928" s="69"/>
      <c r="R928" s="69"/>
      <c r="S928" s="69"/>
      <c r="T928" s="69"/>
      <c r="U928" s="69"/>
    </row>
    <row r="929" spans="1:21" x14ac:dyDescent="0.2">
      <c r="A929" s="65"/>
      <c r="B929" s="66"/>
      <c r="C929" s="67"/>
      <c r="D929" s="68"/>
      <c r="E929" s="69"/>
      <c r="F929" s="65"/>
      <c r="G929" s="69"/>
      <c r="H929" s="64"/>
      <c r="I929" s="69"/>
      <c r="J929" s="65"/>
      <c r="K929" s="69"/>
      <c r="L929" s="69"/>
      <c r="M929" s="69"/>
      <c r="N929" s="69"/>
      <c r="O929" s="69"/>
      <c r="P929" s="70"/>
      <c r="Q929" s="69"/>
      <c r="R929" s="69"/>
      <c r="S929" s="69"/>
      <c r="T929" s="69"/>
      <c r="U929" s="69"/>
    </row>
    <row r="930" spans="1:21" x14ac:dyDescent="0.2">
      <c r="A930" s="65"/>
      <c r="B930" s="66"/>
      <c r="C930" s="67"/>
      <c r="D930" s="68"/>
      <c r="E930" s="69"/>
      <c r="F930" s="65"/>
      <c r="G930" s="69"/>
      <c r="H930" s="64"/>
      <c r="I930" s="69"/>
      <c r="J930" s="65"/>
      <c r="K930" s="69"/>
      <c r="L930" s="69"/>
      <c r="M930" s="69"/>
      <c r="N930" s="69"/>
      <c r="O930" s="69"/>
      <c r="P930" s="70"/>
      <c r="Q930" s="69"/>
      <c r="R930" s="69"/>
      <c r="S930" s="69"/>
      <c r="T930" s="69"/>
      <c r="U930" s="69"/>
    </row>
    <row r="931" spans="1:21" x14ac:dyDescent="0.2">
      <c r="A931" s="65"/>
      <c r="B931" s="66"/>
      <c r="C931" s="67"/>
      <c r="D931" s="68"/>
      <c r="E931" s="69"/>
      <c r="F931" s="65"/>
      <c r="G931" s="69"/>
      <c r="H931" s="64"/>
      <c r="I931" s="69"/>
      <c r="J931" s="65"/>
      <c r="K931" s="69"/>
      <c r="L931" s="69"/>
      <c r="M931" s="69"/>
      <c r="N931" s="69"/>
      <c r="O931" s="69"/>
      <c r="P931" s="70"/>
      <c r="Q931" s="69"/>
      <c r="R931" s="69"/>
      <c r="S931" s="69"/>
      <c r="T931" s="69"/>
      <c r="U931" s="69"/>
    </row>
    <row r="932" spans="1:21" x14ac:dyDescent="0.2">
      <c r="A932" s="65"/>
      <c r="B932" s="66"/>
      <c r="C932" s="67"/>
      <c r="D932" s="68"/>
      <c r="E932" s="69"/>
      <c r="F932" s="65"/>
      <c r="G932" s="69"/>
      <c r="H932" s="64"/>
      <c r="I932" s="69"/>
      <c r="J932" s="65"/>
      <c r="K932" s="69"/>
      <c r="L932" s="69"/>
      <c r="M932" s="69"/>
      <c r="N932" s="69"/>
      <c r="O932" s="69"/>
      <c r="P932" s="70"/>
      <c r="Q932" s="69"/>
      <c r="R932" s="69"/>
      <c r="S932" s="69"/>
      <c r="T932" s="69"/>
      <c r="U932" s="69"/>
    </row>
    <row r="933" spans="1:21" x14ac:dyDescent="0.2">
      <c r="A933" s="65"/>
      <c r="B933" s="66"/>
      <c r="C933" s="67"/>
      <c r="D933" s="68"/>
      <c r="E933" s="69"/>
      <c r="F933" s="65"/>
      <c r="G933" s="69"/>
      <c r="H933" s="64"/>
      <c r="I933" s="69"/>
      <c r="J933" s="65"/>
      <c r="K933" s="69"/>
      <c r="L933" s="69"/>
      <c r="M933" s="69"/>
      <c r="N933" s="69"/>
      <c r="O933" s="69"/>
      <c r="P933" s="70"/>
      <c r="Q933" s="69"/>
      <c r="R933" s="69"/>
      <c r="S933" s="69"/>
      <c r="T933" s="69"/>
      <c r="U933" s="69"/>
    </row>
    <row r="934" spans="1:21" x14ac:dyDescent="0.2">
      <c r="A934" s="65"/>
      <c r="B934" s="66"/>
      <c r="C934" s="67"/>
      <c r="D934" s="68"/>
      <c r="E934" s="69"/>
      <c r="F934" s="65"/>
      <c r="G934" s="69"/>
      <c r="H934" s="64"/>
      <c r="I934" s="69"/>
      <c r="J934" s="65"/>
      <c r="K934" s="69"/>
      <c r="L934" s="69"/>
      <c r="M934" s="69"/>
      <c r="N934" s="69"/>
      <c r="O934" s="69"/>
      <c r="P934" s="70"/>
      <c r="Q934" s="69"/>
      <c r="R934" s="69"/>
      <c r="S934" s="69"/>
      <c r="T934" s="69"/>
      <c r="U934" s="69"/>
    </row>
    <row r="935" spans="1:21" x14ac:dyDescent="0.2">
      <c r="A935" s="65"/>
      <c r="B935" s="66"/>
      <c r="C935" s="67"/>
      <c r="D935" s="68"/>
      <c r="E935" s="69"/>
      <c r="F935" s="65"/>
      <c r="G935" s="69"/>
      <c r="H935" s="64"/>
      <c r="I935" s="69"/>
      <c r="J935" s="65"/>
      <c r="K935" s="69"/>
      <c r="L935" s="69"/>
      <c r="M935" s="69"/>
      <c r="N935" s="69"/>
      <c r="O935" s="69"/>
      <c r="P935" s="70"/>
      <c r="Q935" s="69"/>
      <c r="R935" s="69"/>
      <c r="S935" s="69"/>
      <c r="T935" s="69"/>
      <c r="U935" s="69"/>
    </row>
    <row r="936" spans="1:21" x14ac:dyDescent="0.2">
      <c r="A936" s="65"/>
      <c r="B936" s="66"/>
      <c r="C936" s="67"/>
      <c r="D936" s="68"/>
      <c r="E936" s="69"/>
      <c r="F936" s="65"/>
      <c r="G936" s="69"/>
      <c r="H936" s="64"/>
      <c r="I936" s="69"/>
      <c r="J936" s="65"/>
      <c r="K936" s="69"/>
      <c r="L936" s="69"/>
      <c r="M936" s="69"/>
      <c r="N936" s="69"/>
      <c r="O936" s="69"/>
      <c r="P936" s="70"/>
      <c r="Q936" s="69"/>
      <c r="R936" s="69"/>
      <c r="S936" s="69"/>
      <c r="T936" s="69"/>
      <c r="U936" s="69"/>
    </row>
    <row r="937" spans="1:21" x14ac:dyDescent="0.2">
      <c r="A937" s="65"/>
      <c r="B937" s="66"/>
      <c r="C937" s="67"/>
      <c r="D937" s="68"/>
      <c r="E937" s="69"/>
      <c r="F937" s="65"/>
      <c r="G937" s="69"/>
      <c r="H937" s="64"/>
      <c r="I937" s="69"/>
      <c r="J937" s="65"/>
      <c r="K937" s="69"/>
      <c r="L937" s="69"/>
      <c r="M937" s="69"/>
      <c r="N937" s="69"/>
      <c r="O937" s="69"/>
      <c r="P937" s="70"/>
      <c r="Q937" s="69"/>
      <c r="R937" s="69"/>
      <c r="S937" s="69"/>
      <c r="T937" s="69"/>
      <c r="U937" s="69"/>
    </row>
    <row r="938" spans="1:21" x14ac:dyDescent="0.2">
      <c r="A938" s="65"/>
      <c r="B938" s="66"/>
      <c r="C938" s="67"/>
      <c r="D938" s="68"/>
      <c r="E938" s="69"/>
      <c r="F938" s="65"/>
      <c r="G938" s="69"/>
      <c r="H938" s="64"/>
      <c r="I938" s="69"/>
      <c r="J938" s="65"/>
      <c r="K938" s="69"/>
      <c r="L938" s="69"/>
      <c r="M938" s="69"/>
      <c r="N938" s="69"/>
      <c r="O938" s="69"/>
      <c r="P938" s="70"/>
      <c r="Q938" s="69"/>
      <c r="R938" s="69"/>
      <c r="S938" s="69"/>
      <c r="T938" s="69"/>
      <c r="U938" s="69"/>
    </row>
    <row r="939" spans="1:21" x14ac:dyDescent="0.2">
      <c r="A939" s="65"/>
      <c r="B939" s="66"/>
      <c r="C939" s="67"/>
      <c r="D939" s="68"/>
      <c r="E939" s="69"/>
      <c r="F939" s="65"/>
      <c r="G939" s="69"/>
      <c r="H939" s="64"/>
      <c r="I939" s="69"/>
      <c r="J939" s="65"/>
      <c r="K939" s="69"/>
      <c r="L939" s="69"/>
      <c r="M939" s="69"/>
      <c r="N939" s="69"/>
      <c r="O939" s="69"/>
      <c r="P939" s="70"/>
      <c r="Q939" s="69"/>
      <c r="R939" s="69"/>
      <c r="S939" s="69"/>
      <c r="T939" s="69"/>
      <c r="U939" s="69"/>
    </row>
    <row r="940" spans="1:21" x14ac:dyDescent="0.2">
      <c r="A940" s="65"/>
      <c r="B940" s="66"/>
      <c r="C940" s="67"/>
      <c r="D940" s="68"/>
      <c r="E940" s="69"/>
      <c r="F940" s="65"/>
      <c r="G940" s="69"/>
      <c r="H940" s="64"/>
      <c r="I940" s="69"/>
      <c r="J940" s="65"/>
      <c r="K940" s="69"/>
      <c r="L940" s="69"/>
      <c r="M940" s="69"/>
      <c r="N940" s="69"/>
      <c r="O940" s="69"/>
      <c r="P940" s="70"/>
      <c r="Q940" s="69"/>
      <c r="R940" s="69"/>
      <c r="S940" s="69"/>
      <c r="T940" s="69"/>
      <c r="U940" s="69"/>
    </row>
    <row r="941" spans="1:21" x14ac:dyDescent="0.2">
      <c r="A941" s="65"/>
      <c r="B941" s="66"/>
      <c r="C941" s="67"/>
      <c r="D941" s="68"/>
      <c r="E941" s="69"/>
      <c r="F941" s="65"/>
      <c r="G941" s="69"/>
      <c r="H941" s="64"/>
      <c r="I941" s="69"/>
      <c r="J941" s="65"/>
      <c r="K941" s="69"/>
      <c r="L941" s="69"/>
      <c r="M941" s="69"/>
      <c r="N941" s="69"/>
      <c r="O941" s="69"/>
      <c r="P941" s="70"/>
      <c r="Q941" s="69"/>
      <c r="R941" s="69"/>
      <c r="S941" s="69"/>
      <c r="T941" s="69"/>
      <c r="U941" s="69"/>
    </row>
    <row r="942" spans="1:21" x14ac:dyDescent="0.2">
      <c r="A942" s="65"/>
      <c r="B942" s="66"/>
      <c r="C942" s="67"/>
      <c r="D942" s="68"/>
      <c r="E942" s="69"/>
      <c r="F942" s="65"/>
      <c r="G942" s="69"/>
      <c r="H942" s="64"/>
      <c r="I942" s="69"/>
      <c r="J942" s="65"/>
      <c r="K942" s="69"/>
      <c r="L942" s="69"/>
      <c r="M942" s="69"/>
      <c r="N942" s="69"/>
      <c r="O942" s="69"/>
      <c r="P942" s="70"/>
      <c r="Q942" s="69"/>
      <c r="R942" s="69"/>
      <c r="S942" s="69"/>
      <c r="T942" s="69"/>
      <c r="U942" s="69"/>
    </row>
    <row r="943" spans="1:21" x14ac:dyDescent="0.2">
      <c r="A943" s="65"/>
      <c r="B943" s="66"/>
      <c r="C943" s="67"/>
      <c r="D943" s="68"/>
      <c r="E943" s="69"/>
      <c r="F943" s="65"/>
      <c r="G943" s="69"/>
      <c r="H943" s="64"/>
      <c r="I943" s="69"/>
      <c r="J943" s="65"/>
      <c r="K943" s="69"/>
      <c r="L943" s="69"/>
      <c r="M943" s="69"/>
      <c r="N943" s="69"/>
      <c r="O943" s="69"/>
      <c r="P943" s="70"/>
      <c r="Q943" s="69"/>
      <c r="R943" s="69"/>
      <c r="S943" s="69"/>
      <c r="T943" s="69"/>
      <c r="U943" s="69"/>
    </row>
    <row r="944" spans="1:21" x14ac:dyDescent="0.2">
      <c r="A944" s="65"/>
      <c r="B944" s="66"/>
      <c r="C944" s="67"/>
      <c r="D944" s="68"/>
      <c r="E944" s="69"/>
      <c r="F944" s="65"/>
      <c r="G944" s="69"/>
      <c r="H944" s="64"/>
      <c r="I944" s="69"/>
      <c r="J944" s="65"/>
      <c r="K944" s="69"/>
      <c r="L944" s="69"/>
      <c r="M944" s="69"/>
      <c r="N944" s="69"/>
      <c r="O944" s="69"/>
      <c r="P944" s="70"/>
      <c r="Q944" s="69"/>
      <c r="R944" s="69"/>
      <c r="S944" s="69"/>
      <c r="T944" s="69"/>
      <c r="U944" s="69"/>
    </row>
    <row r="945" spans="1:21" x14ac:dyDescent="0.2">
      <c r="A945" s="65"/>
      <c r="B945" s="66"/>
      <c r="C945" s="67"/>
      <c r="D945" s="68"/>
      <c r="E945" s="69"/>
      <c r="F945" s="65"/>
      <c r="G945" s="69"/>
      <c r="H945" s="64"/>
      <c r="I945" s="69"/>
      <c r="J945" s="65"/>
      <c r="K945" s="69"/>
      <c r="L945" s="69"/>
      <c r="M945" s="69"/>
      <c r="N945" s="69"/>
      <c r="O945" s="69"/>
      <c r="P945" s="70"/>
      <c r="Q945" s="69"/>
      <c r="R945" s="69"/>
      <c r="S945" s="69"/>
      <c r="T945" s="69"/>
      <c r="U945" s="69"/>
    </row>
    <row r="946" spans="1:21" x14ac:dyDescent="0.2">
      <c r="A946" s="65"/>
      <c r="B946" s="66"/>
      <c r="C946" s="67"/>
      <c r="D946" s="68"/>
      <c r="E946" s="69"/>
      <c r="F946" s="65"/>
      <c r="G946" s="69"/>
      <c r="H946" s="64"/>
      <c r="I946" s="69"/>
      <c r="J946" s="65"/>
      <c r="K946" s="69"/>
      <c r="L946" s="69"/>
      <c r="M946" s="69"/>
      <c r="N946" s="69"/>
      <c r="O946" s="69"/>
      <c r="P946" s="70"/>
      <c r="Q946" s="69"/>
      <c r="R946" s="69"/>
      <c r="S946" s="69"/>
      <c r="T946" s="69"/>
      <c r="U946" s="69"/>
    </row>
    <row r="947" spans="1:21" x14ac:dyDescent="0.2">
      <c r="A947" s="65"/>
      <c r="B947" s="66"/>
      <c r="C947" s="67"/>
      <c r="D947" s="68"/>
      <c r="E947" s="69"/>
      <c r="F947" s="65"/>
      <c r="G947" s="69"/>
      <c r="H947" s="64"/>
      <c r="I947" s="69"/>
      <c r="J947" s="65"/>
      <c r="K947" s="69"/>
      <c r="L947" s="69"/>
      <c r="M947" s="69"/>
      <c r="N947" s="69"/>
      <c r="O947" s="69"/>
      <c r="P947" s="70"/>
      <c r="Q947" s="69"/>
      <c r="R947" s="69"/>
      <c r="S947" s="69"/>
      <c r="T947" s="69"/>
      <c r="U947" s="69"/>
    </row>
    <row r="948" spans="1:21" x14ac:dyDescent="0.2">
      <c r="A948" s="65"/>
      <c r="B948" s="66"/>
      <c r="C948" s="67"/>
      <c r="D948" s="68"/>
      <c r="E948" s="69"/>
      <c r="F948" s="65"/>
      <c r="G948" s="69"/>
      <c r="H948" s="64"/>
      <c r="I948" s="69"/>
      <c r="J948" s="65"/>
      <c r="K948" s="69"/>
      <c r="L948" s="69"/>
      <c r="M948" s="69"/>
      <c r="N948" s="69"/>
      <c r="O948" s="69"/>
      <c r="P948" s="70"/>
      <c r="Q948" s="69"/>
      <c r="R948" s="69"/>
      <c r="S948" s="69"/>
      <c r="T948" s="69"/>
      <c r="U948" s="69"/>
    </row>
    <row r="949" spans="1:21" x14ac:dyDescent="0.2">
      <c r="A949" s="65"/>
      <c r="B949" s="66"/>
      <c r="C949" s="67"/>
      <c r="D949" s="68"/>
      <c r="E949" s="69"/>
      <c r="F949" s="65"/>
      <c r="G949" s="69"/>
      <c r="H949" s="64"/>
      <c r="I949" s="69"/>
      <c r="J949" s="65"/>
      <c r="K949" s="69"/>
      <c r="L949" s="69"/>
      <c r="M949" s="69"/>
      <c r="N949" s="69"/>
      <c r="O949" s="69"/>
      <c r="P949" s="70"/>
      <c r="Q949" s="69"/>
      <c r="R949" s="69"/>
      <c r="S949" s="69"/>
      <c r="T949" s="69"/>
      <c r="U949" s="69"/>
    </row>
    <row r="950" spans="1:21" x14ac:dyDescent="0.2">
      <c r="A950" s="65"/>
      <c r="B950" s="66"/>
      <c r="C950" s="67"/>
      <c r="D950" s="68"/>
      <c r="E950" s="69"/>
      <c r="F950" s="65"/>
      <c r="G950" s="69"/>
      <c r="H950" s="64"/>
      <c r="I950" s="69"/>
      <c r="J950" s="65"/>
      <c r="K950" s="69"/>
      <c r="L950" s="69"/>
      <c r="M950" s="69"/>
      <c r="N950" s="69"/>
      <c r="O950" s="69"/>
      <c r="P950" s="70"/>
      <c r="Q950" s="69"/>
      <c r="R950" s="69"/>
      <c r="S950" s="69"/>
      <c r="T950" s="69"/>
      <c r="U950" s="69"/>
    </row>
    <row r="951" spans="1:21" x14ac:dyDescent="0.2">
      <c r="A951" s="65"/>
      <c r="B951" s="66"/>
      <c r="C951" s="67"/>
      <c r="D951" s="68"/>
      <c r="E951" s="69"/>
      <c r="F951" s="65"/>
      <c r="G951" s="69"/>
      <c r="H951" s="64"/>
      <c r="I951" s="69"/>
      <c r="J951" s="65"/>
      <c r="K951" s="69"/>
      <c r="L951" s="69"/>
      <c r="M951" s="69"/>
      <c r="N951" s="69"/>
      <c r="O951" s="69"/>
      <c r="P951" s="70"/>
      <c r="Q951" s="69"/>
      <c r="R951" s="69"/>
      <c r="S951" s="69"/>
      <c r="T951" s="69"/>
      <c r="U951" s="69"/>
    </row>
    <row r="952" spans="1:21" x14ac:dyDescent="0.2">
      <c r="A952" s="65"/>
      <c r="B952" s="66"/>
      <c r="C952" s="67"/>
      <c r="D952" s="68"/>
      <c r="E952" s="69"/>
      <c r="F952" s="65"/>
      <c r="G952" s="69"/>
      <c r="H952" s="64"/>
      <c r="I952" s="69"/>
      <c r="J952" s="65"/>
      <c r="K952" s="69"/>
      <c r="L952" s="69"/>
      <c r="M952" s="69"/>
      <c r="N952" s="69"/>
      <c r="O952" s="69"/>
      <c r="P952" s="70"/>
      <c r="Q952" s="69"/>
      <c r="R952" s="69"/>
      <c r="S952" s="69"/>
      <c r="T952" s="69"/>
      <c r="U952" s="69"/>
    </row>
    <row r="953" spans="1:21" x14ac:dyDescent="0.2">
      <c r="A953" s="65"/>
      <c r="B953" s="66"/>
      <c r="C953" s="67"/>
      <c r="D953" s="68"/>
      <c r="E953" s="69"/>
      <c r="F953" s="65"/>
      <c r="G953" s="69"/>
      <c r="H953" s="64"/>
      <c r="I953" s="69"/>
      <c r="J953" s="65"/>
      <c r="K953" s="69"/>
      <c r="L953" s="69"/>
      <c r="M953" s="69"/>
      <c r="N953" s="69"/>
      <c r="O953" s="69"/>
      <c r="P953" s="70"/>
      <c r="Q953" s="69"/>
      <c r="R953" s="69"/>
      <c r="S953" s="69"/>
      <c r="T953" s="69"/>
      <c r="U953" s="69"/>
    </row>
    <row r="954" spans="1:21" x14ac:dyDescent="0.2">
      <c r="A954" s="65"/>
      <c r="B954" s="66"/>
      <c r="C954" s="67"/>
      <c r="D954" s="68"/>
      <c r="E954" s="69"/>
      <c r="F954" s="65"/>
      <c r="G954" s="69"/>
      <c r="H954" s="64"/>
      <c r="I954" s="69"/>
      <c r="J954" s="65"/>
      <c r="K954" s="69"/>
      <c r="L954" s="69"/>
      <c r="M954" s="69"/>
      <c r="N954" s="69"/>
      <c r="O954" s="69"/>
      <c r="P954" s="70"/>
      <c r="Q954" s="69"/>
      <c r="R954" s="69"/>
      <c r="S954" s="69"/>
      <c r="T954" s="69"/>
      <c r="U954" s="69"/>
    </row>
    <row r="955" spans="1:21" x14ac:dyDescent="0.2">
      <c r="A955" s="65"/>
      <c r="B955" s="66"/>
      <c r="C955" s="67"/>
      <c r="D955" s="68"/>
      <c r="E955" s="69"/>
      <c r="F955" s="65"/>
      <c r="G955" s="69"/>
      <c r="H955" s="64"/>
      <c r="I955" s="69"/>
      <c r="J955" s="65"/>
      <c r="K955" s="69"/>
      <c r="L955" s="69"/>
      <c r="M955" s="69"/>
      <c r="N955" s="69"/>
      <c r="O955" s="69"/>
      <c r="P955" s="70"/>
      <c r="Q955" s="69"/>
      <c r="R955" s="69"/>
      <c r="S955" s="69"/>
      <c r="T955" s="69"/>
      <c r="U955" s="69"/>
    </row>
    <row r="956" spans="1:21" x14ac:dyDescent="0.2">
      <c r="A956" s="65"/>
      <c r="B956" s="66"/>
      <c r="C956" s="67"/>
      <c r="D956" s="68"/>
      <c r="E956" s="69"/>
      <c r="F956" s="65"/>
      <c r="G956" s="69"/>
      <c r="H956" s="64"/>
      <c r="I956" s="69"/>
      <c r="J956" s="65"/>
      <c r="K956" s="69"/>
      <c r="L956" s="69"/>
      <c r="M956" s="69"/>
      <c r="N956" s="69"/>
      <c r="O956" s="69"/>
      <c r="P956" s="70"/>
      <c r="Q956" s="69"/>
      <c r="R956" s="69"/>
      <c r="S956" s="69"/>
      <c r="T956" s="69"/>
      <c r="U956" s="69"/>
    </row>
    <row r="957" spans="1:21" x14ac:dyDescent="0.2">
      <c r="A957" s="65"/>
      <c r="B957" s="66"/>
      <c r="C957" s="67"/>
      <c r="D957" s="68"/>
      <c r="E957" s="69"/>
      <c r="F957" s="65"/>
      <c r="G957" s="69"/>
      <c r="H957" s="64"/>
      <c r="I957" s="69"/>
      <c r="J957" s="65"/>
      <c r="K957" s="69"/>
      <c r="L957" s="69"/>
      <c r="M957" s="69"/>
      <c r="N957" s="69"/>
      <c r="O957" s="69"/>
      <c r="P957" s="70"/>
      <c r="Q957" s="69"/>
      <c r="R957" s="69"/>
      <c r="S957" s="69"/>
      <c r="T957" s="69"/>
      <c r="U957" s="69"/>
    </row>
    <row r="958" spans="1:21" x14ac:dyDescent="0.2">
      <c r="A958" s="65"/>
      <c r="B958" s="66"/>
      <c r="C958" s="67"/>
      <c r="D958" s="68"/>
      <c r="E958" s="69"/>
      <c r="F958" s="65"/>
      <c r="G958" s="69"/>
      <c r="H958" s="64"/>
      <c r="I958" s="69"/>
      <c r="J958" s="65"/>
      <c r="K958" s="69"/>
      <c r="L958" s="69"/>
      <c r="M958" s="69"/>
      <c r="N958" s="69"/>
      <c r="O958" s="69"/>
      <c r="P958" s="70"/>
      <c r="Q958" s="69"/>
      <c r="R958" s="69"/>
      <c r="S958" s="69"/>
      <c r="T958" s="69"/>
      <c r="U958" s="69"/>
    </row>
    <row r="959" spans="1:21" x14ac:dyDescent="0.2">
      <c r="A959" s="65"/>
      <c r="B959" s="66"/>
      <c r="C959" s="67"/>
      <c r="D959" s="68"/>
      <c r="E959" s="69"/>
      <c r="F959" s="65"/>
      <c r="G959" s="69"/>
      <c r="H959" s="64"/>
      <c r="I959" s="69"/>
      <c r="J959" s="65"/>
      <c r="K959" s="69"/>
      <c r="L959" s="69"/>
      <c r="M959" s="69"/>
      <c r="N959" s="69"/>
      <c r="O959" s="69"/>
      <c r="P959" s="70"/>
      <c r="Q959" s="69"/>
      <c r="R959" s="69"/>
      <c r="S959" s="69"/>
      <c r="T959" s="69"/>
      <c r="U959" s="69"/>
    </row>
    <row r="960" spans="1:21" x14ac:dyDescent="0.2">
      <c r="A960" s="65"/>
      <c r="B960" s="66"/>
      <c r="C960" s="67"/>
      <c r="D960" s="68"/>
      <c r="E960" s="69"/>
      <c r="F960" s="65"/>
      <c r="G960" s="69"/>
      <c r="H960" s="64"/>
      <c r="I960" s="69"/>
      <c r="J960" s="65"/>
      <c r="K960" s="69"/>
      <c r="L960" s="69"/>
      <c r="M960" s="69"/>
      <c r="N960" s="69"/>
      <c r="O960" s="69"/>
      <c r="P960" s="70"/>
      <c r="Q960" s="69"/>
      <c r="R960" s="69"/>
      <c r="S960" s="69"/>
      <c r="T960" s="69"/>
      <c r="U960" s="69"/>
    </row>
    <row r="961" spans="1:21" x14ac:dyDescent="0.2">
      <c r="A961" s="65"/>
      <c r="B961" s="66"/>
      <c r="C961" s="67"/>
      <c r="D961" s="68"/>
      <c r="E961" s="69"/>
      <c r="F961" s="65"/>
      <c r="G961" s="65"/>
      <c r="H961" s="64"/>
      <c r="I961" s="69"/>
      <c r="J961" s="65"/>
      <c r="K961" s="69"/>
      <c r="L961" s="69"/>
      <c r="M961" s="69"/>
      <c r="N961" s="69"/>
      <c r="O961" s="69"/>
      <c r="P961" s="70"/>
      <c r="Q961" s="69"/>
      <c r="R961" s="69"/>
      <c r="S961" s="69"/>
      <c r="T961" s="69"/>
      <c r="U961" s="69"/>
    </row>
    <row r="962" spans="1:21" x14ac:dyDescent="0.2">
      <c r="A962" s="65"/>
      <c r="B962" s="66"/>
      <c r="C962" s="67"/>
      <c r="D962" s="68"/>
      <c r="E962" s="69"/>
      <c r="F962" s="65"/>
      <c r="G962" s="69"/>
      <c r="H962" s="64"/>
      <c r="I962" s="69"/>
      <c r="J962" s="65"/>
      <c r="K962" s="69"/>
      <c r="L962" s="69"/>
      <c r="M962" s="69"/>
      <c r="N962" s="69"/>
      <c r="O962" s="69"/>
      <c r="P962" s="70"/>
      <c r="Q962" s="69"/>
      <c r="R962" s="69"/>
      <c r="S962" s="69"/>
      <c r="T962" s="69"/>
      <c r="U962" s="69"/>
    </row>
    <row r="963" spans="1:21" x14ac:dyDescent="0.2">
      <c r="A963" s="65"/>
      <c r="B963" s="66"/>
      <c r="C963" s="67"/>
      <c r="D963" s="68"/>
      <c r="E963" s="69"/>
      <c r="F963" s="65"/>
      <c r="G963" s="69"/>
      <c r="H963" s="64"/>
      <c r="I963" s="69"/>
      <c r="J963" s="65"/>
      <c r="K963" s="69"/>
      <c r="L963" s="69"/>
      <c r="M963" s="69"/>
      <c r="N963" s="69"/>
      <c r="O963" s="69"/>
      <c r="P963" s="70"/>
      <c r="Q963" s="69"/>
      <c r="R963" s="69"/>
      <c r="S963" s="69"/>
      <c r="T963" s="69"/>
      <c r="U963" s="69"/>
    </row>
    <row r="964" spans="1:21" x14ac:dyDescent="0.2">
      <c r="A964" s="65"/>
      <c r="B964" s="66"/>
      <c r="C964" s="67"/>
      <c r="D964" s="68"/>
      <c r="E964" s="69"/>
      <c r="F964" s="65"/>
      <c r="G964" s="69"/>
      <c r="H964" s="64"/>
      <c r="I964" s="69"/>
      <c r="J964" s="65"/>
      <c r="K964" s="69"/>
      <c r="L964" s="69"/>
      <c r="M964" s="69"/>
      <c r="N964" s="69"/>
      <c r="O964" s="69"/>
      <c r="P964" s="70"/>
      <c r="Q964" s="69"/>
      <c r="R964" s="69"/>
      <c r="S964" s="69"/>
      <c r="T964" s="69"/>
      <c r="U964" s="69"/>
    </row>
    <row r="965" spans="1:21" x14ac:dyDescent="0.2">
      <c r="A965" s="65"/>
      <c r="B965" s="66"/>
      <c r="C965" s="67"/>
      <c r="D965" s="68"/>
      <c r="E965" s="69"/>
      <c r="F965" s="65"/>
      <c r="G965" s="69"/>
      <c r="H965" s="64"/>
      <c r="I965" s="69"/>
      <c r="J965" s="65"/>
      <c r="K965" s="69"/>
      <c r="L965" s="69"/>
      <c r="M965" s="69"/>
      <c r="N965" s="69"/>
      <c r="O965" s="69"/>
      <c r="P965" s="70"/>
      <c r="Q965" s="69"/>
      <c r="R965" s="69"/>
      <c r="S965" s="69"/>
      <c r="T965" s="69"/>
      <c r="U965" s="69"/>
    </row>
    <row r="966" spans="1:21" x14ac:dyDescent="0.2">
      <c r="A966" s="65"/>
      <c r="B966" s="66"/>
      <c r="C966" s="67"/>
      <c r="D966" s="68"/>
      <c r="E966" s="69"/>
      <c r="F966" s="65"/>
      <c r="G966" s="69"/>
      <c r="H966" s="64"/>
      <c r="I966" s="69"/>
      <c r="J966" s="65"/>
      <c r="K966" s="69"/>
      <c r="L966" s="69"/>
      <c r="M966" s="69"/>
      <c r="N966" s="69"/>
      <c r="O966" s="69"/>
      <c r="P966" s="70"/>
      <c r="Q966" s="69"/>
      <c r="R966" s="69"/>
      <c r="S966" s="69"/>
      <c r="T966" s="69"/>
      <c r="U966" s="69"/>
    </row>
    <row r="967" spans="1:21" x14ac:dyDescent="0.2">
      <c r="A967" s="65"/>
      <c r="B967" s="66"/>
      <c r="C967" s="67"/>
      <c r="D967" s="68"/>
      <c r="E967" s="69"/>
      <c r="F967" s="65"/>
      <c r="G967" s="69"/>
      <c r="H967" s="64"/>
      <c r="I967" s="69"/>
      <c r="J967" s="65"/>
      <c r="K967" s="69"/>
      <c r="L967" s="69"/>
      <c r="M967" s="69"/>
      <c r="N967" s="69"/>
      <c r="O967" s="69"/>
      <c r="P967" s="70"/>
      <c r="Q967" s="69"/>
      <c r="R967" s="69"/>
      <c r="S967" s="69"/>
      <c r="T967" s="69"/>
      <c r="U967" s="69"/>
    </row>
    <row r="968" spans="1:21" x14ac:dyDescent="0.2">
      <c r="A968" s="65"/>
      <c r="B968" s="66"/>
      <c r="C968" s="67"/>
      <c r="D968" s="68"/>
      <c r="E968" s="69"/>
      <c r="F968" s="65"/>
      <c r="G968" s="69"/>
      <c r="H968" s="64"/>
      <c r="I968" s="69"/>
      <c r="J968" s="65"/>
      <c r="K968" s="69"/>
      <c r="L968" s="69"/>
      <c r="M968" s="69"/>
      <c r="N968" s="69"/>
      <c r="O968" s="69"/>
      <c r="P968" s="70"/>
      <c r="Q968" s="69"/>
      <c r="R968" s="69"/>
      <c r="S968" s="69"/>
      <c r="T968" s="69"/>
      <c r="U968" s="69"/>
    </row>
    <row r="969" spans="1:21" x14ac:dyDescent="0.2">
      <c r="A969" s="65"/>
      <c r="B969" s="66"/>
      <c r="C969" s="67"/>
      <c r="D969" s="68"/>
      <c r="E969" s="69"/>
      <c r="F969" s="65"/>
      <c r="G969" s="69"/>
      <c r="H969" s="64"/>
      <c r="I969" s="69"/>
      <c r="J969" s="65"/>
      <c r="K969" s="69"/>
      <c r="L969" s="69"/>
      <c r="M969" s="69"/>
      <c r="N969" s="69"/>
      <c r="O969" s="69"/>
      <c r="P969" s="70"/>
      <c r="Q969" s="69"/>
      <c r="R969" s="69"/>
      <c r="S969" s="69"/>
      <c r="T969" s="69"/>
      <c r="U969" s="69"/>
    </row>
    <row r="970" spans="1:21" x14ac:dyDescent="0.2">
      <c r="A970" s="65"/>
      <c r="B970" s="66"/>
      <c r="C970" s="67"/>
      <c r="D970" s="68"/>
      <c r="E970" s="69"/>
      <c r="F970" s="65"/>
      <c r="G970" s="65"/>
      <c r="H970" s="64"/>
      <c r="I970" s="69"/>
      <c r="J970" s="65"/>
      <c r="K970" s="69"/>
      <c r="L970" s="69"/>
      <c r="M970" s="69"/>
      <c r="N970" s="69"/>
      <c r="O970" s="69"/>
      <c r="P970" s="70"/>
      <c r="Q970" s="69"/>
      <c r="R970" s="69"/>
      <c r="S970" s="69"/>
      <c r="T970" s="69"/>
      <c r="U970" s="69"/>
    </row>
    <row r="971" spans="1:21" x14ac:dyDescent="0.2">
      <c r="A971" s="65"/>
      <c r="B971" s="66"/>
      <c r="C971" s="67"/>
      <c r="D971" s="68"/>
      <c r="E971" s="69"/>
      <c r="F971" s="65"/>
      <c r="G971" s="65"/>
      <c r="H971" s="64"/>
      <c r="I971" s="69"/>
      <c r="J971" s="65"/>
      <c r="K971" s="69"/>
      <c r="L971" s="69"/>
      <c r="M971" s="69"/>
      <c r="N971" s="69"/>
      <c r="O971" s="69"/>
      <c r="P971" s="70"/>
      <c r="Q971" s="69"/>
      <c r="R971" s="69"/>
      <c r="S971" s="69"/>
      <c r="T971" s="69"/>
      <c r="U971" s="69"/>
    </row>
    <row r="972" spans="1:21" x14ac:dyDescent="0.2">
      <c r="A972" s="65"/>
      <c r="B972" s="66"/>
      <c r="C972" s="67"/>
      <c r="D972" s="68"/>
      <c r="E972" s="69"/>
      <c r="F972" s="65"/>
      <c r="G972" s="69"/>
      <c r="H972" s="64"/>
      <c r="I972" s="69"/>
      <c r="J972" s="65"/>
      <c r="K972" s="69"/>
      <c r="L972" s="69"/>
      <c r="M972" s="69"/>
      <c r="N972" s="69"/>
      <c r="O972" s="69"/>
      <c r="P972" s="70"/>
      <c r="Q972" s="69"/>
      <c r="R972" s="69"/>
      <c r="S972" s="69"/>
      <c r="T972" s="69"/>
      <c r="U972" s="69"/>
    </row>
    <row r="973" spans="1:21" x14ac:dyDescent="0.2">
      <c r="A973" s="65"/>
      <c r="B973" s="66"/>
      <c r="C973" s="67"/>
      <c r="D973" s="68"/>
      <c r="E973" s="69"/>
      <c r="F973" s="65"/>
      <c r="G973" s="69"/>
      <c r="H973" s="64"/>
      <c r="I973" s="69"/>
      <c r="J973" s="65"/>
      <c r="K973" s="69"/>
      <c r="L973" s="69"/>
      <c r="M973" s="69"/>
      <c r="N973" s="69"/>
      <c r="O973" s="69"/>
      <c r="P973" s="70"/>
      <c r="Q973" s="69"/>
      <c r="R973" s="69"/>
      <c r="S973" s="69"/>
      <c r="T973" s="69"/>
      <c r="U973" s="69"/>
    </row>
    <row r="974" spans="1:21" x14ac:dyDescent="0.2">
      <c r="A974" s="65"/>
      <c r="B974" s="66"/>
      <c r="C974" s="67"/>
      <c r="D974" s="68"/>
      <c r="E974" s="69"/>
      <c r="F974" s="65"/>
      <c r="G974" s="69"/>
      <c r="H974" s="64"/>
      <c r="I974" s="69"/>
      <c r="J974" s="65"/>
      <c r="K974" s="69"/>
      <c r="L974" s="69"/>
      <c r="M974" s="69"/>
      <c r="N974" s="69"/>
      <c r="O974" s="69"/>
      <c r="P974" s="70"/>
      <c r="Q974" s="69"/>
      <c r="R974" s="69"/>
      <c r="S974" s="69"/>
      <c r="T974" s="69"/>
      <c r="U974" s="69"/>
    </row>
    <row r="975" spans="1:21" x14ac:dyDescent="0.2">
      <c r="A975" s="65"/>
      <c r="B975" s="66"/>
      <c r="C975" s="67"/>
      <c r="D975" s="68"/>
      <c r="E975" s="69"/>
      <c r="F975" s="65"/>
      <c r="G975" s="69"/>
      <c r="H975" s="64"/>
      <c r="I975" s="69"/>
      <c r="J975" s="65"/>
      <c r="K975" s="69"/>
      <c r="L975" s="69"/>
      <c r="M975" s="69"/>
      <c r="N975" s="69"/>
      <c r="O975" s="69"/>
      <c r="P975" s="70"/>
      <c r="Q975" s="69"/>
      <c r="R975" s="69"/>
      <c r="S975" s="69"/>
      <c r="T975" s="69"/>
      <c r="U975" s="69"/>
    </row>
    <row r="976" spans="1:21" x14ac:dyDescent="0.2">
      <c r="A976" s="65"/>
      <c r="B976" s="66"/>
      <c r="C976" s="67"/>
      <c r="D976" s="68"/>
      <c r="E976" s="69"/>
      <c r="F976" s="65"/>
      <c r="G976" s="69"/>
      <c r="H976" s="64"/>
      <c r="I976" s="69"/>
      <c r="J976" s="65"/>
      <c r="K976" s="69"/>
      <c r="L976" s="69"/>
      <c r="M976" s="69"/>
      <c r="N976" s="69"/>
      <c r="O976" s="69"/>
      <c r="P976" s="70"/>
      <c r="Q976" s="69"/>
      <c r="R976" s="69"/>
      <c r="S976" s="69"/>
      <c r="T976" s="69"/>
      <c r="U976" s="69"/>
    </row>
    <row r="977" spans="1:21" x14ac:dyDescent="0.2">
      <c r="A977" s="65"/>
      <c r="B977" s="66"/>
      <c r="C977" s="67"/>
      <c r="D977" s="68"/>
      <c r="E977" s="69"/>
      <c r="F977" s="65"/>
      <c r="G977" s="69"/>
      <c r="H977" s="64"/>
      <c r="I977" s="69"/>
      <c r="J977" s="65"/>
      <c r="K977" s="69"/>
      <c r="L977" s="69"/>
      <c r="M977" s="69"/>
      <c r="N977" s="69"/>
      <c r="O977" s="69"/>
      <c r="P977" s="70"/>
      <c r="Q977" s="69"/>
      <c r="R977" s="69"/>
      <c r="S977" s="69"/>
      <c r="T977" s="69"/>
      <c r="U977" s="69"/>
    </row>
    <row r="978" spans="1:21" x14ac:dyDescent="0.2">
      <c r="A978" s="65"/>
      <c r="B978" s="66"/>
      <c r="C978" s="67"/>
      <c r="D978" s="68"/>
      <c r="E978" s="69"/>
      <c r="F978" s="65"/>
      <c r="G978" s="69"/>
      <c r="H978" s="64"/>
      <c r="I978" s="69"/>
      <c r="J978" s="65"/>
      <c r="K978" s="69"/>
      <c r="L978" s="69"/>
      <c r="M978" s="69"/>
      <c r="N978" s="69"/>
      <c r="O978" s="69"/>
      <c r="P978" s="70"/>
      <c r="Q978" s="69"/>
      <c r="R978" s="69"/>
      <c r="S978" s="69"/>
      <c r="T978" s="69"/>
      <c r="U978" s="69"/>
    </row>
    <row r="979" spans="1:21" x14ac:dyDescent="0.2">
      <c r="A979" s="65"/>
      <c r="B979" s="66"/>
      <c r="C979" s="67"/>
      <c r="D979" s="68"/>
      <c r="E979" s="69"/>
      <c r="F979" s="65"/>
      <c r="G979" s="69"/>
      <c r="H979" s="64"/>
      <c r="I979" s="69"/>
      <c r="J979" s="65"/>
      <c r="K979" s="69"/>
      <c r="L979" s="69"/>
      <c r="M979" s="69"/>
      <c r="N979" s="69"/>
      <c r="O979" s="69"/>
      <c r="P979" s="70"/>
      <c r="Q979" s="69"/>
      <c r="R979" s="69"/>
      <c r="S979" s="69"/>
      <c r="T979" s="69"/>
      <c r="U979" s="69"/>
    </row>
    <row r="980" spans="1:21" x14ac:dyDescent="0.2">
      <c r="A980" s="65"/>
      <c r="B980" s="66"/>
      <c r="C980" s="67"/>
      <c r="D980" s="68"/>
      <c r="E980" s="69"/>
      <c r="F980" s="65"/>
      <c r="G980" s="69"/>
      <c r="H980" s="64"/>
      <c r="I980" s="69"/>
      <c r="J980" s="65"/>
      <c r="K980" s="69"/>
      <c r="L980" s="69"/>
      <c r="M980" s="69"/>
      <c r="N980" s="69"/>
      <c r="O980" s="69"/>
      <c r="P980" s="70"/>
      <c r="Q980" s="69"/>
      <c r="R980" s="69"/>
      <c r="S980" s="69"/>
      <c r="T980" s="69"/>
      <c r="U980" s="69"/>
    </row>
    <row r="981" spans="1:21" x14ac:dyDescent="0.2">
      <c r="A981" s="65"/>
      <c r="B981" s="66"/>
      <c r="C981" s="67"/>
      <c r="D981" s="68"/>
      <c r="E981" s="69"/>
      <c r="F981" s="65"/>
      <c r="G981" s="69"/>
      <c r="H981" s="64"/>
      <c r="I981" s="69"/>
      <c r="J981" s="65"/>
      <c r="K981" s="69"/>
      <c r="L981" s="69"/>
      <c r="M981" s="69"/>
      <c r="N981" s="69"/>
      <c r="O981" s="69"/>
      <c r="P981" s="70"/>
      <c r="Q981" s="69"/>
      <c r="R981" s="69"/>
      <c r="S981" s="69"/>
      <c r="T981" s="69"/>
      <c r="U981" s="69"/>
    </row>
    <row r="982" spans="1:21" x14ac:dyDescent="0.2">
      <c r="A982" s="65"/>
      <c r="B982" s="66"/>
      <c r="C982" s="67"/>
      <c r="D982" s="68"/>
      <c r="E982" s="69"/>
      <c r="F982" s="65"/>
      <c r="G982" s="69"/>
      <c r="H982" s="64"/>
      <c r="I982" s="69"/>
      <c r="J982" s="65"/>
      <c r="K982" s="69"/>
      <c r="L982" s="69"/>
      <c r="M982" s="69"/>
      <c r="N982" s="69"/>
      <c r="O982" s="69"/>
      <c r="P982" s="70"/>
      <c r="Q982" s="69"/>
      <c r="R982" s="69"/>
      <c r="S982" s="69"/>
      <c r="T982" s="69"/>
      <c r="U982" s="69"/>
    </row>
    <row r="983" spans="1:21" x14ac:dyDescent="0.2">
      <c r="A983" s="65"/>
      <c r="B983" s="66"/>
      <c r="C983" s="67"/>
      <c r="D983" s="68"/>
      <c r="E983" s="69"/>
      <c r="F983" s="65"/>
      <c r="G983" s="69"/>
      <c r="H983" s="64"/>
      <c r="I983" s="69"/>
      <c r="J983" s="65"/>
      <c r="K983" s="69"/>
      <c r="L983" s="69"/>
      <c r="M983" s="69"/>
      <c r="N983" s="69"/>
      <c r="O983" s="69"/>
      <c r="P983" s="70"/>
      <c r="Q983" s="69"/>
      <c r="R983" s="69"/>
      <c r="S983" s="69"/>
      <c r="T983" s="69"/>
      <c r="U983" s="69"/>
    </row>
    <row r="984" spans="1:21" x14ac:dyDescent="0.2">
      <c r="A984" s="65"/>
      <c r="B984" s="66"/>
      <c r="C984" s="67"/>
      <c r="D984" s="68"/>
      <c r="E984" s="69"/>
      <c r="F984" s="65"/>
      <c r="G984" s="69"/>
      <c r="H984" s="64"/>
      <c r="I984" s="69"/>
      <c r="J984" s="65"/>
      <c r="K984" s="69"/>
      <c r="L984" s="69"/>
      <c r="M984" s="69"/>
      <c r="N984" s="69"/>
      <c r="O984" s="69"/>
      <c r="P984" s="70"/>
      <c r="Q984" s="69"/>
      <c r="R984" s="69"/>
      <c r="S984" s="69"/>
      <c r="T984" s="69"/>
      <c r="U984" s="69"/>
    </row>
    <row r="985" spans="1:21" x14ac:dyDescent="0.2">
      <c r="A985" s="65"/>
      <c r="B985" s="66"/>
      <c r="C985" s="67"/>
      <c r="D985" s="68"/>
      <c r="E985" s="69"/>
      <c r="F985" s="65"/>
      <c r="G985" s="65"/>
      <c r="H985" s="64"/>
      <c r="I985" s="69"/>
      <c r="J985" s="65"/>
      <c r="K985" s="69"/>
      <c r="L985" s="69"/>
      <c r="M985" s="69"/>
      <c r="N985" s="69"/>
      <c r="O985" s="69"/>
      <c r="P985" s="70"/>
      <c r="Q985" s="69"/>
      <c r="R985" s="69"/>
      <c r="S985" s="69"/>
      <c r="T985" s="69"/>
      <c r="U985" s="69"/>
    </row>
    <row r="986" spans="1:21" x14ac:dyDescent="0.2">
      <c r="A986" s="65"/>
      <c r="B986" s="66"/>
      <c r="C986" s="67"/>
      <c r="D986" s="68"/>
      <c r="E986" s="69"/>
      <c r="F986" s="65"/>
      <c r="G986" s="69"/>
      <c r="H986" s="64"/>
      <c r="I986" s="69"/>
      <c r="J986" s="65"/>
      <c r="K986" s="69"/>
      <c r="L986" s="69"/>
      <c r="M986" s="69"/>
      <c r="N986" s="69"/>
      <c r="O986" s="69"/>
      <c r="P986" s="70"/>
      <c r="Q986" s="69"/>
      <c r="R986" s="69"/>
      <c r="S986" s="69"/>
      <c r="T986" s="69"/>
      <c r="U986" s="69"/>
    </row>
    <row r="987" spans="1:21" x14ac:dyDescent="0.2">
      <c r="A987" s="65"/>
      <c r="B987" s="66"/>
      <c r="C987" s="67"/>
      <c r="D987" s="68"/>
      <c r="E987" s="69"/>
      <c r="F987" s="65"/>
      <c r="G987" s="65"/>
      <c r="H987" s="64"/>
      <c r="I987" s="69"/>
      <c r="J987" s="65"/>
      <c r="K987" s="69"/>
      <c r="L987" s="69"/>
      <c r="M987" s="69"/>
      <c r="N987" s="69"/>
      <c r="O987" s="69"/>
      <c r="P987" s="70"/>
      <c r="Q987" s="69"/>
      <c r="R987" s="69"/>
      <c r="S987" s="69"/>
      <c r="T987" s="69"/>
      <c r="U987" s="69"/>
    </row>
    <row r="988" spans="1:21" x14ac:dyDescent="0.2">
      <c r="A988" s="65"/>
      <c r="B988" s="66"/>
      <c r="C988" s="67"/>
      <c r="D988" s="68"/>
      <c r="E988" s="69"/>
      <c r="F988" s="65"/>
      <c r="G988" s="69"/>
      <c r="H988" s="64"/>
      <c r="I988" s="69"/>
      <c r="J988" s="65"/>
      <c r="K988" s="69"/>
      <c r="L988" s="69"/>
      <c r="M988" s="69"/>
      <c r="N988" s="69"/>
      <c r="O988" s="69"/>
      <c r="P988" s="70"/>
      <c r="Q988" s="69"/>
      <c r="R988" s="69"/>
      <c r="S988" s="69"/>
      <c r="T988" s="69"/>
      <c r="U988" s="69"/>
    </row>
    <row r="989" spans="1:21" x14ac:dyDescent="0.2">
      <c r="A989" s="65"/>
      <c r="B989" s="66"/>
      <c r="C989" s="67"/>
      <c r="D989" s="68"/>
      <c r="E989" s="69"/>
      <c r="F989" s="65"/>
      <c r="G989" s="69"/>
      <c r="H989" s="64"/>
      <c r="I989" s="69"/>
      <c r="J989" s="65"/>
      <c r="K989" s="69"/>
      <c r="L989" s="69"/>
      <c r="M989" s="69"/>
      <c r="N989" s="69"/>
      <c r="O989" s="69"/>
      <c r="P989" s="70"/>
      <c r="Q989" s="69"/>
      <c r="R989" s="69"/>
      <c r="S989" s="69"/>
      <c r="T989" s="69"/>
      <c r="U989" s="69"/>
    </row>
    <row r="990" spans="1:21" x14ac:dyDescent="0.2">
      <c r="A990" s="65"/>
      <c r="B990" s="66"/>
      <c r="C990" s="67"/>
      <c r="D990" s="68"/>
      <c r="E990" s="69"/>
      <c r="F990" s="65"/>
      <c r="G990" s="69"/>
      <c r="H990" s="64"/>
      <c r="I990" s="69"/>
      <c r="J990" s="65"/>
      <c r="K990" s="69"/>
      <c r="L990" s="69"/>
      <c r="M990" s="69"/>
      <c r="N990" s="69"/>
      <c r="O990" s="69"/>
      <c r="P990" s="70"/>
      <c r="Q990" s="69"/>
      <c r="R990" s="69"/>
      <c r="S990" s="69"/>
      <c r="T990" s="69"/>
      <c r="U990" s="69"/>
    </row>
    <row r="991" spans="1:21" x14ac:dyDescent="0.2">
      <c r="A991" s="65"/>
      <c r="B991" s="66"/>
      <c r="C991" s="67"/>
      <c r="D991" s="68"/>
      <c r="E991" s="69"/>
      <c r="F991" s="65"/>
      <c r="G991" s="69"/>
      <c r="H991" s="64"/>
      <c r="I991" s="69"/>
      <c r="J991" s="65"/>
      <c r="K991" s="69"/>
      <c r="L991" s="69"/>
      <c r="M991" s="69"/>
      <c r="N991" s="69"/>
      <c r="O991" s="69"/>
      <c r="P991" s="70"/>
      <c r="Q991" s="69"/>
      <c r="R991" s="69"/>
      <c r="S991" s="69"/>
      <c r="T991" s="69"/>
      <c r="U991" s="69"/>
    </row>
    <row r="992" spans="1:21" x14ac:dyDescent="0.2">
      <c r="A992" s="65"/>
      <c r="B992" s="66"/>
      <c r="C992" s="67"/>
      <c r="D992" s="68"/>
      <c r="E992" s="69"/>
      <c r="F992" s="65"/>
      <c r="G992" s="69"/>
      <c r="H992" s="64"/>
      <c r="I992" s="69"/>
      <c r="J992" s="65"/>
      <c r="K992" s="69"/>
      <c r="L992" s="69"/>
      <c r="M992" s="69"/>
      <c r="N992" s="69"/>
      <c r="O992" s="69"/>
      <c r="P992" s="70"/>
      <c r="Q992" s="69"/>
      <c r="R992" s="69"/>
      <c r="S992" s="69"/>
      <c r="T992" s="69"/>
      <c r="U992" s="69"/>
    </row>
    <row r="993" spans="1:21" x14ac:dyDescent="0.2">
      <c r="A993" s="65"/>
      <c r="B993" s="66"/>
      <c r="C993" s="67"/>
      <c r="D993" s="68"/>
      <c r="E993" s="69"/>
      <c r="F993" s="65"/>
      <c r="G993" s="69"/>
      <c r="H993" s="64"/>
      <c r="I993" s="69"/>
      <c r="J993" s="65"/>
      <c r="K993" s="69"/>
      <c r="L993" s="69"/>
      <c r="M993" s="69"/>
      <c r="N993" s="69"/>
      <c r="O993" s="69"/>
      <c r="P993" s="70"/>
      <c r="Q993" s="69"/>
      <c r="R993" s="69"/>
      <c r="S993" s="69"/>
      <c r="T993" s="69"/>
      <c r="U993" s="69"/>
    </row>
    <row r="994" spans="1:21" x14ac:dyDescent="0.2">
      <c r="A994" s="65"/>
      <c r="B994" s="66"/>
      <c r="C994" s="67"/>
      <c r="D994" s="68"/>
      <c r="E994" s="69"/>
      <c r="F994" s="65"/>
      <c r="G994" s="69"/>
      <c r="H994" s="64"/>
      <c r="I994" s="69"/>
      <c r="J994" s="65"/>
      <c r="K994" s="69"/>
      <c r="L994" s="69"/>
      <c r="M994" s="69"/>
      <c r="N994" s="69"/>
      <c r="O994" s="69"/>
      <c r="P994" s="70"/>
      <c r="Q994" s="69"/>
      <c r="R994" s="69"/>
      <c r="S994" s="69"/>
      <c r="T994" s="69"/>
      <c r="U994" s="69"/>
    </row>
    <row r="995" spans="1:21" x14ac:dyDescent="0.2">
      <c r="A995" s="65"/>
      <c r="B995" s="66"/>
      <c r="C995" s="67"/>
      <c r="D995" s="68"/>
      <c r="E995" s="69"/>
      <c r="F995" s="65"/>
      <c r="G995" s="69"/>
      <c r="H995" s="64"/>
      <c r="I995" s="69"/>
      <c r="J995" s="65"/>
      <c r="K995" s="69"/>
      <c r="L995" s="69"/>
      <c r="M995" s="69"/>
      <c r="N995" s="69"/>
      <c r="O995" s="69"/>
      <c r="P995" s="70"/>
      <c r="Q995" s="69"/>
      <c r="R995" s="69"/>
      <c r="S995" s="69"/>
      <c r="T995" s="69"/>
      <c r="U995" s="69"/>
    </row>
    <row r="996" spans="1:21" x14ac:dyDescent="0.2">
      <c r="A996" s="65"/>
      <c r="B996" s="66"/>
      <c r="C996" s="67"/>
      <c r="D996" s="68"/>
      <c r="E996" s="69"/>
      <c r="F996" s="65"/>
      <c r="G996" s="69"/>
      <c r="H996" s="64"/>
      <c r="I996" s="69"/>
      <c r="J996" s="65"/>
      <c r="K996" s="69"/>
      <c r="L996" s="69"/>
      <c r="M996" s="69"/>
      <c r="N996" s="69"/>
      <c r="O996" s="69"/>
      <c r="P996" s="70"/>
      <c r="Q996" s="69"/>
      <c r="R996" s="69"/>
      <c r="S996" s="69"/>
      <c r="T996" s="69"/>
      <c r="U996" s="69"/>
    </row>
    <row r="997" spans="1:21" x14ac:dyDescent="0.2">
      <c r="A997" s="65"/>
      <c r="B997" s="66"/>
      <c r="C997" s="67"/>
      <c r="D997" s="68"/>
      <c r="E997" s="69"/>
      <c r="F997" s="65"/>
      <c r="G997" s="69"/>
      <c r="H997" s="64"/>
      <c r="I997" s="69"/>
      <c r="J997" s="65"/>
      <c r="K997" s="69"/>
      <c r="L997" s="69"/>
      <c r="M997" s="69"/>
      <c r="N997" s="69"/>
      <c r="O997" s="69"/>
      <c r="P997" s="70"/>
      <c r="Q997" s="69"/>
      <c r="R997" s="69"/>
      <c r="S997" s="69"/>
      <c r="T997" s="69"/>
      <c r="U997" s="69"/>
    </row>
    <row r="998" spans="1:21" x14ac:dyDescent="0.2">
      <c r="A998" s="65"/>
      <c r="B998" s="66"/>
      <c r="C998" s="67"/>
      <c r="D998" s="68"/>
      <c r="E998" s="69"/>
      <c r="F998" s="65"/>
      <c r="G998" s="69"/>
      <c r="H998" s="64"/>
      <c r="I998" s="69"/>
      <c r="J998" s="65"/>
      <c r="K998" s="69"/>
      <c r="L998" s="69"/>
      <c r="M998" s="69"/>
      <c r="N998" s="69"/>
      <c r="O998" s="69"/>
      <c r="P998" s="70"/>
      <c r="Q998" s="69"/>
      <c r="R998" s="69"/>
      <c r="S998" s="69"/>
      <c r="T998" s="69"/>
      <c r="U998" s="69"/>
    </row>
    <row r="999" spans="1:21" x14ac:dyDescent="0.2">
      <c r="A999" s="65"/>
      <c r="B999" s="66"/>
      <c r="C999" s="67"/>
      <c r="D999" s="68"/>
      <c r="E999" s="69"/>
      <c r="F999" s="65"/>
      <c r="G999" s="65"/>
      <c r="H999" s="64"/>
      <c r="I999" s="69"/>
      <c r="J999" s="65"/>
      <c r="K999" s="69"/>
      <c r="L999" s="69"/>
      <c r="M999" s="69"/>
      <c r="N999" s="69"/>
      <c r="O999" s="69"/>
      <c r="P999" s="70"/>
      <c r="Q999" s="69"/>
      <c r="R999" s="69"/>
      <c r="S999" s="69"/>
      <c r="T999" s="69"/>
      <c r="U999" s="69"/>
    </row>
    <row r="1000" spans="1:21" x14ac:dyDescent="0.2">
      <c r="A1000" s="65"/>
      <c r="B1000" s="66"/>
      <c r="C1000" s="67"/>
      <c r="D1000" s="68"/>
      <c r="E1000" s="69"/>
      <c r="F1000" s="65"/>
      <c r="G1000" s="69"/>
      <c r="H1000" s="64"/>
      <c r="I1000" s="69"/>
      <c r="J1000" s="65"/>
      <c r="K1000" s="69"/>
      <c r="L1000" s="69"/>
      <c r="M1000" s="69"/>
      <c r="N1000" s="69"/>
      <c r="O1000" s="69"/>
      <c r="P1000" s="70"/>
      <c r="Q1000" s="69"/>
      <c r="R1000" s="69"/>
      <c r="S1000" s="69"/>
      <c r="T1000" s="69"/>
      <c r="U1000" s="69"/>
    </row>
    <row r="1001" spans="1:21" x14ac:dyDescent="0.2">
      <c r="A1001" s="65"/>
      <c r="B1001" s="66"/>
      <c r="C1001" s="73"/>
      <c r="D1001" s="68"/>
      <c r="E1001" s="74"/>
      <c r="F1001" s="75"/>
      <c r="G1001" s="74"/>
      <c r="H1001" s="76"/>
      <c r="I1001" s="74"/>
      <c r="J1001" s="75"/>
      <c r="K1001" s="74"/>
      <c r="L1001" s="74"/>
      <c r="M1001" s="74"/>
      <c r="N1001" s="74"/>
      <c r="O1001" s="74"/>
      <c r="P1001" s="77"/>
      <c r="Q1001" s="74"/>
      <c r="R1001" s="78"/>
      <c r="S1001" s="78"/>
      <c r="T1001" s="74"/>
      <c r="U1001" s="74"/>
    </row>
    <row r="1002" spans="1:21" x14ac:dyDescent="0.2">
      <c r="C1002" s="79"/>
      <c r="G1002" s="52"/>
      <c r="P1002" s="80"/>
    </row>
    <row r="1003" spans="1:21" x14ac:dyDescent="0.2">
      <c r="C1003" s="79"/>
      <c r="G1003" s="52"/>
      <c r="P1003" s="80"/>
    </row>
    <row r="1004" spans="1:21" x14ac:dyDescent="0.2">
      <c r="C1004" s="79"/>
      <c r="G1004" s="52"/>
      <c r="P1004" s="80"/>
    </row>
    <row r="1005" spans="1:21" x14ac:dyDescent="0.2">
      <c r="C1005" s="79"/>
      <c r="G1005" s="52"/>
      <c r="P1005" s="80"/>
    </row>
    <row r="1006" spans="1:21" x14ac:dyDescent="0.2">
      <c r="C1006" s="79"/>
      <c r="G1006" s="52"/>
      <c r="P1006" s="80"/>
    </row>
    <row r="1007" spans="1:21" x14ac:dyDescent="0.2">
      <c r="C1007" s="79"/>
      <c r="G1007" s="52"/>
      <c r="P1007" s="80"/>
    </row>
    <row r="1008" spans="1:21" x14ac:dyDescent="0.2">
      <c r="C1008" s="79"/>
      <c r="G1008" s="52"/>
      <c r="P1008" s="80"/>
    </row>
    <row r="1009" spans="3:16" x14ac:dyDescent="0.2">
      <c r="C1009" s="79"/>
      <c r="G1009" s="52"/>
      <c r="P1009" s="80"/>
    </row>
    <row r="1010" spans="3:16" x14ac:dyDescent="0.2">
      <c r="C1010" s="79"/>
      <c r="G1010" s="52"/>
      <c r="P1010" s="80"/>
    </row>
    <row r="1011" spans="3:16" x14ac:dyDescent="0.2">
      <c r="C1011" s="79"/>
      <c r="G1011" s="52"/>
      <c r="P1011" s="80"/>
    </row>
    <row r="1012" spans="3:16" x14ac:dyDescent="0.2">
      <c r="C1012" s="79"/>
      <c r="P1012" s="80"/>
    </row>
    <row r="1013" spans="3:16" x14ac:dyDescent="0.2">
      <c r="C1013" s="79"/>
      <c r="G1013" s="52"/>
      <c r="P1013" s="80"/>
    </row>
    <row r="1014" spans="3:16" x14ac:dyDescent="0.2">
      <c r="C1014" s="79"/>
      <c r="G1014" s="52"/>
      <c r="P1014" s="80"/>
    </row>
    <row r="1015" spans="3:16" x14ac:dyDescent="0.2">
      <c r="C1015" s="79"/>
      <c r="G1015" s="52"/>
      <c r="P1015" s="80"/>
    </row>
    <row r="1016" spans="3:16" x14ac:dyDescent="0.2">
      <c r="C1016" s="79"/>
      <c r="G1016" s="52"/>
      <c r="P1016" s="80"/>
    </row>
    <row r="1017" spans="3:16" x14ac:dyDescent="0.2">
      <c r="C1017" s="79"/>
      <c r="G1017" s="52"/>
      <c r="P1017" s="80"/>
    </row>
    <row r="1018" spans="3:16" x14ac:dyDescent="0.2">
      <c r="C1018" s="79"/>
      <c r="P1018" s="80"/>
    </row>
    <row r="1019" spans="3:16" x14ac:dyDescent="0.2">
      <c r="C1019" s="79"/>
      <c r="P1019" s="80"/>
    </row>
    <row r="1020" spans="3:16" x14ac:dyDescent="0.2">
      <c r="C1020" s="79"/>
      <c r="P1020" s="80"/>
    </row>
    <row r="1021" spans="3:16" x14ac:dyDescent="0.2">
      <c r="C1021" s="79"/>
      <c r="P1021" s="80"/>
    </row>
    <row r="1022" spans="3:16" x14ac:dyDescent="0.2">
      <c r="C1022" s="79"/>
      <c r="P1022" s="80"/>
    </row>
    <row r="1023" spans="3:16" x14ac:dyDescent="0.2">
      <c r="C1023" s="79"/>
      <c r="G1023" s="52"/>
      <c r="P1023" s="80"/>
    </row>
    <row r="1024" spans="3:16" x14ac:dyDescent="0.2">
      <c r="C1024" s="79"/>
      <c r="G1024" s="52"/>
      <c r="P1024" s="80"/>
    </row>
    <row r="1025" spans="3:16" x14ac:dyDescent="0.2">
      <c r="C1025" s="79"/>
      <c r="P1025" s="80"/>
    </row>
    <row r="1026" spans="3:16" x14ac:dyDescent="0.2">
      <c r="C1026" s="79"/>
      <c r="P1026" s="80"/>
    </row>
    <row r="1027" spans="3:16" x14ac:dyDescent="0.2">
      <c r="C1027" s="79"/>
      <c r="G1027" s="52"/>
      <c r="P1027" s="80"/>
    </row>
    <row r="1028" spans="3:16" x14ac:dyDescent="0.2">
      <c r="C1028" s="79"/>
      <c r="P1028" s="80"/>
    </row>
    <row r="1029" spans="3:16" x14ac:dyDescent="0.2">
      <c r="C1029" s="79"/>
      <c r="P1029" s="80"/>
    </row>
    <row r="1030" spans="3:16" x14ac:dyDescent="0.2">
      <c r="C1030" s="79"/>
      <c r="P1030" s="80"/>
    </row>
    <row r="1031" spans="3:16" x14ac:dyDescent="0.2">
      <c r="C1031" s="79"/>
      <c r="P1031" s="80"/>
    </row>
    <row r="1032" spans="3:16" x14ac:dyDescent="0.2">
      <c r="C1032" s="79"/>
      <c r="P1032" s="80"/>
    </row>
    <row r="1033" spans="3:16" x14ac:dyDescent="0.2">
      <c r="C1033" s="79"/>
      <c r="P1033" s="80"/>
    </row>
    <row r="1034" spans="3:16" x14ac:dyDescent="0.2">
      <c r="C1034" s="79"/>
      <c r="P1034" s="80"/>
    </row>
    <row r="1035" spans="3:16" x14ac:dyDescent="0.2">
      <c r="C1035" s="79"/>
      <c r="P1035" s="80"/>
    </row>
    <row r="1036" spans="3:16" x14ac:dyDescent="0.2">
      <c r="C1036" s="79"/>
      <c r="P1036" s="80"/>
    </row>
    <row r="1037" spans="3:16" x14ac:dyDescent="0.2">
      <c r="C1037" s="79"/>
      <c r="P1037" s="80"/>
    </row>
    <row r="1038" spans="3:16" x14ac:dyDescent="0.2">
      <c r="C1038" s="79"/>
      <c r="P1038" s="80"/>
    </row>
    <row r="1039" spans="3:16" x14ac:dyDescent="0.2">
      <c r="C1039" s="79"/>
      <c r="P1039" s="80"/>
    </row>
    <row r="1040" spans="3:16" x14ac:dyDescent="0.2">
      <c r="C1040" s="79"/>
      <c r="P1040" s="80"/>
    </row>
    <row r="1041" spans="3:16" x14ac:dyDescent="0.2">
      <c r="C1041" s="79"/>
      <c r="P1041" s="80"/>
    </row>
    <row r="1042" spans="3:16" x14ac:dyDescent="0.2">
      <c r="C1042" s="79"/>
      <c r="P1042" s="80"/>
    </row>
    <row r="1043" spans="3:16" x14ac:dyDescent="0.2">
      <c r="C1043" s="79"/>
      <c r="P1043" s="80"/>
    </row>
    <row r="1044" spans="3:16" x14ac:dyDescent="0.2">
      <c r="C1044" s="79"/>
      <c r="P1044" s="80"/>
    </row>
    <row r="1045" spans="3:16" x14ac:dyDescent="0.2">
      <c r="C1045" s="79"/>
      <c r="P1045" s="80"/>
    </row>
    <row r="1046" spans="3:16" x14ac:dyDescent="0.2">
      <c r="C1046" s="79"/>
      <c r="P1046" s="80"/>
    </row>
    <row r="1047" spans="3:16" x14ac:dyDescent="0.2">
      <c r="C1047" s="79"/>
      <c r="P1047" s="80"/>
    </row>
    <row r="1048" spans="3:16" x14ac:dyDescent="0.2">
      <c r="C1048" s="79"/>
      <c r="P1048" s="80"/>
    </row>
    <row r="1049" spans="3:16" x14ac:dyDescent="0.2">
      <c r="C1049" s="79"/>
      <c r="P1049" s="80"/>
    </row>
    <row r="1050" spans="3:16" x14ac:dyDescent="0.2">
      <c r="C1050" s="79"/>
      <c r="P1050" s="80"/>
    </row>
    <row r="1051" spans="3:16" x14ac:dyDescent="0.2">
      <c r="C1051" s="79"/>
      <c r="P1051" s="80"/>
    </row>
    <row r="1052" spans="3:16" x14ac:dyDescent="0.2">
      <c r="C1052" s="79"/>
      <c r="P1052" s="80"/>
    </row>
    <row r="1053" spans="3:16" x14ac:dyDescent="0.2">
      <c r="C1053" s="79"/>
      <c r="P1053" s="80"/>
    </row>
    <row r="1054" spans="3:16" x14ac:dyDescent="0.2">
      <c r="C1054" s="79"/>
      <c r="P1054" s="80"/>
    </row>
    <row r="1055" spans="3:16" x14ac:dyDescent="0.2">
      <c r="C1055" s="79"/>
      <c r="P1055" s="80"/>
    </row>
    <row r="1056" spans="3:16" x14ac:dyDescent="0.2">
      <c r="C1056" s="79"/>
      <c r="P1056" s="80"/>
    </row>
    <row r="1057" spans="3:16" x14ac:dyDescent="0.2">
      <c r="C1057" s="79"/>
      <c r="P1057" s="80"/>
    </row>
    <row r="1058" spans="3:16" x14ac:dyDescent="0.2">
      <c r="C1058" s="79"/>
      <c r="P1058" s="80"/>
    </row>
    <row r="1059" spans="3:16" x14ac:dyDescent="0.2">
      <c r="C1059" s="79"/>
      <c r="P1059" s="80"/>
    </row>
    <row r="1060" spans="3:16" x14ac:dyDescent="0.2">
      <c r="C1060" s="79"/>
      <c r="P1060" s="80"/>
    </row>
    <row r="1061" spans="3:16" x14ac:dyDescent="0.2">
      <c r="C1061" s="79"/>
      <c r="P1061" s="80"/>
    </row>
    <row r="1062" spans="3:16" x14ac:dyDescent="0.2">
      <c r="C1062" s="79"/>
      <c r="P1062" s="80"/>
    </row>
    <row r="1063" spans="3:16" x14ac:dyDescent="0.2">
      <c r="C1063" s="79"/>
      <c r="P1063" s="80"/>
    </row>
    <row r="1064" spans="3:16" x14ac:dyDescent="0.2">
      <c r="C1064" s="79"/>
      <c r="P1064" s="80"/>
    </row>
    <row r="1065" spans="3:16" x14ac:dyDescent="0.2">
      <c r="C1065" s="79"/>
      <c r="P1065" s="80"/>
    </row>
    <row r="1066" spans="3:16" x14ac:dyDescent="0.2">
      <c r="C1066" s="79"/>
      <c r="P1066" s="80"/>
    </row>
    <row r="1067" spans="3:16" x14ac:dyDescent="0.2">
      <c r="C1067" s="79"/>
      <c r="P1067" s="80"/>
    </row>
    <row r="1068" spans="3:16" x14ac:dyDescent="0.2">
      <c r="C1068" s="79"/>
      <c r="P1068" s="80"/>
    </row>
    <row r="1069" spans="3:16" x14ac:dyDescent="0.2">
      <c r="C1069" s="79"/>
      <c r="P1069" s="80"/>
    </row>
    <row r="1070" spans="3:16" x14ac:dyDescent="0.2">
      <c r="C1070" s="79"/>
      <c r="P1070" s="80"/>
    </row>
    <row r="1071" spans="3:16" x14ac:dyDescent="0.2">
      <c r="C1071" s="79"/>
      <c r="P1071" s="80"/>
    </row>
    <row r="1072" spans="3:16" x14ac:dyDescent="0.2">
      <c r="C1072" s="79"/>
      <c r="P1072" s="80"/>
    </row>
    <row r="1073" spans="3:16" x14ac:dyDescent="0.2">
      <c r="C1073" s="79"/>
      <c r="P1073" s="80"/>
    </row>
    <row r="1074" spans="3:16" x14ac:dyDescent="0.2">
      <c r="C1074" s="79"/>
      <c r="P1074" s="80"/>
    </row>
    <row r="1075" spans="3:16" x14ac:dyDescent="0.2">
      <c r="C1075" s="79"/>
      <c r="P1075" s="80"/>
    </row>
    <row r="1076" spans="3:16" x14ac:dyDescent="0.2">
      <c r="C1076" s="79"/>
      <c r="P1076" s="80"/>
    </row>
    <row r="1077" spans="3:16" x14ac:dyDescent="0.2">
      <c r="C1077" s="79"/>
      <c r="P1077" s="80"/>
    </row>
    <row r="1078" spans="3:16" x14ac:dyDescent="0.2">
      <c r="C1078" s="79"/>
      <c r="P1078" s="80"/>
    </row>
    <row r="1079" spans="3:16" x14ac:dyDescent="0.2">
      <c r="C1079" s="79"/>
      <c r="P1079" s="80"/>
    </row>
    <row r="1080" spans="3:16" x14ac:dyDescent="0.2">
      <c r="C1080" s="79"/>
      <c r="P1080" s="80"/>
    </row>
    <row r="1081" spans="3:16" x14ac:dyDescent="0.2">
      <c r="C1081" s="79"/>
      <c r="P1081" s="80"/>
    </row>
    <row r="1082" spans="3:16" x14ac:dyDescent="0.2">
      <c r="C1082" s="79"/>
      <c r="P1082" s="80"/>
    </row>
    <row r="1083" spans="3:16" x14ac:dyDescent="0.2">
      <c r="C1083" s="79"/>
      <c r="P1083" s="80"/>
    </row>
    <row r="1084" spans="3:16" x14ac:dyDescent="0.2">
      <c r="C1084" s="79"/>
      <c r="P1084" s="80"/>
    </row>
    <row r="1085" spans="3:16" x14ac:dyDescent="0.2">
      <c r="C1085" s="79"/>
      <c r="P1085" s="80"/>
    </row>
    <row r="1086" spans="3:16" x14ac:dyDescent="0.2">
      <c r="C1086" s="79"/>
      <c r="P1086" s="80"/>
    </row>
    <row r="1087" spans="3:16" x14ac:dyDescent="0.2">
      <c r="C1087" s="79"/>
      <c r="P1087" s="80"/>
    </row>
    <row r="1088" spans="3:16" x14ac:dyDescent="0.2">
      <c r="C1088" s="79"/>
      <c r="P1088" s="80"/>
    </row>
    <row r="1089" spans="3:16" x14ac:dyDescent="0.2">
      <c r="C1089" s="79"/>
      <c r="P1089" s="80"/>
    </row>
    <row r="1090" spans="3:16" x14ac:dyDescent="0.2">
      <c r="C1090" s="79"/>
      <c r="P1090" s="80"/>
    </row>
    <row r="1091" spans="3:16" x14ac:dyDescent="0.2">
      <c r="C1091" s="79"/>
      <c r="P1091" s="80"/>
    </row>
    <row r="1092" spans="3:16" x14ac:dyDescent="0.2">
      <c r="C1092" s="79"/>
      <c r="P1092" s="80"/>
    </row>
    <row r="1093" spans="3:16" x14ac:dyDescent="0.2">
      <c r="C1093" s="79"/>
      <c r="P1093" s="80"/>
    </row>
    <row r="1094" spans="3:16" x14ac:dyDescent="0.2">
      <c r="C1094" s="79"/>
      <c r="P1094" s="80"/>
    </row>
    <row r="1095" spans="3:16" x14ac:dyDescent="0.2">
      <c r="C1095" s="79"/>
      <c r="P1095" s="80"/>
    </row>
    <row r="1096" spans="3:16" x14ac:dyDescent="0.2">
      <c r="C1096" s="79"/>
      <c r="P1096" s="80"/>
    </row>
    <row r="1097" spans="3:16" x14ac:dyDescent="0.2">
      <c r="C1097" s="79"/>
      <c r="P1097" s="80"/>
    </row>
    <row r="1098" spans="3:16" x14ac:dyDescent="0.2">
      <c r="C1098" s="79"/>
      <c r="P1098" s="80"/>
    </row>
    <row r="1099" spans="3:16" x14ac:dyDescent="0.2">
      <c r="C1099" s="79"/>
      <c r="P1099" s="80"/>
    </row>
    <row r="1100" spans="3:16" x14ac:dyDescent="0.2">
      <c r="C1100" s="79"/>
      <c r="P1100" s="80"/>
    </row>
    <row r="1101" spans="3:16" x14ac:dyDescent="0.2">
      <c r="C1101" s="79"/>
      <c r="P1101" s="80"/>
    </row>
    <row r="1102" spans="3:16" x14ac:dyDescent="0.2">
      <c r="C1102" s="79"/>
      <c r="P1102" s="80"/>
    </row>
    <row r="1103" spans="3:16" x14ac:dyDescent="0.2">
      <c r="C1103" s="79"/>
      <c r="P1103" s="80"/>
    </row>
    <row r="1104" spans="3:16" x14ac:dyDescent="0.2">
      <c r="C1104" s="79"/>
      <c r="P1104" s="80"/>
    </row>
    <row r="1105" spans="3:16" x14ac:dyDescent="0.2">
      <c r="C1105" s="79"/>
      <c r="P1105" s="80"/>
    </row>
    <row r="1106" spans="3:16" x14ac:dyDescent="0.2">
      <c r="C1106" s="79"/>
      <c r="P1106" s="80"/>
    </row>
    <row r="1107" spans="3:16" x14ac:dyDescent="0.2">
      <c r="C1107" s="79"/>
      <c r="P1107" s="80"/>
    </row>
    <row r="1108" spans="3:16" x14ac:dyDescent="0.2">
      <c r="C1108" s="79"/>
      <c r="P1108" s="80"/>
    </row>
    <row r="1109" spans="3:16" x14ac:dyDescent="0.2">
      <c r="C1109" s="79"/>
      <c r="P1109" s="80"/>
    </row>
    <row r="1110" spans="3:16" x14ac:dyDescent="0.2">
      <c r="C1110" s="79"/>
      <c r="P1110" s="80"/>
    </row>
    <row r="1111" spans="3:16" x14ac:dyDescent="0.2">
      <c r="C1111" s="79"/>
      <c r="P1111" s="80"/>
    </row>
    <row r="1112" spans="3:16" x14ac:dyDescent="0.2">
      <c r="C1112" s="79"/>
      <c r="P1112" s="80"/>
    </row>
    <row r="1113" spans="3:16" x14ac:dyDescent="0.2">
      <c r="C1113" s="79"/>
      <c r="P1113" s="80"/>
    </row>
    <row r="1114" spans="3:16" x14ac:dyDescent="0.2">
      <c r="C1114" s="79"/>
      <c r="P1114" s="80"/>
    </row>
    <row r="1115" spans="3:16" x14ac:dyDescent="0.2">
      <c r="C1115" s="79"/>
      <c r="P1115" s="80"/>
    </row>
    <row r="1116" spans="3:16" x14ac:dyDescent="0.2">
      <c r="C1116" s="79"/>
      <c r="P1116" s="80"/>
    </row>
    <row r="1117" spans="3:16" x14ac:dyDescent="0.2">
      <c r="C1117" s="79"/>
      <c r="P1117" s="80"/>
    </row>
    <row r="1118" spans="3:16" x14ac:dyDescent="0.2">
      <c r="C1118" s="79"/>
      <c r="P1118" s="80"/>
    </row>
    <row r="1119" spans="3:16" x14ac:dyDescent="0.2">
      <c r="C1119" s="79"/>
      <c r="P1119" s="80"/>
    </row>
    <row r="1120" spans="3:16" x14ac:dyDescent="0.2">
      <c r="C1120" s="79"/>
      <c r="P1120" s="80"/>
    </row>
    <row r="1121" spans="3:16" x14ac:dyDescent="0.2">
      <c r="C1121" s="79"/>
      <c r="P1121" s="80"/>
    </row>
    <row r="1122" spans="3:16" x14ac:dyDescent="0.2">
      <c r="C1122" s="79"/>
      <c r="P1122" s="80"/>
    </row>
    <row r="1123" spans="3:16" x14ac:dyDescent="0.2">
      <c r="C1123" s="79"/>
      <c r="P1123" s="80"/>
    </row>
    <row r="1124" spans="3:16" x14ac:dyDescent="0.2">
      <c r="C1124" s="79"/>
      <c r="P1124" s="80"/>
    </row>
    <row r="1125" spans="3:16" x14ac:dyDescent="0.2">
      <c r="C1125" s="79"/>
      <c r="P1125" s="80"/>
    </row>
    <row r="1126" spans="3:16" x14ac:dyDescent="0.2">
      <c r="C1126" s="79"/>
      <c r="P1126" s="80"/>
    </row>
    <row r="1127" spans="3:16" x14ac:dyDescent="0.2">
      <c r="C1127" s="79"/>
      <c r="P1127" s="80"/>
    </row>
    <row r="1128" spans="3:16" x14ac:dyDescent="0.2">
      <c r="C1128" s="79"/>
      <c r="P1128" s="80"/>
    </row>
    <row r="1129" spans="3:16" x14ac:dyDescent="0.2">
      <c r="C1129" s="79"/>
      <c r="P1129" s="80"/>
    </row>
    <row r="1130" spans="3:16" x14ac:dyDescent="0.2">
      <c r="C1130" s="79"/>
      <c r="P1130" s="80"/>
    </row>
    <row r="1131" spans="3:16" x14ac:dyDescent="0.2">
      <c r="C1131" s="79"/>
      <c r="P1131" s="80"/>
    </row>
    <row r="1132" spans="3:16" x14ac:dyDescent="0.2">
      <c r="C1132" s="79"/>
      <c r="P1132" s="80"/>
    </row>
    <row r="1133" spans="3:16" x14ac:dyDescent="0.2">
      <c r="C1133" s="79"/>
      <c r="P1133" s="80"/>
    </row>
    <row r="1134" spans="3:16" x14ac:dyDescent="0.2">
      <c r="C1134" s="79"/>
      <c r="P1134" s="80"/>
    </row>
    <row r="1135" spans="3:16" x14ac:dyDescent="0.2">
      <c r="C1135" s="79"/>
      <c r="P1135" s="80"/>
    </row>
    <row r="1136" spans="3:16" x14ac:dyDescent="0.2">
      <c r="C1136" s="79"/>
      <c r="P1136" s="80"/>
    </row>
    <row r="1137" spans="3:16" x14ac:dyDescent="0.2">
      <c r="C1137" s="79"/>
      <c r="P1137" s="80"/>
    </row>
    <row r="1138" spans="3:16" x14ac:dyDescent="0.2">
      <c r="C1138" s="79"/>
      <c r="P1138" s="80"/>
    </row>
    <row r="1139" spans="3:16" x14ac:dyDescent="0.2">
      <c r="C1139" s="79"/>
      <c r="P1139" s="80"/>
    </row>
    <row r="1140" spans="3:16" x14ac:dyDescent="0.2">
      <c r="C1140" s="79"/>
      <c r="P1140" s="80"/>
    </row>
    <row r="1141" spans="3:16" x14ac:dyDescent="0.2">
      <c r="C1141" s="79"/>
      <c r="P1141" s="80"/>
    </row>
    <row r="1142" spans="3:16" x14ac:dyDescent="0.2">
      <c r="C1142" s="79"/>
      <c r="P1142" s="80"/>
    </row>
    <row r="1143" spans="3:16" x14ac:dyDescent="0.2">
      <c r="C1143" s="79"/>
      <c r="P1143" s="80"/>
    </row>
    <row r="1144" spans="3:16" x14ac:dyDescent="0.2">
      <c r="C1144" s="79"/>
      <c r="P1144" s="80"/>
    </row>
    <row r="1145" spans="3:16" x14ac:dyDescent="0.2">
      <c r="C1145" s="79"/>
      <c r="P1145" s="80"/>
    </row>
    <row r="1146" spans="3:16" x14ac:dyDescent="0.2">
      <c r="C1146" s="79"/>
      <c r="P1146" s="80"/>
    </row>
    <row r="1147" spans="3:16" x14ac:dyDescent="0.2">
      <c r="C1147" s="79"/>
      <c r="P1147" s="80"/>
    </row>
    <row r="1148" spans="3:16" x14ac:dyDescent="0.2">
      <c r="C1148" s="79"/>
      <c r="P1148" s="80"/>
    </row>
    <row r="1149" spans="3:16" x14ac:dyDescent="0.2">
      <c r="C1149" s="79"/>
      <c r="P1149" s="80"/>
    </row>
    <row r="1150" spans="3:16" x14ac:dyDescent="0.2">
      <c r="C1150" s="79"/>
      <c r="P1150" s="80"/>
    </row>
    <row r="1151" spans="3:16" x14ac:dyDescent="0.2">
      <c r="C1151" s="79"/>
      <c r="P1151" s="80"/>
    </row>
    <row r="1152" spans="3:16" x14ac:dyDescent="0.2">
      <c r="C1152" s="79"/>
      <c r="P1152" s="80"/>
    </row>
    <row r="1153" spans="3:16" x14ac:dyDescent="0.2">
      <c r="C1153" s="79"/>
      <c r="P1153" s="80"/>
    </row>
    <row r="1154" spans="3:16" x14ac:dyDescent="0.2">
      <c r="C1154" s="79"/>
      <c r="P1154" s="80"/>
    </row>
    <row r="1155" spans="3:16" x14ac:dyDescent="0.2">
      <c r="C1155" s="79"/>
      <c r="P1155" s="80"/>
    </row>
    <row r="1156" spans="3:16" x14ac:dyDescent="0.2">
      <c r="C1156" s="79"/>
      <c r="P1156" s="80"/>
    </row>
    <row r="1157" spans="3:16" x14ac:dyDescent="0.2">
      <c r="C1157" s="79"/>
      <c r="P1157" s="80"/>
    </row>
    <row r="1158" spans="3:16" x14ac:dyDescent="0.2">
      <c r="C1158" s="79"/>
      <c r="P1158" s="80"/>
    </row>
    <row r="1159" spans="3:16" x14ac:dyDescent="0.2">
      <c r="C1159" s="79"/>
      <c r="P1159" s="80"/>
    </row>
    <row r="1160" spans="3:16" x14ac:dyDescent="0.2">
      <c r="C1160" s="79"/>
      <c r="P1160" s="80"/>
    </row>
    <row r="1161" spans="3:16" x14ac:dyDescent="0.2">
      <c r="C1161" s="79"/>
      <c r="P1161" s="80"/>
    </row>
    <row r="1162" spans="3:16" x14ac:dyDescent="0.2">
      <c r="C1162" s="79"/>
      <c r="P1162" s="80"/>
    </row>
    <row r="1163" spans="3:16" x14ac:dyDescent="0.2">
      <c r="C1163" s="79"/>
      <c r="P1163" s="80"/>
    </row>
    <row r="1164" spans="3:16" x14ac:dyDescent="0.2">
      <c r="C1164" s="79"/>
      <c r="P1164" s="80"/>
    </row>
    <row r="1165" spans="3:16" x14ac:dyDescent="0.2">
      <c r="C1165" s="79"/>
      <c r="P1165" s="80"/>
    </row>
    <row r="1166" spans="3:16" x14ac:dyDescent="0.2">
      <c r="C1166" s="79"/>
      <c r="P1166" s="80"/>
    </row>
    <row r="1167" spans="3:16" x14ac:dyDescent="0.2">
      <c r="C1167" s="79"/>
      <c r="P1167" s="80"/>
    </row>
    <row r="1168" spans="3:16" x14ac:dyDescent="0.2">
      <c r="C1168" s="79"/>
      <c r="P1168" s="80"/>
    </row>
    <row r="1169" spans="3:16" x14ac:dyDescent="0.2">
      <c r="C1169" s="79"/>
      <c r="P1169" s="80"/>
    </row>
    <row r="1170" spans="3:16" x14ac:dyDescent="0.2">
      <c r="C1170" s="79"/>
      <c r="P1170" s="80"/>
    </row>
    <row r="1171" spans="3:16" x14ac:dyDescent="0.2">
      <c r="C1171" s="79"/>
      <c r="P1171" s="80"/>
    </row>
    <row r="1172" spans="3:16" x14ac:dyDescent="0.2">
      <c r="C1172" s="79"/>
      <c r="P1172" s="80"/>
    </row>
    <row r="1173" spans="3:16" x14ac:dyDescent="0.2">
      <c r="C1173" s="79"/>
      <c r="P1173" s="80"/>
    </row>
    <row r="1174" spans="3:16" x14ac:dyDescent="0.2">
      <c r="C1174" s="79"/>
      <c r="P1174" s="80"/>
    </row>
    <row r="1175" spans="3:16" x14ac:dyDescent="0.2">
      <c r="C1175" s="79"/>
      <c r="P1175" s="80"/>
    </row>
    <row r="1176" spans="3:16" x14ac:dyDescent="0.2">
      <c r="C1176" s="79"/>
      <c r="P1176" s="80"/>
    </row>
    <row r="1177" spans="3:16" x14ac:dyDescent="0.2">
      <c r="C1177" s="79"/>
      <c r="P1177" s="80"/>
    </row>
    <row r="1178" spans="3:16" x14ac:dyDescent="0.2">
      <c r="C1178" s="79"/>
      <c r="P1178" s="80"/>
    </row>
    <row r="1179" spans="3:16" x14ac:dyDescent="0.2">
      <c r="C1179" s="79"/>
      <c r="P1179" s="80"/>
    </row>
    <row r="1180" spans="3:16" x14ac:dyDescent="0.2">
      <c r="C1180" s="79"/>
      <c r="P1180" s="80"/>
    </row>
    <row r="1181" spans="3:16" x14ac:dyDescent="0.2">
      <c r="C1181" s="79"/>
      <c r="P1181" s="80"/>
    </row>
    <row r="1182" spans="3:16" x14ac:dyDescent="0.2">
      <c r="C1182" s="79"/>
      <c r="P1182" s="80"/>
    </row>
    <row r="1183" spans="3:16" x14ac:dyDescent="0.2">
      <c r="C1183" s="79"/>
      <c r="P1183" s="80"/>
    </row>
    <row r="1184" spans="3:16" x14ac:dyDescent="0.2">
      <c r="C1184" s="79"/>
      <c r="P1184" s="80"/>
    </row>
    <row r="1185" spans="3:16" x14ac:dyDescent="0.2">
      <c r="C1185" s="79"/>
      <c r="P1185" s="80"/>
    </row>
    <row r="1186" spans="3:16" x14ac:dyDescent="0.2">
      <c r="C1186" s="79"/>
      <c r="P1186" s="80"/>
    </row>
    <row r="1187" spans="3:16" x14ac:dyDescent="0.2">
      <c r="C1187" s="79"/>
      <c r="P1187" s="80"/>
    </row>
    <row r="1188" spans="3:16" x14ac:dyDescent="0.2">
      <c r="C1188" s="79"/>
      <c r="P1188" s="80"/>
    </row>
    <row r="1189" spans="3:16" x14ac:dyDescent="0.2">
      <c r="C1189" s="79"/>
      <c r="P1189" s="80"/>
    </row>
    <row r="1190" spans="3:16" x14ac:dyDescent="0.2">
      <c r="C1190" s="79"/>
      <c r="P1190" s="80"/>
    </row>
    <row r="1191" spans="3:16" x14ac:dyDescent="0.2">
      <c r="C1191" s="79"/>
      <c r="P1191" s="80"/>
    </row>
    <row r="1192" spans="3:16" x14ac:dyDescent="0.2">
      <c r="C1192" s="79"/>
      <c r="P1192" s="80"/>
    </row>
    <row r="1193" spans="3:16" x14ac:dyDescent="0.2">
      <c r="C1193" s="79"/>
      <c r="P1193" s="80"/>
    </row>
    <row r="1194" spans="3:16" x14ac:dyDescent="0.2">
      <c r="C1194" s="79"/>
      <c r="P1194" s="80"/>
    </row>
    <row r="1195" spans="3:16" x14ac:dyDescent="0.2">
      <c r="C1195" s="79"/>
      <c r="P1195" s="80"/>
    </row>
    <row r="1196" spans="3:16" x14ac:dyDescent="0.2">
      <c r="C1196" s="79"/>
      <c r="P1196" s="80"/>
    </row>
    <row r="1197" spans="3:16" x14ac:dyDescent="0.2">
      <c r="C1197" s="79"/>
      <c r="P1197" s="80"/>
    </row>
    <row r="1198" spans="3:16" x14ac:dyDescent="0.2">
      <c r="C1198" s="79"/>
      <c r="P1198" s="80"/>
    </row>
    <row r="1199" spans="3:16" x14ac:dyDescent="0.2">
      <c r="C1199" s="79"/>
      <c r="P1199" s="80"/>
    </row>
    <row r="1200" spans="3:16" x14ac:dyDescent="0.2">
      <c r="C1200" s="79"/>
      <c r="P1200" s="80"/>
    </row>
    <row r="1201" spans="3:16" x14ac:dyDescent="0.2">
      <c r="C1201" s="79"/>
      <c r="P1201" s="80"/>
    </row>
    <row r="1202" spans="3:16" x14ac:dyDescent="0.2">
      <c r="C1202" s="79"/>
      <c r="P1202" s="80"/>
    </row>
    <row r="1203" spans="3:16" x14ac:dyDescent="0.2">
      <c r="C1203" s="79"/>
      <c r="P1203" s="80"/>
    </row>
    <row r="1204" spans="3:16" x14ac:dyDescent="0.2">
      <c r="C1204" s="79"/>
      <c r="P1204" s="80"/>
    </row>
    <row r="1205" spans="3:16" x14ac:dyDescent="0.2">
      <c r="C1205" s="79"/>
      <c r="P1205" s="80"/>
    </row>
    <row r="1206" spans="3:16" x14ac:dyDescent="0.2">
      <c r="C1206" s="79"/>
      <c r="P1206" s="80"/>
    </row>
    <row r="1207" spans="3:16" x14ac:dyDescent="0.2">
      <c r="C1207" s="79"/>
      <c r="P1207" s="80"/>
    </row>
    <row r="1208" spans="3:16" x14ac:dyDescent="0.2">
      <c r="C1208" s="79"/>
      <c r="P1208" s="80"/>
    </row>
    <row r="1209" spans="3:16" x14ac:dyDescent="0.2">
      <c r="C1209" s="79"/>
      <c r="P1209" s="80"/>
    </row>
    <row r="1210" spans="3:16" x14ac:dyDescent="0.2">
      <c r="C1210" s="79"/>
      <c r="P1210" s="80"/>
    </row>
    <row r="1211" spans="3:16" x14ac:dyDescent="0.2">
      <c r="C1211" s="79"/>
      <c r="P1211" s="80"/>
    </row>
    <row r="1212" spans="3:16" x14ac:dyDescent="0.2">
      <c r="C1212" s="79"/>
      <c r="P1212" s="80"/>
    </row>
    <row r="1213" spans="3:16" x14ac:dyDescent="0.2">
      <c r="C1213" s="79"/>
      <c r="P1213" s="80"/>
    </row>
    <row r="1214" spans="3:16" x14ac:dyDescent="0.2">
      <c r="C1214" s="79"/>
      <c r="P1214" s="80"/>
    </row>
    <row r="1215" spans="3:16" x14ac:dyDescent="0.2">
      <c r="C1215" s="79"/>
      <c r="P1215" s="80"/>
    </row>
    <row r="1216" spans="3:16" x14ac:dyDescent="0.2">
      <c r="C1216" s="79"/>
      <c r="P1216" s="80"/>
    </row>
    <row r="1217" spans="3:16" x14ac:dyDescent="0.2">
      <c r="C1217" s="79"/>
      <c r="P1217" s="80"/>
    </row>
    <row r="1218" spans="3:16" x14ac:dyDescent="0.2">
      <c r="C1218" s="79"/>
      <c r="P1218" s="80"/>
    </row>
    <row r="1219" spans="3:16" x14ac:dyDescent="0.2">
      <c r="C1219" s="79"/>
      <c r="P1219" s="80"/>
    </row>
    <row r="1220" spans="3:16" x14ac:dyDescent="0.2">
      <c r="C1220" s="79"/>
      <c r="P1220" s="80"/>
    </row>
    <row r="1221" spans="3:16" x14ac:dyDescent="0.2">
      <c r="C1221" s="79"/>
      <c r="P1221" s="80"/>
    </row>
    <row r="1222" spans="3:16" x14ac:dyDescent="0.2">
      <c r="C1222" s="79"/>
      <c r="P1222" s="80"/>
    </row>
    <row r="1223" spans="3:16" x14ac:dyDescent="0.2">
      <c r="C1223" s="79"/>
      <c r="P1223" s="80"/>
    </row>
    <row r="1224" spans="3:16" x14ac:dyDescent="0.2">
      <c r="C1224" s="79"/>
      <c r="P1224" s="80"/>
    </row>
    <row r="1225" spans="3:16" x14ac:dyDescent="0.2">
      <c r="C1225" s="79"/>
      <c r="P1225" s="80"/>
    </row>
    <row r="1226" spans="3:16" x14ac:dyDescent="0.2">
      <c r="C1226" s="79"/>
      <c r="P1226" s="80"/>
    </row>
    <row r="1227" spans="3:16" x14ac:dyDescent="0.2">
      <c r="C1227" s="79"/>
      <c r="P1227" s="80"/>
    </row>
    <row r="1228" spans="3:16" x14ac:dyDescent="0.2">
      <c r="C1228" s="79"/>
      <c r="P1228" s="80"/>
    </row>
    <row r="1229" spans="3:16" x14ac:dyDescent="0.2">
      <c r="C1229" s="79"/>
      <c r="P1229" s="80"/>
    </row>
    <row r="1230" spans="3:16" x14ac:dyDescent="0.2">
      <c r="C1230" s="79"/>
      <c r="P1230" s="80"/>
    </row>
    <row r="1231" spans="3:16" x14ac:dyDescent="0.2">
      <c r="C1231" s="79"/>
      <c r="P1231" s="80"/>
    </row>
    <row r="1232" spans="3:16" x14ac:dyDescent="0.2">
      <c r="C1232" s="79"/>
      <c r="P1232" s="80"/>
    </row>
    <row r="1233" spans="3:16" x14ac:dyDescent="0.2">
      <c r="C1233" s="79"/>
      <c r="P1233" s="80"/>
    </row>
    <row r="1234" spans="3:16" x14ac:dyDescent="0.2">
      <c r="C1234" s="79"/>
      <c r="P1234" s="80"/>
    </row>
    <row r="1235" spans="3:16" x14ac:dyDescent="0.2">
      <c r="C1235" s="79"/>
      <c r="P1235" s="80"/>
    </row>
    <row r="1236" spans="3:16" x14ac:dyDescent="0.2">
      <c r="C1236" s="79"/>
      <c r="P1236" s="80"/>
    </row>
    <row r="1237" spans="3:16" x14ac:dyDescent="0.2">
      <c r="C1237" s="79"/>
      <c r="P1237" s="80"/>
    </row>
    <row r="1238" spans="3:16" x14ac:dyDescent="0.2">
      <c r="C1238" s="79"/>
      <c r="P1238" s="80"/>
    </row>
    <row r="1239" spans="3:16" x14ac:dyDescent="0.2">
      <c r="C1239" s="79"/>
      <c r="P1239" s="80"/>
    </row>
    <row r="1240" spans="3:16" x14ac:dyDescent="0.2">
      <c r="C1240" s="79"/>
      <c r="P1240" s="80"/>
    </row>
    <row r="1241" spans="3:16" x14ac:dyDescent="0.2">
      <c r="C1241" s="79"/>
      <c r="P1241" s="80"/>
    </row>
    <row r="1242" spans="3:16" x14ac:dyDescent="0.2">
      <c r="C1242" s="79"/>
      <c r="P1242" s="80"/>
    </row>
    <row r="1243" spans="3:16" x14ac:dyDescent="0.2">
      <c r="C1243" s="79"/>
      <c r="P1243" s="80"/>
    </row>
    <row r="1244" spans="3:16" x14ac:dyDescent="0.2">
      <c r="C1244" s="79"/>
      <c r="P1244" s="80"/>
    </row>
    <row r="1245" spans="3:16" x14ac:dyDescent="0.2">
      <c r="C1245" s="79"/>
      <c r="P1245" s="80"/>
    </row>
    <row r="1246" spans="3:16" x14ac:dyDescent="0.2">
      <c r="C1246" s="79"/>
      <c r="P1246" s="80"/>
    </row>
    <row r="1247" spans="3:16" x14ac:dyDescent="0.2">
      <c r="C1247" s="79"/>
      <c r="P1247" s="80"/>
    </row>
    <row r="1248" spans="3:16" x14ac:dyDescent="0.2">
      <c r="C1248" s="79"/>
      <c r="P1248" s="80"/>
    </row>
    <row r="1249" spans="3:16" x14ac:dyDescent="0.2">
      <c r="C1249" s="79"/>
      <c r="P1249" s="80"/>
    </row>
    <row r="1250" spans="3:16" x14ac:dyDescent="0.2">
      <c r="C1250" s="79"/>
      <c r="P1250" s="80"/>
    </row>
    <row r="1251" spans="3:16" x14ac:dyDescent="0.2">
      <c r="C1251" s="79"/>
      <c r="P1251" s="80"/>
    </row>
    <row r="1252" spans="3:16" x14ac:dyDescent="0.2">
      <c r="C1252" s="79"/>
      <c r="P1252" s="80"/>
    </row>
    <row r="1253" spans="3:16" x14ac:dyDescent="0.2">
      <c r="C1253" s="79"/>
      <c r="P1253" s="80"/>
    </row>
    <row r="1254" spans="3:16" x14ac:dyDescent="0.2">
      <c r="C1254" s="79"/>
      <c r="P1254" s="80"/>
    </row>
    <row r="1255" spans="3:16" x14ac:dyDescent="0.2">
      <c r="C1255" s="79"/>
      <c r="P1255" s="80"/>
    </row>
    <row r="1256" spans="3:16" x14ac:dyDescent="0.2">
      <c r="C1256" s="79"/>
      <c r="P1256" s="80"/>
    </row>
    <row r="1257" spans="3:16" x14ac:dyDescent="0.2">
      <c r="C1257" s="79"/>
      <c r="P1257" s="80"/>
    </row>
    <row r="1258" spans="3:16" x14ac:dyDescent="0.2">
      <c r="C1258" s="79"/>
      <c r="P1258" s="80"/>
    </row>
    <row r="1259" spans="3:16" x14ac:dyDescent="0.2">
      <c r="C1259" s="79"/>
      <c r="P1259" s="80"/>
    </row>
    <row r="1260" spans="3:16" x14ac:dyDescent="0.2">
      <c r="C1260" s="79"/>
      <c r="P1260" s="80"/>
    </row>
    <row r="1261" spans="3:16" x14ac:dyDescent="0.2">
      <c r="C1261" s="79"/>
      <c r="P1261" s="80"/>
    </row>
    <row r="1262" spans="3:16" x14ac:dyDescent="0.2">
      <c r="C1262" s="79"/>
      <c r="P1262" s="80"/>
    </row>
    <row r="1263" spans="3:16" x14ac:dyDescent="0.2">
      <c r="C1263" s="79"/>
      <c r="P1263" s="80"/>
    </row>
    <row r="1264" spans="3:16" x14ac:dyDescent="0.2">
      <c r="C1264" s="79"/>
      <c r="P1264" s="80"/>
    </row>
    <row r="1265" spans="3:16" x14ac:dyDescent="0.2">
      <c r="C1265" s="79"/>
      <c r="P1265" s="80"/>
    </row>
    <row r="1266" spans="3:16" x14ac:dyDescent="0.2">
      <c r="C1266" s="79"/>
      <c r="P1266" s="80"/>
    </row>
    <row r="1267" spans="3:16" x14ac:dyDescent="0.2">
      <c r="C1267" s="79"/>
      <c r="P1267" s="80"/>
    </row>
    <row r="1268" spans="3:16" x14ac:dyDescent="0.2">
      <c r="C1268" s="79"/>
      <c r="P1268" s="80"/>
    </row>
    <row r="1269" spans="3:16" x14ac:dyDescent="0.2">
      <c r="C1269" s="79"/>
      <c r="P1269" s="80"/>
    </row>
    <row r="1270" spans="3:16" x14ac:dyDescent="0.2">
      <c r="C1270" s="79"/>
      <c r="P1270" s="80"/>
    </row>
    <row r="1271" spans="3:16" x14ac:dyDescent="0.2">
      <c r="C1271" s="79"/>
      <c r="P1271" s="80"/>
    </row>
    <row r="1272" spans="3:16" x14ac:dyDescent="0.2">
      <c r="C1272" s="79"/>
      <c r="P1272" s="80"/>
    </row>
    <row r="1273" spans="3:16" x14ac:dyDescent="0.2">
      <c r="C1273" s="79"/>
      <c r="P1273" s="80"/>
    </row>
    <row r="1274" spans="3:16" x14ac:dyDescent="0.2">
      <c r="C1274" s="79"/>
      <c r="P1274" s="80"/>
    </row>
    <row r="1275" spans="3:16" x14ac:dyDescent="0.2">
      <c r="C1275" s="79"/>
      <c r="P1275" s="80"/>
    </row>
    <row r="1276" spans="3:16" x14ac:dyDescent="0.2">
      <c r="C1276" s="79"/>
      <c r="P1276" s="80"/>
    </row>
    <row r="1277" spans="3:16" x14ac:dyDescent="0.2">
      <c r="C1277" s="79"/>
      <c r="P1277" s="80"/>
    </row>
    <row r="1278" spans="3:16" x14ac:dyDescent="0.2">
      <c r="C1278" s="79"/>
      <c r="P1278" s="80"/>
    </row>
    <row r="1279" spans="3:16" x14ac:dyDescent="0.2">
      <c r="C1279" s="79"/>
      <c r="P1279" s="80"/>
    </row>
    <row r="1280" spans="3:16" x14ac:dyDescent="0.2">
      <c r="C1280" s="79"/>
      <c r="P1280" s="80"/>
    </row>
    <row r="1281" spans="3:16" x14ac:dyDescent="0.2">
      <c r="C1281" s="79"/>
      <c r="P1281" s="80"/>
    </row>
    <row r="1282" spans="3:16" x14ac:dyDescent="0.2">
      <c r="C1282" s="79"/>
      <c r="P1282" s="80"/>
    </row>
    <row r="1283" spans="3:16" x14ac:dyDescent="0.2">
      <c r="C1283" s="79"/>
      <c r="P1283" s="80"/>
    </row>
    <row r="1284" spans="3:16" x14ac:dyDescent="0.2">
      <c r="C1284" s="79"/>
      <c r="P1284" s="80"/>
    </row>
    <row r="1285" spans="3:16" x14ac:dyDescent="0.2">
      <c r="C1285" s="79"/>
      <c r="P1285" s="80"/>
    </row>
    <row r="1286" spans="3:16" x14ac:dyDescent="0.2">
      <c r="C1286" s="79"/>
      <c r="P1286" s="80"/>
    </row>
    <row r="1287" spans="3:16" x14ac:dyDescent="0.2">
      <c r="C1287" s="79"/>
      <c r="P1287" s="80"/>
    </row>
    <row r="1288" spans="3:16" x14ac:dyDescent="0.2">
      <c r="C1288" s="79"/>
      <c r="P1288" s="80"/>
    </row>
    <row r="1289" spans="3:16" x14ac:dyDescent="0.2">
      <c r="C1289" s="79"/>
      <c r="P1289" s="80"/>
    </row>
    <row r="1290" spans="3:16" x14ac:dyDescent="0.2">
      <c r="C1290" s="79"/>
      <c r="P1290" s="80"/>
    </row>
    <row r="1291" spans="3:16" x14ac:dyDescent="0.2">
      <c r="C1291" s="79"/>
      <c r="P1291" s="80"/>
    </row>
    <row r="1292" spans="3:16" x14ac:dyDescent="0.2">
      <c r="C1292" s="79"/>
      <c r="P1292" s="80"/>
    </row>
    <row r="1293" spans="3:16" x14ac:dyDescent="0.2">
      <c r="C1293" s="79"/>
      <c r="P1293" s="80"/>
    </row>
    <row r="1294" spans="3:16" x14ac:dyDescent="0.2">
      <c r="C1294" s="79"/>
      <c r="P1294" s="80"/>
    </row>
    <row r="1295" spans="3:16" x14ac:dyDescent="0.2">
      <c r="C1295" s="79"/>
    </row>
    <row r="1296" spans="3:16" x14ac:dyDescent="0.2">
      <c r="C1296" s="79"/>
    </row>
    <row r="1297" spans="3:3" x14ac:dyDescent="0.2">
      <c r="C1297" s="79"/>
    </row>
    <row r="1298" spans="3:3" x14ac:dyDescent="0.2">
      <c r="C1298" s="79"/>
    </row>
    <row r="1299" spans="3:3" x14ac:dyDescent="0.2">
      <c r="C1299" s="79"/>
    </row>
    <row r="1300" spans="3:3" x14ac:dyDescent="0.2">
      <c r="C1300" s="79"/>
    </row>
    <row r="1301" spans="3:3" x14ac:dyDescent="0.2">
      <c r="C1301" s="79"/>
    </row>
    <row r="1302" spans="3:3" x14ac:dyDescent="0.2">
      <c r="C1302" s="79"/>
    </row>
    <row r="1303" spans="3:3" x14ac:dyDescent="0.2">
      <c r="C1303" s="79"/>
    </row>
    <row r="1304" spans="3:3" x14ac:dyDescent="0.2">
      <c r="C1304" s="79"/>
    </row>
    <row r="1305" spans="3:3" x14ac:dyDescent="0.2">
      <c r="C1305" s="79"/>
    </row>
    <row r="1306" spans="3:3" x14ac:dyDescent="0.2">
      <c r="C1306" s="79"/>
    </row>
    <row r="1307" spans="3:3" x14ac:dyDescent="0.2">
      <c r="C1307" s="79"/>
    </row>
    <row r="1308" spans="3:3" x14ac:dyDescent="0.2">
      <c r="C1308" s="79"/>
    </row>
    <row r="1309" spans="3:3" x14ac:dyDescent="0.2">
      <c r="C1309" s="79"/>
    </row>
    <row r="1310" spans="3:3" x14ac:dyDescent="0.2">
      <c r="C1310" s="79"/>
    </row>
    <row r="1311" spans="3:3" x14ac:dyDescent="0.2">
      <c r="C1311" s="79"/>
    </row>
    <row r="1312" spans="3:3" x14ac:dyDescent="0.2">
      <c r="C1312" s="79"/>
    </row>
    <row r="1313" spans="3:3" x14ac:dyDescent="0.2">
      <c r="C1313" s="79"/>
    </row>
    <row r="1314" spans="3:3" x14ac:dyDescent="0.2">
      <c r="C1314" s="79"/>
    </row>
    <row r="1315" spans="3:3" x14ac:dyDescent="0.2">
      <c r="C1315" s="79"/>
    </row>
    <row r="1316" spans="3:3" x14ac:dyDescent="0.2">
      <c r="C1316" s="79"/>
    </row>
    <row r="1317" spans="3:3" x14ac:dyDescent="0.2">
      <c r="C1317" s="79"/>
    </row>
    <row r="1318" spans="3:3" x14ac:dyDescent="0.2">
      <c r="C1318" s="79"/>
    </row>
    <row r="1319" spans="3:3" x14ac:dyDescent="0.2">
      <c r="C1319" s="79"/>
    </row>
    <row r="1320" spans="3:3" x14ac:dyDescent="0.2">
      <c r="C1320" s="79"/>
    </row>
    <row r="1321" spans="3:3" x14ac:dyDescent="0.2">
      <c r="C1321" s="79"/>
    </row>
    <row r="1322" spans="3:3" x14ac:dyDescent="0.2">
      <c r="C1322" s="79"/>
    </row>
    <row r="1323" spans="3:3" x14ac:dyDescent="0.2">
      <c r="C1323" s="79"/>
    </row>
    <row r="1324" spans="3:3" x14ac:dyDescent="0.2">
      <c r="C1324" s="79"/>
    </row>
    <row r="1325" spans="3:3" x14ac:dyDescent="0.2">
      <c r="C1325" s="79"/>
    </row>
    <row r="1326" spans="3:3" x14ac:dyDescent="0.2">
      <c r="C1326" s="79"/>
    </row>
    <row r="1327" spans="3:3" x14ac:dyDescent="0.2">
      <c r="C1327" s="79"/>
    </row>
    <row r="1328" spans="3:3" x14ac:dyDescent="0.2">
      <c r="C1328" s="79"/>
    </row>
    <row r="1329" spans="3:3" x14ac:dyDescent="0.2">
      <c r="C1329" s="79"/>
    </row>
    <row r="1330" spans="3:3" x14ac:dyDescent="0.2">
      <c r="C1330" s="79"/>
    </row>
    <row r="1331" spans="3:3" x14ac:dyDescent="0.2">
      <c r="C1331" s="79"/>
    </row>
    <row r="1332" spans="3:3" x14ac:dyDescent="0.2">
      <c r="C1332" s="79"/>
    </row>
    <row r="1333" spans="3:3" x14ac:dyDescent="0.2">
      <c r="C1333" s="79"/>
    </row>
    <row r="1334" spans="3:3" x14ac:dyDescent="0.2">
      <c r="C1334" s="79"/>
    </row>
    <row r="1335" spans="3:3" x14ac:dyDescent="0.2">
      <c r="C1335" s="79"/>
    </row>
    <row r="1336" spans="3:3" x14ac:dyDescent="0.2">
      <c r="C1336" s="79"/>
    </row>
    <row r="1337" spans="3:3" x14ac:dyDescent="0.2">
      <c r="C1337" s="79"/>
    </row>
    <row r="1338" spans="3:3" x14ac:dyDescent="0.2">
      <c r="C1338" s="79"/>
    </row>
    <row r="1339" spans="3:3" x14ac:dyDescent="0.2">
      <c r="C1339" s="79"/>
    </row>
    <row r="1340" spans="3:3" x14ac:dyDescent="0.2">
      <c r="C1340" s="79"/>
    </row>
    <row r="1341" spans="3:3" x14ac:dyDescent="0.2">
      <c r="C1341" s="79"/>
    </row>
    <row r="1342" spans="3:3" x14ac:dyDescent="0.2">
      <c r="C1342" s="79"/>
    </row>
    <row r="1343" spans="3:3" x14ac:dyDescent="0.2">
      <c r="C1343" s="79"/>
    </row>
    <row r="1344" spans="3:3" x14ac:dyDescent="0.2">
      <c r="C1344" s="79"/>
    </row>
    <row r="1345" spans="3:3" x14ac:dyDescent="0.2">
      <c r="C1345" s="79"/>
    </row>
    <row r="1346" spans="3:3" x14ac:dyDescent="0.2">
      <c r="C1346" s="79"/>
    </row>
    <row r="1347" spans="3:3" x14ac:dyDescent="0.2">
      <c r="C1347" s="79"/>
    </row>
    <row r="1348" spans="3:3" x14ac:dyDescent="0.2">
      <c r="C1348" s="79"/>
    </row>
    <row r="1349" spans="3:3" x14ac:dyDescent="0.2">
      <c r="C1349" s="79"/>
    </row>
    <row r="1350" spans="3:3" x14ac:dyDescent="0.2">
      <c r="C1350" s="79"/>
    </row>
    <row r="1351" spans="3:3" x14ac:dyDescent="0.2">
      <c r="C1351" s="79"/>
    </row>
    <row r="1352" spans="3:3" x14ac:dyDescent="0.2">
      <c r="C1352" s="79"/>
    </row>
    <row r="1353" spans="3:3" x14ac:dyDescent="0.2">
      <c r="C1353" s="79"/>
    </row>
    <row r="1354" spans="3:3" x14ac:dyDescent="0.2">
      <c r="C1354" s="79"/>
    </row>
    <row r="1355" spans="3:3" x14ac:dyDescent="0.2">
      <c r="C1355" s="79"/>
    </row>
    <row r="1356" spans="3:3" x14ac:dyDescent="0.2">
      <c r="C1356" s="79"/>
    </row>
    <row r="1357" spans="3:3" x14ac:dyDescent="0.2">
      <c r="C1357" s="79"/>
    </row>
    <row r="1358" spans="3:3" x14ac:dyDescent="0.2">
      <c r="C1358" s="79"/>
    </row>
    <row r="1359" spans="3:3" x14ac:dyDescent="0.2">
      <c r="C1359" s="79"/>
    </row>
    <row r="1360" spans="3:3" x14ac:dyDescent="0.2">
      <c r="C1360" s="79"/>
    </row>
    <row r="1361" spans="3:3" x14ac:dyDescent="0.2">
      <c r="C1361" s="79"/>
    </row>
    <row r="1362" spans="3:3" x14ac:dyDescent="0.2">
      <c r="C1362" s="79"/>
    </row>
    <row r="1363" spans="3:3" x14ac:dyDescent="0.2">
      <c r="C1363" s="79"/>
    </row>
    <row r="1364" spans="3:3" x14ac:dyDescent="0.2">
      <c r="C1364" s="79"/>
    </row>
    <row r="1365" spans="3:3" x14ac:dyDescent="0.2">
      <c r="C1365" s="79"/>
    </row>
    <row r="1366" spans="3:3" x14ac:dyDescent="0.2">
      <c r="C1366" s="79"/>
    </row>
    <row r="1367" spans="3:3" x14ac:dyDescent="0.2">
      <c r="C1367" s="79"/>
    </row>
    <row r="1368" spans="3:3" x14ac:dyDescent="0.2">
      <c r="C1368" s="79"/>
    </row>
    <row r="1369" spans="3:3" x14ac:dyDescent="0.2">
      <c r="C1369" s="79"/>
    </row>
    <row r="1370" spans="3:3" x14ac:dyDescent="0.2">
      <c r="C1370" s="79"/>
    </row>
    <row r="1371" spans="3:3" x14ac:dyDescent="0.2">
      <c r="C1371" s="79"/>
    </row>
    <row r="1372" spans="3:3" x14ac:dyDescent="0.2">
      <c r="C1372" s="79"/>
    </row>
    <row r="1373" spans="3:3" x14ac:dyDescent="0.2">
      <c r="C1373" s="79"/>
    </row>
    <row r="1374" spans="3:3" x14ac:dyDescent="0.2">
      <c r="C1374" s="79"/>
    </row>
    <row r="1375" spans="3:3" x14ac:dyDescent="0.2">
      <c r="C1375" s="79"/>
    </row>
    <row r="1376" spans="3:3" x14ac:dyDescent="0.2">
      <c r="C1376" s="79"/>
    </row>
    <row r="1377" spans="3:3" x14ac:dyDescent="0.2">
      <c r="C1377" s="79"/>
    </row>
    <row r="1378" spans="3:3" x14ac:dyDescent="0.2">
      <c r="C1378" s="79"/>
    </row>
    <row r="1379" spans="3:3" x14ac:dyDescent="0.2">
      <c r="C1379" s="79"/>
    </row>
    <row r="1380" spans="3:3" x14ac:dyDescent="0.2">
      <c r="C1380" s="79"/>
    </row>
    <row r="1381" spans="3:3" x14ac:dyDescent="0.2">
      <c r="C1381" s="79"/>
    </row>
    <row r="1382" spans="3:3" x14ac:dyDescent="0.2">
      <c r="C1382" s="79"/>
    </row>
    <row r="1383" spans="3:3" x14ac:dyDescent="0.2">
      <c r="C1383" s="79"/>
    </row>
    <row r="1384" spans="3:3" x14ac:dyDescent="0.2">
      <c r="C1384" s="79"/>
    </row>
    <row r="1385" spans="3:3" x14ac:dyDescent="0.2">
      <c r="C1385" s="79"/>
    </row>
    <row r="1386" spans="3:3" x14ac:dyDescent="0.2">
      <c r="C1386" s="79"/>
    </row>
    <row r="1387" spans="3:3" x14ac:dyDescent="0.2">
      <c r="C1387" s="79"/>
    </row>
    <row r="1388" spans="3:3" x14ac:dyDescent="0.2">
      <c r="C1388" s="79"/>
    </row>
    <row r="1389" spans="3:3" x14ac:dyDescent="0.2">
      <c r="C1389" s="79"/>
    </row>
    <row r="1390" spans="3:3" x14ac:dyDescent="0.2">
      <c r="C1390" s="79"/>
    </row>
    <row r="1391" spans="3:3" x14ac:dyDescent="0.2">
      <c r="C1391" s="79"/>
    </row>
    <row r="1392" spans="3:3" x14ac:dyDescent="0.2">
      <c r="C1392" s="79"/>
    </row>
    <row r="1393" spans="3:3" x14ac:dyDescent="0.2">
      <c r="C1393" s="79"/>
    </row>
    <row r="1394" spans="3:3" x14ac:dyDescent="0.2">
      <c r="C1394" s="79"/>
    </row>
    <row r="1395" spans="3:3" x14ac:dyDescent="0.2">
      <c r="C1395" s="79"/>
    </row>
    <row r="1396" spans="3:3" x14ac:dyDescent="0.2">
      <c r="C1396" s="79"/>
    </row>
    <row r="1397" spans="3:3" x14ac:dyDescent="0.2">
      <c r="C1397" s="79"/>
    </row>
    <row r="1398" spans="3:3" x14ac:dyDescent="0.2">
      <c r="C1398" s="79"/>
    </row>
    <row r="1399" spans="3:3" x14ac:dyDescent="0.2">
      <c r="C1399" s="79"/>
    </row>
    <row r="1400" spans="3:3" x14ac:dyDescent="0.2">
      <c r="C1400" s="79"/>
    </row>
    <row r="1401" spans="3:3" x14ac:dyDescent="0.2">
      <c r="C1401" s="79"/>
    </row>
    <row r="1402" spans="3:3" x14ac:dyDescent="0.2">
      <c r="C1402" s="79"/>
    </row>
    <row r="1403" spans="3:3" x14ac:dyDescent="0.2">
      <c r="C1403" s="79"/>
    </row>
    <row r="1404" spans="3:3" x14ac:dyDescent="0.2">
      <c r="C1404" s="79"/>
    </row>
    <row r="1405" spans="3:3" x14ac:dyDescent="0.2">
      <c r="C1405" s="79"/>
    </row>
    <row r="1406" spans="3:3" x14ac:dyDescent="0.2">
      <c r="C1406" s="79"/>
    </row>
    <row r="1407" spans="3:3" x14ac:dyDescent="0.2">
      <c r="C1407" s="79"/>
    </row>
    <row r="1408" spans="3:3" x14ac:dyDescent="0.2">
      <c r="C1408" s="79"/>
    </row>
    <row r="1409" spans="3:3" x14ac:dyDescent="0.2">
      <c r="C1409" s="79"/>
    </row>
    <row r="1410" spans="3:3" x14ac:dyDescent="0.2">
      <c r="C1410" s="79"/>
    </row>
    <row r="1411" spans="3:3" x14ac:dyDescent="0.2">
      <c r="C1411" s="79"/>
    </row>
    <row r="1412" spans="3:3" x14ac:dyDescent="0.2">
      <c r="C1412" s="79"/>
    </row>
    <row r="1413" spans="3:3" x14ac:dyDescent="0.2">
      <c r="C1413" s="79"/>
    </row>
    <row r="1414" spans="3:3" x14ac:dyDescent="0.2">
      <c r="C1414" s="79"/>
    </row>
    <row r="1415" spans="3:3" x14ac:dyDescent="0.2">
      <c r="C1415" s="79"/>
    </row>
    <row r="1416" spans="3:3" x14ac:dyDescent="0.2">
      <c r="C1416" s="79"/>
    </row>
    <row r="1417" spans="3:3" x14ac:dyDescent="0.2">
      <c r="C1417" s="79"/>
    </row>
    <row r="1418" spans="3:3" x14ac:dyDescent="0.2">
      <c r="C1418" s="79"/>
    </row>
    <row r="1419" spans="3:3" x14ac:dyDescent="0.2">
      <c r="C1419" s="79"/>
    </row>
    <row r="1420" spans="3:3" x14ac:dyDescent="0.2">
      <c r="C1420" s="79"/>
    </row>
    <row r="1421" spans="3:3" x14ac:dyDescent="0.2">
      <c r="C1421" s="79"/>
    </row>
    <row r="1422" spans="3:3" x14ac:dyDescent="0.2">
      <c r="C1422" s="79"/>
    </row>
    <row r="1423" spans="3:3" x14ac:dyDescent="0.2">
      <c r="C1423" s="79"/>
    </row>
    <row r="1424" spans="3:3" x14ac:dyDescent="0.2">
      <c r="C1424" s="79"/>
    </row>
    <row r="1425" spans="3:3" x14ac:dyDescent="0.2">
      <c r="C1425" s="79"/>
    </row>
    <row r="1426" spans="3:3" x14ac:dyDescent="0.2">
      <c r="C1426" s="79"/>
    </row>
    <row r="1427" spans="3:3" x14ac:dyDescent="0.2">
      <c r="C1427" s="79"/>
    </row>
    <row r="1428" spans="3:3" x14ac:dyDescent="0.2">
      <c r="C1428" s="79"/>
    </row>
    <row r="1429" spans="3:3" x14ac:dyDescent="0.2">
      <c r="C1429" s="79"/>
    </row>
    <row r="1430" spans="3:3" x14ac:dyDescent="0.2">
      <c r="C1430" s="79"/>
    </row>
    <row r="1431" spans="3:3" x14ac:dyDescent="0.2">
      <c r="C1431" s="79"/>
    </row>
    <row r="1432" spans="3:3" x14ac:dyDescent="0.2">
      <c r="C1432" s="79"/>
    </row>
    <row r="1433" spans="3:3" x14ac:dyDescent="0.2">
      <c r="C1433" s="79"/>
    </row>
    <row r="1434" spans="3:3" x14ac:dyDescent="0.2">
      <c r="C1434" s="79"/>
    </row>
    <row r="1435" spans="3:3" x14ac:dyDescent="0.2">
      <c r="C1435" s="79"/>
    </row>
    <row r="1436" spans="3:3" x14ac:dyDescent="0.2">
      <c r="C1436" s="79"/>
    </row>
    <row r="1437" spans="3:3" x14ac:dyDescent="0.2">
      <c r="C1437" s="79"/>
    </row>
    <row r="1438" spans="3:3" x14ac:dyDescent="0.2">
      <c r="C1438" s="79"/>
    </row>
    <row r="1439" spans="3:3" x14ac:dyDescent="0.2">
      <c r="C1439" s="79"/>
    </row>
    <row r="1440" spans="3:3" x14ac:dyDescent="0.2">
      <c r="C1440" s="79"/>
    </row>
    <row r="1441" spans="3:3" x14ac:dyDescent="0.2">
      <c r="C1441" s="79"/>
    </row>
    <row r="1442" spans="3:3" x14ac:dyDescent="0.2">
      <c r="C1442" s="79"/>
    </row>
    <row r="1443" spans="3:3" x14ac:dyDescent="0.2">
      <c r="C1443" s="79"/>
    </row>
    <row r="1444" spans="3:3" x14ac:dyDescent="0.2">
      <c r="C1444" s="79"/>
    </row>
    <row r="1445" spans="3:3" x14ac:dyDescent="0.2">
      <c r="C1445" s="79"/>
    </row>
    <row r="1446" spans="3:3" x14ac:dyDescent="0.2">
      <c r="C1446" s="79"/>
    </row>
    <row r="1447" spans="3:3" x14ac:dyDescent="0.2">
      <c r="C1447" s="79"/>
    </row>
    <row r="1448" spans="3:3" x14ac:dyDescent="0.2">
      <c r="C1448" s="79"/>
    </row>
    <row r="1449" spans="3:3" x14ac:dyDescent="0.2">
      <c r="C1449" s="79"/>
    </row>
    <row r="1450" spans="3:3" x14ac:dyDescent="0.2">
      <c r="C1450" s="79"/>
    </row>
    <row r="1451" spans="3:3" x14ac:dyDescent="0.2">
      <c r="C1451" s="79"/>
    </row>
    <row r="1452" spans="3:3" x14ac:dyDescent="0.2">
      <c r="C1452" s="79"/>
    </row>
    <row r="1453" spans="3:3" x14ac:dyDescent="0.2">
      <c r="C1453" s="79"/>
    </row>
    <row r="1454" spans="3:3" x14ac:dyDescent="0.2">
      <c r="C1454" s="79"/>
    </row>
    <row r="1455" spans="3:3" x14ac:dyDescent="0.2">
      <c r="C1455" s="79"/>
    </row>
    <row r="1456" spans="3:3" x14ac:dyDescent="0.2">
      <c r="C1456" s="79"/>
    </row>
    <row r="1457" spans="3:3" x14ac:dyDescent="0.2">
      <c r="C1457" s="79"/>
    </row>
    <row r="1458" spans="3:3" x14ac:dyDescent="0.2">
      <c r="C1458" s="79"/>
    </row>
    <row r="1459" spans="3:3" x14ac:dyDescent="0.2">
      <c r="C1459" s="79"/>
    </row>
    <row r="1460" spans="3:3" x14ac:dyDescent="0.2">
      <c r="C1460" s="79"/>
    </row>
    <row r="1461" spans="3:3" x14ac:dyDescent="0.2">
      <c r="C1461" s="79"/>
    </row>
    <row r="1462" spans="3:3" x14ac:dyDescent="0.2">
      <c r="C1462" s="79"/>
    </row>
    <row r="1463" spans="3:3" x14ac:dyDescent="0.2">
      <c r="C1463" s="79"/>
    </row>
    <row r="1464" spans="3:3" x14ac:dyDescent="0.2">
      <c r="C1464" s="79"/>
    </row>
    <row r="1465" spans="3:3" x14ac:dyDescent="0.2">
      <c r="C1465" s="79"/>
    </row>
    <row r="1466" spans="3:3" x14ac:dyDescent="0.2">
      <c r="C1466" s="79"/>
    </row>
    <row r="1467" spans="3:3" x14ac:dyDescent="0.2">
      <c r="C1467" s="79"/>
    </row>
    <row r="1468" spans="3:3" x14ac:dyDescent="0.2">
      <c r="C1468" s="79"/>
    </row>
    <row r="1469" spans="3:3" x14ac:dyDescent="0.2">
      <c r="C1469" s="79"/>
    </row>
    <row r="1470" spans="3:3" x14ac:dyDescent="0.2">
      <c r="C1470" s="79"/>
    </row>
    <row r="1471" spans="3:3" x14ac:dyDescent="0.2">
      <c r="C1471" s="79"/>
    </row>
    <row r="1472" spans="3:3" x14ac:dyDescent="0.2">
      <c r="C1472" s="79"/>
    </row>
    <row r="1473" spans="3:3" x14ac:dyDescent="0.2">
      <c r="C1473" s="79"/>
    </row>
    <row r="1474" spans="3:3" x14ac:dyDescent="0.2">
      <c r="C1474" s="79"/>
    </row>
    <row r="1475" spans="3:3" x14ac:dyDescent="0.2">
      <c r="C1475" s="79"/>
    </row>
    <row r="1476" spans="3:3" x14ac:dyDescent="0.2">
      <c r="C1476" s="79"/>
    </row>
    <row r="1477" spans="3:3" x14ac:dyDescent="0.2">
      <c r="C1477" s="79"/>
    </row>
    <row r="1478" spans="3:3" x14ac:dyDescent="0.2">
      <c r="C1478" s="79"/>
    </row>
    <row r="1479" spans="3:3" x14ac:dyDescent="0.2">
      <c r="C1479" s="79"/>
    </row>
    <row r="1480" spans="3:3" x14ac:dyDescent="0.2">
      <c r="C1480" s="79"/>
    </row>
    <row r="1481" spans="3:3" x14ac:dyDescent="0.2">
      <c r="C1481" s="79"/>
    </row>
    <row r="1482" spans="3:3" x14ac:dyDescent="0.2">
      <c r="C1482" s="79"/>
    </row>
    <row r="1483" spans="3:3" x14ac:dyDescent="0.2">
      <c r="C1483" s="79"/>
    </row>
    <row r="1484" spans="3:3" x14ac:dyDescent="0.2">
      <c r="C1484" s="79"/>
    </row>
    <row r="1485" spans="3:3" x14ac:dyDescent="0.2">
      <c r="C1485" s="79"/>
    </row>
    <row r="1486" spans="3:3" x14ac:dyDescent="0.2">
      <c r="C1486" s="79"/>
    </row>
    <row r="1487" spans="3:3" x14ac:dyDescent="0.2">
      <c r="C1487" s="79"/>
    </row>
    <row r="1488" spans="3:3" x14ac:dyDescent="0.2">
      <c r="C1488" s="79"/>
    </row>
    <row r="1489" spans="3:3" x14ac:dyDescent="0.2">
      <c r="C1489" s="79"/>
    </row>
    <row r="1490" spans="3:3" x14ac:dyDescent="0.2">
      <c r="C1490" s="79"/>
    </row>
    <row r="1491" spans="3:3" x14ac:dyDescent="0.2">
      <c r="C1491" s="79"/>
    </row>
    <row r="1492" spans="3:3" x14ac:dyDescent="0.2">
      <c r="C1492" s="79"/>
    </row>
    <row r="1493" spans="3:3" x14ac:dyDescent="0.2">
      <c r="C1493" s="79"/>
    </row>
    <row r="1494" spans="3:3" x14ac:dyDescent="0.2">
      <c r="C1494" s="79"/>
    </row>
    <row r="1495" spans="3:3" x14ac:dyDescent="0.2">
      <c r="C1495" s="79"/>
    </row>
    <row r="1496" spans="3:3" x14ac:dyDescent="0.2">
      <c r="C1496" s="79"/>
    </row>
    <row r="1497" spans="3:3" x14ac:dyDescent="0.2">
      <c r="C1497" s="79"/>
    </row>
    <row r="1498" spans="3:3" x14ac:dyDescent="0.2">
      <c r="C1498" s="79"/>
    </row>
    <row r="1499" spans="3:3" x14ac:dyDescent="0.2">
      <c r="C1499" s="79"/>
    </row>
    <row r="1500" spans="3:3" x14ac:dyDescent="0.2">
      <c r="C1500" s="79"/>
    </row>
    <row r="1501" spans="3:3" x14ac:dyDescent="0.2">
      <c r="C1501" s="79"/>
    </row>
    <row r="1502" spans="3:3" x14ac:dyDescent="0.2">
      <c r="C1502" s="79"/>
    </row>
    <row r="1503" spans="3:3" x14ac:dyDescent="0.2">
      <c r="C1503" s="79"/>
    </row>
    <row r="1504" spans="3:3" x14ac:dyDescent="0.2">
      <c r="C1504" s="79"/>
    </row>
    <row r="1505" spans="3:3" x14ac:dyDescent="0.2">
      <c r="C1505" s="79"/>
    </row>
    <row r="1506" spans="3:3" x14ac:dyDescent="0.2">
      <c r="C1506" s="79"/>
    </row>
    <row r="1507" spans="3:3" x14ac:dyDescent="0.2">
      <c r="C1507" s="79"/>
    </row>
    <row r="1508" spans="3:3" x14ac:dyDescent="0.2">
      <c r="C1508" s="79"/>
    </row>
    <row r="1509" spans="3:3" x14ac:dyDescent="0.2">
      <c r="C1509" s="79"/>
    </row>
    <row r="1510" spans="3:3" x14ac:dyDescent="0.2">
      <c r="C1510" s="79"/>
    </row>
    <row r="1511" spans="3:3" x14ac:dyDescent="0.2">
      <c r="C1511" s="79"/>
    </row>
    <row r="1512" spans="3:3" x14ac:dyDescent="0.2">
      <c r="C1512" s="79"/>
    </row>
    <row r="1513" spans="3:3" x14ac:dyDescent="0.2">
      <c r="C1513" s="79"/>
    </row>
    <row r="1514" spans="3:3" x14ac:dyDescent="0.2">
      <c r="C1514" s="79"/>
    </row>
    <row r="1515" spans="3:3" x14ac:dyDescent="0.2">
      <c r="C1515" s="79"/>
    </row>
    <row r="1516" spans="3:3" x14ac:dyDescent="0.2">
      <c r="C1516" s="79"/>
    </row>
    <row r="1517" spans="3:3" x14ac:dyDescent="0.2">
      <c r="C1517" s="79"/>
    </row>
    <row r="1518" spans="3:3" x14ac:dyDescent="0.2">
      <c r="C1518" s="79"/>
    </row>
    <row r="1519" spans="3:3" x14ac:dyDescent="0.2">
      <c r="C1519" s="79"/>
    </row>
    <row r="1520" spans="3:3" x14ac:dyDescent="0.2">
      <c r="C1520" s="79"/>
    </row>
    <row r="1521" spans="3:3" x14ac:dyDescent="0.2">
      <c r="C1521" s="79"/>
    </row>
    <row r="1522" spans="3:3" x14ac:dyDescent="0.2">
      <c r="C1522" s="79"/>
    </row>
    <row r="1523" spans="3:3" x14ac:dyDescent="0.2">
      <c r="C1523" s="79"/>
    </row>
    <row r="1524" spans="3:3" x14ac:dyDescent="0.2">
      <c r="C1524" s="79"/>
    </row>
    <row r="1525" spans="3:3" x14ac:dyDescent="0.2">
      <c r="C1525" s="79"/>
    </row>
    <row r="1526" spans="3:3" x14ac:dyDescent="0.2">
      <c r="C1526" s="79"/>
    </row>
    <row r="1527" spans="3:3" x14ac:dyDescent="0.2">
      <c r="C1527" s="79"/>
    </row>
    <row r="1528" spans="3:3" x14ac:dyDescent="0.2">
      <c r="C1528" s="79"/>
    </row>
    <row r="1529" spans="3:3" x14ac:dyDescent="0.2">
      <c r="C1529" s="79"/>
    </row>
    <row r="1530" spans="3:3" x14ac:dyDescent="0.2">
      <c r="C1530" s="79"/>
    </row>
    <row r="1531" spans="3:3" x14ac:dyDescent="0.2">
      <c r="C1531" s="79"/>
    </row>
    <row r="1532" spans="3:3" x14ac:dyDescent="0.2">
      <c r="C1532" s="79"/>
    </row>
    <row r="1533" spans="3:3" x14ac:dyDescent="0.2">
      <c r="C1533" s="79"/>
    </row>
    <row r="1534" spans="3:3" x14ac:dyDescent="0.2">
      <c r="C1534" s="79"/>
    </row>
    <row r="1535" spans="3:3" x14ac:dyDescent="0.2">
      <c r="C1535" s="79"/>
    </row>
    <row r="1536" spans="3:3" x14ac:dyDescent="0.2">
      <c r="C1536" s="79"/>
    </row>
    <row r="1537" spans="3:3" x14ac:dyDescent="0.2">
      <c r="C1537" s="79"/>
    </row>
    <row r="1538" spans="3:3" x14ac:dyDescent="0.2">
      <c r="C1538" s="79"/>
    </row>
    <row r="1539" spans="3:3" x14ac:dyDescent="0.2">
      <c r="C1539" s="79"/>
    </row>
    <row r="1540" spans="3:3" x14ac:dyDescent="0.2">
      <c r="C1540" s="79"/>
    </row>
    <row r="1541" spans="3:3" x14ac:dyDescent="0.2">
      <c r="C1541" s="79"/>
    </row>
    <row r="1542" spans="3:3" x14ac:dyDescent="0.2">
      <c r="C1542" s="79"/>
    </row>
    <row r="1543" spans="3:3" x14ac:dyDescent="0.2">
      <c r="C1543" s="79"/>
    </row>
    <row r="1544" spans="3:3" x14ac:dyDescent="0.2">
      <c r="C1544" s="79"/>
    </row>
    <row r="1545" spans="3:3" x14ac:dyDescent="0.2">
      <c r="C1545" s="79"/>
    </row>
    <row r="1546" spans="3:3" x14ac:dyDescent="0.2">
      <c r="C1546" s="79"/>
    </row>
    <row r="1547" spans="3:3" x14ac:dyDescent="0.2">
      <c r="C1547" s="79"/>
    </row>
    <row r="1548" spans="3:3" x14ac:dyDescent="0.2">
      <c r="C1548" s="79"/>
    </row>
    <row r="1549" spans="3:3" x14ac:dyDescent="0.2">
      <c r="C1549" s="79"/>
    </row>
    <row r="1550" spans="3:3" x14ac:dyDescent="0.2">
      <c r="C1550" s="79"/>
    </row>
    <row r="1551" spans="3:3" x14ac:dyDescent="0.2">
      <c r="C1551" s="79"/>
    </row>
    <row r="1552" spans="3:3" x14ac:dyDescent="0.2">
      <c r="C1552" s="79"/>
    </row>
    <row r="1553" spans="3:3" x14ac:dyDescent="0.2">
      <c r="C1553" s="79"/>
    </row>
    <row r="1554" spans="3:3" x14ac:dyDescent="0.2">
      <c r="C1554" s="79"/>
    </row>
    <row r="1555" spans="3:3" x14ac:dyDescent="0.2">
      <c r="C1555" s="79"/>
    </row>
    <row r="1556" spans="3:3" x14ac:dyDescent="0.2">
      <c r="C1556" s="79"/>
    </row>
    <row r="1557" spans="3:3" x14ac:dyDescent="0.2">
      <c r="C1557" s="79"/>
    </row>
    <row r="1558" spans="3:3" x14ac:dyDescent="0.2">
      <c r="C1558" s="79"/>
    </row>
    <row r="1559" spans="3:3" x14ac:dyDescent="0.2">
      <c r="C1559" s="79"/>
    </row>
    <row r="1560" spans="3:3" x14ac:dyDescent="0.2">
      <c r="C1560" s="79"/>
    </row>
    <row r="1561" spans="3:3" x14ac:dyDescent="0.2">
      <c r="C1561" s="79"/>
    </row>
    <row r="1562" spans="3:3" x14ac:dyDescent="0.2">
      <c r="C1562" s="79"/>
    </row>
    <row r="1563" spans="3:3" x14ac:dyDescent="0.2">
      <c r="C1563" s="79"/>
    </row>
    <row r="1564" spans="3:3" x14ac:dyDescent="0.2">
      <c r="C1564" s="79"/>
    </row>
    <row r="1565" spans="3:3" x14ac:dyDescent="0.2">
      <c r="C1565" s="79"/>
    </row>
    <row r="1566" spans="3:3" x14ac:dyDescent="0.2">
      <c r="C1566" s="79"/>
    </row>
    <row r="1567" spans="3:3" x14ac:dyDescent="0.2">
      <c r="C1567" s="79"/>
    </row>
    <row r="1568" spans="3:3" x14ac:dyDescent="0.2">
      <c r="C1568" s="79"/>
    </row>
    <row r="1569" spans="3:3" x14ac:dyDescent="0.2">
      <c r="C1569" s="79"/>
    </row>
    <row r="1570" spans="3:3" x14ac:dyDescent="0.2">
      <c r="C1570" s="79"/>
    </row>
    <row r="1571" spans="3:3" x14ac:dyDescent="0.2">
      <c r="C1571" s="79"/>
    </row>
    <row r="1572" spans="3:3" x14ac:dyDescent="0.2">
      <c r="C1572" s="79"/>
    </row>
    <row r="1573" spans="3:3" x14ac:dyDescent="0.2">
      <c r="C1573" s="79"/>
    </row>
    <row r="1574" spans="3:3" x14ac:dyDescent="0.2">
      <c r="C1574" s="79"/>
    </row>
    <row r="1575" spans="3:3" x14ac:dyDescent="0.2">
      <c r="C1575" s="79"/>
    </row>
    <row r="1576" spans="3:3" x14ac:dyDescent="0.2">
      <c r="C1576" s="79"/>
    </row>
    <row r="1577" spans="3:3" x14ac:dyDescent="0.2">
      <c r="C1577" s="79"/>
    </row>
    <row r="1578" spans="3:3" x14ac:dyDescent="0.2">
      <c r="C1578" s="79"/>
    </row>
    <row r="1579" spans="3:3" x14ac:dyDescent="0.2">
      <c r="C1579" s="79"/>
    </row>
    <row r="1580" spans="3:3" x14ac:dyDescent="0.2">
      <c r="C1580" s="79"/>
    </row>
    <row r="1581" spans="3:3" x14ac:dyDescent="0.2">
      <c r="C1581" s="79"/>
    </row>
    <row r="1582" spans="3:3" x14ac:dyDescent="0.2">
      <c r="C1582" s="79"/>
    </row>
    <row r="1583" spans="3:3" x14ac:dyDescent="0.2">
      <c r="C1583" s="79"/>
    </row>
    <row r="1584" spans="3:3" x14ac:dyDescent="0.2">
      <c r="C1584" s="79"/>
    </row>
    <row r="1585" spans="3:3" x14ac:dyDescent="0.2">
      <c r="C1585" s="79"/>
    </row>
    <row r="1586" spans="3:3" x14ac:dyDescent="0.2">
      <c r="C1586" s="79"/>
    </row>
    <row r="1587" spans="3:3" x14ac:dyDescent="0.2">
      <c r="C1587" s="79"/>
    </row>
    <row r="1588" spans="3:3" x14ac:dyDescent="0.2">
      <c r="C1588" s="79"/>
    </row>
    <row r="1589" spans="3:3" x14ac:dyDescent="0.2">
      <c r="C1589" s="79"/>
    </row>
    <row r="1590" spans="3:3" x14ac:dyDescent="0.2">
      <c r="C1590" s="79"/>
    </row>
    <row r="1591" spans="3:3" x14ac:dyDescent="0.2">
      <c r="C1591" s="79"/>
    </row>
    <row r="1592" spans="3:3" x14ac:dyDescent="0.2">
      <c r="C1592" s="79"/>
    </row>
    <row r="1593" spans="3:3" x14ac:dyDescent="0.2">
      <c r="C1593" s="79"/>
    </row>
    <row r="1594" spans="3:3" x14ac:dyDescent="0.2">
      <c r="C1594" s="79"/>
    </row>
    <row r="1595" spans="3:3" x14ac:dyDescent="0.2">
      <c r="C1595" s="79"/>
    </row>
    <row r="1596" spans="3:3" x14ac:dyDescent="0.2">
      <c r="C1596" s="79"/>
    </row>
    <row r="1597" spans="3:3" x14ac:dyDescent="0.2">
      <c r="C1597" s="79"/>
    </row>
    <row r="1598" spans="3:3" x14ac:dyDescent="0.2">
      <c r="C1598" s="79"/>
    </row>
    <row r="1599" spans="3:3" x14ac:dyDescent="0.2">
      <c r="C1599" s="79"/>
    </row>
    <row r="1600" spans="3:3" x14ac:dyDescent="0.2">
      <c r="C1600" s="79"/>
    </row>
    <row r="1601" spans="3:3" x14ac:dyDescent="0.2">
      <c r="C1601" s="79"/>
    </row>
    <row r="1602" spans="3:3" x14ac:dyDescent="0.2">
      <c r="C1602" s="79"/>
    </row>
    <row r="1603" spans="3:3" x14ac:dyDescent="0.2">
      <c r="C1603" s="79"/>
    </row>
    <row r="1604" spans="3:3" x14ac:dyDescent="0.2">
      <c r="C1604" s="79"/>
    </row>
    <row r="1605" spans="3:3" x14ac:dyDescent="0.2">
      <c r="C1605" s="79"/>
    </row>
    <row r="1606" spans="3:3" x14ac:dyDescent="0.2">
      <c r="C1606" s="79"/>
    </row>
    <row r="1607" spans="3:3" x14ac:dyDescent="0.2">
      <c r="C1607" s="79"/>
    </row>
    <row r="1608" spans="3:3" x14ac:dyDescent="0.2">
      <c r="C1608" s="79"/>
    </row>
    <row r="1609" spans="3:3" x14ac:dyDescent="0.2">
      <c r="C1609" s="79"/>
    </row>
    <row r="1610" spans="3:3" x14ac:dyDescent="0.2">
      <c r="C1610" s="79"/>
    </row>
    <row r="1611" spans="3:3" x14ac:dyDescent="0.2">
      <c r="C1611" s="79"/>
    </row>
    <row r="1612" spans="3:3" x14ac:dyDescent="0.2">
      <c r="C1612" s="79"/>
    </row>
    <row r="1613" spans="3:3" x14ac:dyDescent="0.2">
      <c r="C1613" s="79"/>
    </row>
    <row r="1614" spans="3:3" x14ac:dyDescent="0.2">
      <c r="C1614" s="79"/>
    </row>
    <row r="1615" spans="3:3" x14ac:dyDescent="0.2">
      <c r="C1615" s="79"/>
    </row>
    <row r="1616" spans="3:3" x14ac:dyDescent="0.2">
      <c r="C1616" s="79"/>
    </row>
    <row r="1617" spans="3:3" x14ac:dyDescent="0.2">
      <c r="C1617" s="79"/>
    </row>
    <row r="1618" spans="3:3" x14ac:dyDescent="0.2">
      <c r="C1618" s="79"/>
    </row>
    <row r="1619" spans="3:3" x14ac:dyDescent="0.2">
      <c r="C1619" s="79"/>
    </row>
    <row r="1620" spans="3:3" x14ac:dyDescent="0.2">
      <c r="C1620" s="79"/>
    </row>
    <row r="1621" spans="3:3" x14ac:dyDescent="0.2">
      <c r="C1621" s="79"/>
    </row>
    <row r="1622" spans="3:3" x14ac:dyDescent="0.2">
      <c r="C1622" s="79"/>
    </row>
    <row r="1623" spans="3:3" x14ac:dyDescent="0.2">
      <c r="C1623" s="79"/>
    </row>
    <row r="1624" spans="3:3" x14ac:dyDescent="0.2">
      <c r="C1624" s="79"/>
    </row>
    <row r="1625" spans="3:3" x14ac:dyDescent="0.2">
      <c r="C1625" s="79"/>
    </row>
    <row r="1626" spans="3:3" x14ac:dyDescent="0.2">
      <c r="C1626" s="79"/>
    </row>
    <row r="1627" spans="3:3" x14ac:dyDescent="0.2">
      <c r="C1627" s="79"/>
    </row>
    <row r="1628" spans="3:3" x14ac:dyDescent="0.2">
      <c r="C1628" s="79"/>
    </row>
    <row r="1629" spans="3:3" x14ac:dyDescent="0.2">
      <c r="C1629" s="79"/>
    </row>
    <row r="1630" spans="3:3" x14ac:dyDescent="0.2">
      <c r="C1630" s="79"/>
    </row>
    <row r="1631" spans="3:3" x14ac:dyDescent="0.2">
      <c r="C1631" s="79"/>
    </row>
    <row r="1632" spans="3:3" x14ac:dyDescent="0.2">
      <c r="C1632" s="79"/>
    </row>
    <row r="1633" spans="3:3" x14ac:dyDescent="0.2">
      <c r="C1633" s="79"/>
    </row>
    <row r="1634" spans="3:3" x14ac:dyDescent="0.2">
      <c r="C1634" s="79"/>
    </row>
    <row r="1635" spans="3:3" x14ac:dyDescent="0.2">
      <c r="C1635" s="79"/>
    </row>
    <row r="1636" spans="3:3" x14ac:dyDescent="0.2">
      <c r="C1636" s="79"/>
    </row>
    <row r="1637" spans="3:3" x14ac:dyDescent="0.2">
      <c r="C1637" s="79"/>
    </row>
    <row r="1638" spans="3:3" x14ac:dyDescent="0.2">
      <c r="C1638" s="79"/>
    </row>
    <row r="1639" spans="3:3" x14ac:dyDescent="0.2">
      <c r="C1639" s="79"/>
    </row>
    <row r="1640" spans="3:3" x14ac:dyDescent="0.2">
      <c r="C1640" s="79"/>
    </row>
    <row r="1641" spans="3:3" x14ac:dyDescent="0.2">
      <c r="C1641" s="79"/>
    </row>
    <row r="1642" spans="3:3" x14ac:dyDescent="0.2">
      <c r="C1642" s="79"/>
    </row>
    <row r="1643" spans="3:3" x14ac:dyDescent="0.2">
      <c r="C1643" s="79"/>
    </row>
    <row r="1644" spans="3:3" x14ac:dyDescent="0.2">
      <c r="C1644" s="79"/>
    </row>
    <row r="1645" spans="3:3" x14ac:dyDescent="0.2">
      <c r="C1645" s="79"/>
    </row>
    <row r="1646" spans="3:3" x14ac:dyDescent="0.2">
      <c r="C1646" s="79"/>
    </row>
    <row r="1647" spans="3:3" x14ac:dyDescent="0.2">
      <c r="C1647" s="79"/>
    </row>
    <row r="1648" spans="3:3" x14ac:dyDescent="0.2">
      <c r="C1648" s="79"/>
    </row>
    <row r="1649" spans="3:3" x14ac:dyDescent="0.2">
      <c r="C1649" s="79"/>
    </row>
    <row r="1650" spans="3:3" x14ac:dyDescent="0.2">
      <c r="C1650" s="79"/>
    </row>
    <row r="1651" spans="3:3" x14ac:dyDescent="0.2">
      <c r="C1651" s="79"/>
    </row>
    <row r="1652" spans="3:3" x14ac:dyDescent="0.2">
      <c r="C1652" s="79"/>
    </row>
    <row r="1653" spans="3:3" x14ac:dyDescent="0.2">
      <c r="C1653" s="79"/>
    </row>
    <row r="1654" spans="3:3" x14ac:dyDescent="0.2">
      <c r="C1654" s="79"/>
    </row>
    <row r="1655" spans="3:3" x14ac:dyDescent="0.2">
      <c r="C1655" s="79"/>
    </row>
    <row r="1656" spans="3:3" x14ac:dyDescent="0.2">
      <c r="C1656" s="79"/>
    </row>
    <row r="1657" spans="3:3" x14ac:dyDescent="0.2">
      <c r="C1657" s="79"/>
    </row>
    <row r="1658" spans="3:3" x14ac:dyDescent="0.2">
      <c r="C1658" s="79"/>
    </row>
    <row r="1659" spans="3:3" x14ac:dyDescent="0.2">
      <c r="C1659" s="79"/>
    </row>
    <row r="1660" spans="3:3" x14ac:dyDescent="0.2">
      <c r="C1660" s="79"/>
    </row>
    <row r="1661" spans="3:3" x14ac:dyDescent="0.2">
      <c r="C1661" s="79"/>
    </row>
    <row r="1662" spans="3:3" x14ac:dyDescent="0.2">
      <c r="C1662" s="79"/>
    </row>
    <row r="1663" spans="3:3" x14ac:dyDescent="0.2">
      <c r="C1663" s="79"/>
    </row>
    <row r="1664" spans="3:3" x14ac:dyDescent="0.2">
      <c r="C1664" s="79"/>
    </row>
    <row r="1665" spans="3:3" x14ac:dyDescent="0.2">
      <c r="C1665" s="79"/>
    </row>
    <row r="1666" spans="3:3" x14ac:dyDescent="0.2">
      <c r="C1666" s="79"/>
    </row>
    <row r="1667" spans="3:3" x14ac:dyDescent="0.2">
      <c r="C1667" s="79"/>
    </row>
    <row r="1668" spans="3:3" x14ac:dyDescent="0.2">
      <c r="C1668" s="79"/>
    </row>
    <row r="1669" spans="3:3" x14ac:dyDescent="0.2">
      <c r="C1669" s="79"/>
    </row>
    <row r="1670" spans="3:3" x14ac:dyDescent="0.2">
      <c r="C1670" s="79"/>
    </row>
    <row r="1671" spans="3:3" x14ac:dyDescent="0.2">
      <c r="C1671" s="79"/>
    </row>
    <row r="1672" spans="3:3" x14ac:dyDescent="0.2">
      <c r="C1672" s="79"/>
    </row>
    <row r="1673" spans="3:3" x14ac:dyDescent="0.2">
      <c r="C1673" s="79"/>
    </row>
    <row r="1674" spans="3:3" x14ac:dyDescent="0.2">
      <c r="C1674" s="79"/>
    </row>
    <row r="1675" spans="3:3" x14ac:dyDescent="0.2">
      <c r="C1675" s="79"/>
    </row>
    <row r="1676" spans="3:3" x14ac:dyDescent="0.2">
      <c r="C1676" s="79"/>
    </row>
    <row r="1677" spans="3:3" x14ac:dyDescent="0.2">
      <c r="C1677" s="79"/>
    </row>
    <row r="1678" spans="3:3" x14ac:dyDescent="0.2">
      <c r="C1678" s="79"/>
    </row>
    <row r="1679" spans="3:3" x14ac:dyDescent="0.2">
      <c r="C1679" s="79"/>
    </row>
    <row r="1680" spans="3:3" x14ac:dyDescent="0.2">
      <c r="C1680" s="79"/>
    </row>
    <row r="1681" spans="3:3" x14ac:dyDescent="0.2">
      <c r="C1681" s="79"/>
    </row>
    <row r="1682" spans="3:3" x14ac:dyDescent="0.2">
      <c r="C1682" s="79"/>
    </row>
    <row r="1683" spans="3:3" x14ac:dyDescent="0.2">
      <c r="C1683" s="79"/>
    </row>
    <row r="1684" spans="3:3" x14ac:dyDescent="0.2">
      <c r="C1684" s="79"/>
    </row>
    <row r="1685" spans="3:3" x14ac:dyDescent="0.2">
      <c r="C1685" s="79"/>
    </row>
    <row r="1686" spans="3:3" x14ac:dyDescent="0.2">
      <c r="C1686" s="79"/>
    </row>
    <row r="1687" spans="3:3" x14ac:dyDescent="0.2">
      <c r="C1687" s="79"/>
    </row>
    <row r="1688" spans="3:3" x14ac:dyDescent="0.2">
      <c r="C1688" s="79"/>
    </row>
    <row r="1689" spans="3:3" x14ac:dyDescent="0.2">
      <c r="C1689" s="79"/>
    </row>
    <row r="1690" spans="3:3" x14ac:dyDescent="0.2">
      <c r="C1690" s="79"/>
    </row>
    <row r="1691" spans="3:3" x14ac:dyDescent="0.2">
      <c r="C1691" s="79"/>
    </row>
    <row r="1692" spans="3:3" x14ac:dyDescent="0.2">
      <c r="C1692" s="79"/>
    </row>
    <row r="1693" spans="3:3" x14ac:dyDescent="0.2">
      <c r="C1693" s="79"/>
    </row>
    <row r="1694" spans="3:3" x14ac:dyDescent="0.2">
      <c r="C1694" s="79"/>
    </row>
    <row r="1695" spans="3:3" x14ac:dyDescent="0.2">
      <c r="C1695" s="79"/>
    </row>
    <row r="1696" spans="3:3" x14ac:dyDescent="0.2">
      <c r="C1696" s="79"/>
    </row>
    <row r="1697" spans="3:3" x14ac:dyDescent="0.2">
      <c r="C1697" s="79"/>
    </row>
    <row r="1698" spans="3:3" x14ac:dyDescent="0.2">
      <c r="C1698" s="79"/>
    </row>
    <row r="1699" spans="3:3" x14ac:dyDescent="0.2">
      <c r="C1699" s="79"/>
    </row>
    <row r="1700" spans="3:3" x14ac:dyDescent="0.2">
      <c r="C1700" s="79"/>
    </row>
    <row r="1701" spans="3:3" x14ac:dyDescent="0.2">
      <c r="C1701" s="79"/>
    </row>
    <row r="1702" spans="3:3" x14ac:dyDescent="0.2">
      <c r="C1702" s="79"/>
    </row>
    <row r="1703" spans="3:3" x14ac:dyDescent="0.2">
      <c r="C1703" s="79"/>
    </row>
    <row r="1704" spans="3:3" x14ac:dyDescent="0.2">
      <c r="C1704" s="79"/>
    </row>
    <row r="1705" spans="3:3" x14ac:dyDescent="0.2">
      <c r="C1705" s="79"/>
    </row>
    <row r="1706" spans="3:3" x14ac:dyDescent="0.2">
      <c r="C1706" s="79"/>
    </row>
  </sheetData>
  <sheetProtection algorithmName="SHA-512" hashValue="ddixuGmwGvPnBkj6PGyaJSznKpr1IEVAETJPIPpFXcJLLPnEXhYhelJaaUDN7oLXcHMqUrp5C4QDRqLleaiqzQ==" saltValue="e9a3lQiJFdbNFktSBkfpOw==" spinCount="100000" sheet="1" sort="0" autoFilter="0" pivotTables="0"/>
  <autoFilter ref="A10:U10" xr:uid="{00000000-0009-0000-0000-000002000000}"/>
  <mergeCells count="6">
    <mergeCell ref="T5:U5"/>
    <mergeCell ref="J5:M5"/>
    <mergeCell ref="F5:I5"/>
    <mergeCell ref="P5:Q5"/>
    <mergeCell ref="R5:S5"/>
    <mergeCell ref="N5:O5"/>
  </mergeCells>
  <phoneticPr fontId="2" type="noConversion"/>
  <conditionalFormatting sqref="G12:G1001">
    <cfRule type="iconSet" priority="10">
      <iconSet>
        <cfvo type="percent" val="0"/>
        <cfvo type="percentile" val="33"/>
        <cfvo type="percentile" val="67"/>
      </iconSet>
    </cfRule>
  </conditionalFormatting>
  <conditionalFormatting sqref="H12:H1001">
    <cfRule type="iconSet" priority="9">
      <iconSet>
        <cfvo type="percent" val="0"/>
        <cfvo type="percentile" val="50"/>
        <cfvo type="percentile" val="75"/>
      </iconSet>
    </cfRule>
  </conditionalFormatting>
  <conditionalFormatting sqref="K12:K1001">
    <cfRule type="iconSet" priority="8">
      <iconSet>
        <cfvo type="percent" val="0"/>
        <cfvo type="percentile" val="33"/>
        <cfvo type="percentile" val="67"/>
      </iconSet>
    </cfRule>
  </conditionalFormatting>
  <conditionalFormatting sqref="P12:P1001">
    <cfRule type="iconSet" priority="7">
      <iconSet reverse="1">
        <cfvo type="percent" val="0"/>
        <cfvo type="percentile" val="33"/>
        <cfvo type="percentile" val="67"/>
      </iconSet>
    </cfRule>
  </conditionalFormatting>
  <conditionalFormatting sqref="R12:R1001">
    <cfRule type="iconSet" priority="6">
      <iconSet>
        <cfvo type="percent" val="0"/>
        <cfvo type="percentile" val="33"/>
        <cfvo type="percentile" val="67"/>
      </iconSet>
    </cfRule>
  </conditionalFormatting>
  <conditionalFormatting sqref="T12:T1001">
    <cfRule type="iconSet" priority="5">
      <iconSet>
        <cfvo type="percent" val="0"/>
        <cfvo type="percentile" val="33"/>
        <cfvo type="percentile" val="67"/>
      </iconSet>
    </cfRule>
  </conditionalFormatting>
  <conditionalFormatting sqref="K1:L4">
    <cfRule type="iconSet" priority="4">
      <iconSet>
        <cfvo type="percent" val="0"/>
        <cfvo type="percent" val="33"/>
        <cfvo type="percent" val="67"/>
      </iconSet>
    </cfRule>
  </conditionalFormatting>
  <conditionalFormatting sqref="N12:N1001">
    <cfRule type="iconSet" priority="3">
      <iconSet reverse="1">
        <cfvo type="percent" val="0"/>
        <cfvo type="percentile" val="33"/>
        <cfvo type="percentile" val="67"/>
      </iconSet>
    </cfRule>
  </conditionalFormatting>
  <conditionalFormatting sqref="L12:L1001">
    <cfRule type="iconSet" priority="2">
      <iconSet>
        <cfvo type="percent" val="0"/>
        <cfvo type="percent" val="33"/>
        <cfvo type="percent" val="67"/>
      </iconSet>
    </cfRule>
  </conditionalFormatting>
  <conditionalFormatting sqref="M12:M1001">
    <cfRule type="iconSet" priority="1">
      <iconSet>
        <cfvo type="percent" val="0"/>
        <cfvo type="percent" val="33"/>
        <cfvo type="percent" val="67"/>
      </iconSet>
    </cfRule>
  </conditionalFormatting>
  <pageMargins left="0.75" right="0.75" top="1" bottom="1" header="0" footer="0"/>
  <pageSetup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2</vt:i4>
      </vt:variant>
      <vt:variant>
        <vt:lpstr>Rangos con nombre</vt:lpstr>
      </vt:variant>
      <vt:variant>
        <vt:i4>3</vt:i4>
      </vt:variant>
    </vt:vector>
  </HeadingPairs>
  <TitlesOfParts>
    <vt:vector size="8" baseType="lpstr">
      <vt:lpstr>Leer</vt:lpstr>
      <vt:lpstr>tabhatos</vt:lpstr>
      <vt:lpstr>datos</vt:lpstr>
      <vt:lpstr>GráfHatos</vt:lpstr>
      <vt:lpstr>KGxDA</vt:lpstr>
      <vt:lpstr>datos!_FilterDatabase</vt:lpstr>
      <vt:lpstr>fecevalhatos</vt:lpstr>
      <vt:lpstr>hatos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cp:lastModifiedBy>
  <dcterms:created xsi:type="dcterms:W3CDTF">2008-01-25T17:45:43Z</dcterms:created>
  <dcterms:modified xsi:type="dcterms:W3CDTF">2021-09-09T18:06:02Z</dcterms:modified>
</cp:coreProperties>
</file>