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0" windowWidth="7695" windowHeight="8880" tabRatio="703" firstSheet="1" activeTab="1"/>
  </bookViews>
  <sheets>
    <sheet name="Hoja1" sheetId="1" state="hidden" r:id="rId1"/>
    <sheet name="datos" sheetId="2" r:id="rId2"/>
    <sheet name="TENDENCIAS" sheetId="3" r:id="rId3"/>
  </sheets>
  <definedNames>
    <definedName name="_xlnm._FilterDatabase" localSheetId="1" hidden="1">'datos'!$A$10:$AF$10</definedName>
  </definedNames>
  <calcPr fullCalcOnLoad="1"/>
  <pivotCaches>
    <pivotCache cacheId="1" r:id="rId4"/>
  </pivotCaches>
</workbook>
</file>

<file path=xl/comments2.xml><?xml version="1.0" encoding="utf-8"?>
<comments xmlns="http://schemas.openxmlformats.org/spreadsheetml/2006/main">
  <authors>
    <author> Bernardo Vargas</author>
  </authors>
  <commentList>
    <comment ref="D10" authorId="0">
      <text>
        <r>
          <rPr>
            <sz val="10"/>
            <rFont val="Tahoma"/>
            <family val="2"/>
          </rPr>
          <t xml:space="preserve">Vacas que contribuyeron al cálculo del promedio de producción corregida a 305 d (PC305) para cada año respectivo
</t>
        </r>
      </text>
    </comment>
    <comment ref="E10" authorId="0">
      <text>
        <r>
          <rPr>
            <sz val="10"/>
            <rFont val="Tahoma"/>
            <family val="2"/>
          </rPr>
          <t>kilogramos de producción de leche a 305 días CORREGIDA por edad y lactancia
*Corrección es a una base de 4 años de edad y tercera lactancia</t>
        </r>
        <r>
          <rPr>
            <sz val="8"/>
            <rFont val="Tahoma"/>
            <family val="2"/>
          </rPr>
          <t xml:space="preserve">
</t>
        </r>
      </text>
    </comment>
    <comment ref="H10" authorId="0">
      <text>
        <r>
          <rPr>
            <sz val="8"/>
            <rFont val="Tahoma"/>
            <family val="0"/>
          </rPr>
          <t xml:space="preserve">% de confiabilidad (promedio para vacas nacidas este año)
Rango: 0 a 100
</t>
        </r>
      </text>
    </comment>
    <comment ref="G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C10" authorId="0">
      <text>
        <r>
          <rPr>
            <sz val="8"/>
            <rFont val="Tahoma"/>
            <family val="0"/>
          </rPr>
          <t xml:space="preserve">% de consanguinidad (promedio para las vacas nacidas en este año)
Rango: 0 a 100%
</t>
        </r>
      </text>
    </comment>
    <comment ref="F10" authorId="0">
      <text>
        <r>
          <rPr>
            <sz val="8"/>
            <rFont val="Tahoma"/>
            <family val="2"/>
          </rPr>
          <t xml:space="preserve"> Vacas que contribuyeron al cálculo de VC para cada año
*Incluye vacas sin registros de producción</t>
        </r>
      </text>
    </comment>
    <comment ref="N10" authorId="0">
      <text>
        <r>
          <rPr>
            <sz val="8"/>
            <rFont val="Tahoma"/>
            <family val="2"/>
          </rPr>
          <t xml:space="preserve">kilogramos de producción de proteína  a 305 días CORREGIDA por edad y lactancia
*Corrección es a una base de 4 años de edad y tercera lactancia
</t>
        </r>
      </text>
    </comment>
    <comment ref="M10" authorId="0">
      <text>
        <r>
          <rPr>
            <sz val="8"/>
            <rFont val="Tahoma"/>
            <family val="0"/>
          </rPr>
          <t xml:space="preserve">Vacas que contribuyeron al cálculo del promedio de producción corregida a 305 d (PC305) para cada año respectivo
</t>
        </r>
      </text>
    </comment>
    <comment ref="P10" authorId="0">
      <text>
        <r>
          <rPr>
            <sz val="8"/>
            <rFont val="Tahoma"/>
            <family val="0"/>
          </rPr>
          <t xml:space="preserve">% de confiabilidad (promedio para vacas nacidas este año)
Rango: 0 a 100
</t>
        </r>
      </text>
    </comment>
    <comment ref="B10" authorId="0">
      <text>
        <r>
          <rPr>
            <b/>
            <sz val="8"/>
            <rFont val="Tahoma"/>
            <family val="2"/>
          </rPr>
          <t>Año de Nacimiento</t>
        </r>
      </text>
    </comment>
    <comment ref="J10" authorId="0">
      <text>
        <r>
          <rPr>
            <sz val="8"/>
            <rFont val="Tahoma"/>
            <family val="2"/>
          </rPr>
          <t xml:space="preserve">kilogramos de producción de grasa a 305 días CORREGIDA por edad y lactancia
*Corrección es a una base de 4 años de edad y tercera lactancia
</t>
        </r>
      </text>
    </comment>
    <comment ref="I10" authorId="0">
      <text>
        <r>
          <rPr>
            <sz val="8"/>
            <rFont val="Tahoma"/>
            <family val="0"/>
          </rPr>
          <t xml:space="preserve">Vacas que contribuyeron al cálculo del promedio de producción corregida a 305 d (PC305) para cada año respectivo
</t>
        </r>
      </text>
    </comment>
    <comment ref="L10" authorId="0">
      <text>
        <r>
          <rPr>
            <sz val="8"/>
            <rFont val="Tahoma"/>
            <family val="0"/>
          </rPr>
          <t xml:space="preserve">% de confiabilidad (promedio para vacas nacidas este año)
Rango: 0 a 100
</t>
        </r>
      </text>
    </comment>
    <comment ref="K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O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U10" authorId="0">
      <text>
        <r>
          <rPr>
            <sz val="8"/>
            <rFont val="Tahoma"/>
            <family val="0"/>
          </rPr>
          <t xml:space="preserve">Vacas que contribuyeron al cálculo del promedio de vida productiva para cada año respectivo
</t>
        </r>
      </text>
    </comment>
    <comment ref="V10" authorId="0">
      <text>
        <r>
          <rPr>
            <sz val="8"/>
            <rFont val="Tahoma"/>
            <family val="2"/>
          </rPr>
          <t xml:space="preserve">Vida productiva (aprox. en meses)*
</t>
        </r>
      </text>
    </comment>
    <comment ref="W10" authorId="0">
      <text>
        <r>
          <rPr>
            <b/>
            <sz val="8"/>
            <rFont val="Tahoma"/>
            <family val="0"/>
          </rPr>
          <t>Promedio de valores de cría para las vacas nacidas en los años respectivos
Valor de Cría:</t>
        </r>
        <r>
          <rPr>
            <sz val="8"/>
            <rFont val="Tahoma"/>
            <family val="0"/>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X10" authorId="0">
      <text>
        <r>
          <rPr>
            <sz val="8"/>
            <rFont val="Tahoma"/>
            <family val="0"/>
          </rPr>
          <t xml:space="preserve">% de confiabilidad (promedio para vacas nacidas este año)
Rango: 0 a 100
</t>
        </r>
      </text>
    </comment>
    <comment ref="Q10" authorId="0">
      <text>
        <r>
          <rPr>
            <sz val="10"/>
            <rFont val="Tahoma"/>
            <family val="2"/>
          </rPr>
          <t xml:space="preserve">Vacas que contribuyeron al cálculo del promedio de días abiertos para cada año respectivo
</t>
        </r>
      </text>
    </comment>
    <comment ref="R10" authorId="0">
      <text>
        <r>
          <rPr>
            <b/>
            <sz val="10"/>
            <rFont val="Tahoma"/>
            <family val="2"/>
          </rPr>
          <t xml:space="preserve">Días  Abiertos </t>
        </r>
      </text>
    </comment>
    <comment ref="S10" authorId="0">
      <text>
        <r>
          <rPr>
            <sz val="10"/>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T10" authorId="0">
      <text>
        <r>
          <rPr>
            <sz val="10"/>
            <rFont val="Tahoma"/>
            <family val="2"/>
          </rPr>
          <t xml:space="preserve">% de confiabilidad (promedio para vacas nacidas este año)
Rango: 0 a 100
</t>
        </r>
      </text>
    </comment>
    <comment ref="B5" authorId="0">
      <text>
        <r>
          <rPr>
            <sz val="8"/>
            <rFont val="Tahoma"/>
            <family val="0"/>
          </rPr>
          <t xml:space="preserve">PROMEDIO DEL GRUPO SELECCIONADO ABAJO SEGUN LOS CRITERIOS DEFINIDOS
</t>
        </r>
      </text>
    </comment>
    <comment ref="B6" authorId="0">
      <text>
        <r>
          <rPr>
            <sz val="8"/>
            <rFont val="Tahoma"/>
            <family val="0"/>
          </rPr>
          <t xml:space="preserve">NUMERO DE  AÑOS  EN EL GRUPO SELECCIONADO ABAJO SEGUN LOS CRITERIOS DEFINIDOS
</t>
        </r>
      </text>
    </comment>
    <comment ref="B7" authorId="0">
      <text>
        <r>
          <rPr>
            <sz val="8"/>
            <rFont val="Tahoma"/>
            <family val="0"/>
          </rPr>
          <t xml:space="preserve">VALOR MINIMO ENTRE EL  GRUPO SELECCIONADO ABAJO SEGUN LOS CRITERIOS DEFINIDOS
</t>
        </r>
      </text>
    </comment>
    <comment ref="B8" authorId="0">
      <text>
        <r>
          <rPr>
            <sz val="8"/>
            <rFont val="Tahoma"/>
            <family val="0"/>
          </rPr>
          <t xml:space="preserve">VALOR MAXIMO ENTRE EL  GRUPO SELECCIONADO ABAJO SEGUN LOS CRITERIOS DEFINIDOS
</t>
        </r>
      </text>
    </comment>
  </commentList>
</comments>
</file>

<file path=xl/sharedStrings.xml><?xml version="1.0" encoding="utf-8"?>
<sst xmlns="http://schemas.openxmlformats.org/spreadsheetml/2006/main" count="235" uniqueCount="67">
  <si>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</si>
  <si>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</si>
  <si>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</si>
  <si>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</si>
  <si>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</si>
  <si>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</si>
  <si>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</si>
  <si>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</si>
  <si>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</si>
  <si>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</si>
  <si>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</si>
  <si>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</si>
  <si>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</si>
  <si>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</si>
  <si>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</si>
  <si>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</si>
  <si>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</si>
  <si>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</si>
  <si>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</si>
  <si>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</si>
  <si>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</si>
  <si>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</si>
  <si>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</si>
  <si>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</si>
  <si>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</si>
  <si>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</si>
  <si>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</si>
  <si>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</si>
  <si>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</si>
  <si>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</si>
  <si>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</si>
  <si>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</si>
  <si>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</si>
  <si>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</si>
  <si>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</si>
  <si>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</si>
  <si>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</si>
  <si>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</si>
  <si>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</si>
  <si>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</si>
  <si>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</si>
  <si>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</si>
  <si>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</si>
  <si>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</si>
  <si>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 Consanguinidad</t>
  </si>
  <si>
    <t>datos_leche_305K</t>
  </si>
  <si>
    <t>Produc. Correg. 305d_Leche</t>
  </si>
  <si>
    <t>datos_valor de Cría_Leche</t>
  </si>
  <si>
    <t>Valor de Cría_Leche</t>
  </si>
  <si>
    <t>datos_Grasa</t>
  </si>
  <si>
    <t>Produc. Correg. 305d_Grasa</t>
  </si>
  <si>
    <t>Valor de Cría_Grasa</t>
  </si>
  <si>
    <t>%Confiabilidad_Grasa</t>
  </si>
  <si>
    <t>%Confiabilidad_Leche</t>
  </si>
  <si>
    <t>datos_Proteína</t>
  </si>
  <si>
    <t>Produc.Correg_305d_Proteína</t>
  </si>
  <si>
    <t>Valor de Cría_Proteína</t>
  </si>
  <si>
    <t>%Confiabilidad_Proteína</t>
  </si>
  <si>
    <t>datos_Días Abiertos</t>
  </si>
  <si>
    <t>Valor Cría_DíasAbiertos</t>
  </si>
  <si>
    <t>%Confiabilidad_DíasAbiertos</t>
  </si>
  <si>
    <t>datos_VidaProductiva</t>
  </si>
  <si>
    <t>VidaProductiva_meses</t>
  </si>
  <si>
    <t>Valor de Cría_VidaProductiva</t>
  </si>
  <si>
    <t>% Confiabilidad_VidaProductiva</t>
  </si>
  <si>
    <t>Año Nacimiento</t>
  </si>
  <si>
    <t>Promedio de Produc. Correg. 305d_Leche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</si>
</sst>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m\-yy"/>
  </numFmts>
  <fonts count="50">
    <font>
      <sz val="10"/>
      <name val="Arial"/>
      <family val="0"/>
    </font>
    <font>
      <sz val="11"/>
      <color indexed="8"/>
      <name val="Calibri"/>
      <family val="2"/>
    </font>
    <font>
      <sz val="8"/>
      <name val="Arial"/>
      <family val="0"/>
    </font>
    <font>
      <sz val="8"/>
      <name val="Tahoma"/>
      <family val="0"/>
    </font>
    <font>
      <b/>
      <sz val="8"/>
      <name val="Tahoma"/>
      <family val="0"/>
    </font>
    <font>
      <b/>
      <sz val="10"/>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b/>
      <sz val="10"/>
      <color indexed="10"/>
      <name val="Calibri"/>
      <family val="2"/>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style="thin">
        <color indexed="8"/>
      </bottom>
    </border>
    <border>
      <left/>
      <right style="double"/>
      <top/>
      <bottom/>
    </border>
    <border>
      <left style="double"/>
      <right/>
      <top/>
      <bottom/>
    </border>
    <border>
      <left style="double"/>
      <right style="double"/>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1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5" xfId="0" applyNumberFormat="1" applyBorder="1" applyAlignment="1">
      <alignment/>
    </xf>
    <xf numFmtId="0" fontId="0" fillId="0" borderId="16" xfId="0" applyBorder="1" applyAlignment="1">
      <alignment/>
    </xf>
    <xf numFmtId="0" fontId="0" fillId="0" borderId="10"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0" xfId="0" applyNumberFormat="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17" xfId="0" applyBorder="1" applyAlignment="1">
      <alignment/>
    </xf>
    <xf numFmtId="0" fontId="0" fillId="0" borderId="18" xfId="0" applyBorder="1" applyAlignment="1">
      <alignment/>
    </xf>
    <xf numFmtId="0" fontId="6" fillId="33" borderId="0" xfId="0" applyFont="1" applyFill="1" applyBorder="1" applyAlignment="1">
      <alignment/>
    </xf>
    <xf numFmtId="0" fontId="7" fillId="33" borderId="0" xfId="0" applyFont="1" applyFill="1" applyBorder="1" applyAlignment="1">
      <alignment horizontal="left"/>
    </xf>
    <xf numFmtId="2" fontId="8" fillId="33" borderId="0" xfId="0" applyNumberFormat="1" applyFont="1" applyFill="1" applyBorder="1" applyAlignment="1">
      <alignment horizontal="left"/>
    </xf>
    <xf numFmtId="164" fontId="8" fillId="33" borderId="0" xfId="0" applyNumberFormat="1" applyFont="1" applyFill="1" applyBorder="1" applyAlignment="1">
      <alignment horizontal="left"/>
    </xf>
    <xf numFmtId="0" fontId="8" fillId="33" borderId="0" xfId="0" applyFont="1" applyFill="1" applyBorder="1" applyAlignment="1">
      <alignment horizontal="left"/>
    </xf>
    <xf numFmtId="1" fontId="8" fillId="33" borderId="0" xfId="0" applyNumberFormat="1" applyFont="1" applyFill="1" applyBorder="1" applyAlignment="1">
      <alignment horizontal="left"/>
    </xf>
    <xf numFmtId="1" fontId="8" fillId="33" borderId="20" xfId="0" applyNumberFormat="1" applyFont="1" applyFill="1" applyBorder="1" applyAlignment="1">
      <alignment horizontal="left"/>
    </xf>
    <xf numFmtId="17" fontId="7" fillId="33" borderId="0" xfId="0" applyNumberFormat="1" applyFont="1" applyFill="1" applyBorder="1" applyAlignment="1">
      <alignment horizontal="right"/>
    </xf>
    <xf numFmtId="2" fontId="8" fillId="33" borderId="0" xfId="0" applyNumberFormat="1" applyFont="1" applyFill="1" applyBorder="1" applyAlignment="1">
      <alignment horizontal="right"/>
    </xf>
    <xf numFmtId="0" fontId="9" fillId="33" borderId="0" xfId="0" applyFont="1" applyFill="1" applyAlignment="1">
      <alignment/>
    </xf>
    <xf numFmtId="164" fontId="8" fillId="33" borderId="0" xfId="0" applyNumberFormat="1" applyFont="1" applyFill="1" applyBorder="1" applyAlignment="1">
      <alignment horizontal="right"/>
    </xf>
    <xf numFmtId="0" fontId="8" fillId="33" borderId="0" xfId="0" applyFont="1" applyFill="1" applyBorder="1" applyAlignment="1">
      <alignment horizontal="right"/>
    </xf>
    <xf numFmtId="1" fontId="8" fillId="33" borderId="0" xfId="0" applyNumberFormat="1" applyFont="1" applyFill="1" applyBorder="1" applyAlignment="1">
      <alignment horizontal="right"/>
    </xf>
    <xf numFmtId="1" fontId="8" fillId="33" borderId="20" xfId="0" applyNumberFormat="1" applyFont="1" applyFill="1" applyBorder="1" applyAlignment="1">
      <alignment horizontal="right"/>
    </xf>
    <xf numFmtId="17" fontId="10" fillId="33" borderId="0" xfId="0" applyNumberFormat="1" applyFont="1" applyFill="1" applyBorder="1" applyAlignment="1">
      <alignment horizontal="right"/>
    </xf>
    <xf numFmtId="2" fontId="10" fillId="34" borderId="20" xfId="0" applyNumberFormat="1" applyFont="1" applyFill="1" applyBorder="1" applyAlignment="1">
      <alignment/>
    </xf>
    <xf numFmtId="1" fontId="10" fillId="34" borderId="0" xfId="0" applyNumberFormat="1" applyFont="1" applyFill="1" applyBorder="1" applyAlignment="1">
      <alignment/>
    </xf>
    <xf numFmtId="164" fontId="10" fillId="34" borderId="0" xfId="0" applyNumberFormat="1" applyFont="1" applyFill="1" applyBorder="1" applyAlignment="1">
      <alignment/>
    </xf>
    <xf numFmtId="164" fontId="10" fillId="34" borderId="20" xfId="0" applyNumberFormat="1" applyFont="1" applyFill="1" applyBorder="1" applyAlignment="1">
      <alignment/>
    </xf>
    <xf numFmtId="1" fontId="10" fillId="34" borderId="20" xfId="0" applyNumberFormat="1" applyFont="1" applyFill="1" applyBorder="1" applyAlignment="1">
      <alignment/>
    </xf>
    <xf numFmtId="0" fontId="6" fillId="35" borderId="0" xfId="0" applyFont="1" applyFill="1" applyAlignment="1">
      <alignment/>
    </xf>
    <xf numFmtId="17" fontId="7" fillId="35" borderId="0" xfId="0" applyNumberFormat="1" applyFont="1" applyFill="1" applyAlignment="1">
      <alignment horizontal="center"/>
    </xf>
    <xf numFmtId="2" fontId="8" fillId="36" borderId="0" xfId="0" applyNumberFormat="1" applyFont="1" applyFill="1" applyAlignment="1">
      <alignment horizontal="center"/>
    </xf>
    <xf numFmtId="0" fontId="8" fillId="35" borderId="0" xfId="0" applyFont="1" applyFill="1" applyAlignment="1">
      <alignment horizontal="center"/>
    </xf>
    <xf numFmtId="0" fontId="8" fillId="33" borderId="0" xfId="0" applyFont="1" applyFill="1" applyAlignment="1">
      <alignment horizontal="center"/>
    </xf>
    <xf numFmtId="1" fontId="11" fillId="35" borderId="0" xfId="0" applyNumberFormat="1" applyFont="1" applyFill="1" applyAlignment="1">
      <alignment horizontal="left"/>
    </xf>
    <xf numFmtId="2" fontId="11" fillId="36" borderId="0" xfId="0" applyNumberFormat="1" applyFont="1" applyFill="1" applyAlignment="1">
      <alignment horizontal="left"/>
    </xf>
    <xf numFmtId="1" fontId="11" fillId="33" borderId="21" xfId="0" applyNumberFormat="1" applyFont="1" applyFill="1" applyBorder="1" applyAlignment="1">
      <alignment horizontal="left"/>
    </xf>
    <xf numFmtId="164" fontId="11" fillId="33" borderId="0" xfId="0" applyNumberFormat="1" applyFont="1" applyFill="1" applyAlignment="1">
      <alignment horizontal="left"/>
    </xf>
    <xf numFmtId="0" fontId="11" fillId="33" borderId="0" xfId="0" applyFont="1" applyFill="1" applyAlignment="1">
      <alignment horizontal="left"/>
    </xf>
    <xf numFmtId="1" fontId="11" fillId="33" borderId="0" xfId="0" applyNumberFormat="1" applyFont="1" applyFill="1" applyAlignment="1">
      <alignment horizontal="left"/>
    </xf>
    <xf numFmtId="1" fontId="11" fillId="37" borderId="21" xfId="0" applyNumberFormat="1" applyFont="1" applyFill="1" applyBorder="1" applyAlignment="1">
      <alignment horizontal="left"/>
    </xf>
    <xf numFmtId="164" fontId="11" fillId="37" borderId="0" xfId="0" applyNumberFormat="1" applyFont="1" applyFill="1" applyAlignment="1">
      <alignment horizontal="left"/>
    </xf>
    <xf numFmtId="1" fontId="11" fillId="37" borderId="0" xfId="0" applyNumberFormat="1" applyFont="1" applyFill="1" applyAlignment="1">
      <alignment horizontal="left"/>
    </xf>
    <xf numFmtId="1" fontId="11" fillId="38" borderId="21" xfId="0" applyNumberFormat="1" applyFont="1" applyFill="1" applyBorder="1" applyAlignment="1">
      <alignment horizontal="left"/>
    </xf>
    <xf numFmtId="164" fontId="11" fillId="38" borderId="0" xfId="0" applyNumberFormat="1" applyFont="1" applyFill="1" applyAlignment="1">
      <alignment horizontal="left"/>
    </xf>
    <xf numFmtId="1" fontId="11" fillId="38" borderId="20" xfId="0" applyNumberFormat="1" applyFont="1" applyFill="1" applyBorder="1" applyAlignment="1">
      <alignment horizontal="left"/>
    </xf>
    <xf numFmtId="1" fontId="11" fillId="39" borderId="0" xfId="0" applyNumberFormat="1" applyFont="1" applyFill="1" applyAlignment="1">
      <alignment horizontal="left"/>
    </xf>
    <xf numFmtId="164" fontId="11" fillId="39" borderId="0" xfId="0" applyNumberFormat="1" applyFont="1" applyFill="1" applyAlignment="1">
      <alignment horizontal="left"/>
    </xf>
    <xf numFmtId="1" fontId="11" fillId="35" borderId="21" xfId="0" applyNumberFormat="1" applyFont="1" applyFill="1" applyBorder="1" applyAlignment="1">
      <alignment horizontal="left"/>
    </xf>
    <xf numFmtId="164" fontId="11" fillId="35" borderId="0" xfId="0" applyNumberFormat="1" applyFont="1" applyFill="1" applyAlignment="1">
      <alignment horizontal="left"/>
    </xf>
    <xf numFmtId="1" fontId="11" fillId="35" borderId="20" xfId="0" applyNumberFormat="1" applyFont="1" applyFill="1" applyBorder="1" applyAlignment="1">
      <alignment horizontal="left"/>
    </xf>
    <xf numFmtId="0" fontId="8" fillId="35" borderId="0" xfId="0" applyFont="1" applyFill="1" applyAlignment="1">
      <alignment horizontal="left"/>
    </xf>
    <xf numFmtId="0" fontId="8" fillId="40" borderId="0" xfId="0" applyFont="1" applyFill="1" applyAlignment="1">
      <alignment horizontal="left"/>
    </xf>
    <xf numFmtId="2" fontId="6" fillId="35" borderId="0" xfId="0" applyNumberFormat="1" applyFont="1" applyFill="1" applyAlignment="1">
      <alignment/>
    </xf>
    <xf numFmtId="1" fontId="8" fillId="35" borderId="0" xfId="0" applyNumberFormat="1" applyFont="1" applyFill="1" applyAlignment="1">
      <alignment horizontal="right"/>
    </xf>
    <xf numFmtId="2" fontId="8" fillId="36" borderId="0" xfId="0" applyNumberFormat="1" applyFont="1" applyFill="1" applyAlignment="1">
      <alignment horizontal="right"/>
    </xf>
    <xf numFmtId="1" fontId="8" fillId="33" borderId="21" xfId="0" applyNumberFormat="1" applyFont="1" applyFill="1" applyBorder="1" applyAlignment="1">
      <alignment horizontal="right"/>
    </xf>
    <xf numFmtId="164" fontId="8" fillId="33" borderId="0" xfId="0" applyNumberFormat="1" applyFont="1" applyFill="1" applyAlignment="1">
      <alignment horizontal="right"/>
    </xf>
    <xf numFmtId="1" fontId="8" fillId="33" borderId="0" xfId="0" applyNumberFormat="1" applyFont="1" applyFill="1" applyAlignment="1">
      <alignment horizontal="right"/>
    </xf>
    <xf numFmtId="0" fontId="8" fillId="37" borderId="21" xfId="0" applyFont="1" applyFill="1" applyBorder="1" applyAlignment="1">
      <alignment horizontal="right"/>
    </xf>
    <xf numFmtId="164" fontId="8" fillId="37" borderId="0" xfId="0" applyNumberFormat="1" applyFont="1" applyFill="1" applyAlignment="1">
      <alignment horizontal="right"/>
    </xf>
    <xf numFmtId="1" fontId="8" fillId="37" borderId="0" xfId="0" applyNumberFormat="1" applyFont="1" applyFill="1" applyAlignment="1">
      <alignment horizontal="right"/>
    </xf>
    <xf numFmtId="1" fontId="8" fillId="38" borderId="21" xfId="0" applyNumberFormat="1" applyFont="1" applyFill="1" applyBorder="1" applyAlignment="1">
      <alignment horizontal="right"/>
    </xf>
    <xf numFmtId="164" fontId="8" fillId="38" borderId="0" xfId="0" applyNumberFormat="1" applyFont="1" applyFill="1" applyAlignment="1">
      <alignment horizontal="right"/>
    </xf>
    <xf numFmtId="1" fontId="8" fillId="38" borderId="20" xfId="0" applyNumberFormat="1" applyFont="1" applyFill="1" applyBorder="1" applyAlignment="1">
      <alignment horizontal="right"/>
    </xf>
    <xf numFmtId="1" fontId="8" fillId="39" borderId="0" xfId="0" applyNumberFormat="1" applyFont="1" applyFill="1" applyAlignment="1">
      <alignment horizontal="right"/>
    </xf>
    <xf numFmtId="164" fontId="8" fillId="39" borderId="0" xfId="0" applyNumberFormat="1" applyFont="1" applyFill="1" applyAlignment="1">
      <alignment horizontal="right"/>
    </xf>
    <xf numFmtId="0" fontId="8" fillId="35" borderId="21" xfId="0" applyFont="1" applyFill="1" applyBorder="1" applyAlignment="1">
      <alignment horizontal="right"/>
    </xf>
    <xf numFmtId="164" fontId="8" fillId="35" borderId="0" xfId="0" applyNumberFormat="1" applyFont="1" applyFill="1" applyAlignment="1">
      <alignment horizontal="right"/>
    </xf>
    <xf numFmtId="2" fontId="8" fillId="35" borderId="0" xfId="0" applyNumberFormat="1" applyFont="1" applyFill="1" applyAlignment="1">
      <alignment horizontal="right"/>
    </xf>
    <xf numFmtId="1" fontId="8" fillId="35" borderId="20" xfId="0" applyNumberFormat="1" applyFont="1" applyFill="1" applyBorder="1" applyAlignment="1">
      <alignment horizontal="right"/>
    </xf>
    <xf numFmtId="0" fontId="8" fillId="35" borderId="0" xfId="0" applyFont="1" applyFill="1" applyAlignment="1">
      <alignment horizontal="right"/>
    </xf>
    <xf numFmtId="2" fontId="6" fillId="35" borderId="0" xfId="0" applyNumberFormat="1" applyFont="1" applyFill="1" applyBorder="1" applyAlignment="1">
      <alignment/>
    </xf>
    <xf numFmtId="1" fontId="8" fillId="35" borderId="0" xfId="0" applyNumberFormat="1" applyFont="1" applyFill="1" applyBorder="1" applyAlignment="1">
      <alignment horizontal="right"/>
    </xf>
    <xf numFmtId="2" fontId="8" fillId="36" borderId="0" xfId="0" applyNumberFormat="1" applyFont="1" applyFill="1" applyBorder="1" applyAlignment="1">
      <alignment horizontal="right"/>
    </xf>
    <xf numFmtId="164" fontId="8" fillId="37" borderId="0" xfId="0" applyNumberFormat="1" applyFont="1" applyFill="1" applyBorder="1" applyAlignment="1">
      <alignment horizontal="right"/>
    </xf>
    <xf numFmtId="1" fontId="8" fillId="37" borderId="0" xfId="0" applyNumberFormat="1" applyFont="1" applyFill="1" applyBorder="1" applyAlignment="1">
      <alignment horizontal="right"/>
    </xf>
    <xf numFmtId="164" fontId="8" fillId="38" borderId="0" xfId="0" applyNumberFormat="1" applyFont="1" applyFill="1" applyBorder="1" applyAlignment="1">
      <alignment horizontal="right"/>
    </xf>
    <xf numFmtId="1" fontId="8" fillId="39" borderId="0" xfId="0" applyNumberFormat="1" applyFont="1" applyFill="1" applyBorder="1" applyAlignment="1">
      <alignment horizontal="right"/>
    </xf>
    <xf numFmtId="164" fontId="8" fillId="39" borderId="0" xfId="0" applyNumberFormat="1" applyFont="1" applyFill="1" applyBorder="1" applyAlignment="1">
      <alignment horizontal="right"/>
    </xf>
    <xf numFmtId="164" fontId="8" fillId="35" borderId="0" xfId="0" applyNumberFormat="1" applyFont="1" applyFill="1" applyBorder="1" applyAlignment="1">
      <alignment horizontal="right"/>
    </xf>
    <xf numFmtId="2" fontId="8" fillId="35" borderId="0" xfId="0" applyNumberFormat="1" applyFont="1" applyFill="1" applyBorder="1" applyAlignment="1">
      <alignment horizontal="right"/>
    </xf>
    <xf numFmtId="0" fontId="8" fillId="35" borderId="0" xfId="0" applyFont="1" applyFill="1" applyBorder="1" applyAlignment="1">
      <alignment horizontal="right"/>
    </xf>
    <xf numFmtId="0" fontId="8" fillId="33" borderId="0" xfId="0" applyFont="1" applyFill="1" applyAlignment="1">
      <alignment horizontal="right"/>
    </xf>
    <xf numFmtId="2" fontId="11" fillId="35" borderId="0" xfId="0" applyNumberFormat="1" applyFont="1" applyFill="1" applyAlignment="1">
      <alignment horizontal="left"/>
    </xf>
    <xf numFmtId="1" fontId="11" fillId="38" borderId="0" xfId="0" applyNumberFormat="1" applyFont="1" applyFill="1" applyAlignment="1">
      <alignment horizontal="left"/>
    </xf>
    <xf numFmtId="1" fontId="8" fillId="38" borderId="0" xfId="0" applyNumberFormat="1" applyFont="1" applyFill="1" applyAlignment="1">
      <alignment horizontal="right"/>
    </xf>
    <xf numFmtId="1" fontId="8" fillId="38" borderId="0" xfId="0" applyNumberFormat="1" applyFont="1" applyFill="1" applyBorder="1" applyAlignment="1">
      <alignment horizontal="right"/>
    </xf>
    <xf numFmtId="0" fontId="11" fillId="35" borderId="0" xfId="0" applyFont="1" applyFill="1" applyAlignment="1">
      <alignment/>
    </xf>
    <xf numFmtId="164" fontId="48" fillId="33" borderId="0" xfId="0" applyNumberFormat="1" applyFont="1" applyFill="1" applyBorder="1" applyAlignment="1">
      <alignment horizontal="right"/>
    </xf>
    <xf numFmtId="1" fontId="48" fillId="33" borderId="0" xfId="0" applyNumberFormat="1" applyFont="1" applyFill="1" applyBorder="1" applyAlignment="1">
      <alignment horizontal="left"/>
    </xf>
    <xf numFmtId="165" fontId="7" fillId="33" borderId="0" xfId="0" applyNumberFormat="1" applyFont="1" applyFill="1" applyBorder="1" applyAlignment="1">
      <alignment/>
    </xf>
    <xf numFmtId="164" fontId="7" fillId="38" borderId="22" xfId="0" applyNumberFormat="1" applyFont="1" applyFill="1" applyBorder="1" applyAlignment="1">
      <alignment horizontal="center"/>
    </xf>
    <xf numFmtId="0" fontId="11" fillId="0" borderId="22" xfId="0" applyFont="1" applyBorder="1" applyAlignment="1">
      <alignment horizontal="center"/>
    </xf>
    <xf numFmtId="0" fontId="7" fillId="33" borderId="22" xfId="0" applyFont="1" applyFill="1" applyBorder="1" applyAlignment="1">
      <alignment horizontal="center"/>
    </xf>
    <xf numFmtId="0" fontId="8" fillId="33" borderId="22" xfId="0" applyFont="1" applyFill="1" applyBorder="1" applyAlignment="1">
      <alignment horizontal="center"/>
    </xf>
    <xf numFmtId="0" fontId="7" fillId="37" borderId="22" xfId="0" applyFont="1" applyFill="1" applyBorder="1" applyAlignment="1">
      <alignment horizontal="center"/>
    </xf>
    <xf numFmtId="0" fontId="11" fillId="33" borderId="22" xfId="0" applyFont="1" applyFill="1" applyBorder="1" applyAlignment="1">
      <alignment horizontal="center"/>
    </xf>
    <xf numFmtId="164" fontId="7" fillId="35" borderId="22" xfId="0" applyNumberFormat="1" applyFont="1" applyFill="1" applyBorder="1" applyAlignment="1">
      <alignment horizontal="center"/>
    </xf>
    <xf numFmtId="0" fontId="11" fillId="35" borderId="22" xfId="0" applyFont="1" applyFill="1" applyBorder="1" applyAlignment="1">
      <alignment horizontal="center"/>
    </xf>
    <xf numFmtId="164" fontId="7" fillId="39" borderId="22" xfId="0" applyNumberFormat="1" applyFont="1" applyFill="1" applyBorder="1" applyAlignment="1">
      <alignment horizontal="center"/>
    </xf>
    <xf numFmtId="0" fontId="11" fillId="39" borderId="2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[0]Hoja1!Tabla dinámica1</c:name>
  </c:pivotSource>
  <c:chart>
    <c:autoTitleDeleted val="0"/>
    <c:title>
      <c:tx>
        <c:rich>
          <a:bodyPr vert="horz" rot="0" anchor="ctr"/>
          <a:lstStyle/>
          <a:p>
            <a:pPr algn="ctr">
              <a:defRPr/>
            </a:pPr>
            <a:r>
              <a:rPr lang="en-US" cap="none" sz="1800" b="1" i="0" u="none" baseline="0">
                <a:solidFill>
                  <a:srgbClr val="000000"/>
                </a:solidFill>
              </a:rPr>
              <a:t>GRAFICO DE TENDENCIAS</a:t>
            </a:r>
          </a:p>
        </c:rich>
      </c:tx>
      <c:layout>
        <c:manualLayout>
          <c:xMode val="factor"/>
          <c:yMode val="factor"/>
          <c:x val="-0.001"/>
          <c:y val="-0.00675"/>
        </c:manualLayout>
      </c:layout>
      <c:spPr>
        <a:noFill/>
        <a:ln w="3175">
          <a:noFill/>
        </a:ln>
      </c:spPr>
    </c:title>
    <c:plotArea>
      <c:layout/>
      <c:lineChart>
        <c:grouping val="standard"/>
        <c:varyColors val="0"/>
        <c:ser>
          <c:idx val="0"/>
          <c:order val="0"/>
          <c:tx>
            <c:v>Raza G8</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2">
                <c:v>5030.037037</c:v>
              </c:pt>
              <c:pt idx="3">
                <c:v>5256.3018868</c:v>
              </c:pt>
              <c:pt idx="4">
                <c:v>5039.2461538</c:v>
              </c:pt>
              <c:pt idx="5">
                <c:v>5217.4318182</c:v>
              </c:pt>
              <c:pt idx="6">
                <c:v>5063.0813953</c:v>
              </c:pt>
              <c:pt idx="7">
                <c:v>5257.1521739</c:v>
              </c:pt>
              <c:pt idx="8">
                <c:v>5355.1692308</c:v>
              </c:pt>
              <c:pt idx="9">
                <c:v>5293.5841584</c:v>
              </c:pt>
              <c:pt idx="10">
                <c:v>5415.5529412</c:v>
              </c:pt>
              <c:pt idx="11">
                <c:v>5661.8181818</c:v>
              </c:pt>
              <c:pt idx="12">
                <c:v>6340.8461538</c:v>
              </c:pt>
              <c:pt idx="26">
                <c:v>5357.292830090909</c:v>
              </c:pt>
            </c:numLit>
          </c:val>
          <c:smooth val="0"/>
        </c:ser>
        <c:ser>
          <c:idx val="1"/>
          <c:order val="1"/>
          <c:tx>
            <c:v>Raza H8</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0">
                <c:v>5218.5877863</c:v>
              </c:pt>
              <c:pt idx="1">
                <c:v>5400.0319149</c:v>
              </c:pt>
              <c:pt idx="2">
                <c:v>5397.9602601</c:v>
              </c:pt>
              <c:pt idx="3">
                <c:v>5627.3063063</c:v>
              </c:pt>
              <c:pt idx="4">
                <c:v>5562.1932394</c:v>
              </c:pt>
              <c:pt idx="5">
                <c:v>5723.8361204</c:v>
              </c:pt>
              <c:pt idx="6">
                <c:v>5817.9102891</c:v>
              </c:pt>
              <c:pt idx="7">
                <c:v>5943.5841794</c:v>
              </c:pt>
              <c:pt idx="8">
                <c:v>6100.1339844</c:v>
              </c:pt>
              <c:pt idx="9">
                <c:v>6262.7988095</c:v>
              </c:pt>
              <c:pt idx="10">
                <c:v>6291.6559767</c:v>
              </c:pt>
              <c:pt idx="11">
                <c:v>6336.3483444</c:v>
              </c:pt>
              <c:pt idx="12">
                <c:v>6397.293114</c:v>
              </c:pt>
              <c:pt idx="13">
                <c:v>6473.0065096</c:v>
              </c:pt>
              <c:pt idx="14">
                <c:v>6493.8842767</c:v>
              </c:pt>
              <c:pt idx="15">
                <c:v>6526.5227065</c:v>
              </c:pt>
              <c:pt idx="16">
                <c:v>6595.1347497</c:v>
              </c:pt>
              <c:pt idx="17">
                <c:v>6709.5055362</c:v>
              </c:pt>
              <c:pt idx="18">
                <c:v>6604.0765354</c:v>
              </c:pt>
              <c:pt idx="19">
                <c:v>6746.2186598</c:v>
              </c:pt>
              <c:pt idx="20">
                <c:v>6908.9886488</c:v>
              </c:pt>
              <c:pt idx="21">
                <c:v>7006.9095023</c:v>
              </c:pt>
              <c:pt idx="22">
                <c:v>7297.8613861</c:v>
              </c:pt>
              <c:pt idx="26">
                <c:v>6236.597775478262</c:v>
              </c:pt>
            </c:numLit>
          </c:val>
          <c:smooth val="0"/>
        </c:ser>
        <c:ser>
          <c:idx val="2"/>
          <c:order val="2"/>
          <c:tx>
            <c:v>Raza HXJ</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0">
                <c:v>3924.4854369</c:v>
              </c:pt>
              <c:pt idx="1">
                <c:v>4143.443299</c:v>
              </c:pt>
              <c:pt idx="2">
                <c:v>4171.1619048</c:v>
              </c:pt>
              <c:pt idx="3">
                <c:v>4202.3681319</c:v>
              </c:pt>
              <c:pt idx="4">
                <c:v>4118.6896552</c:v>
              </c:pt>
              <c:pt idx="5">
                <c:v>4319.242236</c:v>
              </c:pt>
              <c:pt idx="6">
                <c:v>4471.4431818</c:v>
              </c:pt>
              <c:pt idx="7">
                <c:v>4462.342437</c:v>
              </c:pt>
              <c:pt idx="8">
                <c:v>4659.7914831</c:v>
              </c:pt>
              <c:pt idx="9">
                <c:v>4522.0168161</c:v>
              </c:pt>
              <c:pt idx="10">
                <c:v>4628.9184727</c:v>
              </c:pt>
              <c:pt idx="11">
                <c:v>4577.3344857</c:v>
              </c:pt>
              <c:pt idx="12">
                <c:v>4681.5238806</c:v>
              </c:pt>
              <c:pt idx="13">
                <c:v>4807.4353996</c:v>
              </c:pt>
              <c:pt idx="14">
                <c:v>4831.0176991</c:v>
              </c:pt>
              <c:pt idx="15">
                <c:v>4830.5656627</c:v>
              </c:pt>
              <c:pt idx="16">
                <c:v>4844.3372093</c:v>
              </c:pt>
              <c:pt idx="17">
                <c:v>4890.2976077</c:v>
              </c:pt>
              <c:pt idx="18">
                <c:v>4944.5307167</c:v>
              </c:pt>
              <c:pt idx="19">
                <c:v>4961.2684366</c:v>
              </c:pt>
              <c:pt idx="20">
                <c:v>5073.3941998</c:v>
              </c:pt>
              <c:pt idx="21">
                <c:v>5254.2903453</c:v>
              </c:pt>
              <c:pt idx="22">
                <c:v>5591.9719222</c:v>
              </c:pt>
              <c:pt idx="26">
                <c:v>4648.34220086087</c:v>
              </c:pt>
            </c:numLit>
          </c:val>
          <c:smooth val="0"/>
        </c:ser>
        <c:ser>
          <c:idx val="3"/>
          <c:order val="3"/>
          <c:tx>
            <c:v>Raza HXPS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1">
                <c:v>3816.7272727</c:v>
              </c:pt>
              <c:pt idx="3">
                <c:v>4370.3484848</c:v>
              </c:pt>
              <c:pt idx="4">
                <c:v>4319.3012048</c:v>
              </c:pt>
              <c:pt idx="5">
                <c:v>4776.8584071</c:v>
              </c:pt>
              <c:pt idx="6">
                <c:v>5027.5817308</c:v>
              </c:pt>
              <c:pt idx="7">
                <c:v>5031.4850299</c:v>
              </c:pt>
              <c:pt idx="8">
                <c:v>5119.4102564</c:v>
              </c:pt>
              <c:pt idx="9">
                <c:v>5256.2175926</c:v>
              </c:pt>
              <c:pt idx="10">
                <c:v>5306.6238095</c:v>
              </c:pt>
              <c:pt idx="11">
                <c:v>5151.5426009</c:v>
              </c:pt>
              <c:pt idx="12">
                <c:v>5158.4460967</c:v>
              </c:pt>
              <c:pt idx="13">
                <c:v>5222.2745763</c:v>
              </c:pt>
              <c:pt idx="14">
                <c:v>5116.960114</c:v>
              </c:pt>
              <c:pt idx="15">
                <c:v>5006.0863309</c:v>
              </c:pt>
              <c:pt idx="16">
                <c:v>5325.6588629</c:v>
              </c:pt>
              <c:pt idx="17">
                <c:v>5295.3771429</c:v>
              </c:pt>
              <c:pt idx="18">
                <c:v>5066.7089041</c:v>
              </c:pt>
              <c:pt idx="19">
                <c:v>4977.0485437</c:v>
              </c:pt>
              <c:pt idx="20">
                <c:v>5182.7014925</c:v>
              </c:pt>
              <c:pt idx="21">
                <c:v>5260.487395</c:v>
              </c:pt>
              <c:pt idx="26">
                <c:v>4989.392292425001</c:v>
              </c:pt>
            </c:numLit>
          </c:val>
          <c:smooth val="0"/>
        </c:ser>
        <c:ser>
          <c:idx val="4"/>
          <c:order val="4"/>
          <c:tx>
            <c:v>Raza J8</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0">
                <c:v>3843.527845</c:v>
              </c:pt>
              <c:pt idx="1">
                <c:v>3943.0402414</c:v>
              </c:pt>
              <c:pt idx="2">
                <c:v>4121.4698609</c:v>
              </c:pt>
              <c:pt idx="3">
                <c:v>4189.9916782</c:v>
              </c:pt>
              <c:pt idx="4">
                <c:v>4339.1369863</c:v>
              </c:pt>
              <c:pt idx="5">
                <c:v>4355.9488273</c:v>
              </c:pt>
              <c:pt idx="6">
                <c:v>4304.3633188</c:v>
              </c:pt>
              <c:pt idx="7">
                <c:v>4327.1791045</c:v>
              </c:pt>
              <c:pt idx="8">
                <c:v>4588.659919</c:v>
              </c:pt>
              <c:pt idx="9">
                <c:v>4688.5297364</c:v>
              </c:pt>
              <c:pt idx="10">
                <c:v>4661.8255814</c:v>
              </c:pt>
              <c:pt idx="11">
                <c:v>4752.0336311</c:v>
              </c:pt>
              <c:pt idx="12">
                <c:v>4750.4408828</c:v>
              </c:pt>
              <c:pt idx="13">
                <c:v>4913.8649312</c:v>
              </c:pt>
              <c:pt idx="14">
                <c:v>4886.7901592</c:v>
              </c:pt>
              <c:pt idx="15">
                <c:v>4897.8817524</c:v>
              </c:pt>
              <c:pt idx="16">
                <c:v>5021.6826069</c:v>
              </c:pt>
              <c:pt idx="17">
                <c:v>5143.5984285</c:v>
              </c:pt>
              <c:pt idx="18">
                <c:v>4961.5949805</c:v>
              </c:pt>
              <c:pt idx="19">
                <c:v>5009.8479657</c:v>
              </c:pt>
              <c:pt idx="20">
                <c:v>5059.2119048</c:v>
              </c:pt>
              <c:pt idx="21">
                <c:v>5133.9901105</c:v>
              </c:pt>
              <c:pt idx="22">
                <c:v>5654.4937965</c:v>
              </c:pt>
              <c:pt idx="26">
                <c:v>4676.04801083913</c:v>
              </c:pt>
            </c:numLit>
          </c:val>
          <c:smooth val="0"/>
        </c:ser>
        <c:ser>
          <c:idx val="5"/>
          <c:order val="5"/>
          <c:tx>
            <c:v>Raza JXPS</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15">
                <c:v>4438.2898551</c:v>
              </c:pt>
              <c:pt idx="16">
                <c:v>4718.1755725</c:v>
              </c:pt>
              <c:pt idx="17">
                <c:v>4584.3333333</c:v>
              </c:pt>
              <c:pt idx="18">
                <c:v>4539.2150538</c:v>
              </c:pt>
              <c:pt idx="19">
                <c:v>4593.1339286</c:v>
              </c:pt>
              <c:pt idx="20">
                <c:v>4844.7133333</c:v>
              </c:pt>
              <c:pt idx="21">
                <c:v>5152.7606838</c:v>
              </c:pt>
              <c:pt idx="26">
                <c:v>4695.803108628571</c:v>
              </c:pt>
            </c:numLit>
          </c:val>
          <c:smooth val="0"/>
        </c:ser>
        <c:ser>
          <c:idx val="6"/>
          <c:order val="6"/>
          <c:tx>
            <c:v>Raza PS8</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Lit>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Total general</c:v>
              </c:pt>
            </c:strLit>
          </c:cat>
          <c:val>
            <c:numLit>
              <c:ptCount val="27"/>
              <c:pt idx="0">
                <c:v>3294.4315068</c:v>
              </c:pt>
              <c:pt idx="1">
                <c:v>3132.1016949</c:v>
              </c:pt>
              <c:pt idx="2">
                <c:v>3248.0873016</c:v>
              </c:pt>
              <c:pt idx="3">
                <c:v>3507.959596</c:v>
              </c:pt>
              <c:pt idx="4">
                <c:v>3732.8790323</c:v>
              </c:pt>
              <c:pt idx="5">
                <c:v>3716.2066667</c:v>
              </c:pt>
              <c:pt idx="6">
                <c:v>3208.5346535</c:v>
              </c:pt>
              <c:pt idx="7">
                <c:v>3977.4756098</c:v>
              </c:pt>
              <c:pt idx="8">
                <c:v>4786.9655172</c:v>
              </c:pt>
              <c:pt idx="9">
                <c:v>4735.4623656</c:v>
              </c:pt>
              <c:pt idx="10">
                <c:v>4513.0933333</c:v>
              </c:pt>
              <c:pt idx="11">
                <c:v>4711.4273504</c:v>
              </c:pt>
              <c:pt idx="12">
                <c:v>4954.8965517</c:v>
              </c:pt>
              <c:pt idx="13">
                <c:v>4798.0188679</c:v>
              </c:pt>
              <c:pt idx="14">
                <c:v>4386.8837209</c:v>
              </c:pt>
              <c:pt idx="15">
                <c:v>4454.3263889</c:v>
              </c:pt>
              <c:pt idx="16">
                <c:v>4801.6666667</c:v>
              </c:pt>
              <c:pt idx="17">
                <c:v>4990.872428</c:v>
              </c:pt>
              <c:pt idx="18">
                <c:v>4817.7990654</c:v>
              </c:pt>
              <c:pt idx="19">
                <c:v>4504.24375</c:v>
              </c:pt>
              <c:pt idx="20">
                <c:v>4907.75</c:v>
              </c:pt>
              <c:pt idx="21">
                <c:v>5917.5783133</c:v>
              </c:pt>
              <c:pt idx="26">
                <c:v>4322.66638095</c:v>
              </c:pt>
            </c:numLit>
          </c:val>
          <c:smooth val="0"/>
        </c:ser>
        <c:marker val="1"/>
        <c:axId val="18376095"/>
        <c:axId val="31167128"/>
      </c:lineChart>
      <c:catAx>
        <c:axId val="18376095"/>
        <c:scaling>
          <c:orientation val="minMax"/>
        </c:scaling>
        <c:axPos val="b"/>
        <c:delete val="0"/>
        <c:numFmt formatCode="General" sourceLinked="1"/>
        <c:majorTickMark val="out"/>
        <c:minorTickMark val="none"/>
        <c:tickLblPos val="nextTo"/>
        <c:spPr>
          <a:ln w="3175">
            <a:solidFill>
              <a:srgbClr val="808080"/>
            </a:solidFill>
          </a:ln>
        </c:spPr>
        <c:crossAx val="31167128"/>
        <c:crosses val="autoZero"/>
        <c:auto val="0"/>
        <c:lblOffset val="100"/>
        <c:tickLblSkip val="1"/>
        <c:noMultiLvlLbl val="0"/>
      </c:catAx>
      <c:valAx>
        <c:axId val="31167128"/>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837609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1:X250" sheet="datos"/>
  </cacheSource>
  <cacheFields count="24">
    <cacheField name="Raza">
      <sharedItems containsBlank="1" containsMixedTypes="0" count="8">
        <s v="J8"/>
        <s v="HXJ"/>
        <s v="H8"/>
        <s v="HXPS"/>
        <s v="PS8"/>
        <s v="JXPS"/>
        <s v="G8"/>
        <m/>
      </sharedItems>
    </cacheField>
    <cacheField name="A?o Nacimiento">
      <sharedItems containsString="0" containsBlank="1" containsMixedTypes="0" containsNumber="1" containsInteger="1" count="27">
        <n v="1987"/>
        <n v="1988"/>
        <n v="1989"/>
        <n v="1990"/>
        <n v="1991"/>
        <n v="1992"/>
        <n v="1993"/>
        <n v="1994"/>
        <n v="1995"/>
        <n v="1996"/>
        <n v="1997"/>
        <n v="1998"/>
        <n v="1999"/>
        <n v="2000"/>
        <n v="2001"/>
        <n v="2002"/>
        <n v="2003"/>
        <n v="2004"/>
        <n v="2005"/>
        <n v="2006"/>
        <n v="2007"/>
        <n v="2008"/>
        <n v="2009"/>
        <n v="2010"/>
        <n v="2011"/>
        <n v="2012"/>
        <m/>
      </sharedItems>
    </cacheField>
    <cacheField name="% Consanguinidad">
      <sharedItems containsMixedTypes="1" containsNumber="1"/>
    </cacheField>
    <cacheField name="datos_leche_305K">
      <sharedItems containsMixedTypes="1" containsNumber="1" containsInteger="1"/>
    </cacheField>
    <cacheField name="Produc. Correg. 305d_Leche">
      <sharedItems containsString="0" containsBlank="1" containsMixedTypes="0" containsNumber="1" count="130">
        <n v="3843.527845"/>
        <n v="3943.0402414"/>
        <n v="4121.4698609"/>
        <n v="4189.9916782"/>
        <n v="4339.1369863"/>
        <n v="4355.9488273"/>
        <n v="4304.3633188"/>
        <n v="4327.1791045"/>
        <n v="4588.659919"/>
        <n v="4688.5297364"/>
        <n v="4661.8255814"/>
        <n v="4752.0336311"/>
        <n v="4750.4408828"/>
        <n v="4913.8649312"/>
        <n v="4886.7901592"/>
        <n v="4897.8817524"/>
        <n v="5021.6826069"/>
        <n v="5143.5984285"/>
        <n v="4961.5949805"/>
        <n v="5009.8479657"/>
        <n v="5059.2119048"/>
        <n v="5133.9901105"/>
        <n v="5654.4937965"/>
        <m/>
        <n v="3924.4854369"/>
        <n v="4143.443299"/>
        <n v="4171.1619048"/>
        <n v="4202.3681319"/>
        <n v="4118.6896552"/>
        <n v="4319.242236"/>
        <n v="4471.4431818"/>
        <n v="4462.342437"/>
        <n v="4659.7914831"/>
        <n v="4522.0168161"/>
        <n v="4628.9184727"/>
        <n v="4577.3344857"/>
        <n v="4681.5238806"/>
        <n v="4807.4353996"/>
        <n v="4831.0176991"/>
        <n v="4830.5656627"/>
        <n v="4844.3372093"/>
        <n v="4890.2976077"/>
        <n v="4944.5307167"/>
        <n v="4961.2684366"/>
        <n v="5073.3941998"/>
        <n v="5254.2903453"/>
        <n v="5591.9719222"/>
        <n v="5218.5877863"/>
        <n v="5400.0319149"/>
        <n v="5397.9602601"/>
        <n v="5627.3063063"/>
        <n v="5562.1932394"/>
        <n v="5723.8361204"/>
        <n v="5817.9102891"/>
        <n v="5943.5841794"/>
        <n v="6100.1339844"/>
        <n v="6262.7988095"/>
        <n v="6291.6559767"/>
        <n v="6336.3483444"/>
        <n v="6397.293114"/>
        <n v="6473.0065096"/>
        <n v="6493.8842767"/>
        <n v="6526.5227065"/>
        <n v="6595.1347497"/>
        <n v="6709.5055362"/>
        <n v="6604.0765354"/>
        <n v="6746.2186598"/>
        <n v="6908.9886488"/>
        <n v="7006.9095023"/>
        <n v="7297.8613861"/>
        <n v="3816.7272727"/>
        <n v="4370.3484848"/>
        <n v="4319.3012048"/>
        <n v="4776.8584071"/>
        <n v="5027.5817308"/>
        <n v="5031.4850299"/>
        <n v="5119.4102564"/>
        <n v="5256.2175926"/>
        <n v="5306.6238095"/>
        <n v="5151.5426009"/>
        <n v="5158.4460967"/>
        <n v="5222.2745763"/>
        <n v="5116.960114"/>
        <n v="5006.0863309"/>
        <n v="5325.6588629"/>
        <n v="5295.3771429"/>
        <n v="5066.7089041"/>
        <n v="4977.0485437"/>
        <n v="5182.7014925"/>
        <n v="5260.487395"/>
        <n v="3294.4315068"/>
        <n v="3132.1016949"/>
        <n v="3248.0873016"/>
        <n v="3507.959596"/>
        <n v="3732.8790323"/>
        <n v="3716.2066667"/>
        <n v="3208.5346535"/>
        <n v="3977.4756098"/>
        <n v="4786.9655172"/>
        <n v="4735.4623656"/>
        <n v="4513.0933333"/>
        <n v="4711.4273504"/>
        <n v="4954.8965517"/>
        <n v="4798.0188679"/>
        <n v="4386.8837209"/>
        <n v="4454.3263889"/>
        <n v="4801.6666667"/>
        <n v="4990.872428"/>
        <n v="4817.7990654"/>
        <n v="4504.24375"/>
        <n v="4907.75"/>
        <n v="5917.5783133"/>
        <n v="4438.2898551"/>
        <n v="4718.1755725"/>
        <n v="4584.3333333"/>
        <n v="4539.2150538"/>
        <n v="4593.1339286"/>
        <n v="4844.7133333"/>
        <n v="5152.7606838"/>
        <n v="5030.037037"/>
        <n v="5256.3018868"/>
        <n v="5039.2461538"/>
        <n v="5217.4318182"/>
        <n v="5063.0813953"/>
        <n v="5257.1521739"/>
        <n v="5355.1692308"/>
        <n v="5293.5841584"/>
        <n v="5415.5529412"/>
        <n v="5661.8181818"/>
        <n v="6340.8461538"/>
      </sharedItems>
    </cacheField>
    <cacheField name="datos_valor de Cr?a_Leche">
      <sharedItems containsMixedTypes="1" containsNumber="1" containsInteger="1"/>
    </cacheField>
    <cacheField name="Valor de Cr?a_Leche">
      <sharedItems containsMixedTypes="1" containsNumber="1"/>
    </cacheField>
    <cacheField name="%Confiabilidad_Leche">
      <sharedItems containsMixedTypes="1" containsNumber="1"/>
    </cacheField>
    <cacheField name="datos_Grasa">
      <sharedItems containsMixedTypes="1" containsNumber="1" containsInteger="1"/>
    </cacheField>
    <cacheField name="Produc. Correg. 305d_Grasa">
      <sharedItems containsString="0" containsBlank="1" containsMixedTypes="0" containsNumber="1" count="55">
        <n v="179.1038961"/>
        <n v="198.22222222"/>
        <n v="210.84705882"/>
        <n v="213.94736842"/>
        <n v="229.875"/>
        <n v="220.32592593"/>
        <n v="242.58783784"/>
        <n v="255.22424242"/>
        <n v="243.04961832"/>
        <n v="246.24701195"/>
        <n v="239.84810127"/>
        <n v="232.32063492"/>
        <n v="230.19219219"/>
        <n v="234.15538847"/>
        <n v="234.2905569"/>
        <n v="234.49152542"/>
        <n v="250.75"/>
        <n v="257.16568047"/>
        <n v="244.3480826"/>
        <n v="239.44326241"/>
        <n v="251.09854015"/>
        <n v="251.55364807"/>
        <n v="248.42056075"/>
        <m/>
        <n v="204.66153846"/>
        <n v="200.67088608"/>
        <n v="184.38888889"/>
        <n v="192.89534884"/>
        <n v="193.36458333"/>
        <n v="190.15662651"/>
        <n v="226.24193548"/>
        <n v="209.25"/>
        <n v="187.25547445"/>
        <n v="209.25688073"/>
        <n v="216.97345133"/>
        <n v="233.82051282"/>
        <n v="236.07792208"/>
        <n v="242.77114428"/>
        <n v="235.89300412"/>
        <n v="235.60638298"/>
        <n v="243.89795918"/>
        <n v="249.93093093"/>
        <n v="256.04022989"/>
        <n v="256.11488251"/>
        <n v="254.984375"/>
        <n v="252.94692144"/>
        <n v="254.57991803"/>
        <n v="255.0627907"/>
        <n v="254.61267606"/>
        <n v="250.51509054"/>
        <n v="250.60237389"/>
        <n v="256.09252669"/>
        <n v="259.84"/>
        <n v="259.28634361"/>
        <n v="268.76229508"/>
      </sharedItems>
    </cacheField>
    <cacheField name="Valor de Cr?a_Grasa">
      <sharedItems containsMixedTypes="1" containsNumber="1"/>
    </cacheField>
    <cacheField name="%Confiabilidad_Grasa">
      <sharedItems containsMixedTypes="1" containsNumber="1"/>
    </cacheField>
    <cacheField name="datos_Prote?na">
      <sharedItems containsMixedTypes="1" containsNumber="1" containsInteger="1"/>
    </cacheField>
    <cacheField name="Produc.Correg_305d_Prote?na">
      <sharedItems containsString="0" containsBlank="1" containsMixedTypes="0" containsNumber="1" count="45">
        <m/>
        <n v="195.70909091"/>
        <n v="208.03846154"/>
        <n v="198.21893491"/>
        <n v="201.63"/>
        <n v="194.17511521"/>
        <n v="192.87987013"/>
        <n v="194.55927052"/>
        <n v="197.71683673"/>
        <n v="195.16911765"/>
        <n v="194.71751412"/>
        <n v="211.61011905"/>
        <n v="218.42136499"/>
        <n v="204.22580645"/>
        <n v="204.60992908"/>
        <n v="210.62545455"/>
        <n v="212.51489362"/>
        <n v="218.06363636"/>
        <n v="175.96875"/>
        <n v="177.05"/>
        <n v="159.93333333"/>
        <n v="163.65909091"/>
        <n v="173.19587629"/>
        <n v="167.65060241"/>
        <n v="198.5"/>
        <n v="180.96666667"/>
        <n v="217.63461538"/>
        <n v="229.24285714"/>
        <n v="219.24731183"/>
        <n v="229.13836478"/>
        <n v="223.94554455"/>
        <n v="230.49084249"/>
        <n v="234.88985507"/>
        <n v="233.96335079"/>
        <n v="237.22147651"/>
        <n v="234.05353319"/>
        <n v="234.06365503"/>
        <n v="237.30140187"/>
        <n v="237.89882353"/>
        <n v="239.93522267"/>
        <n v="241.46745562"/>
        <n v="249.84452297"/>
        <n v="244.77973568"/>
        <n v="254.99122807"/>
        <n v="265.68032787"/>
      </sharedItems>
    </cacheField>
    <cacheField name="Valor de Cr?a_Prote?na">
      <sharedItems containsMixedTypes="1" containsNumber="1"/>
    </cacheField>
    <cacheField name="%Confiabilidad_Prote?na">
      <sharedItems containsMixedTypes="1" containsNumber="1"/>
    </cacheField>
    <cacheField name="datos_D?as Abiertos">
      <sharedItems containsMixedTypes="1" containsNumber="1" containsInteger="1"/>
    </cacheField>
    <cacheField name="D?as Abiertos">
      <sharedItems containsString="0" containsBlank="1" containsMixedTypes="0" containsNumber="1" containsInteger="1" count="50">
        <n v="122"/>
        <n v="124"/>
        <n v="120"/>
        <n v="129"/>
        <n v="126"/>
        <n v="128"/>
        <n v="130"/>
        <n v="132"/>
        <n v="127"/>
        <n v="117"/>
        <n v="106"/>
        <m/>
        <n v="113"/>
        <n v="116"/>
        <n v="125"/>
        <n v="121"/>
        <n v="131"/>
        <n v="133"/>
        <n v="112"/>
        <n v="100"/>
        <n v="137"/>
        <n v="136"/>
        <n v="138"/>
        <n v="140"/>
        <n v="139"/>
        <n v="142"/>
        <n v="144"/>
        <n v="143"/>
        <n v="146"/>
        <n v="145"/>
        <n v="148"/>
        <n v="150"/>
        <n v="147"/>
        <n v="151"/>
        <n v="135"/>
        <n v="149"/>
        <n v="153"/>
        <n v="157"/>
        <n v="160"/>
        <n v="152"/>
        <n v="115"/>
        <n v="134"/>
        <n v="156"/>
        <n v="163"/>
        <n v="171"/>
        <n v="159"/>
        <n v="114"/>
        <n v="107"/>
        <n v="158"/>
        <n v="154"/>
      </sharedItems>
    </cacheField>
    <cacheField name="Valor Cr?a_D?asAbiertos">
      <sharedItems containsMixedTypes="1" containsNumber="1"/>
    </cacheField>
    <cacheField name="%Confiabilidad_D?asAbiertos">
      <sharedItems containsMixedTypes="1" containsNumber="1"/>
    </cacheField>
    <cacheField name="datos_VidaProductiva">
      <sharedItems containsMixedTypes="1" containsNumber="1" containsInteger="1"/>
    </cacheField>
    <cacheField name="VidaProductiva_meses">
      <sharedItems containsMixedTypes="1" containsNumber="1"/>
    </cacheField>
    <cacheField name="Valor de Cr?a_VidaProductiva">
      <sharedItems containsMixedTypes="1" containsNumber="1"/>
    </cacheField>
    <cacheField name="% Confiabilidad_VidaProductiva">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I29" firstHeaderRow="1" firstDataRow="2" firstDataCol="1"/>
  <pivotFields count="24">
    <pivotField axis="axisCol" compact="0" outline="0" subtotalTop="0" showAll="0">
      <items count="9">
        <item x="6"/>
        <item x="2"/>
        <item x="1"/>
        <item x="3"/>
        <item x="0"/>
        <item x="5"/>
        <item x="4"/>
        <item h="1" x="7"/>
        <item t="default"/>
      </items>
    </pivotField>
    <pivotField axis="axisRow" compact="0" outline="0" subtotalTop="0" showAll="0">
      <items count="28">
        <item x="0"/>
        <item x="1"/>
        <item x="2"/>
        <item x="3"/>
        <item x="4"/>
        <item x="5"/>
        <item x="6"/>
        <item x="7"/>
        <item x="8"/>
        <item x="9"/>
        <item x="10"/>
        <item x="11"/>
        <item x="12"/>
        <item x="13"/>
        <item x="14"/>
        <item x="15"/>
        <item x="16"/>
        <item x="17"/>
        <item x="18"/>
        <item x="19"/>
        <item x="20"/>
        <item x="21"/>
        <item x="22"/>
        <item x="23"/>
        <item h="1" x="26"/>
        <item x="24"/>
        <item x="25"/>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27">
    <i>
      <x/>
    </i>
    <i>
      <x v="1"/>
    </i>
    <i>
      <x v="2"/>
    </i>
    <i>
      <x v="3"/>
    </i>
    <i>
      <x v="4"/>
    </i>
    <i>
      <x v="5"/>
    </i>
    <i>
      <x v="6"/>
    </i>
    <i>
      <x v="7"/>
    </i>
    <i>
      <x v="8"/>
    </i>
    <i>
      <x v="9"/>
    </i>
    <i>
      <x v="10"/>
    </i>
    <i>
      <x v="11"/>
    </i>
    <i>
      <x v="12"/>
    </i>
    <i>
      <x v="13"/>
    </i>
    <i>
      <x v="14"/>
    </i>
    <i>
      <x v="15"/>
    </i>
    <i>
      <x v="16"/>
    </i>
    <i>
      <x v="17"/>
    </i>
    <i>
      <x v="18"/>
    </i>
    <i>
      <x v="19"/>
    </i>
    <i>
      <x v="20"/>
    </i>
    <i>
      <x v="21"/>
    </i>
    <i>
      <x v="22"/>
    </i>
    <i>
      <x v="23"/>
    </i>
    <i>
      <x v="25"/>
    </i>
    <i>
      <x v="26"/>
    </i>
    <i t="grand">
      <x/>
    </i>
  </rowItems>
  <colFields count="1">
    <field x="0"/>
  </colFields>
  <colItems count="8">
    <i>
      <x/>
    </i>
    <i>
      <x v="1"/>
    </i>
    <i>
      <x v="2"/>
    </i>
    <i>
      <x v="3"/>
    </i>
    <i>
      <x v="4"/>
    </i>
    <i>
      <x v="5"/>
    </i>
    <i>
      <x v="6"/>
    </i>
    <i t="grand">
      <x/>
    </i>
  </colItems>
  <dataFields count="1">
    <dataField name="Promedio de Produc. Correg. 305d_Leche" fld="4"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zoomScalePageLayoutView="0" workbookViewId="0" topLeftCell="A1">
      <selection activeCell="A32" sqref="A32"/>
    </sheetView>
  </sheetViews>
  <sheetFormatPr defaultColWidth="11.421875" defaultRowHeight="12.75"/>
  <cols>
    <col min="1" max="1" width="36.140625" style="0" bestFit="1" customWidth="1"/>
    <col min="2" max="2" width="12.00390625" style="0" customWidth="1"/>
    <col min="3" max="9" width="12.00390625" style="0" bestFit="1" customWidth="1"/>
    <col min="10" max="10" width="11.57421875" style="0" bestFit="1" customWidth="1"/>
    <col min="11" max="11" width="11.57421875" style="0" customWidth="1"/>
  </cols>
  <sheetData>
    <row r="1" spans="1:9" ht="12.75">
      <c r="A1" s="4" t="s">
        <v>66</v>
      </c>
      <c r="B1" s="4" t="s">
        <v>0</v>
      </c>
      <c r="C1" s="2"/>
      <c r="D1" s="2"/>
      <c r="E1" s="2"/>
      <c r="F1" s="2"/>
      <c r="G1" s="2"/>
      <c r="H1" s="2"/>
      <c r="I1" s="3"/>
    </row>
    <row r="2" spans="1:9" ht="12.75">
      <c r="A2" s="4" t="s">
        <v>65</v>
      </c>
      <c r="B2" s="1" t="s">
        <v>41</v>
      </c>
      <c r="C2" s="9" t="s">
        <v>2</v>
      </c>
      <c r="D2" s="9" t="s">
        <v>37</v>
      </c>
      <c r="E2" s="9" t="s">
        <v>38</v>
      </c>
      <c r="F2" s="9" t="s">
        <v>3</v>
      </c>
      <c r="G2" s="9" t="s">
        <v>40</v>
      </c>
      <c r="H2" s="9" t="s">
        <v>39</v>
      </c>
      <c r="I2" s="5" t="s">
        <v>20</v>
      </c>
    </row>
    <row r="3" spans="1:9" ht="12.75">
      <c r="A3" s="1">
        <v>1987</v>
      </c>
      <c r="B3" s="10"/>
      <c r="C3" s="11">
        <v>5218.5877863</v>
      </c>
      <c r="D3" s="11">
        <v>3924.4854369</v>
      </c>
      <c r="E3" s="11"/>
      <c r="F3" s="11">
        <v>3843.527845</v>
      </c>
      <c r="G3" s="11"/>
      <c r="H3" s="11">
        <v>3294.4315068</v>
      </c>
      <c r="I3" s="7">
        <v>4070.25814375</v>
      </c>
    </row>
    <row r="4" spans="1:9" ht="12.75">
      <c r="A4" s="16">
        <v>1988</v>
      </c>
      <c r="B4" s="12"/>
      <c r="C4" s="13">
        <v>5400.0319149</v>
      </c>
      <c r="D4" s="13">
        <v>4143.443299</v>
      </c>
      <c r="E4" s="13">
        <v>3816.7272727</v>
      </c>
      <c r="F4" s="13">
        <v>3943.0402414</v>
      </c>
      <c r="G4" s="13"/>
      <c r="H4" s="13">
        <v>3132.1016949</v>
      </c>
      <c r="I4" s="8">
        <v>4087.0688845799996</v>
      </c>
    </row>
    <row r="5" spans="1:9" ht="12.75">
      <c r="A5" s="16">
        <v>1989</v>
      </c>
      <c r="B5" s="12">
        <v>5030.037037</v>
      </c>
      <c r="C5" s="13">
        <v>5397.9602601</v>
      </c>
      <c r="D5" s="13">
        <v>4171.1619048</v>
      </c>
      <c r="E5" s="13"/>
      <c r="F5" s="13">
        <v>4121.4698609</v>
      </c>
      <c r="G5" s="13"/>
      <c r="H5" s="13">
        <v>3248.0873016</v>
      </c>
      <c r="I5" s="8">
        <v>4393.7432728799995</v>
      </c>
    </row>
    <row r="6" spans="1:9" ht="12.75">
      <c r="A6" s="16">
        <v>1990</v>
      </c>
      <c r="B6" s="12">
        <v>5256.3018868</v>
      </c>
      <c r="C6" s="13">
        <v>5627.3063063</v>
      </c>
      <c r="D6" s="13">
        <v>4202.3681319</v>
      </c>
      <c r="E6" s="13">
        <v>4370.3484848</v>
      </c>
      <c r="F6" s="13">
        <v>4189.9916782</v>
      </c>
      <c r="G6" s="13"/>
      <c r="H6" s="13">
        <v>3507.959596</v>
      </c>
      <c r="I6" s="8">
        <v>4525.7126806666665</v>
      </c>
    </row>
    <row r="7" spans="1:9" ht="12.75">
      <c r="A7" s="16">
        <v>1991</v>
      </c>
      <c r="B7" s="12">
        <v>5039.2461538</v>
      </c>
      <c r="C7" s="13">
        <v>5562.1932394</v>
      </c>
      <c r="D7" s="13">
        <v>4118.6896552</v>
      </c>
      <c r="E7" s="13">
        <v>4319.3012048</v>
      </c>
      <c r="F7" s="13">
        <v>4339.1369863</v>
      </c>
      <c r="G7" s="13"/>
      <c r="H7" s="13">
        <v>3732.8790323</v>
      </c>
      <c r="I7" s="8">
        <v>4518.574378633333</v>
      </c>
    </row>
    <row r="8" spans="1:9" ht="12.75">
      <c r="A8" s="16">
        <v>1992</v>
      </c>
      <c r="B8" s="12">
        <v>5217.4318182</v>
      </c>
      <c r="C8" s="13">
        <v>5723.8361204</v>
      </c>
      <c r="D8" s="13">
        <v>4319.242236</v>
      </c>
      <c r="E8" s="13">
        <v>4776.8584071</v>
      </c>
      <c r="F8" s="13">
        <v>4355.9488273</v>
      </c>
      <c r="G8" s="13"/>
      <c r="H8" s="13">
        <v>3716.2066667</v>
      </c>
      <c r="I8" s="8">
        <v>4684.920679283333</v>
      </c>
    </row>
    <row r="9" spans="1:9" ht="12.75">
      <c r="A9" s="16">
        <v>1993</v>
      </c>
      <c r="B9" s="12">
        <v>5063.0813953</v>
      </c>
      <c r="C9" s="13">
        <v>5817.9102891</v>
      </c>
      <c r="D9" s="13">
        <v>4471.4431818</v>
      </c>
      <c r="E9" s="13">
        <v>5027.5817308</v>
      </c>
      <c r="F9" s="13">
        <v>4304.3633188</v>
      </c>
      <c r="G9" s="13"/>
      <c r="H9" s="13">
        <v>3208.5346535</v>
      </c>
      <c r="I9" s="8">
        <v>4648.8190948833335</v>
      </c>
    </row>
    <row r="10" spans="1:9" ht="12.75">
      <c r="A10" s="16">
        <v>1994</v>
      </c>
      <c r="B10" s="12">
        <v>5257.1521739</v>
      </c>
      <c r="C10" s="13">
        <v>5943.5841794</v>
      </c>
      <c r="D10" s="13">
        <v>4462.342437</v>
      </c>
      <c r="E10" s="13">
        <v>5031.4850299</v>
      </c>
      <c r="F10" s="13">
        <v>4327.1791045</v>
      </c>
      <c r="G10" s="13"/>
      <c r="H10" s="13">
        <v>3977.4756098</v>
      </c>
      <c r="I10" s="8">
        <v>4833.203089083333</v>
      </c>
    </row>
    <row r="11" spans="1:9" ht="12.75">
      <c r="A11" s="16">
        <v>1995</v>
      </c>
      <c r="B11" s="12">
        <v>5355.1692308</v>
      </c>
      <c r="C11" s="13">
        <v>6100.1339844</v>
      </c>
      <c r="D11" s="13">
        <v>4659.7914831</v>
      </c>
      <c r="E11" s="13">
        <v>5119.4102564</v>
      </c>
      <c r="F11" s="13">
        <v>4588.659919</v>
      </c>
      <c r="G11" s="13"/>
      <c r="H11" s="13">
        <v>4786.9655172</v>
      </c>
      <c r="I11" s="8">
        <v>5101.688398483333</v>
      </c>
    </row>
    <row r="12" spans="1:9" ht="12.75">
      <c r="A12" s="16">
        <v>1996</v>
      </c>
      <c r="B12" s="12">
        <v>5293.5841584</v>
      </c>
      <c r="C12" s="13">
        <v>6262.7988095</v>
      </c>
      <c r="D12" s="13">
        <v>4522.0168161</v>
      </c>
      <c r="E12" s="13">
        <v>5256.2175926</v>
      </c>
      <c r="F12" s="13">
        <v>4688.5297364</v>
      </c>
      <c r="G12" s="13"/>
      <c r="H12" s="13">
        <v>4735.4623656</v>
      </c>
      <c r="I12" s="8">
        <v>5126.4349131</v>
      </c>
    </row>
    <row r="13" spans="1:9" ht="12.75">
      <c r="A13" s="16">
        <v>1997</v>
      </c>
      <c r="B13" s="12">
        <v>5415.5529412</v>
      </c>
      <c r="C13" s="13">
        <v>6291.6559767</v>
      </c>
      <c r="D13" s="13">
        <v>4628.9184727</v>
      </c>
      <c r="E13" s="13">
        <v>5306.6238095</v>
      </c>
      <c r="F13" s="13">
        <v>4661.8255814</v>
      </c>
      <c r="G13" s="13"/>
      <c r="H13" s="13">
        <v>4513.0933333</v>
      </c>
      <c r="I13" s="8">
        <v>5136.278352466667</v>
      </c>
    </row>
    <row r="14" spans="1:9" ht="12.75">
      <c r="A14" s="16">
        <v>1998</v>
      </c>
      <c r="B14" s="12">
        <v>5661.8181818</v>
      </c>
      <c r="C14" s="13">
        <v>6336.3483444</v>
      </c>
      <c r="D14" s="13">
        <v>4577.3344857</v>
      </c>
      <c r="E14" s="13">
        <v>5151.5426009</v>
      </c>
      <c r="F14" s="13">
        <v>4752.0336311</v>
      </c>
      <c r="G14" s="13"/>
      <c r="H14" s="13">
        <v>4711.4273504</v>
      </c>
      <c r="I14" s="8">
        <v>5198.417432383333</v>
      </c>
    </row>
    <row r="15" spans="1:9" ht="12.75">
      <c r="A15" s="16">
        <v>1999</v>
      </c>
      <c r="B15" s="12">
        <v>6340.8461538</v>
      </c>
      <c r="C15" s="13">
        <v>6397.293114</v>
      </c>
      <c r="D15" s="13">
        <v>4681.5238806</v>
      </c>
      <c r="E15" s="13">
        <v>5158.4460967</v>
      </c>
      <c r="F15" s="13">
        <v>4750.4408828</v>
      </c>
      <c r="G15" s="13"/>
      <c r="H15" s="13">
        <v>4954.8965517</v>
      </c>
      <c r="I15" s="8">
        <v>5380.574446600001</v>
      </c>
    </row>
    <row r="16" spans="1:9" ht="12.75">
      <c r="A16" s="16">
        <v>2000</v>
      </c>
      <c r="B16" s="12"/>
      <c r="C16" s="13">
        <v>6473.0065096</v>
      </c>
      <c r="D16" s="13">
        <v>4807.4353996</v>
      </c>
      <c r="E16" s="13">
        <v>5222.2745763</v>
      </c>
      <c r="F16" s="13">
        <v>4913.8649312</v>
      </c>
      <c r="G16" s="13"/>
      <c r="H16" s="13">
        <v>4798.0188679</v>
      </c>
      <c r="I16" s="8">
        <v>5242.920056919999</v>
      </c>
    </row>
    <row r="17" spans="1:9" ht="12.75">
      <c r="A17" s="16">
        <v>2001</v>
      </c>
      <c r="B17" s="12"/>
      <c r="C17" s="13">
        <v>6493.8842767</v>
      </c>
      <c r="D17" s="13">
        <v>4831.0176991</v>
      </c>
      <c r="E17" s="13">
        <v>5116.960114</v>
      </c>
      <c r="F17" s="13">
        <v>4886.7901592</v>
      </c>
      <c r="G17" s="13"/>
      <c r="H17" s="13">
        <v>4386.8837209</v>
      </c>
      <c r="I17" s="8">
        <v>5143.10719398</v>
      </c>
    </row>
    <row r="18" spans="1:9" ht="12.75">
      <c r="A18" s="16">
        <v>2002</v>
      </c>
      <c r="B18" s="12"/>
      <c r="C18" s="13">
        <v>6526.5227065</v>
      </c>
      <c r="D18" s="13">
        <v>4830.5656627</v>
      </c>
      <c r="E18" s="13">
        <v>5006.0863309</v>
      </c>
      <c r="F18" s="13">
        <v>4897.8817524</v>
      </c>
      <c r="G18" s="13">
        <v>4438.2898551</v>
      </c>
      <c r="H18" s="13">
        <v>4454.3263889</v>
      </c>
      <c r="I18" s="8">
        <v>5025.612116083333</v>
      </c>
    </row>
    <row r="19" spans="1:9" ht="12.75">
      <c r="A19" s="16">
        <v>2003</v>
      </c>
      <c r="B19" s="12"/>
      <c r="C19" s="13">
        <v>6595.1347497</v>
      </c>
      <c r="D19" s="13">
        <v>4844.3372093</v>
      </c>
      <c r="E19" s="13">
        <v>5325.6588629</v>
      </c>
      <c r="F19" s="13">
        <v>5021.6826069</v>
      </c>
      <c r="G19" s="13">
        <v>4718.1755725</v>
      </c>
      <c r="H19" s="13">
        <v>4801.6666667</v>
      </c>
      <c r="I19" s="8">
        <v>5217.775944666667</v>
      </c>
    </row>
    <row r="20" spans="1:9" ht="12.75">
      <c r="A20" s="16">
        <v>2004</v>
      </c>
      <c r="B20" s="12"/>
      <c r="C20" s="13">
        <v>6709.5055362</v>
      </c>
      <c r="D20" s="13">
        <v>4890.2976077</v>
      </c>
      <c r="E20" s="13">
        <v>5295.3771429</v>
      </c>
      <c r="F20" s="13">
        <v>5143.5984285</v>
      </c>
      <c r="G20" s="13">
        <v>4584.3333333</v>
      </c>
      <c r="H20" s="13">
        <v>4990.872428</v>
      </c>
      <c r="I20" s="8">
        <v>5268.997412766667</v>
      </c>
    </row>
    <row r="21" spans="1:9" ht="12.75">
      <c r="A21" s="16">
        <v>2005</v>
      </c>
      <c r="B21" s="12"/>
      <c r="C21" s="13">
        <v>6604.0765354</v>
      </c>
      <c r="D21" s="13">
        <v>4944.5307167</v>
      </c>
      <c r="E21" s="13">
        <v>5066.7089041</v>
      </c>
      <c r="F21" s="13">
        <v>4961.5949805</v>
      </c>
      <c r="G21" s="13">
        <v>4539.2150538</v>
      </c>
      <c r="H21" s="13">
        <v>4817.7990654</v>
      </c>
      <c r="I21" s="8">
        <v>5155.654209316666</v>
      </c>
    </row>
    <row r="22" spans="1:9" ht="12.75">
      <c r="A22" s="16">
        <v>2006</v>
      </c>
      <c r="B22" s="12"/>
      <c r="C22" s="13">
        <v>6746.2186598</v>
      </c>
      <c r="D22" s="13">
        <v>4961.2684366</v>
      </c>
      <c r="E22" s="13">
        <v>4977.0485437</v>
      </c>
      <c r="F22" s="13">
        <v>5009.8479657</v>
      </c>
      <c r="G22" s="13">
        <v>4593.1339286</v>
      </c>
      <c r="H22" s="13">
        <v>4504.24375</v>
      </c>
      <c r="I22" s="8">
        <v>5131.960214066666</v>
      </c>
    </row>
    <row r="23" spans="1:9" ht="12.75">
      <c r="A23" s="16">
        <v>2007</v>
      </c>
      <c r="B23" s="12"/>
      <c r="C23" s="13">
        <v>6908.9886488</v>
      </c>
      <c r="D23" s="13">
        <v>5073.3941998</v>
      </c>
      <c r="E23" s="13">
        <v>5182.7014925</v>
      </c>
      <c r="F23" s="13">
        <v>5059.2119048</v>
      </c>
      <c r="G23" s="13">
        <v>4844.7133333</v>
      </c>
      <c r="H23" s="13">
        <v>4907.75</v>
      </c>
      <c r="I23" s="8">
        <v>5329.459929866668</v>
      </c>
    </row>
    <row r="24" spans="1:9" ht="12.75">
      <c r="A24" s="16">
        <v>2008</v>
      </c>
      <c r="B24" s="12"/>
      <c r="C24" s="13">
        <v>7006.9095023</v>
      </c>
      <c r="D24" s="13">
        <v>5254.2903453</v>
      </c>
      <c r="E24" s="13">
        <v>5260.487395</v>
      </c>
      <c r="F24" s="13">
        <v>5133.9901105</v>
      </c>
      <c r="G24" s="13">
        <v>5152.7606838</v>
      </c>
      <c r="H24" s="13">
        <v>5917.5783133</v>
      </c>
      <c r="I24" s="8">
        <v>5621.002725033333</v>
      </c>
    </row>
    <row r="25" spans="1:9" ht="12.75">
      <c r="A25" s="16">
        <v>2009</v>
      </c>
      <c r="B25" s="12"/>
      <c r="C25" s="13">
        <v>7297.8613861</v>
      </c>
      <c r="D25" s="13">
        <v>5591.9719222</v>
      </c>
      <c r="E25" s="13"/>
      <c r="F25" s="13">
        <v>5654.4937965</v>
      </c>
      <c r="G25" s="13"/>
      <c r="H25" s="13"/>
      <c r="I25" s="8">
        <v>6181.442368266667</v>
      </c>
    </row>
    <row r="26" spans="1:9" ht="12.75">
      <c r="A26" s="16">
        <v>2010</v>
      </c>
      <c r="B26" s="12"/>
      <c r="C26" s="13"/>
      <c r="D26" s="13"/>
      <c r="E26" s="13"/>
      <c r="F26" s="13"/>
      <c r="G26" s="13"/>
      <c r="H26" s="13"/>
      <c r="I26" s="8"/>
    </row>
    <row r="27" spans="1:9" ht="12.75">
      <c r="A27" s="16">
        <v>2011</v>
      </c>
      <c r="B27" s="12"/>
      <c r="C27" s="13"/>
      <c r="D27" s="13"/>
      <c r="E27" s="13"/>
      <c r="F27" s="13"/>
      <c r="G27" s="13"/>
      <c r="H27" s="13"/>
      <c r="I27" s="8"/>
    </row>
    <row r="28" spans="1:9" ht="12.75">
      <c r="A28" s="16">
        <v>2012</v>
      </c>
      <c r="B28" s="12"/>
      <c r="C28" s="13"/>
      <c r="D28" s="13"/>
      <c r="E28" s="13"/>
      <c r="F28" s="13"/>
      <c r="G28" s="13"/>
      <c r="H28" s="13"/>
      <c r="I28" s="8"/>
    </row>
    <row r="29" spans="1:9" ht="12.75">
      <c r="A29" s="17" t="s">
        <v>20</v>
      </c>
      <c r="B29" s="14">
        <v>5357.292830090909</v>
      </c>
      <c r="C29" s="15">
        <v>6236.597775478262</v>
      </c>
      <c r="D29" s="15">
        <v>4648.34220086087</v>
      </c>
      <c r="E29" s="15">
        <v>4989.392292425001</v>
      </c>
      <c r="F29" s="15">
        <v>4676.04801083913</v>
      </c>
      <c r="G29" s="15">
        <v>4695.803108628571</v>
      </c>
      <c r="H29" s="15">
        <v>4322.66638095</v>
      </c>
      <c r="I29" s="6">
        <v>4996.822269968217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F174"/>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5" sqref="A5"/>
      <selection pane="bottomRight" activeCell="B15" sqref="B15"/>
    </sheetView>
  </sheetViews>
  <sheetFormatPr defaultColWidth="11.421875" defaultRowHeight="12.75"/>
  <cols>
    <col min="1" max="1" width="7.00390625" style="38" customWidth="1"/>
    <col min="2" max="2" width="13.140625" style="63" customWidth="1"/>
    <col min="3" max="3" width="7.57421875" style="64" customWidth="1"/>
    <col min="4" max="4" width="8.57421875" style="65" customWidth="1"/>
    <col min="5" max="5" width="10.140625" style="67" bestFit="1" customWidth="1"/>
    <col min="6" max="6" width="9.00390625" style="92" bestFit="1" customWidth="1"/>
    <col min="7" max="7" width="7.140625" style="66" bestFit="1" customWidth="1"/>
    <col min="8" max="8" width="8.7109375" style="67" bestFit="1" customWidth="1"/>
    <col min="9" max="9" width="6.28125" style="68" bestFit="1" customWidth="1"/>
    <col min="10" max="10" width="10.28125" style="70" bestFit="1" customWidth="1"/>
    <col min="11" max="11" width="7.28125" style="69" bestFit="1" customWidth="1"/>
    <col min="12" max="12" width="8.8515625" style="70" bestFit="1" customWidth="1"/>
    <col min="13" max="13" width="6.140625" style="71" bestFit="1" customWidth="1"/>
    <col min="14" max="14" width="10.140625" style="95" bestFit="1" customWidth="1"/>
    <col min="15" max="15" width="7.140625" style="72" bestFit="1" customWidth="1"/>
    <col min="16" max="16" width="8.7109375" style="73" bestFit="1" customWidth="1"/>
    <col min="17" max="17" width="7.28125" style="74" bestFit="1" customWidth="1"/>
    <col min="18" max="18" width="8.8515625" style="74" bestFit="1" customWidth="1"/>
    <col min="19" max="19" width="8.28125" style="75" bestFit="1" customWidth="1"/>
    <col min="20" max="20" width="9.8515625" style="74" customWidth="1"/>
    <col min="21" max="21" width="7.140625" style="76" bestFit="1" customWidth="1"/>
    <col min="22" max="22" width="5.28125" style="77" bestFit="1" customWidth="1"/>
    <col min="23" max="23" width="8.140625" style="78" bestFit="1" customWidth="1"/>
    <col min="24" max="24" width="9.7109375" style="79" bestFit="1" customWidth="1"/>
    <col min="25" max="16384" width="11.421875" style="80" customWidth="1"/>
  </cols>
  <sheetData>
    <row r="1" spans="1:24" s="22" customFormat="1" ht="18.75">
      <c r="A1" s="18"/>
      <c r="B1" s="19" t="s">
        <v>1</v>
      </c>
      <c r="C1" s="20"/>
      <c r="D1" s="19"/>
      <c r="E1" s="23"/>
      <c r="G1" s="21"/>
      <c r="H1" s="23"/>
      <c r="J1" s="98"/>
      <c r="K1" s="99"/>
      <c r="L1" s="23"/>
      <c r="M1" s="23"/>
      <c r="N1" s="23"/>
      <c r="O1" s="21"/>
      <c r="P1" s="23"/>
      <c r="Q1" s="23"/>
      <c r="R1" s="23"/>
      <c r="S1" s="21"/>
      <c r="T1" s="23"/>
      <c r="V1" s="21"/>
      <c r="W1" s="20"/>
      <c r="X1" s="24"/>
    </row>
    <row r="2" spans="1:24" s="29" customFormat="1" ht="18.75">
      <c r="A2" s="18"/>
      <c r="B2" s="100">
        <v>40983</v>
      </c>
      <c r="C2" s="26"/>
      <c r="D2" s="27" t="s">
        <v>42</v>
      </c>
      <c r="E2" s="30"/>
      <c r="G2" s="28"/>
      <c r="H2" s="30"/>
      <c r="J2" s="30"/>
      <c r="N2" s="30"/>
      <c r="O2" s="28"/>
      <c r="P2" s="30"/>
      <c r="Q2" s="30"/>
      <c r="R2" s="30"/>
      <c r="S2" s="28"/>
      <c r="T2" s="30"/>
      <c r="V2" s="28"/>
      <c r="W2" s="26"/>
      <c r="X2" s="31"/>
    </row>
    <row r="3" spans="1:24" s="29" customFormat="1" ht="15" customHeight="1">
      <c r="A3" s="18"/>
      <c r="B3" s="25"/>
      <c r="C3" s="26"/>
      <c r="D3" s="27" t="s">
        <v>43</v>
      </c>
      <c r="E3" s="30"/>
      <c r="G3" s="28"/>
      <c r="H3" s="30"/>
      <c r="J3" s="30"/>
      <c r="K3" s="28"/>
      <c r="L3" s="30"/>
      <c r="M3" s="23"/>
      <c r="N3" s="30"/>
      <c r="O3" s="28"/>
      <c r="P3" s="30"/>
      <c r="Q3" s="30"/>
      <c r="R3" s="30"/>
      <c r="S3" s="28"/>
      <c r="T3" s="30"/>
      <c r="V3" s="28"/>
      <c r="W3" s="26"/>
      <c r="X3" s="31"/>
    </row>
    <row r="4" spans="1:24" s="29" customFormat="1" ht="15" customHeight="1">
      <c r="A4" s="18"/>
      <c r="B4" s="25"/>
      <c r="C4" s="26"/>
      <c r="D4" s="27"/>
      <c r="E4" s="30"/>
      <c r="G4" s="28"/>
      <c r="H4" s="30"/>
      <c r="J4" s="30"/>
      <c r="K4" s="28"/>
      <c r="L4" s="30"/>
      <c r="M4" s="30"/>
      <c r="N4" s="30"/>
      <c r="O4" s="28"/>
      <c r="P4" s="30"/>
      <c r="Q4" s="30"/>
      <c r="R4" s="30"/>
      <c r="S4" s="28"/>
      <c r="T4" s="30"/>
      <c r="V4" s="28"/>
      <c r="W4" s="26"/>
      <c r="X4" s="31"/>
    </row>
    <row r="5" spans="1:24" s="29" customFormat="1" ht="15" customHeight="1">
      <c r="A5" s="18"/>
      <c r="B5" s="32" t="s">
        <v>36</v>
      </c>
      <c r="C5" s="33">
        <f>+SUBTOTAL(101,C12:C201)</f>
        <v>0.32793312954233134</v>
      </c>
      <c r="D5" s="34">
        <f>+SUBTOTAL(101,D12:D201)</f>
        <v>960.3178294573644</v>
      </c>
      <c r="E5" s="34">
        <f aca="true" t="shared" si="0" ref="E5:X5">+SUBTOTAL(101,E12:E201)</f>
        <v>4996.822269968218</v>
      </c>
      <c r="F5" s="35">
        <f t="shared" si="0"/>
        <v>1449.4049079754602</v>
      </c>
      <c r="G5" s="35">
        <f t="shared" si="0"/>
        <v>-75.30921766846625</v>
      </c>
      <c r="H5" s="36">
        <f t="shared" si="0"/>
        <v>28.16489782266258</v>
      </c>
      <c r="I5" s="34">
        <f t="shared" si="0"/>
        <v>235.1851851851852</v>
      </c>
      <c r="J5" s="34">
        <f t="shared" si="0"/>
        <v>233.51967128833334</v>
      </c>
      <c r="K5" s="35">
        <f t="shared" si="0"/>
        <v>-0.8023408835481483</v>
      </c>
      <c r="L5" s="36">
        <f t="shared" si="0"/>
        <v>15.502714530672225</v>
      </c>
      <c r="M5" s="34">
        <f t="shared" si="0"/>
        <v>240.27272727272728</v>
      </c>
      <c r="N5" s="34">
        <f t="shared" si="0"/>
        <v>212.39999682886364</v>
      </c>
      <c r="O5" s="35">
        <f t="shared" si="0"/>
        <v>-1.1752704436454546</v>
      </c>
      <c r="P5" s="36">
        <f t="shared" si="0"/>
        <v>22.748527062090908</v>
      </c>
      <c r="Q5" s="34">
        <f t="shared" si="0"/>
        <v>960.3178294573644</v>
      </c>
      <c r="R5" s="35">
        <f t="shared" si="0"/>
        <v>135.92248062015503</v>
      </c>
      <c r="S5" s="35">
        <f t="shared" si="0"/>
        <v>-0.5038656407891475</v>
      </c>
      <c r="T5" s="36">
        <f t="shared" si="0"/>
        <v>14.35441707078372</v>
      </c>
      <c r="U5" s="34">
        <f t="shared" si="0"/>
        <v>936.5078125</v>
      </c>
      <c r="V5" s="35">
        <f t="shared" si="0"/>
        <v>37.90056255028124</v>
      </c>
      <c r="W5" s="35">
        <f t="shared" si="0"/>
        <v>0.395842086271875</v>
      </c>
      <c r="X5" s="36">
        <f t="shared" si="0"/>
        <v>11.97315159334531</v>
      </c>
    </row>
    <row r="6" spans="1:24" s="29" customFormat="1" ht="15" customHeight="1">
      <c r="A6" s="18"/>
      <c r="B6" s="32" t="s">
        <v>33</v>
      </c>
      <c r="C6" s="37">
        <f>+SUBTOTAL(102,C12:C201)</f>
        <v>163</v>
      </c>
      <c r="D6" s="34">
        <f>+SUBTOTAL(102,D12:D201)</f>
        <v>129</v>
      </c>
      <c r="E6" s="34">
        <f aca="true" t="shared" si="1" ref="E6:X6">+SUBTOTAL(102,E12:E201)</f>
        <v>129</v>
      </c>
      <c r="F6" s="34">
        <f t="shared" si="1"/>
        <v>163</v>
      </c>
      <c r="G6" s="34">
        <f t="shared" si="1"/>
        <v>163</v>
      </c>
      <c r="H6" s="37">
        <f t="shared" si="1"/>
        <v>163</v>
      </c>
      <c r="I6" s="34">
        <f t="shared" si="1"/>
        <v>54</v>
      </c>
      <c r="J6" s="34">
        <f t="shared" si="1"/>
        <v>54</v>
      </c>
      <c r="K6" s="34">
        <f t="shared" si="1"/>
        <v>54</v>
      </c>
      <c r="L6" s="37">
        <f t="shared" si="1"/>
        <v>54</v>
      </c>
      <c r="M6" s="34">
        <f t="shared" si="1"/>
        <v>44</v>
      </c>
      <c r="N6" s="34">
        <f t="shared" si="1"/>
        <v>44</v>
      </c>
      <c r="O6" s="34">
        <f t="shared" si="1"/>
        <v>44</v>
      </c>
      <c r="P6" s="37">
        <f t="shared" si="1"/>
        <v>44</v>
      </c>
      <c r="Q6" s="34">
        <f t="shared" si="1"/>
        <v>129</v>
      </c>
      <c r="R6" s="34">
        <f t="shared" si="1"/>
        <v>129</v>
      </c>
      <c r="S6" s="34">
        <f t="shared" si="1"/>
        <v>129</v>
      </c>
      <c r="T6" s="37">
        <f t="shared" si="1"/>
        <v>129</v>
      </c>
      <c r="U6" s="34">
        <f t="shared" si="1"/>
        <v>128</v>
      </c>
      <c r="V6" s="34">
        <f t="shared" si="1"/>
        <v>128</v>
      </c>
      <c r="W6" s="35">
        <f t="shared" si="1"/>
        <v>128</v>
      </c>
      <c r="X6" s="37">
        <f t="shared" si="1"/>
        <v>128</v>
      </c>
    </row>
    <row r="7" spans="1:24" s="29" customFormat="1" ht="15" customHeight="1">
      <c r="A7" s="18"/>
      <c r="B7" s="32" t="s">
        <v>34</v>
      </c>
      <c r="C7" s="36">
        <f>+SUBTOTAL(105,C12:C201)</f>
        <v>0</v>
      </c>
      <c r="D7" s="34">
        <f>+SUBTOTAL(105,D12:D201)</f>
        <v>53</v>
      </c>
      <c r="E7" s="34">
        <f aca="true" t="shared" si="2" ref="E7:X7">+SUBTOTAL(105,E12:E201)</f>
        <v>3132.1016949</v>
      </c>
      <c r="F7" s="35">
        <f t="shared" si="2"/>
        <v>50</v>
      </c>
      <c r="G7" s="35">
        <f t="shared" si="2"/>
        <v>-297.6343284</v>
      </c>
      <c r="H7" s="36">
        <f t="shared" si="2"/>
        <v>10.217910448</v>
      </c>
      <c r="I7" s="34">
        <f t="shared" si="2"/>
        <v>60</v>
      </c>
      <c r="J7" s="34">
        <f t="shared" si="2"/>
        <v>179.1038961</v>
      </c>
      <c r="K7" s="35">
        <f t="shared" si="2"/>
        <v>-4.866156563</v>
      </c>
      <c r="L7" s="36">
        <f t="shared" si="2"/>
        <v>8.7496515323</v>
      </c>
      <c r="M7" s="34">
        <f t="shared" si="2"/>
        <v>52</v>
      </c>
      <c r="N7" s="34">
        <f t="shared" si="2"/>
        <v>159.93333333</v>
      </c>
      <c r="O7" s="35">
        <f t="shared" si="2"/>
        <v>-4.575821018</v>
      </c>
      <c r="P7" s="36">
        <f t="shared" si="2"/>
        <v>14.467721135</v>
      </c>
      <c r="Q7" s="34">
        <f t="shared" si="2"/>
        <v>53</v>
      </c>
      <c r="R7" s="35">
        <f t="shared" si="2"/>
        <v>100</v>
      </c>
      <c r="S7" s="35">
        <f t="shared" si="2"/>
        <v>-4.021367521</v>
      </c>
      <c r="T7" s="36">
        <f t="shared" si="2"/>
        <v>6.1053280423</v>
      </c>
      <c r="U7" s="34">
        <f t="shared" si="2"/>
        <v>53</v>
      </c>
      <c r="V7" s="35">
        <f t="shared" si="2"/>
        <v>18.217647059</v>
      </c>
      <c r="W7" s="35">
        <f t="shared" si="2"/>
        <v>-2.446470151</v>
      </c>
      <c r="X7" s="36">
        <f t="shared" si="2"/>
        <v>4.8630802168</v>
      </c>
    </row>
    <row r="8" spans="1:24" s="29" customFormat="1" ht="12.75">
      <c r="A8" s="18"/>
      <c r="B8" s="32" t="s">
        <v>35</v>
      </c>
      <c r="C8" s="36">
        <f>+SUBTOTAL(104,C12:C201)</f>
        <v>1.8186486486</v>
      </c>
      <c r="D8" s="34">
        <f>+SUBTOTAL(104,D12:D201)</f>
        <v>3436</v>
      </c>
      <c r="E8" s="34">
        <f aca="true" t="shared" si="3" ref="E8:W8">+SUBTOTAL(104,E12:E201)</f>
        <v>7297.8613861</v>
      </c>
      <c r="F8" s="35">
        <f t="shared" si="3"/>
        <v>6245</v>
      </c>
      <c r="G8" s="35">
        <f t="shared" si="3"/>
        <v>210.39414634</v>
      </c>
      <c r="H8" s="36">
        <f t="shared" si="3"/>
        <v>37.823785714</v>
      </c>
      <c r="I8" s="34">
        <f t="shared" si="3"/>
        <v>497</v>
      </c>
      <c r="J8" s="34">
        <f t="shared" si="3"/>
        <v>268.76229508</v>
      </c>
      <c r="K8" s="35">
        <f t="shared" si="3"/>
        <v>2.3377966525</v>
      </c>
      <c r="L8" s="36">
        <f t="shared" si="3"/>
        <v>20.453320611</v>
      </c>
      <c r="M8" s="34">
        <f t="shared" si="3"/>
        <v>494</v>
      </c>
      <c r="N8" s="34">
        <f t="shared" si="3"/>
        <v>265.68032787</v>
      </c>
      <c r="O8" s="35">
        <f t="shared" si="3"/>
        <v>1.3200800534</v>
      </c>
      <c r="P8" s="36">
        <f t="shared" si="3"/>
        <v>27.330215783</v>
      </c>
      <c r="Q8" s="34">
        <f t="shared" si="3"/>
        <v>3436</v>
      </c>
      <c r="R8" s="35">
        <f t="shared" si="3"/>
        <v>171</v>
      </c>
      <c r="S8" s="35">
        <f t="shared" si="3"/>
        <v>2.7049792531</v>
      </c>
      <c r="T8" s="36">
        <f t="shared" si="3"/>
        <v>20.499219746</v>
      </c>
      <c r="U8" s="34">
        <f t="shared" si="3"/>
        <v>3405</v>
      </c>
      <c r="V8" s="35">
        <f t="shared" si="3"/>
        <v>55.32962963</v>
      </c>
      <c r="W8" s="35">
        <f t="shared" si="3"/>
        <v>2.4214797136</v>
      </c>
      <c r="X8" s="36">
        <f>+SUBTOTAL(104,X12:X201)</f>
        <v>18.658238636</v>
      </c>
    </row>
    <row r="9" spans="1:32" s="42" customFormat="1" ht="18.75">
      <c r="A9" s="38"/>
      <c r="B9" s="39"/>
      <c r="C9" s="40"/>
      <c r="D9" s="103" t="s">
        <v>4</v>
      </c>
      <c r="E9" s="104"/>
      <c r="F9" s="104"/>
      <c r="G9" s="104"/>
      <c r="H9" s="104"/>
      <c r="I9" s="105" t="s">
        <v>6</v>
      </c>
      <c r="J9" s="106"/>
      <c r="K9" s="105"/>
      <c r="L9" s="105"/>
      <c r="M9" s="101" t="s">
        <v>5</v>
      </c>
      <c r="N9" s="102"/>
      <c r="O9" s="102"/>
      <c r="P9" s="102"/>
      <c r="Q9" s="109" t="s">
        <v>32</v>
      </c>
      <c r="R9" s="110"/>
      <c r="S9" s="110"/>
      <c r="T9" s="110"/>
      <c r="U9" s="107" t="s">
        <v>8</v>
      </c>
      <c r="V9" s="108"/>
      <c r="W9" s="108"/>
      <c r="X9" s="108"/>
      <c r="Y9" s="41"/>
      <c r="Z9" s="41"/>
      <c r="AA9" s="41"/>
      <c r="AB9" s="41"/>
      <c r="AC9" s="41"/>
      <c r="AD9" s="41"/>
      <c r="AE9" s="41"/>
      <c r="AF9" s="41"/>
    </row>
    <row r="10" spans="1:32" s="61" customFormat="1" ht="12.75">
      <c r="A10" s="97" t="s">
        <v>0</v>
      </c>
      <c r="B10" s="43" t="s">
        <v>27</v>
      </c>
      <c r="C10" s="44" t="s">
        <v>7</v>
      </c>
      <c r="D10" s="45" t="s">
        <v>13</v>
      </c>
      <c r="E10" s="48" t="s">
        <v>21</v>
      </c>
      <c r="F10" s="47" t="s">
        <v>23</v>
      </c>
      <c r="G10" s="46" t="s">
        <v>22</v>
      </c>
      <c r="H10" s="48" t="s">
        <v>24</v>
      </c>
      <c r="I10" s="49" t="s">
        <v>25</v>
      </c>
      <c r="J10" s="51" t="s">
        <v>26</v>
      </c>
      <c r="K10" s="50" t="s">
        <v>14</v>
      </c>
      <c r="L10" s="51" t="s">
        <v>15</v>
      </c>
      <c r="M10" s="52" t="s">
        <v>16</v>
      </c>
      <c r="N10" s="94" t="s">
        <v>17</v>
      </c>
      <c r="O10" s="53" t="s">
        <v>18</v>
      </c>
      <c r="P10" s="54" t="s">
        <v>19</v>
      </c>
      <c r="Q10" s="55" t="s">
        <v>28</v>
      </c>
      <c r="R10" s="55" t="s">
        <v>29</v>
      </c>
      <c r="S10" s="56" t="s">
        <v>30</v>
      </c>
      <c r="T10" s="55" t="s">
        <v>31</v>
      </c>
      <c r="U10" s="57" t="s">
        <v>11</v>
      </c>
      <c r="V10" s="58" t="s">
        <v>9</v>
      </c>
      <c r="W10" s="93" t="s">
        <v>10</v>
      </c>
      <c r="X10" s="59" t="s">
        <v>12</v>
      </c>
      <c r="Y10" s="60"/>
      <c r="Z10" s="60"/>
      <c r="AA10" s="60"/>
      <c r="AB10" s="60"/>
      <c r="AC10" s="60"/>
      <c r="AD10" s="60"/>
      <c r="AE10" s="60"/>
      <c r="AF10" s="60"/>
    </row>
    <row r="11" spans="1:32" s="61" customFormat="1" ht="12.75" hidden="1">
      <c r="A11" s="97" t="s">
        <v>0</v>
      </c>
      <c r="B11" s="43" t="s">
        <v>65</v>
      </c>
      <c r="C11" s="44" t="s">
        <v>44</v>
      </c>
      <c r="D11" s="45" t="s">
        <v>45</v>
      </c>
      <c r="E11" s="48" t="s">
        <v>46</v>
      </c>
      <c r="F11" s="47" t="s">
        <v>47</v>
      </c>
      <c r="G11" s="46" t="s">
        <v>48</v>
      </c>
      <c r="H11" s="48" t="s">
        <v>53</v>
      </c>
      <c r="I11" s="49" t="s">
        <v>49</v>
      </c>
      <c r="J11" s="51" t="s">
        <v>50</v>
      </c>
      <c r="K11" s="50" t="s">
        <v>51</v>
      </c>
      <c r="L11" s="51" t="s">
        <v>52</v>
      </c>
      <c r="M11" s="52" t="s">
        <v>54</v>
      </c>
      <c r="N11" s="94" t="s">
        <v>55</v>
      </c>
      <c r="O11" s="53" t="s">
        <v>56</v>
      </c>
      <c r="P11" s="54" t="s">
        <v>57</v>
      </c>
      <c r="Q11" s="55" t="s">
        <v>58</v>
      </c>
      <c r="R11" s="55" t="s">
        <v>32</v>
      </c>
      <c r="S11" s="56" t="s">
        <v>59</v>
      </c>
      <c r="T11" s="55" t="s">
        <v>60</v>
      </c>
      <c r="U11" s="57" t="s">
        <v>61</v>
      </c>
      <c r="V11" s="58" t="s">
        <v>62</v>
      </c>
      <c r="W11" s="93" t="s">
        <v>63</v>
      </c>
      <c r="X11" s="59" t="s">
        <v>64</v>
      </c>
      <c r="Y11" s="60"/>
      <c r="Z11" s="60"/>
      <c r="AA11" s="60"/>
      <c r="AB11" s="60"/>
      <c r="AC11" s="60"/>
      <c r="AD11" s="60"/>
      <c r="AE11" s="60"/>
      <c r="AF11" s="60"/>
    </row>
    <row r="12" spans="1:24" ht="12.75">
      <c r="A12" s="62" t="s">
        <v>3</v>
      </c>
      <c r="B12" s="63">
        <v>1987</v>
      </c>
      <c r="C12" s="64">
        <v>0.2305022831</v>
      </c>
      <c r="D12" s="65">
        <v>413</v>
      </c>
      <c r="E12" s="67">
        <v>3843.527845</v>
      </c>
      <c r="F12" s="67">
        <v>559</v>
      </c>
      <c r="G12" s="66">
        <v>-193.8089445</v>
      </c>
      <c r="H12" s="67">
        <v>30.892642218</v>
      </c>
      <c r="I12" s="68">
        <v>77</v>
      </c>
      <c r="J12" s="70">
        <v>179.1038961</v>
      </c>
      <c r="K12" s="69">
        <v>-2.101618705</v>
      </c>
      <c r="L12" s="70">
        <v>14.621642086</v>
      </c>
      <c r="Q12" s="74">
        <v>413</v>
      </c>
      <c r="R12" s="74">
        <v>122</v>
      </c>
      <c r="S12" s="75">
        <v>0.5713261649</v>
      </c>
      <c r="T12" s="74">
        <v>13.476274597</v>
      </c>
      <c r="U12" s="76">
        <v>411</v>
      </c>
      <c r="V12" s="77">
        <v>42.683941606</v>
      </c>
      <c r="W12" s="78">
        <v>-0.197644928</v>
      </c>
      <c r="X12" s="79">
        <v>9.6550221014</v>
      </c>
    </row>
    <row r="13" spans="1:24" ht="12.75">
      <c r="A13" s="62" t="s">
        <v>3</v>
      </c>
      <c r="B13" s="63">
        <v>1988</v>
      </c>
      <c r="C13" s="64">
        <v>0.1613333333</v>
      </c>
      <c r="D13" s="65">
        <v>497</v>
      </c>
      <c r="E13" s="67">
        <v>3943.0402414</v>
      </c>
      <c r="F13" s="67">
        <v>680</v>
      </c>
      <c r="G13" s="66">
        <v>-189.6166176</v>
      </c>
      <c r="H13" s="67">
        <v>31.129245588</v>
      </c>
      <c r="I13" s="68">
        <v>72</v>
      </c>
      <c r="J13" s="70">
        <v>198.22222222</v>
      </c>
      <c r="K13" s="69">
        <v>-2.452064897</v>
      </c>
      <c r="L13" s="70">
        <v>14.650483776</v>
      </c>
      <c r="Q13" s="74">
        <v>497</v>
      </c>
      <c r="R13" s="74">
        <v>124</v>
      </c>
      <c r="S13" s="75">
        <v>0.6051470588</v>
      </c>
      <c r="T13" s="74">
        <v>14.152344544</v>
      </c>
      <c r="U13" s="76">
        <v>497</v>
      </c>
      <c r="V13" s="77">
        <v>41.250704225</v>
      </c>
      <c r="W13" s="78">
        <v>-0.162721893</v>
      </c>
      <c r="X13" s="79">
        <v>10.790051479</v>
      </c>
    </row>
    <row r="14" spans="1:24" ht="12.75">
      <c r="A14" s="62" t="s">
        <v>3</v>
      </c>
      <c r="B14" s="63">
        <v>1989</v>
      </c>
      <c r="C14" s="64">
        <v>0.1698370086</v>
      </c>
      <c r="D14" s="65">
        <v>647</v>
      </c>
      <c r="E14" s="67">
        <v>4121.4698609</v>
      </c>
      <c r="F14" s="67">
        <v>860</v>
      </c>
      <c r="G14" s="66">
        <v>-152.0348837</v>
      </c>
      <c r="H14" s="67">
        <v>32.984981395</v>
      </c>
      <c r="I14" s="68">
        <v>85</v>
      </c>
      <c r="J14" s="70">
        <v>210.84705882</v>
      </c>
      <c r="K14" s="69">
        <v>-1.859324009</v>
      </c>
      <c r="L14" s="70">
        <v>15.113461538</v>
      </c>
      <c r="Q14" s="74">
        <v>647</v>
      </c>
      <c r="R14" s="74">
        <v>120</v>
      </c>
      <c r="S14" s="75">
        <v>-0.046100116</v>
      </c>
      <c r="T14" s="74">
        <v>15.228688612</v>
      </c>
      <c r="U14" s="76">
        <v>645</v>
      </c>
      <c r="V14" s="77">
        <v>45.764651163</v>
      </c>
      <c r="W14" s="78">
        <v>-0.245081967</v>
      </c>
      <c r="X14" s="79">
        <v>11.307536651</v>
      </c>
    </row>
    <row r="15" spans="1:24" ht="12.75">
      <c r="A15" s="62" t="s">
        <v>3</v>
      </c>
      <c r="B15" s="63">
        <v>1990</v>
      </c>
      <c r="C15" s="64">
        <v>0.2385791925</v>
      </c>
      <c r="D15" s="65">
        <v>721</v>
      </c>
      <c r="E15" s="67">
        <v>4189.9916782</v>
      </c>
      <c r="F15" s="67">
        <v>1028</v>
      </c>
      <c r="G15" s="66">
        <v>-132.3613813</v>
      </c>
      <c r="H15" s="67">
        <v>32.750938716</v>
      </c>
      <c r="I15" s="68">
        <v>95</v>
      </c>
      <c r="J15" s="70">
        <v>213.94736842</v>
      </c>
      <c r="K15" s="69">
        <v>-1.881809339</v>
      </c>
      <c r="L15" s="70">
        <v>15.943005837</v>
      </c>
      <c r="Q15" s="74">
        <v>721</v>
      </c>
      <c r="R15" s="74">
        <v>129</v>
      </c>
      <c r="S15" s="75">
        <v>0.7325536062</v>
      </c>
      <c r="T15" s="74">
        <v>15.797391174</v>
      </c>
      <c r="U15" s="76">
        <v>721</v>
      </c>
      <c r="V15" s="77">
        <v>42.515395284</v>
      </c>
      <c r="W15" s="78">
        <v>0.0066797642</v>
      </c>
      <c r="X15" s="79">
        <v>12.213849509</v>
      </c>
    </row>
    <row r="16" spans="1:24" ht="12.75">
      <c r="A16" s="62" t="s">
        <v>3</v>
      </c>
      <c r="B16" s="63">
        <v>1991</v>
      </c>
      <c r="C16" s="64">
        <v>0.2647216197</v>
      </c>
      <c r="D16" s="65">
        <v>803</v>
      </c>
      <c r="E16" s="67">
        <v>4339.1369863</v>
      </c>
      <c r="F16" s="67">
        <v>1162</v>
      </c>
      <c r="G16" s="66">
        <v>-72.09070568</v>
      </c>
      <c r="H16" s="67">
        <v>34.306729776</v>
      </c>
      <c r="I16" s="68">
        <v>120</v>
      </c>
      <c r="J16" s="70">
        <v>229.875</v>
      </c>
      <c r="K16" s="69">
        <v>-0.865719208</v>
      </c>
      <c r="L16" s="70">
        <v>17.305172265</v>
      </c>
      <c r="Q16" s="74">
        <v>803</v>
      </c>
      <c r="R16" s="74">
        <v>122</v>
      </c>
      <c r="S16" s="75">
        <v>0.7583476764</v>
      </c>
      <c r="T16" s="74">
        <v>17.332677249</v>
      </c>
      <c r="U16" s="76">
        <v>802</v>
      </c>
      <c r="V16" s="77">
        <v>42.803990025</v>
      </c>
      <c r="W16" s="78">
        <v>0.3059688581</v>
      </c>
      <c r="X16" s="79">
        <v>13.706118166</v>
      </c>
    </row>
    <row r="17" spans="1:24" ht="12.75">
      <c r="A17" s="62" t="s">
        <v>3</v>
      </c>
      <c r="B17" s="63">
        <v>1992</v>
      </c>
      <c r="C17" s="64">
        <v>0.3083442525</v>
      </c>
      <c r="D17" s="65">
        <v>938</v>
      </c>
      <c r="E17" s="67">
        <v>4355.9488273</v>
      </c>
      <c r="F17" s="67">
        <v>1390</v>
      </c>
      <c r="G17" s="66">
        <v>-70.10266187</v>
      </c>
      <c r="H17" s="67">
        <v>33.88417482</v>
      </c>
      <c r="I17" s="68">
        <v>135</v>
      </c>
      <c r="J17" s="70">
        <v>220.32592593</v>
      </c>
      <c r="K17" s="69">
        <v>0.2272334294</v>
      </c>
      <c r="L17" s="70">
        <v>17.484602305</v>
      </c>
      <c r="Q17" s="74">
        <v>938</v>
      </c>
      <c r="R17" s="74">
        <v>124</v>
      </c>
      <c r="S17" s="75">
        <v>0.8196685879</v>
      </c>
      <c r="T17" s="74">
        <v>17.511409743</v>
      </c>
      <c r="U17" s="76">
        <v>935</v>
      </c>
      <c r="V17" s="77">
        <v>41.931016043</v>
      </c>
      <c r="W17" s="78">
        <v>0.2969543147</v>
      </c>
      <c r="X17" s="79">
        <v>14.152916026</v>
      </c>
    </row>
    <row r="18" spans="1:24" ht="12.75">
      <c r="A18" s="62" t="s">
        <v>3</v>
      </c>
      <c r="B18" s="63">
        <v>1993</v>
      </c>
      <c r="C18" s="64">
        <v>0.2096132597</v>
      </c>
      <c r="D18" s="65">
        <v>1145</v>
      </c>
      <c r="E18" s="67">
        <v>4304.3633188</v>
      </c>
      <c r="F18" s="67">
        <v>1599</v>
      </c>
      <c r="G18" s="66">
        <v>-62.24402752</v>
      </c>
      <c r="H18" s="67">
        <v>33.913624765</v>
      </c>
      <c r="I18" s="68">
        <v>148</v>
      </c>
      <c r="J18" s="70">
        <v>242.58783784</v>
      </c>
      <c r="K18" s="69">
        <v>0.3796493425</v>
      </c>
      <c r="L18" s="70">
        <v>17.727951158</v>
      </c>
      <c r="M18" s="71">
        <v>55</v>
      </c>
      <c r="N18" s="95">
        <v>195.70909091</v>
      </c>
      <c r="O18" s="72">
        <v>-2.388172716</v>
      </c>
      <c r="P18" s="73">
        <v>25.250762829</v>
      </c>
      <c r="Q18" s="74">
        <v>1145</v>
      </c>
      <c r="R18" s="74">
        <v>126</v>
      </c>
      <c r="S18" s="75">
        <v>0.8640175219</v>
      </c>
      <c r="T18" s="74">
        <v>17.510834601</v>
      </c>
      <c r="U18" s="76">
        <v>1136</v>
      </c>
      <c r="V18" s="77">
        <v>39.634242958</v>
      </c>
      <c r="W18" s="78">
        <v>0.2388959391</v>
      </c>
      <c r="X18" s="79">
        <v>14.44699467</v>
      </c>
    </row>
    <row r="19" spans="1:24" ht="12.75">
      <c r="A19" s="62" t="s">
        <v>3</v>
      </c>
      <c r="B19" s="63">
        <v>1994</v>
      </c>
      <c r="C19" s="64">
        <v>0.3418863833</v>
      </c>
      <c r="D19" s="65">
        <v>1273</v>
      </c>
      <c r="E19" s="67">
        <v>4327.1791045</v>
      </c>
      <c r="F19" s="67">
        <v>1843</v>
      </c>
      <c r="G19" s="66">
        <v>-44.28388497</v>
      </c>
      <c r="H19" s="67">
        <v>35.064214867</v>
      </c>
      <c r="I19" s="68">
        <v>165</v>
      </c>
      <c r="J19" s="70">
        <v>255.22424242</v>
      </c>
      <c r="K19" s="69">
        <v>0.3606307776</v>
      </c>
      <c r="L19" s="70">
        <v>18.562631321</v>
      </c>
      <c r="M19" s="71">
        <v>78</v>
      </c>
      <c r="N19" s="95">
        <v>208.03846154</v>
      </c>
      <c r="O19" s="72">
        <v>-2.229331885</v>
      </c>
      <c r="P19" s="73">
        <v>26.235198805</v>
      </c>
      <c r="Q19" s="74">
        <v>1273</v>
      </c>
      <c r="R19" s="74">
        <v>126</v>
      </c>
      <c r="S19" s="75">
        <v>0.8448913043</v>
      </c>
      <c r="T19" s="74">
        <v>18.501542196</v>
      </c>
      <c r="U19" s="76">
        <v>1257</v>
      </c>
      <c r="V19" s="77">
        <v>39.948210024</v>
      </c>
      <c r="W19" s="78">
        <v>0.4988474204</v>
      </c>
      <c r="X19" s="79">
        <v>15.332316411</v>
      </c>
    </row>
    <row r="20" spans="1:24" ht="12.75">
      <c r="A20" s="62" t="s">
        <v>3</v>
      </c>
      <c r="B20" s="63">
        <v>1995</v>
      </c>
      <c r="C20" s="64">
        <v>0.4736228737</v>
      </c>
      <c r="D20" s="65">
        <v>1482</v>
      </c>
      <c r="E20" s="67">
        <v>4588.659919</v>
      </c>
      <c r="F20" s="67">
        <v>2212</v>
      </c>
      <c r="G20" s="66">
        <v>-7.818173599</v>
      </c>
      <c r="H20" s="67">
        <v>35.158025316</v>
      </c>
      <c r="I20" s="68">
        <v>262</v>
      </c>
      <c r="J20" s="70">
        <v>243.04961832</v>
      </c>
      <c r="K20" s="69">
        <v>0.0863677536</v>
      </c>
      <c r="L20" s="70">
        <v>19.57710779</v>
      </c>
      <c r="M20" s="71">
        <v>169</v>
      </c>
      <c r="N20" s="95">
        <v>198.21893491</v>
      </c>
      <c r="O20" s="72">
        <v>-1.457847128</v>
      </c>
      <c r="P20" s="73">
        <v>26.401496608</v>
      </c>
      <c r="Q20" s="74">
        <v>1482</v>
      </c>
      <c r="R20" s="74">
        <v>124</v>
      </c>
      <c r="S20" s="75">
        <v>0.8924886878</v>
      </c>
      <c r="T20" s="74">
        <v>19.194734692</v>
      </c>
      <c r="U20" s="76">
        <v>1473</v>
      </c>
      <c r="V20" s="77">
        <v>40.257841141</v>
      </c>
      <c r="W20" s="78">
        <v>0.6278082192</v>
      </c>
      <c r="X20" s="79">
        <v>16.215671416</v>
      </c>
    </row>
    <row r="21" spans="1:24" ht="12.75">
      <c r="A21" s="62" t="s">
        <v>3</v>
      </c>
      <c r="B21" s="63">
        <v>1996</v>
      </c>
      <c r="C21" s="64">
        <v>0.5284309958</v>
      </c>
      <c r="D21" s="65">
        <v>1631</v>
      </c>
      <c r="E21" s="67">
        <v>4688.5297364</v>
      </c>
      <c r="F21" s="67">
        <v>2496</v>
      </c>
      <c r="G21" s="66">
        <v>-9.166346154</v>
      </c>
      <c r="H21" s="67">
        <v>35.685721955</v>
      </c>
      <c r="I21" s="68">
        <v>251</v>
      </c>
      <c r="J21" s="70">
        <v>246.24701195</v>
      </c>
      <c r="K21" s="69">
        <v>-0.70136601</v>
      </c>
      <c r="L21" s="70">
        <v>20.453320611</v>
      </c>
      <c r="M21" s="71">
        <v>200</v>
      </c>
      <c r="N21" s="95">
        <v>201.63</v>
      </c>
      <c r="O21" s="72">
        <v>-0.808653846</v>
      </c>
      <c r="P21" s="73">
        <v>27.313508413</v>
      </c>
      <c r="Q21" s="74">
        <v>1631</v>
      </c>
      <c r="R21" s="74">
        <v>124</v>
      </c>
      <c r="S21" s="75">
        <v>0.4986345382</v>
      </c>
      <c r="T21" s="74">
        <v>20.212288706</v>
      </c>
      <c r="U21" s="76">
        <v>1629</v>
      </c>
      <c r="V21" s="77">
        <v>40.553959484</v>
      </c>
      <c r="W21" s="78">
        <v>0.3495560936</v>
      </c>
      <c r="X21" s="79">
        <v>17.177335069</v>
      </c>
    </row>
    <row r="22" spans="1:24" ht="12.75">
      <c r="A22" s="62" t="s">
        <v>3</v>
      </c>
      <c r="B22" s="63">
        <v>1997</v>
      </c>
      <c r="C22" s="64">
        <v>0.5869302056</v>
      </c>
      <c r="D22" s="65">
        <v>1720</v>
      </c>
      <c r="E22" s="67">
        <v>4661.8255814</v>
      </c>
      <c r="F22" s="67">
        <v>2623</v>
      </c>
      <c r="G22" s="66">
        <v>-15.7412886</v>
      </c>
      <c r="H22" s="67">
        <v>35.50193252</v>
      </c>
      <c r="I22" s="68">
        <v>237</v>
      </c>
      <c r="J22" s="70">
        <v>239.84810127</v>
      </c>
      <c r="K22" s="69">
        <v>-0.858466819</v>
      </c>
      <c r="L22" s="70">
        <v>20.315114035</v>
      </c>
      <c r="M22" s="71">
        <v>217</v>
      </c>
      <c r="N22" s="95">
        <v>194.17511521</v>
      </c>
      <c r="O22" s="72">
        <v>-1.126839497</v>
      </c>
      <c r="P22" s="73">
        <v>27.330215783</v>
      </c>
      <c r="Q22" s="74">
        <v>1720</v>
      </c>
      <c r="R22" s="74">
        <v>126</v>
      </c>
      <c r="S22" s="75">
        <v>0.4389545975</v>
      </c>
      <c r="T22" s="74">
        <v>19.948306411</v>
      </c>
      <c r="U22" s="76">
        <v>1688</v>
      </c>
      <c r="V22" s="77">
        <v>39.465936019</v>
      </c>
      <c r="W22" s="78">
        <v>0.3868461538</v>
      </c>
      <c r="X22" s="79">
        <v>17.067525</v>
      </c>
    </row>
    <row r="23" spans="1:24" ht="12.75">
      <c r="A23" s="62" t="s">
        <v>3</v>
      </c>
      <c r="B23" s="63">
        <v>1998</v>
      </c>
      <c r="C23" s="64">
        <v>0.6155748428</v>
      </c>
      <c r="D23" s="65">
        <v>1903</v>
      </c>
      <c r="E23" s="67">
        <v>4752.0336311</v>
      </c>
      <c r="F23" s="67">
        <v>3031</v>
      </c>
      <c r="G23" s="66">
        <v>-17.08159023</v>
      </c>
      <c r="H23" s="67">
        <v>35.068446387</v>
      </c>
      <c r="I23" s="68">
        <v>315</v>
      </c>
      <c r="J23" s="70">
        <v>232.32063492</v>
      </c>
      <c r="K23" s="69">
        <v>-0.665181518</v>
      </c>
      <c r="L23" s="70">
        <v>20.045255446</v>
      </c>
      <c r="M23" s="71">
        <v>308</v>
      </c>
      <c r="N23" s="95">
        <v>192.87987013</v>
      </c>
      <c r="O23" s="72">
        <v>-0.737809304</v>
      </c>
      <c r="P23" s="73">
        <v>26.788397559</v>
      </c>
      <c r="Q23" s="74">
        <v>1903</v>
      </c>
      <c r="R23" s="74">
        <v>128</v>
      </c>
      <c r="S23" s="75">
        <v>-0.167646088</v>
      </c>
      <c r="T23" s="74">
        <v>19.500070421</v>
      </c>
      <c r="U23" s="76">
        <v>1885</v>
      </c>
      <c r="V23" s="77">
        <v>41.18270557</v>
      </c>
      <c r="W23" s="78">
        <v>0.1028295606</v>
      </c>
      <c r="X23" s="79">
        <v>16.581340679</v>
      </c>
    </row>
    <row r="24" spans="1:24" ht="12.75">
      <c r="A24" s="62" t="s">
        <v>3</v>
      </c>
      <c r="B24" s="63">
        <v>1999</v>
      </c>
      <c r="C24" s="64">
        <v>0.680094381</v>
      </c>
      <c r="D24" s="65">
        <v>1903</v>
      </c>
      <c r="E24" s="67">
        <v>4750.4408828</v>
      </c>
      <c r="F24" s="67">
        <v>3288</v>
      </c>
      <c r="G24" s="66">
        <v>-20.89267032</v>
      </c>
      <c r="H24" s="67">
        <v>33.707786496</v>
      </c>
      <c r="I24" s="68">
        <v>333</v>
      </c>
      <c r="J24" s="70">
        <v>230.19219219</v>
      </c>
      <c r="K24" s="69">
        <v>-0.385074627</v>
      </c>
      <c r="L24" s="70">
        <v>19.369720987</v>
      </c>
      <c r="M24" s="71">
        <v>329</v>
      </c>
      <c r="N24" s="95">
        <v>194.55927052</v>
      </c>
      <c r="O24" s="72">
        <v>-0.755018248</v>
      </c>
      <c r="P24" s="73">
        <v>25.780989051</v>
      </c>
      <c r="Q24" s="74">
        <v>1903</v>
      </c>
      <c r="R24" s="74">
        <v>129</v>
      </c>
      <c r="S24" s="75">
        <v>-0.158373934</v>
      </c>
      <c r="T24" s="74">
        <v>18.814660379</v>
      </c>
      <c r="U24" s="76">
        <v>1889</v>
      </c>
      <c r="V24" s="77">
        <v>42.39343568</v>
      </c>
      <c r="W24" s="78">
        <v>0.1819631902</v>
      </c>
      <c r="X24" s="79">
        <v>15.95248454</v>
      </c>
    </row>
    <row r="25" spans="1:24" ht="12.75">
      <c r="A25" s="62" t="s">
        <v>3</v>
      </c>
      <c r="B25" s="63">
        <v>2000</v>
      </c>
      <c r="C25" s="64">
        <v>0.6406421656</v>
      </c>
      <c r="D25" s="65">
        <v>2036</v>
      </c>
      <c r="E25" s="67">
        <v>4913.8649312</v>
      </c>
      <c r="F25" s="67">
        <v>3577</v>
      </c>
      <c r="G25" s="66">
        <v>0.0014816886</v>
      </c>
      <c r="H25" s="67">
        <v>33.128187587</v>
      </c>
      <c r="I25" s="68">
        <v>399</v>
      </c>
      <c r="J25" s="70">
        <v>234.15538847</v>
      </c>
      <c r="K25" s="69">
        <v>-0.001484594</v>
      </c>
      <c r="L25" s="70">
        <v>19.222417367</v>
      </c>
      <c r="M25" s="71">
        <v>392</v>
      </c>
      <c r="N25" s="95">
        <v>197.71683673</v>
      </c>
      <c r="O25" s="72">
        <v>0.0002797985</v>
      </c>
      <c r="P25" s="73">
        <v>25.469449077</v>
      </c>
      <c r="Q25" s="74">
        <v>2036</v>
      </c>
      <c r="R25" s="74">
        <v>130</v>
      </c>
      <c r="S25" s="75">
        <v>-0.000588071</v>
      </c>
      <c r="T25" s="74">
        <v>18.38563132</v>
      </c>
      <c r="U25" s="76">
        <v>1998</v>
      </c>
      <c r="V25" s="77">
        <v>44.125425425</v>
      </c>
      <c r="W25" s="78">
        <v>0.0001414827</v>
      </c>
      <c r="X25" s="79">
        <v>15.64987142</v>
      </c>
    </row>
    <row r="26" spans="1:24" ht="12.75">
      <c r="A26" s="62" t="s">
        <v>3</v>
      </c>
      <c r="B26" s="63">
        <v>2001</v>
      </c>
      <c r="C26" s="64">
        <v>0.6385190496</v>
      </c>
      <c r="D26" s="65">
        <v>2073</v>
      </c>
      <c r="E26" s="67">
        <v>4886.7901592</v>
      </c>
      <c r="F26" s="67">
        <v>3483</v>
      </c>
      <c r="G26" s="66">
        <v>0.7965546942</v>
      </c>
      <c r="H26" s="67">
        <v>34.078281941</v>
      </c>
      <c r="I26" s="68">
        <v>413</v>
      </c>
      <c r="J26" s="70">
        <v>234.2905569</v>
      </c>
      <c r="K26" s="69">
        <v>-0.123353466</v>
      </c>
      <c r="L26" s="70">
        <v>19.472673857</v>
      </c>
      <c r="M26" s="71">
        <v>408</v>
      </c>
      <c r="N26" s="95">
        <v>195.16911765</v>
      </c>
      <c r="O26" s="72">
        <v>-0.112776342</v>
      </c>
      <c r="P26" s="73">
        <v>25.962011771</v>
      </c>
      <c r="Q26" s="74">
        <v>2073</v>
      </c>
      <c r="R26" s="74">
        <v>132</v>
      </c>
      <c r="S26" s="75">
        <v>-0.0625395</v>
      </c>
      <c r="T26" s="74">
        <v>18.751680188</v>
      </c>
      <c r="U26" s="76">
        <v>2057</v>
      </c>
      <c r="V26" s="77">
        <v>44.088575596</v>
      </c>
      <c r="W26" s="78">
        <v>0.1065526239</v>
      </c>
      <c r="X26" s="79">
        <v>15.92030461</v>
      </c>
    </row>
    <row r="27" spans="1:24" ht="12.75">
      <c r="A27" s="62" t="s">
        <v>3</v>
      </c>
      <c r="B27" s="63">
        <v>2002</v>
      </c>
      <c r="C27" s="64">
        <v>0.5825033467</v>
      </c>
      <c r="D27" s="65">
        <v>2351</v>
      </c>
      <c r="E27" s="67">
        <v>4897.8817524</v>
      </c>
      <c r="F27" s="67">
        <v>3694</v>
      </c>
      <c r="G27" s="66">
        <v>4.2210341094</v>
      </c>
      <c r="H27" s="67">
        <v>33.398039794</v>
      </c>
      <c r="I27" s="68">
        <v>354</v>
      </c>
      <c r="J27" s="70">
        <v>234.49152542</v>
      </c>
      <c r="K27" s="69">
        <v>0.4969639469</v>
      </c>
      <c r="L27" s="70">
        <v>18.581825969</v>
      </c>
      <c r="M27" s="71">
        <v>354</v>
      </c>
      <c r="N27" s="95">
        <v>194.71751412</v>
      </c>
      <c r="O27" s="72">
        <v>0.0015713899</v>
      </c>
      <c r="P27" s="73">
        <v>25.616240043</v>
      </c>
      <c r="Q27" s="74">
        <v>2351</v>
      </c>
      <c r="R27" s="74">
        <v>130</v>
      </c>
      <c r="S27" s="75">
        <v>-0.069647696</v>
      </c>
      <c r="T27" s="74">
        <v>18.140541815</v>
      </c>
      <c r="U27" s="76">
        <v>2321</v>
      </c>
      <c r="V27" s="77">
        <v>41.609737182</v>
      </c>
      <c r="W27" s="78">
        <v>0.0675512996</v>
      </c>
      <c r="X27" s="79">
        <v>15.479530068</v>
      </c>
    </row>
    <row r="28" spans="1:24" ht="12.75">
      <c r="A28" s="62" t="s">
        <v>3</v>
      </c>
      <c r="B28" s="63">
        <v>2003</v>
      </c>
      <c r="C28" s="64">
        <v>0.6392462845</v>
      </c>
      <c r="D28" s="65">
        <v>2363</v>
      </c>
      <c r="E28" s="67">
        <v>5021.6826069</v>
      </c>
      <c r="F28" s="67">
        <v>3893</v>
      </c>
      <c r="G28" s="66">
        <v>-3.438633445</v>
      </c>
      <c r="H28" s="67">
        <v>32.647727203</v>
      </c>
      <c r="I28" s="68">
        <v>340</v>
      </c>
      <c r="J28" s="70">
        <v>250.75</v>
      </c>
      <c r="K28" s="69">
        <v>0.8750901597</v>
      </c>
      <c r="L28" s="70">
        <v>18.772951056</v>
      </c>
      <c r="M28" s="71">
        <v>336</v>
      </c>
      <c r="N28" s="95">
        <v>211.61011905</v>
      </c>
      <c r="O28" s="72">
        <v>0.1083311905</v>
      </c>
      <c r="P28" s="73">
        <v>25.395731551</v>
      </c>
      <c r="Q28" s="74">
        <v>2363</v>
      </c>
      <c r="R28" s="74">
        <v>129</v>
      </c>
      <c r="S28" s="75">
        <v>-0.345396091</v>
      </c>
      <c r="T28" s="74">
        <v>18.086660426</v>
      </c>
      <c r="U28" s="76">
        <v>2327</v>
      </c>
      <c r="V28" s="77">
        <v>39.884056725</v>
      </c>
      <c r="W28" s="78">
        <v>-0.115848272</v>
      </c>
      <c r="X28" s="79">
        <v>15.470622499</v>
      </c>
    </row>
    <row r="29" spans="1:24" ht="12.75">
      <c r="A29" s="62" t="s">
        <v>3</v>
      </c>
      <c r="B29" s="63">
        <v>2004</v>
      </c>
      <c r="C29" s="64">
        <v>0.6411982759</v>
      </c>
      <c r="D29" s="65">
        <v>2418</v>
      </c>
      <c r="E29" s="67">
        <v>5143.5984285</v>
      </c>
      <c r="F29" s="67">
        <v>4043</v>
      </c>
      <c r="G29" s="66">
        <v>-16.30615879</v>
      </c>
      <c r="H29" s="67">
        <v>32.556489735</v>
      </c>
      <c r="I29" s="68">
        <v>338</v>
      </c>
      <c r="J29" s="70">
        <v>257.16568047</v>
      </c>
      <c r="K29" s="69">
        <v>0.4025043392</v>
      </c>
      <c r="L29" s="70">
        <v>18.725827672</v>
      </c>
      <c r="M29" s="71">
        <v>337</v>
      </c>
      <c r="N29" s="95">
        <v>218.42136499</v>
      </c>
      <c r="O29" s="72">
        <v>-0.32074771</v>
      </c>
      <c r="P29" s="73">
        <v>25.364465957</v>
      </c>
      <c r="Q29" s="74">
        <v>2418</v>
      </c>
      <c r="R29" s="74">
        <v>128</v>
      </c>
      <c r="S29" s="75">
        <v>-0.746271984</v>
      </c>
      <c r="T29" s="74">
        <v>17.891083112</v>
      </c>
      <c r="U29" s="76">
        <v>2371</v>
      </c>
      <c r="V29" s="77">
        <v>38.003458456</v>
      </c>
      <c r="W29" s="78">
        <v>-0.422341488</v>
      </c>
      <c r="X29" s="79">
        <v>15.079926885</v>
      </c>
    </row>
    <row r="30" spans="1:24" ht="12.75">
      <c r="A30" s="62" t="s">
        <v>3</v>
      </c>
      <c r="B30" s="63">
        <v>2005</v>
      </c>
      <c r="C30" s="64">
        <v>0.5841133087</v>
      </c>
      <c r="D30" s="65">
        <v>2311</v>
      </c>
      <c r="E30" s="67">
        <v>4961.5949805</v>
      </c>
      <c r="F30" s="67">
        <v>4134</v>
      </c>
      <c r="G30" s="66">
        <v>-45.56722303</v>
      </c>
      <c r="H30" s="67">
        <v>31.229037494</v>
      </c>
      <c r="I30" s="68">
        <v>339</v>
      </c>
      <c r="J30" s="70">
        <v>244.3480826</v>
      </c>
      <c r="K30" s="69">
        <v>0.5182148921</v>
      </c>
      <c r="L30" s="70">
        <v>17.919487267</v>
      </c>
      <c r="M30" s="71">
        <v>341</v>
      </c>
      <c r="N30" s="95">
        <v>204.22580645</v>
      </c>
      <c r="O30" s="72">
        <v>-0.871919632</v>
      </c>
      <c r="P30" s="73">
        <v>24.227300169</v>
      </c>
      <c r="Q30" s="74">
        <v>2311</v>
      </c>
      <c r="R30" s="74">
        <v>127</v>
      </c>
      <c r="S30" s="75">
        <v>-1.009154759</v>
      </c>
      <c r="T30" s="74">
        <v>16.868905599</v>
      </c>
      <c r="U30" s="76">
        <v>2300</v>
      </c>
      <c r="V30" s="77">
        <v>32.083695652</v>
      </c>
      <c r="W30" s="78">
        <v>-0.741859333</v>
      </c>
      <c r="X30" s="79">
        <v>13.956025675</v>
      </c>
    </row>
    <row r="31" spans="1:24" ht="12.75">
      <c r="A31" s="62" t="s">
        <v>3</v>
      </c>
      <c r="B31" s="63">
        <v>2006</v>
      </c>
      <c r="C31" s="64">
        <v>0.6282478203</v>
      </c>
      <c r="D31" s="65">
        <v>2335</v>
      </c>
      <c r="E31" s="67">
        <v>5009.8479657</v>
      </c>
      <c r="F31" s="67">
        <v>4386</v>
      </c>
      <c r="G31" s="66">
        <v>-39.14569083</v>
      </c>
      <c r="H31" s="67">
        <v>30.485857045</v>
      </c>
      <c r="I31" s="68">
        <v>282</v>
      </c>
      <c r="J31" s="70">
        <v>239.44326241</v>
      </c>
      <c r="K31" s="69">
        <v>1.4505138159</v>
      </c>
      <c r="L31" s="70">
        <v>17.68038913</v>
      </c>
      <c r="M31" s="71">
        <v>282</v>
      </c>
      <c r="N31" s="95">
        <v>204.60992908</v>
      </c>
      <c r="O31" s="72">
        <v>-0.133416971</v>
      </c>
      <c r="P31" s="73">
        <v>23.976954608</v>
      </c>
      <c r="Q31" s="74">
        <v>2335</v>
      </c>
      <c r="R31" s="74">
        <v>126</v>
      </c>
      <c r="S31" s="75">
        <v>-1.2292399</v>
      </c>
      <c r="T31" s="74">
        <v>16.63569055</v>
      </c>
      <c r="U31" s="76">
        <v>2319</v>
      </c>
      <c r="V31" s="77">
        <v>28.858387236</v>
      </c>
      <c r="W31" s="78">
        <v>-0.690130824</v>
      </c>
      <c r="X31" s="79">
        <v>13.363662864</v>
      </c>
    </row>
    <row r="32" spans="1:24" ht="12.75">
      <c r="A32" s="62" t="s">
        <v>3</v>
      </c>
      <c r="B32" s="63">
        <v>2007</v>
      </c>
      <c r="C32" s="64">
        <v>0.6078420777</v>
      </c>
      <c r="D32" s="65">
        <v>2100</v>
      </c>
      <c r="E32" s="67">
        <v>5059.2119048</v>
      </c>
      <c r="F32" s="67">
        <v>4203</v>
      </c>
      <c r="G32" s="66">
        <v>-42.4222936</v>
      </c>
      <c r="H32" s="67">
        <v>29.035315013</v>
      </c>
      <c r="I32" s="68">
        <v>274</v>
      </c>
      <c r="J32" s="70">
        <v>251.09854015</v>
      </c>
      <c r="K32" s="69">
        <v>1.8456754825</v>
      </c>
      <c r="L32" s="70">
        <v>17.38968263</v>
      </c>
      <c r="M32" s="71">
        <v>275</v>
      </c>
      <c r="N32" s="95">
        <v>210.62545455</v>
      </c>
      <c r="O32" s="72">
        <v>0.019504644</v>
      </c>
      <c r="P32" s="73">
        <v>23.053944034</v>
      </c>
      <c r="Q32" s="74">
        <v>2100</v>
      </c>
      <c r="R32" s="74">
        <v>124</v>
      </c>
      <c r="S32" s="75">
        <v>-1.729068382</v>
      </c>
      <c r="T32" s="74">
        <v>15.897507863</v>
      </c>
      <c r="U32" s="76">
        <v>2041</v>
      </c>
      <c r="V32" s="77">
        <v>24.798677119</v>
      </c>
      <c r="W32" s="78">
        <v>-1.607240143</v>
      </c>
      <c r="X32" s="79">
        <v>12.321038208</v>
      </c>
    </row>
    <row r="33" spans="1:24" ht="12.75">
      <c r="A33" s="62" t="s">
        <v>3</v>
      </c>
      <c r="B33" s="63">
        <v>2008</v>
      </c>
      <c r="C33" s="64">
        <v>0.6138438278</v>
      </c>
      <c r="D33" s="65">
        <v>1719</v>
      </c>
      <c r="E33" s="67">
        <v>5133.9901105</v>
      </c>
      <c r="F33" s="67">
        <v>4096</v>
      </c>
      <c r="G33" s="66">
        <v>-46.16376953</v>
      </c>
      <c r="H33" s="67">
        <v>26.508256592</v>
      </c>
      <c r="I33" s="68">
        <v>233</v>
      </c>
      <c r="J33" s="70">
        <v>251.55364807</v>
      </c>
      <c r="K33" s="69">
        <v>1.7196873473</v>
      </c>
      <c r="L33" s="70">
        <v>16.317428676</v>
      </c>
      <c r="M33" s="71">
        <v>235</v>
      </c>
      <c r="N33" s="95">
        <v>212.51489362</v>
      </c>
      <c r="O33" s="72">
        <v>-0.049243164</v>
      </c>
      <c r="P33" s="73">
        <v>21.241395752</v>
      </c>
      <c r="Q33" s="74">
        <v>1719</v>
      </c>
      <c r="R33" s="74">
        <v>117</v>
      </c>
      <c r="S33" s="75">
        <v>-2.25015873</v>
      </c>
      <c r="T33" s="74">
        <v>14.327718926</v>
      </c>
      <c r="U33" s="76">
        <v>1481</v>
      </c>
      <c r="V33" s="77">
        <v>21.80695476</v>
      </c>
      <c r="W33" s="78">
        <v>-2.446470151</v>
      </c>
      <c r="X33" s="79">
        <v>11.012532623</v>
      </c>
    </row>
    <row r="34" spans="1:24" s="91" customFormat="1" ht="12.75">
      <c r="A34" s="81" t="s">
        <v>3</v>
      </c>
      <c r="B34" s="82">
        <v>2009</v>
      </c>
      <c r="C34" s="83">
        <v>0.7464914611</v>
      </c>
      <c r="D34" s="65">
        <v>806</v>
      </c>
      <c r="E34" s="30">
        <v>5654.4937965</v>
      </c>
      <c r="F34" s="30">
        <v>4008</v>
      </c>
      <c r="G34" s="28">
        <v>0.5596057884</v>
      </c>
      <c r="H34" s="30">
        <v>21.907766717</v>
      </c>
      <c r="I34" s="68">
        <v>107</v>
      </c>
      <c r="J34" s="85">
        <v>248.42056075</v>
      </c>
      <c r="K34" s="84">
        <v>2.3377966525</v>
      </c>
      <c r="L34" s="85">
        <v>14.370244816</v>
      </c>
      <c r="M34" s="71">
        <v>110</v>
      </c>
      <c r="N34" s="96">
        <v>218.06363636</v>
      </c>
      <c r="O34" s="86">
        <v>0.4665002496</v>
      </c>
      <c r="P34" s="73">
        <v>18.088365701</v>
      </c>
      <c r="Q34" s="87">
        <v>806</v>
      </c>
      <c r="R34" s="87">
        <v>106</v>
      </c>
      <c r="S34" s="88">
        <v>-2.289882588</v>
      </c>
      <c r="T34" s="87">
        <v>12.41174644</v>
      </c>
      <c r="U34" s="76">
        <v>80</v>
      </c>
      <c r="V34" s="89">
        <v>21.445</v>
      </c>
      <c r="W34" s="90">
        <v>-2.177148033</v>
      </c>
      <c r="X34" s="79">
        <v>9.7342032091</v>
      </c>
    </row>
    <row r="35" spans="1:24" s="91" customFormat="1" ht="12.75">
      <c r="A35" s="81" t="s">
        <v>3</v>
      </c>
      <c r="B35" s="82">
        <v>2010</v>
      </c>
      <c r="C35" s="83">
        <v>0.7641686034</v>
      </c>
      <c r="D35" s="65"/>
      <c r="E35" s="30"/>
      <c r="F35" s="30">
        <v>3710</v>
      </c>
      <c r="G35" s="28">
        <v>-3.679811321</v>
      </c>
      <c r="H35" s="30">
        <v>17.910240431</v>
      </c>
      <c r="I35" s="68"/>
      <c r="J35" s="85"/>
      <c r="K35" s="84"/>
      <c r="L35" s="85"/>
      <c r="M35" s="71"/>
      <c r="N35" s="96"/>
      <c r="O35" s="86"/>
      <c r="P35" s="73"/>
      <c r="Q35" s="87"/>
      <c r="R35" s="87"/>
      <c r="S35" s="88"/>
      <c r="T35" s="87"/>
      <c r="U35" s="76"/>
      <c r="V35" s="89"/>
      <c r="W35" s="90"/>
      <c r="X35" s="79"/>
    </row>
    <row r="36" spans="1:8" ht="12.75">
      <c r="A36" s="62" t="s">
        <v>3</v>
      </c>
      <c r="B36" s="63">
        <v>2011</v>
      </c>
      <c r="C36" s="64">
        <v>0.8526420987</v>
      </c>
      <c r="F36" s="67">
        <v>2688</v>
      </c>
      <c r="G36" s="66">
        <v>-15.31026786</v>
      </c>
      <c r="H36" s="67">
        <v>15.92719494</v>
      </c>
    </row>
    <row r="37" spans="1:8" ht="12.75">
      <c r="A37" s="62" t="s">
        <v>3</v>
      </c>
      <c r="B37" s="63">
        <v>2012</v>
      </c>
      <c r="C37" s="64">
        <v>0.770794702</v>
      </c>
      <c r="F37" s="67">
        <v>125</v>
      </c>
      <c r="G37" s="66">
        <v>-21.2744</v>
      </c>
      <c r="H37" s="67">
        <v>14.1456</v>
      </c>
    </row>
    <row r="38" spans="1:24" ht="12.75">
      <c r="A38" s="62" t="s">
        <v>37</v>
      </c>
      <c r="B38" s="63">
        <v>1987</v>
      </c>
      <c r="C38" s="64">
        <v>0</v>
      </c>
      <c r="D38" s="65">
        <v>103</v>
      </c>
      <c r="E38" s="67">
        <v>3924.4854369</v>
      </c>
      <c r="F38" s="67">
        <v>119</v>
      </c>
      <c r="G38" s="66">
        <v>-284.312605</v>
      </c>
      <c r="H38" s="67">
        <v>27.894789916</v>
      </c>
      <c r="Q38" s="74">
        <v>103</v>
      </c>
      <c r="R38" s="74">
        <v>124</v>
      </c>
      <c r="S38" s="75">
        <v>-1.2</v>
      </c>
      <c r="T38" s="74">
        <v>10.039356746</v>
      </c>
      <c r="U38" s="76">
        <v>101</v>
      </c>
      <c r="V38" s="77">
        <v>42.669306931</v>
      </c>
      <c r="W38" s="78">
        <v>2.2146551724</v>
      </c>
      <c r="X38" s="79">
        <v>6.9000689655</v>
      </c>
    </row>
    <row r="39" spans="1:24" ht="12.75">
      <c r="A39" s="62" t="s">
        <v>37</v>
      </c>
      <c r="B39" s="63">
        <v>1988</v>
      </c>
      <c r="C39" s="64">
        <v>0</v>
      </c>
      <c r="D39" s="65">
        <v>97</v>
      </c>
      <c r="E39" s="67">
        <v>4143.443299</v>
      </c>
      <c r="F39" s="67">
        <v>130</v>
      </c>
      <c r="G39" s="66">
        <v>-228.6415385</v>
      </c>
      <c r="H39" s="67">
        <v>26.521361538</v>
      </c>
      <c r="Q39" s="74">
        <v>97</v>
      </c>
      <c r="R39" s="74">
        <v>113</v>
      </c>
      <c r="S39" s="75">
        <v>-1.86</v>
      </c>
      <c r="T39" s="74">
        <v>10.239226538</v>
      </c>
      <c r="U39" s="76">
        <v>96</v>
      </c>
      <c r="V39" s="77">
        <v>41.221875</v>
      </c>
      <c r="W39" s="78">
        <v>2.11796875</v>
      </c>
      <c r="X39" s="79">
        <v>7.075609375</v>
      </c>
    </row>
    <row r="40" spans="1:24" ht="12.75">
      <c r="A40" s="62" t="s">
        <v>37</v>
      </c>
      <c r="B40" s="63">
        <v>1989</v>
      </c>
      <c r="C40" s="64">
        <v>0.0028</v>
      </c>
      <c r="D40" s="65">
        <v>210</v>
      </c>
      <c r="E40" s="67">
        <v>4171.1619048</v>
      </c>
      <c r="F40" s="67">
        <v>259</v>
      </c>
      <c r="G40" s="66">
        <v>-223.688417</v>
      </c>
      <c r="H40" s="67">
        <v>27.804579151</v>
      </c>
      <c r="Q40" s="74">
        <v>210</v>
      </c>
      <c r="R40" s="74">
        <v>124</v>
      </c>
      <c r="S40" s="75">
        <v>-1.681853282</v>
      </c>
      <c r="T40" s="74">
        <v>10.66496606</v>
      </c>
      <c r="U40" s="76">
        <v>206</v>
      </c>
      <c r="V40" s="77">
        <v>44.612135922</v>
      </c>
      <c r="W40" s="78">
        <v>2.1063492063</v>
      </c>
      <c r="X40" s="79">
        <v>7.5695619048</v>
      </c>
    </row>
    <row r="41" spans="1:24" ht="12.75">
      <c r="A41" s="62" t="s">
        <v>37</v>
      </c>
      <c r="B41" s="63">
        <v>1990</v>
      </c>
      <c r="C41" s="64">
        <v>0.0701381215</v>
      </c>
      <c r="D41" s="65">
        <v>182</v>
      </c>
      <c r="E41" s="67">
        <v>4202.3681319</v>
      </c>
      <c r="F41" s="67">
        <v>253</v>
      </c>
      <c r="G41" s="66">
        <v>-232.3324111</v>
      </c>
      <c r="H41" s="67">
        <v>26.778537549</v>
      </c>
      <c r="Q41" s="74">
        <v>182</v>
      </c>
      <c r="R41" s="74">
        <v>116</v>
      </c>
      <c r="S41" s="75">
        <v>-1.374703557</v>
      </c>
      <c r="T41" s="74">
        <v>11.499856196</v>
      </c>
      <c r="U41" s="76">
        <v>178</v>
      </c>
      <c r="V41" s="77">
        <v>45.429213483</v>
      </c>
      <c r="W41" s="78">
        <v>2.1219008264</v>
      </c>
      <c r="X41" s="79">
        <v>8.6483652893</v>
      </c>
    </row>
    <row r="42" spans="1:24" ht="12.75">
      <c r="A42" s="62" t="s">
        <v>37</v>
      </c>
      <c r="B42" s="63">
        <v>1991</v>
      </c>
      <c r="C42" s="64">
        <v>0.0248809524</v>
      </c>
      <c r="D42" s="65">
        <v>290</v>
      </c>
      <c r="E42" s="67">
        <v>4118.6896552</v>
      </c>
      <c r="F42" s="67">
        <v>408</v>
      </c>
      <c r="G42" s="66">
        <v>-192.0698529</v>
      </c>
      <c r="H42" s="67">
        <v>28.147115196</v>
      </c>
      <c r="Q42" s="74">
        <v>290</v>
      </c>
      <c r="R42" s="74">
        <v>120</v>
      </c>
      <c r="S42" s="75">
        <v>-1.541911765</v>
      </c>
      <c r="T42" s="74">
        <v>12.145990736</v>
      </c>
      <c r="U42" s="76">
        <v>287</v>
      </c>
      <c r="V42" s="77">
        <v>47.657491289</v>
      </c>
      <c r="W42" s="78">
        <v>2.3750617284</v>
      </c>
      <c r="X42" s="79">
        <v>8.7544508642</v>
      </c>
    </row>
    <row r="43" spans="1:24" ht="12.75">
      <c r="A43" s="62" t="s">
        <v>37</v>
      </c>
      <c r="B43" s="63">
        <v>1992</v>
      </c>
      <c r="C43" s="64">
        <v>0.039880775</v>
      </c>
      <c r="D43" s="65">
        <v>322</v>
      </c>
      <c r="E43" s="67">
        <v>4319.242236</v>
      </c>
      <c r="F43" s="67">
        <v>429</v>
      </c>
      <c r="G43" s="66">
        <v>-214.0972028</v>
      </c>
      <c r="H43" s="67">
        <v>29.132223776</v>
      </c>
      <c r="Q43" s="74">
        <v>322</v>
      </c>
      <c r="R43" s="74">
        <v>125</v>
      </c>
      <c r="S43" s="75">
        <v>-1.479906542</v>
      </c>
      <c r="T43" s="74">
        <v>12.063504462</v>
      </c>
      <c r="U43" s="76">
        <v>321</v>
      </c>
      <c r="V43" s="77">
        <v>45.207165109</v>
      </c>
      <c r="W43" s="78">
        <v>2.4214797136</v>
      </c>
      <c r="X43" s="79">
        <v>8.8865097852</v>
      </c>
    </row>
    <row r="44" spans="1:24" ht="12.75">
      <c r="A44" s="62" t="s">
        <v>37</v>
      </c>
      <c r="B44" s="63">
        <v>1993</v>
      </c>
      <c r="C44" s="64">
        <v>0.0757967033</v>
      </c>
      <c r="D44" s="65">
        <v>352</v>
      </c>
      <c r="E44" s="67">
        <v>4471.4431818</v>
      </c>
      <c r="F44" s="67">
        <v>481</v>
      </c>
      <c r="G44" s="66">
        <v>-184.7014553</v>
      </c>
      <c r="H44" s="67">
        <v>29.822033264</v>
      </c>
      <c r="Q44" s="74">
        <v>352</v>
      </c>
      <c r="R44" s="74">
        <v>121</v>
      </c>
      <c r="S44" s="75">
        <v>-1.483541667</v>
      </c>
      <c r="T44" s="74">
        <v>13.262447758</v>
      </c>
      <c r="U44" s="76">
        <v>350</v>
      </c>
      <c r="V44" s="77">
        <v>47.809428571</v>
      </c>
      <c r="W44" s="78">
        <v>2.2558386412</v>
      </c>
      <c r="X44" s="79">
        <v>9.6046106157</v>
      </c>
    </row>
    <row r="45" spans="1:24" ht="12.75">
      <c r="A45" s="62" t="s">
        <v>37</v>
      </c>
      <c r="B45" s="63">
        <v>1994</v>
      </c>
      <c r="C45" s="64">
        <v>0.0164383562</v>
      </c>
      <c r="D45" s="65">
        <v>476</v>
      </c>
      <c r="E45" s="67">
        <v>4462.342437</v>
      </c>
      <c r="F45" s="67">
        <v>658</v>
      </c>
      <c r="G45" s="66">
        <v>-159.73769</v>
      </c>
      <c r="H45" s="67">
        <v>29.025069909</v>
      </c>
      <c r="Q45" s="74">
        <v>476</v>
      </c>
      <c r="R45" s="74">
        <v>127</v>
      </c>
      <c r="S45" s="75">
        <v>-1.106079027</v>
      </c>
      <c r="T45" s="74">
        <v>12.579284348</v>
      </c>
      <c r="U45" s="76">
        <v>474</v>
      </c>
      <c r="V45" s="77">
        <v>44.027848101</v>
      </c>
      <c r="W45" s="78">
        <v>2.1032258065</v>
      </c>
      <c r="X45" s="79">
        <v>9.4754271889</v>
      </c>
    </row>
    <row r="46" spans="1:24" ht="12.75">
      <c r="A46" s="62" t="s">
        <v>37</v>
      </c>
      <c r="B46" s="63">
        <v>1995</v>
      </c>
      <c r="C46" s="64">
        <v>0.0182419128</v>
      </c>
      <c r="D46" s="65">
        <v>681</v>
      </c>
      <c r="E46" s="67">
        <v>4659.7914831</v>
      </c>
      <c r="F46" s="67">
        <v>906</v>
      </c>
      <c r="G46" s="66">
        <v>-161.8246137</v>
      </c>
      <c r="H46" s="67">
        <v>29.689474614</v>
      </c>
      <c r="Q46" s="74">
        <v>681</v>
      </c>
      <c r="R46" s="74">
        <v>126</v>
      </c>
      <c r="S46" s="75">
        <v>-1.137969095</v>
      </c>
      <c r="T46" s="74">
        <v>12.990755572</v>
      </c>
      <c r="U46" s="76">
        <v>672</v>
      </c>
      <c r="V46" s="77">
        <v>43.914732143</v>
      </c>
      <c r="W46" s="78">
        <v>2.1525252525</v>
      </c>
      <c r="X46" s="79">
        <v>10.227614254</v>
      </c>
    </row>
    <row r="47" spans="1:24" ht="12.75">
      <c r="A47" s="62" t="s">
        <v>37</v>
      </c>
      <c r="B47" s="63">
        <v>1996</v>
      </c>
      <c r="C47" s="64">
        <v>0.0368829114</v>
      </c>
      <c r="D47" s="65">
        <v>892</v>
      </c>
      <c r="E47" s="67">
        <v>4522.0168161</v>
      </c>
      <c r="F47" s="67">
        <v>1183</v>
      </c>
      <c r="G47" s="66">
        <v>-162.3245139</v>
      </c>
      <c r="H47" s="67">
        <v>28.654611158</v>
      </c>
      <c r="Q47" s="74">
        <v>892</v>
      </c>
      <c r="R47" s="74">
        <v>127</v>
      </c>
      <c r="S47" s="75">
        <v>-1.220287405</v>
      </c>
      <c r="T47" s="74">
        <v>12.325415582</v>
      </c>
      <c r="U47" s="76">
        <v>882</v>
      </c>
      <c r="V47" s="77">
        <v>41.258276644</v>
      </c>
      <c r="W47" s="78">
        <v>2.004592721</v>
      </c>
      <c r="X47" s="79">
        <v>9.5521937608</v>
      </c>
    </row>
    <row r="48" spans="1:24" ht="12.75">
      <c r="A48" s="62" t="s">
        <v>37</v>
      </c>
      <c r="B48" s="63">
        <v>1997</v>
      </c>
      <c r="C48" s="64">
        <v>0.0156001826</v>
      </c>
      <c r="D48" s="65">
        <v>969</v>
      </c>
      <c r="E48" s="67">
        <v>4628.9184727</v>
      </c>
      <c r="F48" s="67">
        <v>1337</v>
      </c>
      <c r="G48" s="66">
        <v>-130.9851159</v>
      </c>
      <c r="H48" s="67">
        <v>29.55908003</v>
      </c>
      <c r="Q48" s="74">
        <v>969</v>
      </c>
      <c r="R48" s="74">
        <v>128</v>
      </c>
      <c r="S48" s="75">
        <v>-1.799550898</v>
      </c>
      <c r="T48" s="74">
        <v>13.588989835</v>
      </c>
      <c r="U48" s="76">
        <v>960</v>
      </c>
      <c r="V48" s="77">
        <v>41.522291667</v>
      </c>
      <c r="W48" s="78">
        <v>2.0991660349</v>
      </c>
      <c r="X48" s="79">
        <v>10.515869826</v>
      </c>
    </row>
    <row r="49" spans="1:24" ht="12.75">
      <c r="A49" s="62" t="s">
        <v>37</v>
      </c>
      <c r="B49" s="63">
        <v>1998</v>
      </c>
      <c r="C49" s="64">
        <v>0.0260793288</v>
      </c>
      <c r="D49" s="65">
        <v>1157</v>
      </c>
      <c r="E49" s="67">
        <v>4577.3344857</v>
      </c>
      <c r="F49" s="67">
        <v>1600</v>
      </c>
      <c r="G49" s="66">
        <v>-133.0003125</v>
      </c>
      <c r="H49" s="67">
        <v>28.6493525</v>
      </c>
      <c r="Q49" s="74">
        <v>1157</v>
      </c>
      <c r="R49" s="74">
        <v>131</v>
      </c>
      <c r="S49" s="75">
        <v>-1.492120075</v>
      </c>
      <c r="T49" s="74">
        <v>12.898701084</v>
      </c>
      <c r="U49" s="76">
        <v>1152</v>
      </c>
      <c r="V49" s="77">
        <v>38.723350694</v>
      </c>
      <c r="W49" s="78">
        <v>1.6818123803</v>
      </c>
      <c r="X49" s="79">
        <v>10.364362348</v>
      </c>
    </row>
    <row r="50" spans="1:24" ht="12.75">
      <c r="A50" s="62" t="s">
        <v>37</v>
      </c>
      <c r="B50" s="63">
        <v>1999</v>
      </c>
      <c r="C50" s="64">
        <v>0.0151204282</v>
      </c>
      <c r="D50" s="65">
        <v>1340</v>
      </c>
      <c r="E50" s="67">
        <v>4681.5238806</v>
      </c>
      <c r="F50" s="67">
        <v>1923</v>
      </c>
      <c r="G50" s="66">
        <v>-128.0789912</v>
      </c>
      <c r="H50" s="67">
        <v>27.720777951</v>
      </c>
      <c r="Q50" s="74">
        <v>1340</v>
      </c>
      <c r="R50" s="74">
        <v>131</v>
      </c>
      <c r="S50" s="75">
        <v>-1.412486993</v>
      </c>
      <c r="T50" s="74">
        <v>12.549408785</v>
      </c>
      <c r="U50" s="76">
        <v>1318</v>
      </c>
      <c r="V50" s="77">
        <v>42.562898331</v>
      </c>
      <c r="W50" s="78">
        <v>1.6943205945</v>
      </c>
      <c r="X50" s="79">
        <v>10.083208174</v>
      </c>
    </row>
    <row r="51" spans="1:24" ht="12.75">
      <c r="A51" s="62" t="s">
        <v>37</v>
      </c>
      <c r="B51" s="63">
        <v>2000</v>
      </c>
      <c r="C51" s="64">
        <v>0.029565445</v>
      </c>
      <c r="D51" s="65">
        <v>1339</v>
      </c>
      <c r="E51" s="67">
        <v>4807.4353996</v>
      </c>
      <c r="F51" s="67">
        <v>2058</v>
      </c>
      <c r="G51" s="66">
        <v>-107.8087464</v>
      </c>
      <c r="H51" s="67">
        <v>27.706503887</v>
      </c>
      <c r="Q51" s="74">
        <v>1339</v>
      </c>
      <c r="R51" s="74">
        <v>127</v>
      </c>
      <c r="S51" s="75">
        <v>-1.448371415</v>
      </c>
      <c r="T51" s="74">
        <v>12.986182626</v>
      </c>
      <c r="U51" s="76">
        <v>1315</v>
      </c>
      <c r="V51" s="77">
        <v>43.714296578</v>
      </c>
      <c r="W51" s="78">
        <v>1.6162308831</v>
      </c>
      <c r="X51" s="79">
        <v>10.491013468</v>
      </c>
    </row>
    <row r="52" spans="1:24" ht="12.75">
      <c r="A52" s="62" t="s">
        <v>37</v>
      </c>
      <c r="B52" s="63">
        <v>2001</v>
      </c>
      <c r="C52" s="64">
        <v>0.0248622003</v>
      </c>
      <c r="D52" s="65">
        <v>1582</v>
      </c>
      <c r="E52" s="67">
        <v>4831.0176991</v>
      </c>
      <c r="F52" s="67">
        <v>2446</v>
      </c>
      <c r="G52" s="66">
        <v>-107.7741619</v>
      </c>
      <c r="H52" s="67">
        <v>27.699662715</v>
      </c>
      <c r="I52" s="68">
        <v>65</v>
      </c>
      <c r="J52" s="70">
        <v>204.66153846</v>
      </c>
      <c r="K52" s="69">
        <v>-2.181513292</v>
      </c>
      <c r="L52" s="70">
        <v>11.812259714</v>
      </c>
      <c r="M52" s="71">
        <v>64</v>
      </c>
      <c r="N52" s="95">
        <v>175.96875</v>
      </c>
      <c r="O52" s="72">
        <v>-2.678291087</v>
      </c>
      <c r="P52" s="73">
        <v>20.729369174</v>
      </c>
      <c r="Q52" s="74">
        <v>1582</v>
      </c>
      <c r="R52" s="74">
        <v>129</v>
      </c>
      <c r="S52" s="75">
        <v>-1.230102249</v>
      </c>
      <c r="T52" s="74">
        <v>13.075349082</v>
      </c>
      <c r="U52" s="76">
        <v>1558</v>
      </c>
      <c r="V52" s="77">
        <v>44.727021823</v>
      </c>
      <c r="W52" s="78">
        <v>1.5718034152</v>
      </c>
      <c r="X52" s="79">
        <v>10.690255352</v>
      </c>
    </row>
    <row r="53" spans="1:24" ht="12.75">
      <c r="A53" s="62" t="s">
        <v>37</v>
      </c>
      <c r="B53" s="63">
        <v>2002</v>
      </c>
      <c r="C53" s="64">
        <v>0.0328627622</v>
      </c>
      <c r="D53" s="65">
        <v>1660</v>
      </c>
      <c r="E53" s="67">
        <v>4830.5656627</v>
      </c>
      <c r="F53" s="67">
        <v>2614</v>
      </c>
      <c r="G53" s="66">
        <v>-100.8543994</v>
      </c>
      <c r="H53" s="67">
        <v>26.810420046</v>
      </c>
      <c r="I53" s="68">
        <v>79</v>
      </c>
      <c r="J53" s="70">
        <v>200.67088608</v>
      </c>
      <c r="K53" s="69">
        <v>-2.117739464</v>
      </c>
      <c r="L53" s="70">
        <v>11.585263218</v>
      </c>
      <c r="M53" s="71">
        <v>80</v>
      </c>
      <c r="N53" s="95">
        <v>177.05</v>
      </c>
      <c r="O53" s="72">
        <v>-2.691424196</v>
      </c>
      <c r="P53" s="73">
        <v>20.244120597</v>
      </c>
      <c r="Q53" s="74">
        <v>1660</v>
      </c>
      <c r="R53" s="74">
        <v>133</v>
      </c>
      <c r="S53" s="75">
        <v>-0.986781609</v>
      </c>
      <c r="T53" s="74">
        <v>12.617999181</v>
      </c>
      <c r="U53" s="76">
        <v>1638</v>
      </c>
      <c r="V53" s="77">
        <v>41.878205128</v>
      </c>
      <c r="W53" s="78">
        <v>1.5212650369</v>
      </c>
      <c r="X53" s="79">
        <v>10.496240939</v>
      </c>
    </row>
    <row r="54" spans="1:24" ht="12.75">
      <c r="A54" s="38" t="s">
        <v>37</v>
      </c>
      <c r="B54" s="63">
        <v>2003</v>
      </c>
      <c r="C54" s="64">
        <v>0.0481137725</v>
      </c>
      <c r="D54" s="65">
        <v>1806</v>
      </c>
      <c r="E54" s="67">
        <v>4844.3372093</v>
      </c>
      <c r="F54" s="67">
        <v>2744</v>
      </c>
      <c r="G54" s="66">
        <v>-112.8189504</v>
      </c>
      <c r="H54" s="67">
        <v>27.288614431</v>
      </c>
      <c r="I54" s="68">
        <v>90</v>
      </c>
      <c r="J54" s="70">
        <v>184.38888889</v>
      </c>
      <c r="K54" s="69">
        <v>-1.978993435</v>
      </c>
      <c r="L54" s="70">
        <v>11.77036105</v>
      </c>
      <c r="M54" s="71">
        <v>90</v>
      </c>
      <c r="N54" s="95">
        <v>159.93333333</v>
      </c>
      <c r="O54" s="72">
        <v>-2.909074344</v>
      </c>
      <c r="P54" s="73">
        <v>20.540137755</v>
      </c>
      <c r="Q54" s="74">
        <v>1806</v>
      </c>
      <c r="R54" s="74">
        <v>131</v>
      </c>
      <c r="S54" s="75">
        <v>-1.117310496</v>
      </c>
      <c r="T54" s="74">
        <v>12.791651558</v>
      </c>
      <c r="U54" s="76">
        <v>1791</v>
      </c>
      <c r="V54" s="77">
        <v>38.745281965</v>
      </c>
      <c r="W54" s="78">
        <v>1.3653703704</v>
      </c>
      <c r="X54" s="79">
        <v>10.506562296</v>
      </c>
    </row>
    <row r="55" spans="1:24" ht="12.75">
      <c r="A55" s="38" t="s">
        <v>37</v>
      </c>
      <c r="B55" s="63">
        <v>2004</v>
      </c>
      <c r="C55" s="64">
        <v>0.0632446177</v>
      </c>
      <c r="D55" s="65">
        <v>2090</v>
      </c>
      <c r="E55" s="67">
        <v>4890.2976077</v>
      </c>
      <c r="F55" s="67">
        <v>3280</v>
      </c>
      <c r="G55" s="66">
        <v>-116.167439</v>
      </c>
      <c r="H55" s="67">
        <v>26.183878659</v>
      </c>
      <c r="I55" s="68">
        <v>86</v>
      </c>
      <c r="J55" s="70">
        <v>192.89534884</v>
      </c>
      <c r="K55" s="69">
        <v>-1.6974641</v>
      </c>
      <c r="L55" s="70">
        <v>11.247333028</v>
      </c>
      <c r="M55" s="71">
        <v>88</v>
      </c>
      <c r="N55" s="95">
        <v>163.65909091</v>
      </c>
      <c r="O55" s="72">
        <v>-2.827616723</v>
      </c>
      <c r="P55" s="73">
        <v>19.727525481</v>
      </c>
      <c r="Q55" s="74">
        <v>2090</v>
      </c>
      <c r="R55" s="74">
        <v>130</v>
      </c>
      <c r="S55" s="75">
        <v>-1.178001833</v>
      </c>
      <c r="T55" s="74">
        <v>12.216375206</v>
      </c>
      <c r="U55" s="76">
        <v>2078</v>
      </c>
      <c r="V55" s="77">
        <v>34.400962464</v>
      </c>
      <c r="W55" s="78">
        <v>1.2285007728</v>
      </c>
      <c r="X55" s="79">
        <v>10.073097589</v>
      </c>
    </row>
    <row r="56" spans="1:24" ht="12.75">
      <c r="A56" s="38" t="s">
        <v>37</v>
      </c>
      <c r="B56" s="63">
        <v>2005</v>
      </c>
      <c r="C56" s="64">
        <v>0.0494395978</v>
      </c>
      <c r="D56" s="65">
        <v>2344</v>
      </c>
      <c r="E56" s="67">
        <v>4944.5307167</v>
      </c>
      <c r="F56" s="92">
        <v>3570</v>
      </c>
      <c r="G56" s="66">
        <v>-134.5328291</v>
      </c>
      <c r="H56" s="67">
        <v>25.38760084</v>
      </c>
      <c r="I56" s="68">
        <v>96</v>
      </c>
      <c r="J56" s="70">
        <v>193.36458333</v>
      </c>
      <c r="K56" s="69">
        <v>-1.998513324</v>
      </c>
      <c r="L56" s="70">
        <v>10.519612062</v>
      </c>
      <c r="M56" s="71">
        <v>97</v>
      </c>
      <c r="N56" s="95">
        <v>173.19587629</v>
      </c>
      <c r="O56" s="72">
        <v>-3.260005605</v>
      </c>
      <c r="P56" s="73">
        <v>19.026996076</v>
      </c>
      <c r="Q56" s="74">
        <v>2344</v>
      </c>
      <c r="R56" s="74">
        <v>127</v>
      </c>
      <c r="S56" s="75">
        <v>-1.428948107</v>
      </c>
      <c r="T56" s="74">
        <v>11.040918658</v>
      </c>
      <c r="U56" s="76">
        <v>2333</v>
      </c>
      <c r="V56" s="77">
        <v>30.740805829</v>
      </c>
      <c r="W56" s="78">
        <v>1.2702633815</v>
      </c>
      <c r="X56" s="79">
        <v>8.9750590484</v>
      </c>
    </row>
    <row r="57" spans="1:24" ht="12.75">
      <c r="A57" s="38" t="s">
        <v>37</v>
      </c>
      <c r="B57" s="63">
        <v>2006</v>
      </c>
      <c r="C57" s="64">
        <v>0.0477324761</v>
      </c>
      <c r="D57" s="65">
        <v>2034</v>
      </c>
      <c r="E57" s="67">
        <v>4961.2684366</v>
      </c>
      <c r="F57" s="92">
        <v>3617</v>
      </c>
      <c r="G57" s="66">
        <v>-112.9257672</v>
      </c>
      <c r="H57" s="67">
        <v>23.689802322</v>
      </c>
      <c r="I57" s="68">
        <v>83</v>
      </c>
      <c r="J57" s="70">
        <v>190.15662651</v>
      </c>
      <c r="K57" s="69">
        <v>-1.388833472</v>
      </c>
      <c r="L57" s="70">
        <v>10.276334442</v>
      </c>
      <c r="M57" s="71">
        <v>83</v>
      </c>
      <c r="N57" s="95">
        <v>167.65060241</v>
      </c>
      <c r="O57" s="72">
        <v>-2.679219701</v>
      </c>
      <c r="P57" s="73">
        <v>17.89965523</v>
      </c>
      <c r="Q57" s="74">
        <v>2034</v>
      </c>
      <c r="R57" s="74">
        <v>131</v>
      </c>
      <c r="S57" s="75">
        <v>-1.258349488</v>
      </c>
      <c r="T57" s="74">
        <v>10.598915605</v>
      </c>
      <c r="U57" s="76">
        <v>2021</v>
      </c>
      <c r="V57" s="77">
        <v>26.989262741</v>
      </c>
      <c r="W57" s="78">
        <v>1.4940896359</v>
      </c>
      <c r="X57" s="79">
        <v>8.4484887115</v>
      </c>
    </row>
    <row r="58" spans="1:24" ht="12.75">
      <c r="A58" s="38" t="s">
        <v>37</v>
      </c>
      <c r="B58" s="63">
        <v>2007</v>
      </c>
      <c r="C58" s="64">
        <v>0.0320903522</v>
      </c>
      <c r="D58" s="65">
        <v>1862</v>
      </c>
      <c r="E58" s="67">
        <v>5073.3941998</v>
      </c>
      <c r="F58" s="92">
        <v>3516</v>
      </c>
      <c r="G58" s="66">
        <v>-101.6574516</v>
      </c>
      <c r="H58" s="67">
        <v>21.725948521</v>
      </c>
      <c r="I58" s="68">
        <v>62</v>
      </c>
      <c r="J58" s="70">
        <v>226.24193548</v>
      </c>
      <c r="K58" s="69">
        <v>-1.073790552</v>
      </c>
      <c r="L58" s="70">
        <v>9.571859704</v>
      </c>
      <c r="M58" s="71">
        <v>62</v>
      </c>
      <c r="N58" s="95">
        <v>198.5</v>
      </c>
      <c r="O58" s="72">
        <v>-2.296131968</v>
      </c>
      <c r="P58" s="73">
        <v>16.549459898</v>
      </c>
      <c r="Q58" s="74">
        <v>1862</v>
      </c>
      <c r="R58" s="74">
        <v>125</v>
      </c>
      <c r="S58" s="75">
        <v>-1.653371266</v>
      </c>
      <c r="T58" s="74">
        <v>9.5461022997</v>
      </c>
      <c r="U58" s="76">
        <v>1845</v>
      </c>
      <c r="V58" s="77">
        <v>23.068292683</v>
      </c>
      <c r="W58" s="78">
        <v>0.8316820276</v>
      </c>
      <c r="X58" s="79">
        <v>7.5511699021</v>
      </c>
    </row>
    <row r="59" spans="1:24" ht="12.75">
      <c r="A59" s="38" t="s">
        <v>37</v>
      </c>
      <c r="B59" s="63">
        <v>2008</v>
      </c>
      <c r="C59" s="64">
        <v>0.0204059329</v>
      </c>
      <c r="D59" s="65">
        <v>1419</v>
      </c>
      <c r="E59" s="67">
        <v>5254.2903453</v>
      </c>
      <c r="F59" s="92">
        <v>3526</v>
      </c>
      <c r="G59" s="66">
        <v>-111.5985536</v>
      </c>
      <c r="H59" s="67">
        <v>18.827985252</v>
      </c>
      <c r="I59" s="68">
        <v>60</v>
      </c>
      <c r="J59" s="70">
        <v>209.25</v>
      </c>
      <c r="K59" s="69">
        <v>-1.112429058</v>
      </c>
      <c r="L59" s="70">
        <v>8.7496515323</v>
      </c>
      <c r="M59" s="71">
        <v>60</v>
      </c>
      <c r="N59" s="95">
        <v>180.96666667</v>
      </c>
      <c r="O59" s="72">
        <v>-2.297191489</v>
      </c>
      <c r="P59" s="73">
        <v>14.467721135</v>
      </c>
      <c r="Q59" s="74">
        <v>1419</v>
      </c>
      <c r="R59" s="74">
        <v>112</v>
      </c>
      <c r="S59" s="75">
        <v>-1.955476731</v>
      </c>
      <c r="T59" s="74">
        <v>8.4190886776</v>
      </c>
      <c r="U59" s="76">
        <v>1065</v>
      </c>
      <c r="V59" s="77">
        <v>21.939342723</v>
      </c>
      <c r="W59" s="78">
        <v>0.1002354326</v>
      </c>
      <c r="X59" s="79">
        <v>6.5087194526</v>
      </c>
    </row>
    <row r="60" spans="1:20" ht="12.75">
      <c r="A60" s="38" t="s">
        <v>37</v>
      </c>
      <c r="B60" s="63">
        <v>2009</v>
      </c>
      <c r="C60" s="64">
        <v>0.07268391</v>
      </c>
      <c r="D60" s="65">
        <v>463</v>
      </c>
      <c r="E60" s="67">
        <v>5591.9719222</v>
      </c>
      <c r="F60" s="92">
        <v>3331</v>
      </c>
      <c r="G60" s="66">
        <v>-92.93641549</v>
      </c>
      <c r="H60" s="67">
        <v>15.409032423</v>
      </c>
      <c r="Q60" s="74">
        <v>463</v>
      </c>
      <c r="R60" s="74">
        <v>100</v>
      </c>
      <c r="S60" s="75">
        <v>-1.95581605</v>
      </c>
      <c r="T60" s="74">
        <v>7.5431756838</v>
      </c>
    </row>
    <row r="61" spans="1:8" ht="12.75">
      <c r="A61" s="38" t="s">
        <v>37</v>
      </c>
      <c r="B61" s="63">
        <v>2010</v>
      </c>
      <c r="C61" s="64">
        <v>0.0908529173</v>
      </c>
      <c r="F61" s="92">
        <v>2913</v>
      </c>
      <c r="G61" s="66">
        <v>-82.27943701</v>
      </c>
      <c r="H61" s="67">
        <v>12.750058359</v>
      </c>
    </row>
    <row r="62" spans="1:8" ht="12.75">
      <c r="A62" s="38" t="s">
        <v>37</v>
      </c>
      <c r="B62" s="63">
        <v>2011</v>
      </c>
      <c r="C62" s="64">
        <v>0.0548736059</v>
      </c>
      <c r="F62" s="92">
        <v>1653</v>
      </c>
      <c r="G62" s="66">
        <v>-83.88082275</v>
      </c>
      <c r="H62" s="67">
        <v>11.208287961</v>
      </c>
    </row>
    <row r="63" spans="1:24" ht="12.75">
      <c r="A63" s="38" t="s">
        <v>2</v>
      </c>
      <c r="B63" s="63">
        <v>1987</v>
      </c>
      <c r="C63" s="64">
        <v>0.082370892</v>
      </c>
      <c r="D63" s="65">
        <v>1048</v>
      </c>
      <c r="E63" s="67">
        <v>5218.5877863</v>
      </c>
      <c r="F63" s="92">
        <v>1341</v>
      </c>
      <c r="G63" s="66">
        <v>-233.4619687</v>
      </c>
      <c r="H63" s="67">
        <v>29.566092468</v>
      </c>
      <c r="I63" s="68">
        <v>137</v>
      </c>
      <c r="J63" s="70">
        <v>187.25547445</v>
      </c>
      <c r="K63" s="69">
        <v>-4.598504114</v>
      </c>
      <c r="L63" s="70">
        <v>11.972108452</v>
      </c>
      <c r="Q63" s="74">
        <v>1048</v>
      </c>
      <c r="R63" s="74">
        <v>137</v>
      </c>
      <c r="S63" s="75">
        <v>-0.863173653</v>
      </c>
      <c r="T63" s="74">
        <v>11.832150279</v>
      </c>
      <c r="U63" s="76">
        <v>1047</v>
      </c>
      <c r="V63" s="77">
        <v>42.674307545</v>
      </c>
      <c r="W63" s="78">
        <v>1.8464312547</v>
      </c>
      <c r="X63" s="79">
        <v>8.6799277235</v>
      </c>
    </row>
    <row r="64" spans="1:24" ht="12.75">
      <c r="A64" s="38" t="s">
        <v>2</v>
      </c>
      <c r="B64" s="63">
        <v>1988</v>
      </c>
      <c r="C64" s="64">
        <v>0.1111164351</v>
      </c>
      <c r="D64" s="65">
        <v>1316</v>
      </c>
      <c r="E64" s="67">
        <v>5400.0319149</v>
      </c>
      <c r="F64" s="92">
        <v>1701</v>
      </c>
      <c r="G64" s="66">
        <v>-251.6619636</v>
      </c>
      <c r="H64" s="67">
        <v>31.016061141</v>
      </c>
      <c r="I64" s="68">
        <v>109</v>
      </c>
      <c r="J64" s="70">
        <v>209.25688073</v>
      </c>
      <c r="K64" s="69">
        <v>-4.866156563</v>
      </c>
      <c r="L64" s="70">
        <v>12.072909358</v>
      </c>
      <c r="Q64" s="74">
        <v>1316</v>
      </c>
      <c r="R64" s="74">
        <v>136</v>
      </c>
      <c r="S64" s="75">
        <v>-0.946262507</v>
      </c>
      <c r="T64" s="74">
        <v>13.269447993</v>
      </c>
      <c r="U64" s="76">
        <v>1312</v>
      </c>
      <c r="V64" s="77">
        <v>41.739405488</v>
      </c>
      <c r="W64" s="78">
        <v>1.7141843972</v>
      </c>
      <c r="X64" s="79">
        <v>10.0569224</v>
      </c>
    </row>
    <row r="65" spans="1:24" ht="12.75">
      <c r="A65" s="38" t="s">
        <v>2</v>
      </c>
      <c r="B65" s="63">
        <v>1989</v>
      </c>
      <c r="C65" s="64">
        <v>0.2245918794</v>
      </c>
      <c r="D65" s="65">
        <v>1384</v>
      </c>
      <c r="E65" s="67">
        <v>5397.9602601</v>
      </c>
      <c r="F65" s="92">
        <v>1881</v>
      </c>
      <c r="G65" s="66">
        <v>-218.5896863</v>
      </c>
      <c r="H65" s="67">
        <v>31.426779904</v>
      </c>
      <c r="I65" s="68">
        <v>113</v>
      </c>
      <c r="J65" s="70">
        <v>216.97345133</v>
      </c>
      <c r="K65" s="69">
        <v>-4.128196897</v>
      </c>
      <c r="L65" s="70">
        <v>12.499756554</v>
      </c>
      <c r="Q65" s="74">
        <v>1384</v>
      </c>
      <c r="R65" s="74">
        <v>138</v>
      </c>
      <c r="S65" s="75">
        <v>-0.799360341</v>
      </c>
      <c r="T65" s="74">
        <v>14.114568036</v>
      </c>
      <c r="U65" s="76">
        <v>1379</v>
      </c>
      <c r="V65" s="77">
        <v>39.450471356</v>
      </c>
      <c r="W65" s="78">
        <v>1.5170247046</v>
      </c>
      <c r="X65" s="79">
        <v>10.940681633</v>
      </c>
    </row>
    <row r="66" spans="1:24" ht="12.75">
      <c r="A66" s="38" t="s">
        <v>2</v>
      </c>
      <c r="B66" s="63">
        <v>1990</v>
      </c>
      <c r="C66" s="64">
        <v>0.1603733426</v>
      </c>
      <c r="D66" s="65">
        <v>1665</v>
      </c>
      <c r="E66" s="67">
        <v>5627.3063063</v>
      </c>
      <c r="F66" s="92">
        <v>2231</v>
      </c>
      <c r="G66" s="66">
        <v>-192.5166293</v>
      </c>
      <c r="H66" s="67">
        <v>32.359048409</v>
      </c>
      <c r="I66" s="68">
        <v>156</v>
      </c>
      <c r="J66" s="70">
        <v>233.82051282</v>
      </c>
      <c r="K66" s="69">
        <v>-3.457290265</v>
      </c>
      <c r="L66" s="70">
        <v>13.175475101</v>
      </c>
      <c r="Q66" s="74">
        <v>1665</v>
      </c>
      <c r="R66" s="74">
        <v>140</v>
      </c>
      <c r="S66" s="75">
        <v>-0.760959211</v>
      </c>
      <c r="T66" s="74">
        <v>14.718167204</v>
      </c>
      <c r="U66" s="76">
        <v>1661</v>
      </c>
      <c r="V66" s="77">
        <v>38.088500903</v>
      </c>
      <c r="W66" s="78">
        <v>1.5414304993</v>
      </c>
      <c r="X66" s="79">
        <v>11.732582366</v>
      </c>
    </row>
    <row r="67" spans="1:24" ht="12.75">
      <c r="A67" s="38" t="s">
        <v>2</v>
      </c>
      <c r="B67" s="63">
        <v>1991</v>
      </c>
      <c r="C67" s="64">
        <v>0.2347205366</v>
      </c>
      <c r="D67" s="65">
        <v>1775</v>
      </c>
      <c r="E67" s="67">
        <v>5562.1932394</v>
      </c>
      <c r="F67" s="92">
        <v>2436</v>
      </c>
      <c r="G67" s="66">
        <v>-194.1155993</v>
      </c>
      <c r="H67" s="67">
        <v>31.78370156</v>
      </c>
      <c r="I67" s="68">
        <v>154</v>
      </c>
      <c r="J67" s="70">
        <v>236.07792208</v>
      </c>
      <c r="K67" s="69">
        <v>-3.13916804</v>
      </c>
      <c r="L67" s="70">
        <v>13.452450165</v>
      </c>
      <c r="M67" s="71">
        <v>52</v>
      </c>
      <c r="N67" s="95">
        <v>217.63461538</v>
      </c>
      <c r="O67" s="72">
        <v>-4.575821018</v>
      </c>
      <c r="P67" s="73">
        <v>22.494411741</v>
      </c>
      <c r="Q67" s="74">
        <v>1775</v>
      </c>
      <c r="R67" s="74">
        <v>139</v>
      </c>
      <c r="S67" s="75">
        <v>-0.433210029</v>
      </c>
      <c r="T67" s="74">
        <v>14.642739454</v>
      </c>
      <c r="U67" s="76">
        <v>1772</v>
      </c>
      <c r="V67" s="77">
        <v>37.131151242</v>
      </c>
      <c r="W67" s="78">
        <v>1.2787803873</v>
      </c>
      <c r="X67" s="79">
        <v>11.675300041</v>
      </c>
    </row>
    <row r="68" spans="1:24" ht="12.75">
      <c r="A68" s="38" t="s">
        <v>2</v>
      </c>
      <c r="B68" s="63">
        <v>1992</v>
      </c>
      <c r="C68" s="64">
        <v>0.2519352248</v>
      </c>
      <c r="D68" s="65">
        <v>2093</v>
      </c>
      <c r="E68" s="67">
        <v>5723.8361204</v>
      </c>
      <c r="F68" s="92">
        <v>2884</v>
      </c>
      <c r="G68" s="66">
        <v>-162.6349168</v>
      </c>
      <c r="H68" s="67">
        <v>32.084068308</v>
      </c>
      <c r="I68" s="68">
        <v>201</v>
      </c>
      <c r="J68" s="70">
        <v>242.77114428</v>
      </c>
      <c r="K68" s="69">
        <v>-2.669711705</v>
      </c>
      <c r="L68" s="70">
        <v>14.335985412</v>
      </c>
      <c r="M68" s="71">
        <v>70</v>
      </c>
      <c r="N68" s="95">
        <v>229.24285714</v>
      </c>
      <c r="O68" s="72">
        <v>-3.910926119</v>
      </c>
      <c r="P68" s="73">
        <v>23.122095387</v>
      </c>
      <c r="Q68" s="74">
        <v>2093</v>
      </c>
      <c r="R68" s="74">
        <v>142</v>
      </c>
      <c r="S68" s="75">
        <v>-0.309469303</v>
      </c>
      <c r="T68" s="74">
        <v>15.285127587</v>
      </c>
      <c r="U68" s="76">
        <v>2084</v>
      </c>
      <c r="V68" s="77">
        <v>36.248848369</v>
      </c>
      <c r="W68" s="78">
        <v>1.1817388268</v>
      </c>
      <c r="X68" s="79">
        <v>12.540090782</v>
      </c>
    </row>
    <row r="69" spans="1:24" ht="12.75">
      <c r="A69" s="38" t="s">
        <v>2</v>
      </c>
      <c r="B69" s="63">
        <v>1993</v>
      </c>
      <c r="C69" s="64">
        <v>0.3435625555</v>
      </c>
      <c r="D69" s="65">
        <v>2352</v>
      </c>
      <c r="E69" s="67">
        <v>5817.9102891</v>
      </c>
      <c r="F69" s="92">
        <v>3417</v>
      </c>
      <c r="G69" s="66">
        <v>-135.3853673</v>
      </c>
      <c r="H69" s="67">
        <v>32.243411179</v>
      </c>
      <c r="I69" s="68">
        <v>243</v>
      </c>
      <c r="J69" s="70">
        <v>235.89300412</v>
      </c>
      <c r="K69" s="69">
        <v>-2.492082111</v>
      </c>
      <c r="L69" s="70">
        <v>15.224590616</v>
      </c>
      <c r="M69" s="71">
        <v>93</v>
      </c>
      <c r="N69" s="95">
        <v>219.24731183</v>
      </c>
      <c r="O69" s="72">
        <v>-3.502838747</v>
      </c>
      <c r="P69" s="73">
        <v>23.482440445</v>
      </c>
      <c r="Q69" s="74">
        <v>2352</v>
      </c>
      <c r="R69" s="74">
        <v>144</v>
      </c>
      <c r="S69" s="75">
        <v>-0.097423888</v>
      </c>
      <c r="T69" s="74">
        <v>15.741420534</v>
      </c>
      <c r="U69" s="76">
        <v>2332</v>
      </c>
      <c r="V69" s="77">
        <v>37.559734134</v>
      </c>
      <c r="W69" s="78">
        <v>1.0513974698</v>
      </c>
      <c r="X69" s="79">
        <v>12.977017505</v>
      </c>
    </row>
    <row r="70" spans="1:24" ht="12.75">
      <c r="A70" s="38" t="s">
        <v>2</v>
      </c>
      <c r="B70" s="63">
        <v>1994</v>
      </c>
      <c r="C70" s="64">
        <v>0.2999755252</v>
      </c>
      <c r="D70" s="65">
        <v>2364</v>
      </c>
      <c r="E70" s="67">
        <v>5943.5841794</v>
      </c>
      <c r="F70" s="92">
        <v>3644</v>
      </c>
      <c r="G70" s="66">
        <v>-100.99882</v>
      </c>
      <c r="H70" s="67">
        <v>31.609856476</v>
      </c>
      <c r="I70" s="68">
        <v>282</v>
      </c>
      <c r="J70" s="70">
        <v>235.60638298</v>
      </c>
      <c r="K70" s="69">
        <v>-2.076798462</v>
      </c>
      <c r="L70" s="70">
        <v>15.293749588</v>
      </c>
      <c r="M70" s="71">
        <v>159</v>
      </c>
      <c r="N70" s="95">
        <v>229.13836478</v>
      </c>
      <c r="O70" s="72">
        <v>-3.011388584</v>
      </c>
      <c r="P70" s="73">
        <v>23.132046926</v>
      </c>
      <c r="Q70" s="74">
        <v>2364</v>
      </c>
      <c r="R70" s="74">
        <v>142</v>
      </c>
      <c r="S70" s="75">
        <v>0.4603732162</v>
      </c>
      <c r="T70" s="74">
        <v>15.492268299</v>
      </c>
      <c r="U70" s="76">
        <v>2356</v>
      </c>
      <c r="V70" s="77">
        <v>36.910186757</v>
      </c>
      <c r="W70" s="78">
        <v>0.8715270121</v>
      </c>
      <c r="X70" s="79">
        <v>13.061570011</v>
      </c>
    </row>
    <row r="71" spans="1:24" ht="12.75">
      <c r="A71" s="38" t="s">
        <v>2</v>
      </c>
      <c r="B71" s="63">
        <v>1995</v>
      </c>
      <c r="C71" s="64">
        <v>0.365041841</v>
      </c>
      <c r="D71" s="65">
        <v>2560</v>
      </c>
      <c r="E71" s="67">
        <v>6100.1339844</v>
      </c>
      <c r="F71" s="92">
        <v>3898</v>
      </c>
      <c r="G71" s="66">
        <v>-63.59317599</v>
      </c>
      <c r="H71" s="67">
        <v>32.099634941</v>
      </c>
      <c r="I71" s="68">
        <v>294</v>
      </c>
      <c r="J71" s="70">
        <v>243.89795918</v>
      </c>
      <c r="K71" s="69">
        <v>-1.770706033</v>
      </c>
      <c r="L71" s="70">
        <v>15.584922721</v>
      </c>
      <c r="M71" s="71">
        <v>202</v>
      </c>
      <c r="N71" s="95">
        <v>223.94554455</v>
      </c>
      <c r="O71" s="72">
        <v>-2.38388504</v>
      </c>
      <c r="P71" s="73">
        <v>23.700038748</v>
      </c>
      <c r="Q71" s="74">
        <v>2560</v>
      </c>
      <c r="R71" s="74">
        <v>143</v>
      </c>
      <c r="S71" s="75">
        <v>0.9036438286</v>
      </c>
      <c r="T71" s="74">
        <v>16.043318636</v>
      </c>
      <c r="U71" s="76">
        <v>2542</v>
      </c>
      <c r="V71" s="77">
        <v>36.591463415</v>
      </c>
      <c r="W71" s="78">
        <v>0.7775431367</v>
      </c>
      <c r="X71" s="79">
        <v>13.507579217</v>
      </c>
    </row>
    <row r="72" spans="1:24" ht="12.75">
      <c r="A72" s="38" t="s">
        <v>2</v>
      </c>
      <c r="B72" s="63">
        <v>1996</v>
      </c>
      <c r="C72" s="64">
        <v>0.3904137798</v>
      </c>
      <c r="D72" s="65">
        <v>2520</v>
      </c>
      <c r="E72" s="67">
        <v>6262.7988095</v>
      </c>
      <c r="F72" s="92">
        <v>3861</v>
      </c>
      <c r="G72" s="66">
        <v>-61.20603471</v>
      </c>
      <c r="H72" s="67">
        <v>32.066145558</v>
      </c>
      <c r="I72" s="68">
        <v>333</v>
      </c>
      <c r="J72" s="70">
        <v>249.93093093</v>
      </c>
      <c r="K72" s="69">
        <v>-1.482136375</v>
      </c>
      <c r="L72" s="70">
        <v>15.589752917</v>
      </c>
      <c r="M72" s="71">
        <v>273</v>
      </c>
      <c r="N72" s="95">
        <v>230.49084249</v>
      </c>
      <c r="O72" s="72">
        <v>-2.137921203</v>
      </c>
      <c r="P72" s="73">
        <v>23.508047693</v>
      </c>
      <c r="Q72" s="74">
        <v>2520</v>
      </c>
      <c r="R72" s="74">
        <v>144</v>
      </c>
      <c r="S72" s="75">
        <v>1.0002592017</v>
      </c>
      <c r="T72" s="74">
        <v>15.890152015</v>
      </c>
      <c r="U72" s="76">
        <v>2497</v>
      </c>
      <c r="V72" s="77">
        <v>36.435642771</v>
      </c>
      <c r="W72" s="78">
        <v>0.6202138758</v>
      </c>
      <c r="X72" s="79">
        <v>13.551366849</v>
      </c>
    </row>
    <row r="73" spans="1:24" ht="12.75">
      <c r="A73" s="38" t="s">
        <v>2</v>
      </c>
      <c r="B73" s="63">
        <v>1997</v>
      </c>
      <c r="C73" s="64">
        <v>0.4295362868</v>
      </c>
      <c r="D73" s="65">
        <v>2744</v>
      </c>
      <c r="E73" s="67">
        <v>6291.6559767</v>
      </c>
      <c r="F73" s="92">
        <v>4330</v>
      </c>
      <c r="G73" s="66">
        <v>-50.33993072</v>
      </c>
      <c r="H73" s="67">
        <v>32.061049885</v>
      </c>
      <c r="I73" s="68">
        <v>348</v>
      </c>
      <c r="J73" s="70">
        <v>256.04022989</v>
      </c>
      <c r="K73" s="69">
        <v>-0.745801527</v>
      </c>
      <c r="L73" s="70">
        <v>16.091807772</v>
      </c>
      <c r="M73" s="71">
        <v>345</v>
      </c>
      <c r="N73" s="95">
        <v>234.88985507</v>
      </c>
      <c r="O73" s="72">
        <v>-1.693806332</v>
      </c>
      <c r="P73" s="73">
        <v>23.837298359</v>
      </c>
      <c r="Q73" s="74">
        <v>2744</v>
      </c>
      <c r="R73" s="74">
        <v>146</v>
      </c>
      <c r="S73" s="75">
        <v>1.0071907514</v>
      </c>
      <c r="T73" s="74">
        <v>16.329720433</v>
      </c>
      <c r="U73" s="76">
        <v>2723</v>
      </c>
      <c r="V73" s="77">
        <v>38.264965112</v>
      </c>
      <c r="W73" s="78">
        <v>0.4066403529</v>
      </c>
      <c r="X73" s="79">
        <v>13.901632761</v>
      </c>
    </row>
    <row r="74" spans="1:24" ht="12.75">
      <c r="A74" s="38" t="s">
        <v>2</v>
      </c>
      <c r="B74" s="63">
        <v>1998</v>
      </c>
      <c r="C74" s="64">
        <v>0.4346314681</v>
      </c>
      <c r="D74" s="65">
        <v>3020</v>
      </c>
      <c r="E74" s="67">
        <v>6336.3483444</v>
      </c>
      <c r="F74" s="92">
        <v>4713</v>
      </c>
      <c r="G74" s="66">
        <v>-19.62989603</v>
      </c>
      <c r="H74" s="67">
        <v>33.107610864</v>
      </c>
      <c r="I74" s="68">
        <v>383</v>
      </c>
      <c r="J74" s="70">
        <v>256.11488251</v>
      </c>
      <c r="K74" s="69">
        <v>-0.406247344</v>
      </c>
      <c r="L74" s="70">
        <v>16.995964726</v>
      </c>
      <c r="M74" s="71">
        <v>382</v>
      </c>
      <c r="N74" s="95">
        <v>233.96335079</v>
      </c>
      <c r="O74" s="72">
        <v>-0.84655209</v>
      </c>
      <c r="P74" s="73">
        <v>24.7794791</v>
      </c>
      <c r="Q74" s="74">
        <v>3020</v>
      </c>
      <c r="R74" s="74">
        <v>145</v>
      </c>
      <c r="S74" s="75">
        <v>0.7018467417</v>
      </c>
      <c r="T74" s="74">
        <v>17.24085517</v>
      </c>
      <c r="U74" s="76">
        <v>2989</v>
      </c>
      <c r="V74" s="77">
        <v>38.132653061</v>
      </c>
      <c r="W74" s="78">
        <v>0.1922667235</v>
      </c>
      <c r="X74" s="79">
        <v>14.764775309</v>
      </c>
    </row>
    <row r="75" spans="1:24" ht="12.75">
      <c r="A75" s="38" t="s">
        <v>2</v>
      </c>
      <c r="B75" s="63">
        <v>1999</v>
      </c>
      <c r="C75" s="64">
        <v>0.4698638263</v>
      </c>
      <c r="D75" s="65">
        <v>3282</v>
      </c>
      <c r="E75" s="67">
        <v>6397.293114</v>
      </c>
      <c r="F75" s="92">
        <v>5274</v>
      </c>
      <c r="G75" s="66">
        <v>-6.210580205</v>
      </c>
      <c r="H75" s="67">
        <v>32.08116496</v>
      </c>
      <c r="I75" s="68">
        <v>448</v>
      </c>
      <c r="J75" s="70">
        <v>254.984375</v>
      </c>
      <c r="K75" s="69">
        <v>-0.646812559</v>
      </c>
      <c r="L75" s="70">
        <v>17.020219981</v>
      </c>
      <c r="M75" s="71">
        <v>447</v>
      </c>
      <c r="N75" s="95">
        <v>237.22147651</v>
      </c>
      <c r="O75" s="72">
        <v>-0.330906333</v>
      </c>
      <c r="P75" s="73">
        <v>24.226789534</v>
      </c>
      <c r="Q75" s="74">
        <v>3282</v>
      </c>
      <c r="R75" s="74">
        <v>146</v>
      </c>
      <c r="S75" s="75">
        <v>0.1846358118</v>
      </c>
      <c r="T75" s="74">
        <v>16.727575606</v>
      </c>
      <c r="U75" s="76">
        <v>3244</v>
      </c>
      <c r="V75" s="77">
        <v>38.162361282</v>
      </c>
      <c r="W75" s="78">
        <v>0.0239938966</v>
      </c>
      <c r="X75" s="79">
        <v>14.440696376</v>
      </c>
    </row>
    <row r="76" spans="1:24" ht="12.75">
      <c r="A76" s="38" t="s">
        <v>2</v>
      </c>
      <c r="B76" s="63">
        <v>2000</v>
      </c>
      <c r="C76" s="64">
        <v>0.4157920083</v>
      </c>
      <c r="D76" s="65">
        <v>3226</v>
      </c>
      <c r="E76" s="67">
        <v>6473.0065096</v>
      </c>
      <c r="F76" s="92">
        <v>5255</v>
      </c>
      <c r="G76" s="66">
        <v>-0.002835395</v>
      </c>
      <c r="H76" s="67">
        <v>31.49297412</v>
      </c>
      <c r="I76" s="68">
        <v>471</v>
      </c>
      <c r="J76" s="70">
        <v>252.94692144</v>
      </c>
      <c r="K76" s="69">
        <v>3.81534E-05</v>
      </c>
      <c r="L76" s="70">
        <v>16.714306753</v>
      </c>
      <c r="M76" s="71">
        <v>467</v>
      </c>
      <c r="N76" s="95">
        <v>234.05353319</v>
      </c>
      <c r="O76" s="72">
        <v>-0.000532826</v>
      </c>
      <c r="P76" s="73">
        <v>23.88467098</v>
      </c>
      <c r="Q76" s="74">
        <v>3226</v>
      </c>
      <c r="R76" s="74">
        <v>146</v>
      </c>
      <c r="S76" s="75">
        <v>-0.000723396</v>
      </c>
      <c r="T76" s="74">
        <v>16.440867919</v>
      </c>
      <c r="U76" s="76">
        <v>3185</v>
      </c>
      <c r="V76" s="77">
        <v>38.636012559</v>
      </c>
      <c r="W76" s="78">
        <v>-0.00063279</v>
      </c>
      <c r="X76" s="79">
        <v>14.318579693</v>
      </c>
    </row>
    <row r="77" spans="1:24" ht="12.75">
      <c r="A77" s="38" t="s">
        <v>2</v>
      </c>
      <c r="B77" s="63">
        <v>2001</v>
      </c>
      <c r="C77" s="64">
        <v>0.4611337662</v>
      </c>
      <c r="D77" s="65">
        <v>3180</v>
      </c>
      <c r="E77" s="67">
        <v>6493.8842767</v>
      </c>
      <c r="F77" s="92">
        <v>5430</v>
      </c>
      <c r="G77" s="66">
        <v>2.1504604052</v>
      </c>
      <c r="H77" s="67">
        <v>31.201310313</v>
      </c>
      <c r="I77" s="68">
        <v>488</v>
      </c>
      <c r="J77" s="70">
        <v>254.57991803</v>
      </c>
      <c r="K77" s="69">
        <v>0.092019213</v>
      </c>
      <c r="L77" s="70">
        <v>16.569617403</v>
      </c>
      <c r="M77" s="71">
        <v>487</v>
      </c>
      <c r="N77" s="95">
        <v>234.06365503</v>
      </c>
      <c r="O77" s="72">
        <v>-0.011272794</v>
      </c>
      <c r="P77" s="73">
        <v>23.627464358</v>
      </c>
      <c r="Q77" s="74">
        <v>3180</v>
      </c>
      <c r="R77" s="74">
        <v>148</v>
      </c>
      <c r="S77" s="75">
        <v>0.6332289556</v>
      </c>
      <c r="T77" s="74">
        <v>16.325845485</v>
      </c>
      <c r="U77" s="76">
        <v>3154</v>
      </c>
      <c r="V77" s="77">
        <v>37.727996195</v>
      </c>
      <c r="W77" s="78">
        <v>-0.021383648</v>
      </c>
      <c r="X77" s="79">
        <v>14.227578727</v>
      </c>
    </row>
    <row r="78" spans="1:24" ht="12.75">
      <c r="A78" s="38" t="s">
        <v>2</v>
      </c>
      <c r="B78" s="63">
        <v>2002</v>
      </c>
      <c r="C78" s="64">
        <v>0.4531750742</v>
      </c>
      <c r="D78" s="65">
        <v>3281</v>
      </c>
      <c r="E78" s="67">
        <v>6526.5227065</v>
      </c>
      <c r="F78" s="92">
        <v>5699</v>
      </c>
      <c r="G78" s="66">
        <v>12.758940165</v>
      </c>
      <c r="H78" s="67">
        <v>30.827189507</v>
      </c>
      <c r="I78" s="68">
        <v>430</v>
      </c>
      <c r="J78" s="70">
        <v>255.0627907</v>
      </c>
      <c r="K78" s="69">
        <v>-0.095072158</v>
      </c>
      <c r="L78" s="70">
        <v>16.598573038</v>
      </c>
      <c r="M78" s="71">
        <v>428</v>
      </c>
      <c r="N78" s="95">
        <v>237.30140187</v>
      </c>
      <c r="O78" s="72">
        <v>-0.299350649</v>
      </c>
      <c r="P78" s="73">
        <v>23.580361179</v>
      </c>
      <c r="Q78" s="74">
        <v>3281</v>
      </c>
      <c r="R78" s="74">
        <v>150</v>
      </c>
      <c r="S78" s="75">
        <v>0.8466643258</v>
      </c>
      <c r="T78" s="74">
        <v>16.31115076</v>
      </c>
      <c r="U78" s="76">
        <v>3263</v>
      </c>
      <c r="V78" s="77">
        <v>37.714495863</v>
      </c>
      <c r="W78" s="78">
        <v>-0.153214726</v>
      </c>
      <c r="X78" s="79">
        <v>14.201293447</v>
      </c>
    </row>
    <row r="79" spans="1:24" ht="12.75">
      <c r="A79" s="38" t="s">
        <v>2</v>
      </c>
      <c r="B79" s="63">
        <v>2003</v>
      </c>
      <c r="C79" s="64">
        <v>0.5057275994</v>
      </c>
      <c r="D79" s="65">
        <v>3436</v>
      </c>
      <c r="E79" s="67">
        <v>6595.1347497</v>
      </c>
      <c r="F79" s="92">
        <v>6112</v>
      </c>
      <c r="G79" s="66">
        <v>8.0101112565</v>
      </c>
      <c r="H79" s="67">
        <v>29.990935864</v>
      </c>
      <c r="I79" s="68">
        <v>426</v>
      </c>
      <c r="J79" s="70">
        <v>254.61267606</v>
      </c>
      <c r="K79" s="69">
        <v>0.3510687274</v>
      </c>
      <c r="L79" s="70">
        <v>16.086098487</v>
      </c>
      <c r="M79" s="71">
        <v>425</v>
      </c>
      <c r="N79" s="95">
        <v>237.89882353</v>
      </c>
      <c r="O79" s="72">
        <v>-0.306222368</v>
      </c>
      <c r="P79" s="73">
        <v>22.978344195</v>
      </c>
      <c r="Q79" s="74">
        <v>3436</v>
      </c>
      <c r="R79" s="74">
        <v>148</v>
      </c>
      <c r="S79" s="75">
        <v>0.5640563565</v>
      </c>
      <c r="T79" s="74">
        <v>15.705279137</v>
      </c>
      <c r="U79" s="76">
        <v>3405</v>
      </c>
      <c r="V79" s="77">
        <v>35.258120411</v>
      </c>
      <c r="W79" s="78">
        <v>-0.072326423</v>
      </c>
      <c r="X79" s="79">
        <v>13.590765564</v>
      </c>
    </row>
    <row r="80" spans="1:24" ht="12.75">
      <c r="A80" s="38" t="s">
        <v>2</v>
      </c>
      <c r="B80" s="63">
        <v>2004</v>
      </c>
      <c r="C80" s="64">
        <v>0.5759797456</v>
      </c>
      <c r="D80" s="65">
        <v>3161</v>
      </c>
      <c r="E80" s="67">
        <v>6709.5055362</v>
      </c>
      <c r="F80" s="92">
        <v>5859</v>
      </c>
      <c r="G80" s="66">
        <v>12.761887694</v>
      </c>
      <c r="H80" s="67">
        <v>30.392092678</v>
      </c>
      <c r="I80" s="68">
        <v>497</v>
      </c>
      <c r="J80" s="70">
        <v>250.51509054</v>
      </c>
      <c r="K80" s="69">
        <v>0.4639108062</v>
      </c>
      <c r="L80" s="70">
        <v>16.844398799</v>
      </c>
      <c r="M80" s="71">
        <v>494</v>
      </c>
      <c r="N80" s="95">
        <v>239.93522267</v>
      </c>
      <c r="O80" s="72">
        <v>-0.125802596</v>
      </c>
      <c r="P80" s="73">
        <v>23.368948941</v>
      </c>
      <c r="Q80" s="74">
        <v>3161</v>
      </c>
      <c r="R80" s="74">
        <v>147</v>
      </c>
      <c r="S80" s="75">
        <v>0.3462655956</v>
      </c>
      <c r="T80" s="74">
        <v>16.167248411</v>
      </c>
      <c r="U80" s="76">
        <v>3130</v>
      </c>
      <c r="V80" s="77">
        <v>33.446741214</v>
      </c>
      <c r="W80" s="78">
        <v>-0.244866724</v>
      </c>
      <c r="X80" s="79">
        <v>13.889723422</v>
      </c>
    </row>
    <row r="81" spans="1:24" ht="12.75">
      <c r="A81" s="38" t="s">
        <v>2</v>
      </c>
      <c r="B81" s="63">
        <v>2005</v>
      </c>
      <c r="C81" s="64">
        <v>0.468858876</v>
      </c>
      <c r="D81" s="65">
        <v>3175</v>
      </c>
      <c r="E81" s="67">
        <v>6604.0765354</v>
      </c>
      <c r="F81" s="92">
        <v>5998</v>
      </c>
      <c r="G81" s="66">
        <v>14.165655218</v>
      </c>
      <c r="H81" s="67">
        <v>29.024142381</v>
      </c>
      <c r="I81" s="68">
        <v>337</v>
      </c>
      <c r="J81" s="70">
        <v>250.60237389</v>
      </c>
      <c r="K81" s="69">
        <v>0.4145101973</v>
      </c>
      <c r="L81" s="70">
        <v>15.576148613</v>
      </c>
      <c r="M81" s="71">
        <v>338</v>
      </c>
      <c r="N81" s="95">
        <v>241.46745562</v>
      </c>
      <c r="O81" s="72">
        <v>0.2260507005</v>
      </c>
      <c r="P81" s="73">
        <v>22.364387592</v>
      </c>
      <c r="Q81" s="74">
        <v>3175</v>
      </c>
      <c r="R81" s="74">
        <v>151</v>
      </c>
      <c r="S81" s="75">
        <v>0.4109275943</v>
      </c>
      <c r="T81" s="74">
        <v>15.149019622</v>
      </c>
      <c r="U81" s="76">
        <v>3163</v>
      </c>
      <c r="V81" s="77">
        <v>29.582832754</v>
      </c>
      <c r="W81" s="78">
        <v>-0.10429694</v>
      </c>
      <c r="X81" s="79">
        <v>12.73639047</v>
      </c>
    </row>
    <row r="82" spans="1:24" ht="12.75">
      <c r="A82" s="38" t="s">
        <v>2</v>
      </c>
      <c r="B82" s="63">
        <v>2006</v>
      </c>
      <c r="C82" s="64">
        <v>0.5030741432</v>
      </c>
      <c r="D82" s="65">
        <v>3119</v>
      </c>
      <c r="E82" s="67">
        <v>6746.2186598</v>
      </c>
      <c r="F82" s="92">
        <v>6245</v>
      </c>
      <c r="G82" s="66">
        <v>34.603923139</v>
      </c>
      <c r="H82" s="67">
        <v>28.476158847</v>
      </c>
      <c r="I82" s="68">
        <v>281</v>
      </c>
      <c r="J82" s="70">
        <v>256.09252669</v>
      </c>
      <c r="K82" s="69">
        <v>0.0414003533</v>
      </c>
      <c r="L82" s="70">
        <v>15.628509395</v>
      </c>
      <c r="M82" s="71">
        <v>283</v>
      </c>
      <c r="N82" s="95">
        <v>249.84452297</v>
      </c>
      <c r="O82" s="72">
        <v>0.6717307692</v>
      </c>
      <c r="P82" s="73">
        <v>22.211069231</v>
      </c>
      <c r="Q82" s="74">
        <v>3119</v>
      </c>
      <c r="R82" s="74">
        <v>147</v>
      </c>
      <c r="S82" s="75">
        <v>-0.315509222</v>
      </c>
      <c r="T82" s="74">
        <v>14.975771991</v>
      </c>
      <c r="U82" s="76">
        <v>3103</v>
      </c>
      <c r="V82" s="77">
        <v>26.43013213</v>
      </c>
      <c r="W82" s="78">
        <v>0.1333976834</v>
      </c>
      <c r="X82" s="79">
        <v>12.139274936</v>
      </c>
    </row>
    <row r="83" spans="1:24" ht="12.75">
      <c r="A83" s="38" t="s">
        <v>2</v>
      </c>
      <c r="B83" s="63">
        <v>2007</v>
      </c>
      <c r="C83" s="64">
        <v>0.5060076136</v>
      </c>
      <c r="D83" s="65">
        <v>2731</v>
      </c>
      <c r="E83" s="67">
        <v>6908.9886488</v>
      </c>
      <c r="F83" s="92">
        <v>6001</v>
      </c>
      <c r="G83" s="66">
        <v>58.453657724</v>
      </c>
      <c r="H83" s="67">
        <v>26.075395767</v>
      </c>
      <c r="I83" s="68">
        <v>225</v>
      </c>
      <c r="J83" s="70">
        <v>259.84</v>
      </c>
      <c r="K83" s="69">
        <v>1.1658585521</v>
      </c>
      <c r="L83" s="70">
        <v>14.144881124</v>
      </c>
      <c r="M83" s="71">
        <v>227</v>
      </c>
      <c r="N83" s="95">
        <v>244.77973568</v>
      </c>
      <c r="O83" s="72">
        <v>1.3200800534</v>
      </c>
      <c r="P83" s="73">
        <v>20.32586024</v>
      </c>
      <c r="Q83" s="74">
        <v>2731</v>
      </c>
      <c r="R83" s="74">
        <v>147</v>
      </c>
      <c r="S83" s="75">
        <v>-0.422012684</v>
      </c>
      <c r="T83" s="74">
        <v>13.157710447</v>
      </c>
      <c r="U83" s="76">
        <v>2687</v>
      </c>
      <c r="V83" s="77">
        <v>22.821362114</v>
      </c>
      <c r="W83" s="78">
        <v>-0.642582372</v>
      </c>
      <c r="X83" s="79">
        <v>10.323157367</v>
      </c>
    </row>
    <row r="84" spans="1:24" ht="12.75">
      <c r="A84" s="38" t="s">
        <v>2</v>
      </c>
      <c r="B84" s="63">
        <v>2008</v>
      </c>
      <c r="C84" s="64">
        <v>0.5265555848</v>
      </c>
      <c r="D84" s="65">
        <v>1989</v>
      </c>
      <c r="E84" s="67">
        <v>7006.9095023</v>
      </c>
      <c r="F84" s="92">
        <v>5633</v>
      </c>
      <c r="G84" s="66">
        <v>25.626167229</v>
      </c>
      <c r="H84" s="67">
        <v>23.2743128</v>
      </c>
      <c r="I84" s="68">
        <v>227</v>
      </c>
      <c r="J84" s="70">
        <v>259.28634361</v>
      </c>
      <c r="K84" s="69">
        <v>0.7294746215</v>
      </c>
      <c r="L84" s="70">
        <v>13.064136598</v>
      </c>
      <c r="M84" s="71">
        <v>228</v>
      </c>
      <c r="N84" s="95">
        <v>254.99122807</v>
      </c>
      <c r="O84" s="72">
        <v>0.7097868561</v>
      </c>
      <c r="P84" s="73">
        <v>18.304785613</v>
      </c>
      <c r="Q84" s="74">
        <v>1989</v>
      </c>
      <c r="R84" s="74">
        <v>135</v>
      </c>
      <c r="S84" s="75">
        <v>-0.992283073</v>
      </c>
      <c r="T84" s="74">
        <v>11.502865902</v>
      </c>
      <c r="U84" s="76">
        <v>1553</v>
      </c>
      <c r="V84" s="77">
        <v>21.128847392</v>
      </c>
      <c r="W84" s="78">
        <v>-1.83572327</v>
      </c>
      <c r="X84" s="79">
        <v>8.9372854268</v>
      </c>
    </row>
    <row r="85" spans="1:24" ht="12.75">
      <c r="A85" s="38" t="s">
        <v>2</v>
      </c>
      <c r="B85" s="63">
        <v>2009</v>
      </c>
      <c r="C85" s="64">
        <v>0.5807928549</v>
      </c>
      <c r="D85" s="65">
        <v>707</v>
      </c>
      <c r="E85" s="67">
        <v>7297.8613861</v>
      </c>
      <c r="F85" s="92">
        <v>5167</v>
      </c>
      <c r="G85" s="66">
        <v>18.570930908</v>
      </c>
      <c r="H85" s="67">
        <v>19.203576931</v>
      </c>
      <c r="I85" s="68">
        <v>122</v>
      </c>
      <c r="J85" s="70">
        <v>268.76229508</v>
      </c>
      <c r="K85" s="69">
        <v>0.734407767</v>
      </c>
      <c r="L85" s="70">
        <v>11.455148738</v>
      </c>
      <c r="M85" s="71">
        <v>122</v>
      </c>
      <c r="N85" s="95">
        <v>265.68032787</v>
      </c>
      <c r="O85" s="72">
        <v>0.5322230829</v>
      </c>
      <c r="P85" s="73">
        <v>15.325237413</v>
      </c>
      <c r="Q85" s="74">
        <v>707</v>
      </c>
      <c r="R85" s="74">
        <v>117</v>
      </c>
      <c r="S85" s="75">
        <v>-1.293831232</v>
      </c>
      <c r="T85" s="74">
        <v>9.7942223084</v>
      </c>
      <c r="U85" s="76">
        <v>71</v>
      </c>
      <c r="V85" s="77">
        <v>22.663380282</v>
      </c>
      <c r="W85" s="78">
        <v>-1.818</v>
      </c>
      <c r="X85" s="79">
        <v>8.0738401569</v>
      </c>
    </row>
    <row r="86" spans="1:8" ht="12.75">
      <c r="A86" s="38" t="s">
        <v>2</v>
      </c>
      <c r="B86" s="63">
        <v>2010</v>
      </c>
      <c r="C86" s="64">
        <v>0.7229440258</v>
      </c>
      <c r="F86" s="92">
        <v>4775</v>
      </c>
      <c r="G86" s="66">
        <v>73.843602094</v>
      </c>
      <c r="H86" s="67">
        <v>15.909071204</v>
      </c>
    </row>
    <row r="87" spans="1:8" ht="12.75">
      <c r="A87" s="38" t="s">
        <v>2</v>
      </c>
      <c r="B87" s="63">
        <v>2011</v>
      </c>
      <c r="C87" s="64">
        <v>0.8881036269</v>
      </c>
      <c r="F87" s="92">
        <v>2673</v>
      </c>
      <c r="G87" s="66">
        <v>89.988290311</v>
      </c>
      <c r="H87" s="67">
        <v>15.262888141</v>
      </c>
    </row>
    <row r="88" spans="1:8" ht="12.75">
      <c r="A88" s="38" t="s">
        <v>2</v>
      </c>
      <c r="B88" s="63">
        <v>2012</v>
      </c>
      <c r="C88" s="64">
        <v>1.3261904762</v>
      </c>
      <c r="F88" s="92">
        <v>103</v>
      </c>
      <c r="G88" s="66">
        <v>181.49417476</v>
      </c>
      <c r="H88" s="67">
        <v>14.747572816</v>
      </c>
    </row>
    <row r="89" spans="1:24" ht="12.75">
      <c r="A89" s="38" t="s">
        <v>38</v>
      </c>
      <c r="B89" s="63">
        <v>1988</v>
      </c>
      <c r="C89" s="64">
        <v>0.2930208333</v>
      </c>
      <c r="D89" s="65">
        <v>55</v>
      </c>
      <c r="E89" s="67">
        <v>3816.7272727</v>
      </c>
      <c r="F89" s="92">
        <v>67</v>
      </c>
      <c r="G89" s="66">
        <v>-297.6343284</v>
      </c>
      <c r="H89" s="67">
        <v>35.393701493</v>
      </c>
      <c r="Q89" s="74">
        <v>55</v>
      </c>
      <c r="R89" s="74">
        <v>129</v>
      </c>
      <c r="S89" s="75">
        <v>-2.046268657</v>
      </c>
      <c r="T89" s="74">
        <v>17.085347003</v>
      </c>
      <c r="U89" s="76">
        <v>55</v>
      </c>
      <c r="V89" s="77">
        <v>45.774545455</v>
      </c>
      <c r="W89" s="78">
        <v>1.5850746269</v>
      </c>
      <c r="X89" s="79">
        <v>11.651492537</v>
      </c>
    </row>
    <row r="90" spans="1:8" ht="12.75">
      <c r="A90" s="38" t="s">
        <v>38</v>
      </c>
      <c r="B90" s="63">
        <v>1989</v>
      </c>
      <c r="C90" s="64">
        <v>0</v>
      </c>
      <c r="F90" s="92">
        <v>57</v>
      </c>
      <c r="G90" s="66">
        <v>-225.8122807</v>
      </c>
      <c r="H90" s="67">
        <v>31.954684211</v>
      </c>
    </row>
    <row r="91" spans="1:24" ht="12.75">
      <c r="A91" s="38" t="s">
        <v>38</v>
      </c>
      <c r="B91" s="63">
        <v>1990</v>
      </c>
      <c r="C91" s="64">
        <v>0.0068055556</v>
      </c>
      <c r="D91" s="65">
        <v>66</v>
      </c>
      <c r="E91" s="67">
        <v>4370.3484848</v>
      </c>
      <c r="F91" s="92">
        <v>79</v>
      </c>
      <c r="G91" s="66">
        <v>-248.2696203</v>
      </c>
      <c r="H91" s="67">
        <v>31.319683544</v>
      </c>
      <c r="Q91" s="74">
        <v>66</v>
      </c>
      <c r="R91" s="74">
        <v>132</v>
      </c>
      <c r="S91" s="75">
        <v>-1.170886076</v>
      </c>
      <c r="T91" s="74">
        <v>12.812324468</v>
      </c>
      <c r="U91" s="76">
        <v>66</v>
      </c>
      <c r="V91" s="77">
        <v>49.53030303</v>
      </c>
      <c r="W91" s="78">
        <v>1.9278481013</v>
      </c>
      <c r="X91" s="79">
        <v>9.6324050633</v>
      </c>
    </row>
    <row r="92" spans="1:24" ht="12.75">
      <c r="A92" s="38" t="s">
        <v>38</v>
      </c>
      <c r="B92" s="63">
        <v>1991</v>
      </c>
      <c r="C92" s="64">
        <v>0</v>
      </c>
      <c r="D92" s="65">
        <v>83</v>
      </c>
      <c r="E92" s="67">
        <v>4319.3012048</v>
      </c>
      <c r="F92" s="92">
        <v>105</v>
      </c>
      <c r="G92" s="66">
        <v>-258.3628571</v>
      </c>
      <c r="H92" s="67">
        <v>33.088295238</v>
      </c>
      <c r="Q92" s="74">
        <v>83</v>
      </c>
      <c r="R92" s="74">
        <v>131</v>
      </c>
      <c r="S92" s="75">
        <v>-0.835238095</v>
      </c>
      <c r="T92" s="74">
        <v>14.731547483</v>
      </c>
      <c r="U92" s="76">
        <v>82</v>
      </c>
      <c r="V92" s="77">
        <v>36.195121951</v>
      </c>
      <c r="W92" s="78">
        <v>1.7980952381</v>
      </c>
      <c r="X92" s="79">
        <v>11.831809524</v>
      </c>
    </row>
    <row r="93" spans="1:24" ht="12.75">
      <c r="A93" s="38" t="s">
        <v>38</v>
      </c>
      <c r="B93" s="63">
        <v>1992</v>
      </c>
      <c r="C93" s="64">
        <v>0.1118257261</v>
      </c>
      <c r="D93" s="65">
        <v>113</v>
      </c>
      <c r="E93" s="67">
        <v>4776.8584071</v>
      </c>
      <c r="F93" s="92">
        <v>151</v>
      </c>
      <c r="G93" s="66">
        <v>-250.6172185</v>
      </c>
      <c r="H93" s="67">
        <v>33.542006623</v>
      </c>
      <c r="Q93" s="74">
        <v>113</v>
      </c>
      <c r="R93" s="74">
        <v>131</v>
      </c>
      <c r="S93" s="75">
        <v>-1.527152318</v>
      </c>
      <c r="T93" s="74">
        <v>16.586921549</v>
      </c>
      <c r="U93" s="76">
        <v>113</v>
      </c>
      <c r="V93" s="77">
        <v>39.687610619</v>
      </c>
      <c r="W93" s="78">
        <v>1.4304635762</v>
      </c>
      <c r="X93" s="79">
        <v>14.017258278</v>
      </c>
    </row>
    <row r="94" spans="1:24" ht="12.75">
      <c r="A94" s="38" t="s">
        <v>38</v>
      </c>
      <c r="B94" s="63">
        <v>1993</v>
      </c>
      <c r="C94" s="64">
        <v>0.0832972973</v>
      </c>
      <c r="D94" s="65">
        <v>208</v>
      </c>
      <c r="E94" s="67">
        <v>5027.5817308</v>
      </c>
      <c r="F94" s="92">
        <v>253</v>
      </c>
      <c r="G94" s="66">
        <v>-197.0411067</v>
      </c>
      <c r="H94" s="67">
        <v>32.354071146</v>
      </c>
      <c r="Q94" s="74">
        <v>208</v>
      </c>
      <c r="R94" s="74">
        <v>140</v>
      </c>
      <c r="S94" s="75">
        <v>-2.231225296</v>
      </c>
      <c r="T94" s="74">
        <v>14.111960427</v>
      </c>
      <c r="U94" s="76">
        <v>206</v>
      </c>
      <c r="V94" s="77">
        <v>40.909708738</v>
      </c>
      <c r="W94" s="78">
        <v>1.704</v>
      </c>
      <c r="X94" s="79">
        <v>11.9492992</v>
      </c>
    </row>
    <row r="95" spans="1:24" ht="12.75">
      <c r="A95" s="38" t="s">
        <v>38</v>
      </c>
      <c r="B95" s="63">
        <v>1994</v>
      </c>
      <c r="C95" s="64">
        <v>0.2123484848</v>
      </c>
      <c r="D95" s="65">
        <v>167</v>
      </c>
      <c r="E95" s="67">
        <v>5031.4850299</v>
      </c>
      <c r="F95" s="92">
        <v>268</v>
      </c>
      <c r="G95" s="66">
        <v>-216.5044776</v>
      </c>
      <c r="H95" s="67">
        <v>32.513216418</v>
      </c>
      <c r="Q95" s="74">
        <v>167</v>
      </c>
      <c r="R95" s="74">
        <v>140</v>
      </c>
      <c r="S95" s="75">
        <v>-0.837686567</v>
      </c>
      <c r="T95" s="74">
        <v>16.201049985</v>
      </c>
      <c r="U95" s="76">
        <v>163</v>
      </c>
      <c r="V95" s="77">
        <v>40.173619632</v>
      </c>
      <c r="W95" s="78">
        <v>1.3396226415</v>
      </c>
      <c r="X95" s="79">
        <v>14.016795849</v>
      </c>
    </row>
    <row r="96" spans="1:24" ht="12.75">
      <c r="A96" s="38" t="s">
        <v>38</v>
      </c>
      <c r="B96" s="63">
        <v>1995</v>
      </c>
      <c r="C96" s="64">
        <v>0.3187784091</v>
      </c>
      <c r="D96" s="65">
        <v>156</v>
      </c>
      <c r="E96" s="67">
        <v>5119.4102564</v>
      </c>
      <c r="F96" s="92">
        <v>236</v>
      </c>
      <c r="G96" s="66">
        <v>-200.3495763</v>
      </c>
      <c r="H96" s="67">
        <v>32.66220339</v>
      </c>
      <c r="Q96" s="74">
        <v>156</v>
      </c>
      <c r="R96" s="74">
        <v>149</v>
      </c>
      <c r="S96" s="75">
        <v>-0.737288136</v>
      </c>
      <c r="T96" s="74">
        <v>15.883196857</v>
      </c>
      <c r="U96" s="76">
        <v>155</v>
      </c>
      <c r="V96" s="77">
        <v>38.466451613</v>
      </c>
      <c r="W96" s="78">
        <v>1.3124463519</v>
      </c>
      <c r="X96" s="79">
        <v>13.814872103</v>
      </c>
    </row>
    <row r="97" spans="1:24" ht="12.75">
      <c r="A97" s="38" t="s">
        <v>38</v>
      </c>
      <c r="B97" s="63">
        <v>1996</v>
      </c>
      <c r="C97" s="64">
        <v>0.1612137203</v>
      </c>
      <c r="D97" s="65">
        <v>216</v>
      </c>
      <c r="E97" s="67">
        <v>5256.2175926</v>
      </c>
      <c r="F97" s="92">
        <v>285</v>
      </c>
      <c r="G97" s="66">
        <v>-152.042807</v>
      </c>
      <c r="H97" s="67">
        <v>35.273270175</v>
      </c>
      <c r="Q97" s="74">
        <v>216</v>
      </c>
      <c r="R97" s="74">
        <v>145</v>
      </c>
      <c r="S97" s="75">
        <v>-0.283157895</v>
      </c>
      <c r="T97" s="74">
        <v>18.244367569</v>
      </c>
      <c r="U97" s="76">
        <v>216</v>
      </c>
      <c r="V97" s="77">
        <v>35.811574074</v>
      </c>
      <c r="W97" s="78">
        <v>0.6564912281</v>
      </c>
      <c r="X97" s="79">
        <v>16.089225614</v>
      </c>
    </row>
    <row r="98" spans="1:24" ht="12.75">
      <c r="A98" s="38" t="s">
        <v>38</v>
      </c>
      <c r="B98" s="63">
        <v>1997</v>
      </c>
      <c r="C98" s="64">
        <v>0.1271748879</v>
      </c>
      <c r="D98" s="65">
        <v>210</v>
      </c>
      <c r="E98" s="67">
        <v>5306.6238095</v>
      </c>
      <c r="F98" s="92">
        <v>308</v>
      </c>
      <c r="G98" s="66">
        <v>-184.4172078</v>
      </c>
      <c r="H98" s="67">
        <v>34.886779221</v>
      </c>
      <c r="Q98" s="74">
        <v>210</v>
      </c>
      <c r="R98" s="74">
        <v>143</v>
      </c>
      <c r="S98" s="75">
        <v>0.3516233766</v>
      </c>
      <c r="T98" s="74">
        <v>18.42985991</v>
      </c>
      <c r="U98" s="76">
        <v>206</v>
      </c>
      <c r="V98" s="77">
        <v>33.584951456</v>
      </c>
      <c r="W98" s="78">
        <v>0.0212418301</v>
      </c>
      <c r="X98" s="79">
        <v>16.348876797</v>
      </c>
    </row>
    <row r="99" spans="1:24" ht="12.75">
      <c r="A99" s="38" t="s">
        <v>38</v>
      </c>
      <c r="B99" s="63">
        <v>1998</v>
      </c>
      <c r="C99" s="64">
        <v>0.0388644689</v>
      </c>
      <c r="D99" s="65">
        <v>223</v>
      </c>
      <c r="E99" s="67">
        <v>5151.5426009</v>
      </c>
      <c r="F99" s="92">
        <v>351</v>
      </c>
      <c r="G99" s="66">
        <v>-72.19458689</v>
      </c>
      <c r="H99" s="67">
        <v>32.557626781</v>
      </c>
      <c r="Q99" s="74">
        <v>223</v>
      </c>
      <c r="R99" s="74">
        <v>153</v>
      </c>
      <c r="S99" s="75">
        <v>1.0452991453</v>
      </c>
      <c r="T99" s="74">
        <v>17.1236669</v>
      </c>
      <c r="U99" s="76">
        <v>221</v>
      </c>
      <c r="V99" s="77">
        <v>34.418099548</v>
      </c>
      <c r="W99" s="78">
        <v>0.8022922636</v>
      </c>
      <c r="X99" s="79">
        <v>15.454990831</v>
      </c>
    </row>
    <row r="100" spans="1:24" ht="12.75">
      <c r="A100" s="38" t="s">
        <v>38</v>
      </c>
      <c r="B100" s="63">
        <v>1999</v>
      </c>
      <c r="C100" s="64">
        <v>0.0768210863</v>
      </c>
      <c r="D100" s="65">
        <v>269</v>
      </c>
      <c r="E100" s="67">
        <v>5158.4460967</v>
      </c>
      <c r="F100" s="92">
        <v>434</v>
      </c>
      <c r="G100" s="66">
        <v>-55.81820276</v>
      </c>
      <c r="H100" s="67">
        <v>32.164195853</v>
      </c>
      <c r="Q100" s="74">
        <v>269</v>
      </c>
      <c r="R100" s="74">
        <v>157</v>
      </c>
      <c r="S100" s="75">
        <v>0.6951612903</v>
      </c>
      <c r="T100" s="74">
        <v>16.209395699</v>
      </c>
      <c r="U100" s="76">
        <v>267</v>
      </c>
      <c r="V100" s="77">
        <v>35.513108614</v>
      </c>
      <c r="W100" s="78">
        <v>0.2164733179</v>
      </c>
      <c r="X100" s="79">
        <v>14.738142459</v>
      </c>
    </row>
    <row r="101" spans="1:24" ht="12.75">
      <c r="A101" s="38" t="s">
        <v>38</v>
      </c>
      <c r="B101" s="63">
        <v>2000</v>
      </c>
      <c r="C101" s="64">
        <v>0.1403012048</v>
      </c>
      <c r="D101" s="65">
        <v>295</v>
      </c>
      <c r="E101" s="67">
        <v>5222.2745763</v>
      </c>
      <c r="F101" s="92">
        <v>476</v>
      </c>
      <c r="G101" s="66">
        <v>-32.86932773</v>
      </c>
      <c r="H101" s="67">
        <v>31.888405462</v>
      </c>
      <c r="Q101" s="74">
        <v>295</v>
      </c>
      <c r="R101" s="74">
        <v>153</v>
      </c>
      <c r="S101" s="75">
        <v>-0.308842105</v>
      </c>
      <c r="T101" s="74">
        <v>15.571537484</v>
      </c>
      <c r="U101" s="76">
        <v>293</v>
      </c>
      <c r="V101" s="77">
        <v>40.002730375</v>
      </c>
      <c r="W101" s="78">
        <v>0.353164557</v>
      </c>
      <c r="X101" s="79">
        <v>14.023638186</v>
      </c>
    </row>
    <row r="102" spans="1:24" ht="12.75">
      <c r="A102" s="38" t="s">
        <v>38</v>
      </c>
      <c r="B102" s="63">
        <v>2001</v>
      </c>
      <c r="C102" s="64">
        <v>0.0890271817</v>
      </c>
      <c r="D102" s="65">
        <v>351</v>
      </c>
      <c r="E102" s="67">
        <v>5116.960114</v>
      </c>
      <c r="F102" s="92">
        <v>483</v>
      </c>
      <c r="G102" s="66">
        <v>-30.43167702</v>
      </c>
      <c r="H102" s="67">
        <v>33.639372671</v>
      </c>
      <c r="Q102" s="74">
        <v>351</v>
      </c>
      <c r="R102" s="74">
        <v>160</v>
      </c>
      <c r="S102" s="75">
        <v>0.2699792961</v>
      </c>
      <c r="T102" s="74">
        <v>15.731674761</v>
      </c>
      <c r="U102" s="76">
        <v>346</v>
      </c>
      <c r="V102" s="77">
        <v>33.794219653</v>
      </c>
      <c r="W102" s="78">
        <v>0.0547916667</v>
      </c>
      <c r="X102" s="79">
        <v>14.805284792</v>
      </c>
    </row>
    <row r="103" spans="1:24" ht="12.75">
      <c r="A103" s="38" t="s">
        <v>38</v>
      </c>
      <c r="B103" s="63">
        <v>2002</v>
      </c>
      <c r="C103" s="64">
        <v>0.056693038</v>
      </c>
      <c r="D103" s="65">
        <v>278</v>
      </c>
      <c r="E103" s="67">
        <v>5006.0863309</v>
      </c>
      <c r="F103" s="92">
        <v>432</v>
      </c>
      <c r="G103" s="66">
        <v>-95.69189815</v>
      </c>
      <c r="H103" s="67">
        <v>30.561641204</v>
      </c>
      <c r="Q103" s="74">
        <v>278</v>
      </c>
      <c r="R103" s="74">
        <v>152</v>
      </c>
      <c r="S103" s="75">
        <v>-1.31875</v>
      </c>
      <c r="T103" s="74">
        <v>14.095377045</v>
      </c>
      <c r="U103" s="76">
        <v>274</v>
      </c>
      <c r="V103" s="77">
        <v>32.848905109</v>
      </c>
      <c r="W103" s="78">
        <v>-0.068160377</v>
      </c>
      <c r="X103" s="79">
        <v>13.147119575</v>
      </c>
    </row>
    <row r="104" spans="1:24" ht="12.75">
      <c r="A104" s="38" t="s">
        <v>38</v>
      </c>
      <c r="B104" s="63">
        <v>2003</v>
      </c>
      <c r="C104" s="64">
        <v>0.1418238022</v>
      </c>
      <c r="D104" s="65">
        <v>299</v>
      </c>
      <c r="E104" s="67">
        <v>5325.6588629</v>
      </c>
      <c r="F104" s="92">
        <v>438</v>
      </c>
      <c r="G104" s="66">
        <v>-11.24246575</v>
      </c>
      <c r="H104" s="67">
        <v>31.390315068</v>
      </c>
      <c r="Q104" s="74">
        <v>299</v>
      </c>
      <c r="R104" s="74">
        <v>152</v>
      </c>
      <c r="S104" s="75">
        <v>-1.096575342</v>
      </c>
      <c r="T104" s="74">
        <v>14.470415715</v>
      </c>
      <c r="U104" s="76">
        <v>296</v>
      </c>
      <c r="V104" s="77">
        <v>32.248310811</v>
      </c>
      <c r="W104" s="78">
        <v>0.2094036697</v>
      </c>
      <c r="X104" s="79">
        <v>13.133827982</v>
      </c>
    </row>
    <row r="105" spans="1:24" ht="12.75">
      <c r="A105" s="38" t="s">
        <v>38</v>
      </c>
      <c r="B105" s="63">
        <v>2004</v>
      </c>
      <c r="C105" s="64">
        <v>0.1857334963</v>
      </c>
      <c r="D105" s="65">
        <v>350</v>
      </c>
      <c r="E105" s="67">
        <v>5295.3771429</v>
      </c>
      <c r="F105" s="92">
        <v>559</v>
      </c>
      <c r="G105" s="66">
        <v>60.581216458</v>
      </c>
      <c r="H105" s="67">
        <v>31.496137746</v>
      </c>
      <c r="Q105" s="74">
        <v>350</v>
      </c>
      <c r="R105" s="74">
        <v>160</v>
      </c>
      <c r="S105" s="75">
        <v>-0.050805009</v>
      </c>
      <c r="T105" s="74">
        <v>14.590284973</v>
      </c>
      <c r="U105" s="76">
        <v>350</v>
      </c>
      <c r="V105" s="77">
        <v>30.009428571</v>
      </c>
      <c r="W105" s="78">
        <v>0.2250902527</v>
      </c>
      <c r="X105" s="79">
        <v>13.016841155</v>
      </c>
    </row>
    <row r="106" spans="1:24" ht="12.75">
      <c r="A106" s="38" t="s">
        <v>38</v>
      </c>
      <c r="B106" s="63">
        <v>2005</v>
      </c>
      <c r="C106" s="64">
        <v>0.1825034578</v>
      </c>
      <c r="D106" s="65">
        <v>292</v>
      </c>
      <c r="E106" s="67">
        <v>5066.7089041</v>
      </c>
      <c r="F106" s="92">
        <v>426</v>
      </c>
      <c r="G106" s="66">
        <v>-15.5657277</v>
      </c>
      <c r="H106" s="67">
        <v>30.262826291</v>
      </c>
      <c r="Q106" s="74">
        <v>292</v>
      </c>
      <c r="R106" s="74">
        <v>149</v>
      </c>
      <c r="S106" s="75">
        <v>-0.83286385</v>
      </c>
      <c r="T106" s="74">
        <v>13.079418818</v>
      </c>
      <c r="U106" s="76">
        <v>289</v>
      </c>
      <c r="V106" s="77">
        <v>26.348096886</v>
      </c>
      <c r="W106" s="78">
        <v>0.5632075472</v>
      </c>
      <c r="X106" s="79">
        <v>10.751508726</v>
      </c>
    </row>
    <row r="107" spans="1:24" ht="12.75">
      <c r="A107" s="38" t="s">
        <v>38</v>
      </c>
      <c r="B107" s="63">
        <v>2006</v>
      </c>
      <c r="C107" s="64">
        <v>0.2222913257</v>
      </c>
      <c r="D107" s="65">
        <v>206</v>
      </c>
      <c r="E107" s="67">
        <v>4977.0485437</v>
      </c>
      <c r="F107" s="92">
        <v>343</v>
      </c>
      <c r="G107" s="66">
        <v>-54.21895044</v>
      </c>
      <c r="H107" s="67">
        <v>25.730399417</v>
      </c>
      <c r="Q107" s="74">
        <v>206</v>
      </c>
      <c r="R107" s="74">
        <v>145</v>
      </c>
      <c r="S107" s="75">
        <v>-1.590643275</v>
      </c>
      <c r="T107" s="74">
        <v>11.167900097</v>
      </c>
      <c r="U107" s="76">
        <v>203</v>
      </c>
      <c r="V107" s="77">
        <v>23.90591133</v>
      </c>
      <c r="W107" s="78">
        <v>1.1549707602</v>
      </c>
      <c r="X107" s="79">
        <v>8.5587818713</v>
      </c>
    </row>
    <row r="108" spans="1:24" ht="12.75">
      <c r="A108" s="38" t="s">
        <v>38</v>
      </c>
      <c r="B108" s="63">
        <v>2007</v>
      </c>
      <c r="C108" s="64">
        <v>0.061744186</v>
      </c>
      <c r="D108" s="65">
        <v>134</v>
      </c>
      <c r="E108" s="67">
        <v>5182.7014925</v>
      </c>
      <c r="F108" s="92">
        <v>301</v>
      </c>
      <c r="G108" s="66">
        <v>-41.6744186</v>
      </c>
      <c r="H108" s="67">
        <v>19.234159468</v>
      </c>
      <c r="Q108" s="74">
        <v>134</v>
      </c>
      <c r="R108" s="74">
        <v>147</v>
      </c>
      <c r="S108" s="75">
        <v>-1.648172757</v>
      </c>
      <c r="T108" s="74">
        <v>7.9690166113</v>
      </c>
      <c r="U108" s="76">
        <v>134</v>
      </c>
      <c r="V108" s="77">
        <v>19.597014925</v>
      </c>
      <c r="W108" s="78">
        <v>0.8172881356</v>
      </c>
      <c r="X108" s="79">
        <v>6.0713830508</v>
      </c>
    </row>
    <row r="109" spans="1:24" ht="12.75">
      <c r="A109" s="38" t="s">
        <v>38</v>
      </c>
      <c r="B109" s="63">
        <v>2008</v>
      </c>
      <c r="C109" s="64">
        <v>0.1150946644</v>
      </c>
      <c r="D109" s="65">
        <v>119</v>
      </c>
      <c r="E109" s="67">
        <v>5260.487395</v>
      </c>
      <c r="F109" s="92">
        <v>379</v>
      </c>
      <c r="G109" s="66">
        <v>-56.38944591</v>
      </c>
      <c r="H109" s="67">
        <v>15.279788918</v>
      </c>
      <c r="Q109" s="74">
        <v>119</v>
      </c>
      <c r="R109" s="74">
        <v>115</v>
      </c>
      <c r="S109" s="75">
        <v>-1.254761905</v>
      </c>
      <c r="T109" s="74">
        <v>6.1053280423</v>
      </c>
      <c r="U109" s="76">
        <v>85</v>
      </c>
      <c r="V109" s="77">
        <v>18.217647059</v>
      </c>
      <c r="W109" s="78">
        <v>0.3428184282</v>
      </c>
      <c r="X109" s="79">
        <v>4.8630802168</v>
      </c>
    </row>
    <row r="110" spans="1:8" ht="12.75">
      <c r="A110" s="38" t="s">
        <v>38</v>
      </c>
      <c r="B110" s="63">
        <v>2009</v>
      </c>
      <c r="C110" s="64">
        <v>0.2700683371</v>
      </c>
      <c r="F110" s="92">
        <v>281</v>
      </c>
      <c r="G110" s="66">
        <v>-80.50782918</v>
      </c>
      <c r="H110" s="67">
        <v>13.137220641</v>
      </c>
    </row>
    <row r="111" spans="1:8" ht="12.75">
      <c r="A111" s="38" t="s">
        <v>38</v>
      </c>
      <c r="B111" s="63">
        <v>2010</v>
      </c>
      <c r="C111" s="64">
        <v>0.0797733711</v>
      </c>
      <c r="F111" s="92">
        <v>228</v>
      </c>
      <c r="G111" s="66">
        <v>-57.39736842</v>
      </c>
      <c r="H111" s="67">
        <v>11.096491228</v>
      </c>
    </row>
    <row r="112" spans="1:8" ht="12.75">
      <c r="A112" s="38" t="s">
        <v>38</v>
      </c>
      <c r="B112" s="63">
        <v>2011</v>
      </c>
      <c r="C112" s="64">
        <v>0.0663959391</v>
      </c>
      <c r="F112" s="92">
        <v>134</v>
      </c>
      <c r="G112" s="66">
        <v>-48.27089552</v>
      </c>
      <c r="H112" s="67">
        <v>10.217910448</v>
      </c>
    </row>
    <row r="113" spans="1:24" ht="12.75">
      <c r="A113" s="38" t="s">
        <v>39</v>
      </c>
      <c r="B113" s="63">
        <v>1987</v>
      </c>
      <c r="C113" s="64">
        <v>0.040257732</v>
      </c>
      <c r="D113" s="65">
        <v>146</v>
      </c>
      <c r="E113" s="67">
        <v>3294.4315068</v>
      </c>
      <c r="F113" s="92">
        <v>166</v>
      </c>
      <c r="G113" s="66">
        <v>-200.7349398</v>
      </c>
      <c r="H113" s="67">
        <v>33.691481928</v>
      </c>
      <c r="Q113" s="74">
        <v>146</v>
      </c>
      <c r="R113" s="74">
        <v>124</v>
      </c>
      <c r="S113" s="75">
        <v>-0.48313253</v>
      </c>
      <c r="T113" s="74">
        <v>18.304153782</v>
      </c>
      <c r="U113" s="76">
        <v>146</v>
      </c>
      <c r="V113" s="77">
        <v>40.639726027</v>
      </c>
      <c r="W113" s="78">
        <v>-1.540963855</v>
      </c>
      <c r="X113" s="79">
        <v>15.188</v>
      </c>
    </row>
    <row r="114" spans="1:24" ht="12.75">
      <c r="A114" s="38" t="s">
        <v>39</v>
      </c>
      <c r="B114" s="63">
        <v>1988</v>
      </c>
      <c r="C114" s="64">
        <v>0.0355</v>
      </c>
      <c r="D114" s="65">
        <v>177</v>
      </c>
      <c r="E114" s="67">
        <v>3132.1016949</v>
      </c>
      <c r="F114" s="92">
        <v>194</v>
      </c>
      <c r="G114" s="66">
        <v>-248.4216495</v>
      </c>
      <c r="H114" s="67">
        <v>32.917293814</v>
      </c>
      <c r="Q114" s="74">
        <v>177</v>
      </c>
      <c r="R114" s="74">
        <v>133</v>
      </c>
      <c r="S114" s="75">
        <v>0.2293814433</v>
      </c>
      <c r="T114" s="74">
        <v>17.849588418</v>
      </c>
      <c r="U114" s="76">
        <v>177</v>
      </c>
      <c r="V114" s="77">
        <v>33.500564972</v>
      </c>
      <c r="W114" s="78">
        <v>-1.879581152</v>
      </c>
      <c r="X114" s="79">
        <v>15.335445026</v>
      </c>
    </row>
    <row r="115" spans="1:24" ht="12.75">
      <c r="A115" s="38" t="s">
        <v>39</v>
      </c>
      <c r="B115" s="63">
        <v>1989</v>
      </c>
      <c r="C115" s="64">
        <v>0</v>
      </c>
      <c r="D115" s="65">
        <v>126</v>
      </c>
      <c r="E115" s="67">
        <v>3248.0873016</v>
      </c>
      <c r="F115" s="92">
        <v>148</v>
      </c>
      <c r="G115" s="66">
        <v>-167.5195946</v>
      </c>
      <c r="H115" s="67">
        <v>30.434013514</v>
      </c>
      <c r="Q115" s="74">
        <v>126</v>
      </c>
      <c r="R115" s="74">
        <v>134</v>
      </c>
      <c r="S115" s="75">
        <v>0.531292517</v>
      </c>
      <c r="T115" s="74">
        <v>15.276126417</v>
      </c>
      <c r="U115" s="76">
        <v>125</v>
      </c>
      <c r="V115" s="77">
        <v>32.7888</v>
      </c>
      <c r="W115" s="78">
        <v>-2.068493151</v>
      </c>
      <c r="X115" s="79">
        <v>13.088023973</v>
      </c>
    </row>
    <row r="116" spans="1:24" ht="12.75">
      <c r="A116" s="38" t="s">
        <v>39</v>
      </c>
      <c r="B116" s="63">
        <v>1990</v>
      </c>
      <c r="C116" s="64">
        <v>0.056</v>
      </c>
      <c r="D116" s="65">
        <v>99</v>
      </c>
      <c r="E116" s="67">
        <v>3507.959596</v>
      </c>
      <c r="F116" s="92">
        <v>125</v>
      </c>
      <c r="G116" s="66">
        <v>-293.796</v>
      </c>
      <c r="H116" s="67">
        <v>31.981128000000002</v>
      </c>
      <c r="Q116" s="74">
        <v>99</v>
      </c>
      <c r="R116" s="74">
        <v>133</v>
      </c>
      <c r="S116" s="75">
        <v>-0.1968</v>
      </c>
      <c r="T116" s="74">
        <v>15.785247762</v>
      </c>
      <c r="U116" s="76">
        <v>98</v>
      </c>
      <c r="V116" s="77">
        <v>39.312244898</v>
      </c>
      <c r="W116" s="78">
        <v>-1.713709677</v>
      </c>
      <c r="X116" s="79">
        <v>13.902096774</v>
      </c>
    </row>
    <row r="117" spans="1:24" ht="12.75">
      <c r="A117" s="38" t="s">
        <v>39</v>
      </c>
      <c r="B117" s="63">
        <v>1991</v>
      </c>
      <c r="C117" s="64">
        <v>0.0487890625</v>
      </c>
      <c r="D117" s="65">
        <v>124</v>
      </c>
      <c r="E117" s="67">
        <v>3732.8790323</v>
      </c>
      <c r="F117" s="92">
        <v>161</v>
      </c>
      <c r="G117" s="66">
        <v>-260.473913</v>
      </c>
      <c r="H117" s="67">
        <v>33.02984472</v>
      </c>
      <c r="Q117" s="74">
        <v>124</v>
      </c>
      <c r="R117" s="74">
        <v>129</v>
      </c>
      <c r="S117" s="75">
        <v>-0.075776398</v>
      </c>
      <c r="T117" s="74">
        <v>17.46320281</v>
      </c>
      <c r="U117" s="76">
        <v>121</v>
      </c>
      <c r="V117" s="77">
        <v>34.710743802</v>
      </c>
      <c r="W117" s="78">
        <v>-1.278125</v>
      </c>
      <c r="X117" s="79">
        <v>16.15504375</v>
      </c>
    </row>
    <row r="118" spans="1:24" ht="12.75">
      <c r="A118" s="38" t="s">
        <v>39</v>
      </c>
      <c r="B118" s="63">
        <v>1992</v>
      </c>
      <c r="C118" s="64">
        <v>0.0445380435</v>
      </c>
      <c r="D118" s="65">
        <v>150</v>
      </c>
      <c r="E118" s="67">
        <v>3716.2066667</v>
      </c>
      <c r="F118" s="92">
        <v>219</v>
      </c>
      <c r="G118" s="66">
        <v>-227.8045662</v>
      </c>
      <c r="H118" s="67">
        <v>32.350771689</v>
      </c>
      <c r="Q118" s="74">
        <v>150</v>
      </c>
      <c r="R118" s="74">
        <v>131</v>
      </c>
      <c r="S118" s="75">
        <v>-0.300456621</v>
      </c>
      <c r="T118" s="74">
        <v>18.089978436</v>
      </c>
      <c r="U118" s="76">
        <v>150</v>
      </c>
      <c r="V118" s="77">
        <v>33.238666667</v>
      </c>
      <c r="W118" s="78">
        <v>-0.934862385</v>
      </c>
      <c r="X118" s="79">
        <v>16.523761468</v>
      </c>
    </row>
    <row r="119" spans="1:24" ht="12.75">
      <c r="A119" s="38" t="s">
        <v>39</v>
      </c>
      <c r="B119" s="63">
        <v>1993</v>
      </c>
      <c r="C119" s="64">
        <v>0.0805730659</v>
      </c>
      <c r="D119" s="65">
        <v>101</v>
      </c>
      <c r="E119" s="67">
        <v>3208.5346535</v>
      </c>
      <c r="F119" s="92">
        <v>173</v>
      </c>
      <c r="G119" s="66">
        <v>-154.3271676</v>
      </c>
      <c r="H119" s="67">
        <v>25.637092486</v>
      </c>
      <c r="Q119" s="74">
        <v>101</v>
      </c>
      <c r="R119" s="74">
        <v>127</v>
      </c>
      <c r="S119" s="75">
        <v>0.2670520231</v>
      </c>
      <c r="T119" s="74">
        <v>13.257167649</v>
      </c>
      <c r="U119" s="76">
        <v>101</v>
      </c>
      <c r="V119" s="77">
        <v>28.183168317</v>
      </c>
      <c r="W119" s="78">
        <v>-1.105813953</v>
      </c>
      <c r="X119" s="79">
        <v>10.275730233</v>
      </c>
    </row>
    <row r="120" spans="1:24" ht="12.75">
      <c r="A120" s="38" t="s">
        <v>39</v>
      </c>
      <c r="B120" s="63">
        <v>1994</v>
      </c>
      <c r="C120" s="64">
        <v>0.3665605096</v>
      </c>
      <c r="D120" s="65">
        <v>82</v>
      </c>
      <c r="E120" s="67">
        <v>3977.4756098</v>
      </c>
      <c r="F120" s="92">
        <v>241</v>
      </c>
      <c r="G120" s="66">
        <v>-153.9875519</v>
      </c>
      <c r="H120" s="67">
        <v>27.675186722</v>
      </c>
      <c r="Q120" s="74">
        <v>82</v>
      </c>
      <c r="R120" s="74">
        <v>148</v>
      </c>
      <c r="S120" s="75">
        <v>2.7049792531</v>
      </c>
      <c r="T120" s="74">
        <v>16.423876813</v>
      </c>
      <c r="U120" s="76">
        <v>80</v>
      </c>
      <c r="V120" s="77">
        <v>32.105</v>
      </c>
      <c r="W120" s="78">
        <v>-0.41125</v>
      </c>
      <c r="X120" s="79">
        <v>13.354708333</v>
      </c>
    </row>
    <row r="121" spans="1:24" ht="12.75">
      <c r="A121" s="38" t="s">
        <v>39</v>
      </c>
      <c r="B121" s="63">
        <v>1995</v>
      </c>
      <c r="C121" s="64">
        <v>1.3191983122</v>
      </c>
      <c r="D121" s="65">
        <v>58</v>
      </c>
      <c r="E121" s="67">
        <v>4786.9655172</v>
      </c>
      <c r="F121" s="92">
        <v>139</v>
      </c>
      <c r="G121" s="66">
        <v>-204.9446043</v>
      </c>
      <c r="H121" s="67">
        <v>32.903021583</v>
      </c>
      <c r="Q121" s="74">
        <v>58</v>
      </c>
      <c r="R121" s="74">
        <v>156</v>
      </c>
      <c r="S121" s="75">
        <v>1.7431654676</v>
      </c>
      <c r="T121" s="74">
        <v>18.902441127</v>
      </c>
      <c r="U121" s="76">
        <v>57</v>
      </c>
      <c r="V121" s="77">
        <v>35.212280702</v>
      </c>
      <c r="W121" s="78">
        <v>-0.43115942</v>
      </c>
      <c r="X121" s="79">
        <v>17.433405797</v>
      </c>
    </row>
    <row r="122" spans="1:24" ht="12.75">
      <c r="A122" s="38" t="s">
        <v>39</v>
      </c>
      <c r="B122" s="63">
        <v>1996</v>
      </c>
      <c r="C122" s="64">
        <v>0.5235616438</v>
      </c>
      <c r="D122" s="65">
        <v>93</v>
      </c>
      <c r="E122" s="67">
        <v>4735.4623656</v>
      </c>
      <c r="F122" s="92">
        <v>133</v>
      </c>
      <c r="G122" s="66">
        <v>-108.606015</v>
      </c>
      <c r="H122" s="67">
        <v>36.344819549</v>
      </c>
      <c r="Q122" s="74">
        <v>93</v>
      </c>
      <c r="R122" s="74">
        <v>140</v>
      </c>
      <c r="S122" s="75">
        <v>-1.141353383</v>
      </c>
      <c r="T122" s="74">
        <v>20.499219746</v>
      </c>
      <c r="U122" s="76">
        <v>91</v>
      </c>
      <c r="V122" s="77">
        <v>39.834065934</v>
      </c>
      <c r="W122" s="78">
        <v>0.3636363636</v>
      </c>
      <c r="X122" s="79">
        <v>18.658238636</v>
      </c>
    </row>
    <row r="123" spans="1:24" ht="12.75">
      <c r="A123" s="38" t="s">
        <v>39</v>
      </c>
      <c r="B123" s="63">
        <v>1997</v>
      </c>
      <c r="C123" s="64">
        <v>0.1957407407</v>
      </c>
      <c r="D123" s="65">
        <v>75</v>
      </c>
      <c r="E123" s="67">
        <v>4513.0933333</v>
      </c>
      <c r="F123" s="92">
        <v>132</v>
      </c>
      <c r="G123" s="66">
        <v>-189.8280303</v>
      </c>
      <c r="H123" s="67">
        <v>30.417030303</v>
      </c>
      <c r="Q123" s="74">
        <v>75</v>
      </c>
      <c r="R123" s="74">
        <v>148</v>
      </c>
      <c r="S123" s="75">
        <v>-0.292424242</v>
      </c>
      <c r="T123" s="74">
        <v>15.935319986</v>
      </c>
      <c r="U123" s="76">
        <v>75</v>
      </c>
      <c r="V123" s="77">
        <v>47.013333333</v>
      </c>
      <c r="W123" s="78">
        <v>-0.55530303</v>
      </c>
      <c r="X123" s="79">
        <v>14.546327273</v>
      </c>
    </row>
    <row r="124" spans="1:24" ht="12.75">
      <c r="A124" s="38" t="s">
        <v>39</v>
      </c>
      <c r="B124" s="63">
        <v>1998</v>
      </c>
      <c r="C124" s="64">
        <v>0.5523295455</v>
      </c>
      <c r="D124" s="65">
        <v>117</v>
      </c>
      <c r="E124" s="67">
        <v>4711.4273504</v>
      </c>
      <c r="F124" s="92">
        <v>185</v>
      </c>
      <c r="G124" s="66">
        <v>-56.71135135</v>
      </c>
      <c r="H124" s="67">
        <v>33.538221622</v>
      </c>
      <c r="Q124" s="74">
        <v>117</v>
      </c>
      <c r="R124" s="74">
        <v>151</v>
      </c>
      <c r="S124" s="75">
        <v>0.4394594595</v>
      </c>
      <c r="T124" s="74">
        <v>18.062974595</v>
      </c>
      <c r="U124" s="76">
        <v>117</v>
      </c>
      <c r="V124" s="77">
        <v>50.298290598</v>
      </c>
      <c r="W124" s="78">
        <v>0.247826087</v>
      </c>
      <c r="X124" s="79">
        <v>16.731236413</v>
      </c>
    </row>
    <row r="125" spans="1:24" ht="12.75">
      <c r="A125" s="38" t="s">
        <v>39</v>
      </c>
      <c r="B125" s="63">
        <v>1999</v>
      </c>
      <c r="C125" s="64">
        <v>0.6858006042</v>
      </c>
      <c r="D125" s="65">
        <v>116</v>
      </c>
      <c r="E125" s="67">
        <v>4954.8965517</v>
      </c>
      <c r="F125" s="92">
        <v>203</v>
      </c>
      <c r="G125" s="66">
        <v>35.885714286</v>
      </c>
      <c r="H125" s="67">
        <v>30.231147783</v>
      </c>
      <c r="Q125" s="74">
        <v>116</v>
      </c>
      <c r="R125" s="74">
        <v>143</v>
      </c>
      <c r="S125" s="75">
        <v>-0.158291457</v>
      </c>
      <c r="T125" s="74">
        <v>15.208379648</v>
      </c>
      <c r="U125" s="76">
        <v>114</v>
      </c>
      <c r="V125" s="77">
        <v>55.004385965</v>
      </c>
      <c r="W125" s="78">
        <v>0.0532994924</v>
      </c>
      <c r="X125" s="79">
        <v>13.530959898</v>
      </c>
    </row>
    <row r="126" spans="1:24" ht="12.75">
      <c r="A126" s="38" t="s">
        <v>39</v>
      </c>
      <c r="B126" s="63">
        <v>2000</v>
      </c>
      <c r="C126" s="64">
        <v>0.6921666667</v>
      </c>
      <c r="D126" s="65">
        <v>106</v>
      </c>
      <c r="E126" s="67">
        <v>4798.0188679</v>
      </c>
      <c r="F126" s="92">
        <v>161</v>
      </c>
      <c r="G126" s="66">
        <v>-0.004347826</v>
      </c>
      <c r="H126" s="67">
        <v>32.12910559</v>
      </c>
      <c r="Q126" s="74">
        <v>106</v>
      </c>
      <c r="R126" s="74">
        <v>157</v>
      </c>
      <c r="S126" s="75">
        <v>0.000621118</v>
      </c>
      <c r="T126" s="74">
        <v>15.912332816</v>
      </c>
      <c r="U126" s="76">
        <v>103</v>
      </c>
      <c r="V126" s="77">
        <v>45.14368932</v>
      </c>
      <c r="W126" s="78">
        <v>0.0006289308</v>
      </c>
      <c r="X126" s="79">
        <v>15.334608176</v>
      </c>
    </row>
    <row r="127" spans="1:24" ht="12.75">
      <c r="A127" s="38" t="s">
        <v>39</v>
      </c>
      <c r="B127" s="63">
        <v>2001</v>
      </c>
      <c r="C127" s="64">
        <v>0.3049230769</v>
      </c>
      <c r="D127" s="65">
        <v>172</v>
      </c>
      <c r="E127" s="67">
        <v>4386.8837209</v>
      </c>
      <c r="F127" s="92">
        <v>234</v>
      </c>
      <c r="G127" s="66">
        <v>-64.35384615</v>
      </c>
      <c r="H127" s="67">
        <v>29.765675214</v>
      </c>
      <c r="Q127" s="74">
        <v>172</v>
      </c>
      <c r="R127" s="74">
        <v>163</v>
      </c>
      <c r="S127" s="75">
        <v>0.0790598291</v>
      </c>
      <c r="T127" s="74">
        <v>13.729402544</v>
      </c>
      <c r="U127" s="76">
        <v>169</v>
      </c>
      <c r="V127" s="77">
        <v>41.123076923</v>
      </c>
      <c r="W127" s="78">
        <v>-0.728017241</v>
      </c>
      <c r="X127" s="79">
        <v>13.383883621</v>
      </c>
    </row>
    <row r="128" spans="1:24" ht="12.75">
      <c r="A128" s="38" t="s">
        <v>39</v>
      </c>
      <c r="B128" s="63">
        <v>2002</v>
      </c>
      <c r="C128" s="64">
        <v>0.2113184584</v>
      </c>
      <c r="D128" s="65">
        <v>144</v>
      </c>
      <c r="E128" s="67">
        <v>4454.3263889</v>
      </c>
      <c r="F128" s="92">
        <v>205</v>
      </c>
      <c r="G128" s="66">
        <v>-80.50195122</v>
      </c>
      <c r="H128" s="67">
        <v>31.232014634</v>
      </c>
      <c r="Q128" s="74">
        <v>144</v>
      </c>
      <c r="R128" s="74">
        <v>148</v>
      </c>
      <c r="S128" s="75">
        <v>-0.844390244</v>
      </c>
      <c r="T128" s="74">
        <v>14.113441382</v>
      </c>
      <c r="U128" s="76">
        <v>142</v>
      </c>
      <c r="V128" s="77">
        <v>36.406338028</v>
      </c>
      <c r="W128" s="78">
        <v>-0.571078431</v>
      </c>
      <c r="X128" s="79">
        <v>13.576514706</v>
      </c>
    </row>
    <row r="129" spans="1:24" ht="12.75">
      <c r="A129" s="38" t="s">
        <v>39</v>
      </c>
      <c r="B129" s="63">
        <v>2003</v>
      </c>
      <c r="C129" s="64">
        <v>0.2559701493</v>
      </c>
      <c r="D129" s="65">
        <v>123</v>
      </c>
      <c r="E129" s="67">
        <v>4801.6666667</v>
      </c>
      <c r="F129" s="92">
        <v>169</v>
      </c>
      <c r="G129" s="66">
        <v>-21.3112426</v>
      </c>
      <c r="H129" s="67">
        <v>31.25208284</v>
      </c>
      <c r="Q129" s="74">
        <v>123</v>
      </c>
      <c r="R129" s="74">
        <v>156</v>
      </c>
      <c r="S129" s="75">
        <v>-0.819047619</v>
      </c>
      <c r="T129" s="74">
        <v>13.402413492</v>
      </c>
      <c r="U129" s="76">
        <v>120</v>
      </c>
      <c r="V129" s="77">
        <v>41.039166667</v>
      </c>
      <c r="W129" s="78">
        <v>-0.4</v>
      </c>
      <c r="X129" s="79">
        <v>12.88622381</v>
      </c>
    </row>
    <row r="130" spans="1:24" ht="12.75">
      <c r="A130" s="38" t="s">
        <v>39</v>
      </c>
      <c r="B130" s="63">
        <v>2004</v>
      </c>
      <c r="C130" s="64">
        <v>0.820720524</v>
      </c>
      <c r="D130" s="65">
        <v>243</v>
      </c>
      <c r="E130" s="67">
        <v>4990.872428</v>
      </c>
      <c r="F130" s="92">
        <v>313</v>
      </c>
      <c r="G130" s="66">
        <v>102.24824281</v>
      </c>
      <c r="H130" s="67">
        <v>35.138239617</v>
      </c>
      <c r="Q130" s="74">
        <v>243</v>
      </c>
      <c r="R130" s="74">
        <v>171</v>
      </c>
      <c r="S130" s="75">
        <v>0.1063897764</v>
      </c>
      <c r="T130" s="74">
        <v>15.483532481</v>
      </c>
      <c r="U130" s="76">
        <v>241</v>
      </c>
      <c r="V130" s="77">
        <v>41.258091286</v>
      </c>
      <c r="W130" s="78">
        <v>0.3041800643</v>
      </c>
      <c r="X130" s="79">
        <v>14.433425402</v>
      </c>
    </row>
    <row r="131" spans="1:24" ht="12.75">
      <c r="A131" s="38" t="s">
        <v>39</v>
      </c>
      <c r="B131" s="63">
        <v>2005</v>
      </c>
      <c r="C131" s="64">
        <v>0.4963138686</v>
      </c>
      <c r="D131" s="65">
        <v>214</v>
      </c>
      <c r="E131" s="67">
        <v>4817.7990654</v>
      </c>
      <c r="F131" s="92">
        <v>305</v>
      </c>
      <c r="G131" s="66">
        <v>20.926557377</v>
      </c>
      <c r="H131" s="67">
        <v>30.498563934</v>
      </c>
      <c r="Q131" s="74">
        <v>214</v>
      </c>
      <c r="R131" s="74">
        <v>159</v>
      </c>
      <c r="S131" s="75">
        <v>0.1009836066</v>
      </c>
      <c r="T131" s="74">
        <v>12.432484973</v>
      </c>
      <c r="U131" s="76">
        <v>212</v>
      </c>
      <c r="V131" s="77">
        <v>39.809433962</v>
      </c>
      <c r="W131" s="78">
        <v>-0.221452145</v>
      </c>
      <c r="X131" s="79">
        <v>10.629943894</v>
      </c>
    </row>
    <row r="132" spans="1:24" ht="12.75">
      <c r="A132" s="38" t="s">
        <v>39</v>
      </c>
      <c r="B132" s="63">
        <v>2006</v>
      </c>
      <c r="C132" s="64">
        <v>0.5478422274</v>
      </c>
      <c r="D132" s="65">
        <v>160</v>
      </c>
      <c r="E132" s="67">
        <v>4504.24375</v>
      </c>
      <c r="F132" s="92">
        <v>218</v>
      </c>
      <c r="G132" s="66">
        <v>23.247706422</v>
      </c>
      <c r="H132" s="67">
        <v>25.563536697</v>
      </c>
      <c r="Q132" s="74">
        <v>160</v>
      </c>
      <c r="R132" s="74">
        <v>147</v>
      </c>
      <c r="S132" s="75">
        <v>-0.574654378</v>
      </c>
      <c r="T132" s="74">
        <v>9.2237530722</v>
      </c>
      <c r="U132" s="76">
        <v>158</v>
      </c>
      <c r="V132" s="77">
        <v>29.598101266</v>
      </c>
      <c r="W132" s="78">
        <v>-0.154672897</v>
      </c>
      <c r="X132" s="79">
        <v>7.4044602804</v>
      </c>
    </row>
    <row r="133" spans="1:24" ht="12.75">
      <c r="A133" s="38" t="s">
        <v>39</v>
      </c>
      <c r="B133" s="63">
        <v>2007</v>
      </c>
      <c r="C133" s="64">
        <v>0.3651265823</v>
      </c>
      <c r="D133" s="65">
        <v>72</v>
      </c>
      <c r="E133" s="67">
        <v>4907.75</v>
      </c>
      <c r="F133" s="92">
        <v>124</v>
      </c>
      <c r="G133" s="66">
        <v>89.834677419</v>
      </c>
      <c r="H133" s="67">
        <v>23.843096774</v>
      </c>
      <c r="Q133" s="74">
        <v>72</v>
      </c>
      <c r="R133" s="74">
        <v>156</v>
      </c>
      <c r="S133" s="75">
        <v>-1.319354839</v>
      </c>
      <c r="T133" s="74">
        <v>9.0082755376</v>
      </c>
      <c r="U133" s="76">
        <v>71</v>
      </c>
      <c r="V133" s="77">
        <v>31.077464789</v>
      </c>
      <c r="W133" s="78">
        <v>-0.734146341</v>
      </c>
      <c r="X133" s="79">
        <v>6.7789756098</v>
      </c>
    </row>
    <row r="134" spans="1:24" ht="12.75">
      <c r="A134" s="38" t="s">
        <v>39</v>
      </c>
      <c r="B134" s="63">
        <v>2008</v>
      </c>
      <c r="C134" s="64">
        <v>0.6944036697</v>
      </c>
      <c r="D134" s="65">
        <v>83</v>
      </c>
      <c r="E134" s="67">
        <v>5917.5783133</v>
      </c>
      <c r="F134" s="92">
        <v>205</v>
      </c>
      <c r="G134" s="66">
        <v>210.39414634</v>
      </c>
      <c r="H134" s="67">
        <v>21.409102439</v>
      </c>
      <c r="Q134" s="74">
        <v>83</v>
      </c>
      <c r="R134" s="74">
        <v>140</v>
      </c>
      <c r="S134" s="75">
        <v>-0.942926829</v>
      </c>
      <c r="T134" s="74">
        <v>8.1964097561</v>
      </c>
      <c r="U134" s="76">
        <v>62</v>
      </c>
      <c r="V134" s="77">
        <v>29.040322581</v>
      </c>
      <c r="W134" s="78">
        <v>-0.984313725</v>
      </c>
      <c r="X134" s="79">
        <v>6.1987460784</v>
      </c>
    </row>
    <row r="135" spans="1:8" ht="12.75">
      <c r="A135" s="38" t="s">
        <v>39</v>
      </c>
      <c r="B135" s="63">
        <v>2009</v>
      </c>
      <c r="C135" s="64">
        <v>0.5388475836</v>
      </c>
      <c r="F135" s="92">
        <v>192</v>
      </c>
      <c r="G135" s="66">
        <v>116.85572917</v>
      </c>
      <c r="H135" s="67">
        <v>13.412932292</v>
      </c>
    </row>
    <row r="136" spans="1:8" ht="12.75">
      <c r="A136" s="38" t="s">
        <v>39</v>
      </c>
      <c r="B136" s="63">
        <v>2010</v>
      </c>
      <c r="C136" s="64">
        <v>0.5845993031</v>
      </c>
      <c r="F136" s="92">
        <v>163</v>
      </c>
      <c r="G136" s="66">
        <v>48.588957055</v>
      </c>
      <c r="H136" s="67">
        <v>11.228834356</v>
      </c>
    </row>
    <row r="137" spans="1:8" ht="12.75">
      <c r="A137" s="38" t="s">
        <v>39</v>
      </c>
      <c r="B137" s="63">
        <v>2011</v>
      </c>
      <c r="C137" s="64">
        <v>1.0220491803</v>
      </c>
      <c r="F137" s="92">
        <v>98</v>
      </c>
      <c r="G137" s="66">
        <v>190.94897959</v>
      </c>
      <c r="H137" s="67">
        <v>14.714285714</v>
      </c>
    </row>
    <row r="138" spans="1:8" ht="12.75">
      <c r="A138" s="38" t="s">
        <v>40</v>
      </c>
      <c r="B138" s="63">
        <v>1998</v>
      </c>
      <c r="C138" s="64">
        <v>0.0064900662</v>
      </c>
      <c r="F138" s="92">
        <v>52</v>
      </c>
      <c r="G138" s="66">
        <v>-29.57884615</v>
      </c>
      <c r="H138" s="67">
        <v>20.998230769</v>
      </c>
    </row>
    <row r="139" spans="1:8" ht="12.75">
      <c r="A139" s="38" t="s">
        <v>40</v>
      </c>
      <c r="B139" s="63">
        <v>1999</v>
      </c>
      <c r="C139" s="64">
        <v>0.0541717791</v>
      </c>
      <c r="F139" s="92">
        <v>76</v>
      </c>
      <c r="G139" s="66">
        <v>-13.28552632</v>
      </c>
      <c r="H139" s="67">
        <v>24.249921053</v>
      </c>
    </row>
    <row r="140" spans="1:8" ht="12.75">
      <c r="A140" s="38" t="s">
        <v>40</v>
      </c>
      <c r="B140" s="63">
        <v>2000</v>
      </c>
      <c r="C140" s="64">
        <v>0.0085046729</v>
      </c>
      <c r="F140" s="92">
        <v>88</v>
      </c>
      <c r="G140" s="66">
        <v>-51.86136364</v>
      </c>
      <c r="H140" s="67">
        <v>25.312306818</v>
      </c>
    </row>
    <row r="141" spans="1:8" ht="12.75">
      <c r="A141" s="38" t="s">
        <v>40</v>
      </c>
      <c r="B141" s="63">
        <v>2001</v>
      </c>
      <c r="C141" s="64">
        <v>0.0040740741</v>
      </c>
      <c r="F141" s="92">
        <v>85</v>
      </c>
      <c r="G141" s="66">
        <v>34.084705882</v>
      </c>
      <c r="H141" s="67">
        <v>22.437247059</v>
      </c>
    </row>
    <row r="142" spans="1:24" ht="12.75">
      <c r="A142" s="38" t="s">
        <v>40</v>
      </c>
      <c r="B142" s="63">
        <v>2002</v>
      </c>
      <c r="C142" s="64">
        <v>0.0838926174</v>
      </c>
      <c r="D142" s="65">
        <v>69</v>
      </c>
      <c r="E142" s="67">
        <v>4438.2898551</v>
      </c>
      <c r="F142" s="92">
        <v>138</v>
      </c>
      <c r="G142" s="66">
        <v>-3.501449275</v>
      </c>
      <c r="H142" s="67">
        <v>24.899637681</v>
      </c>
      <c r="Q142" s="74">
        <v>69</v>
      </c>
      <c r="R142" s="74">
        <v>114</v>
      </c>
      <c r="S142" s="75">
        <v>-0.65</v>
      </c>
      <c r="T142" s="74">
        <v>11.794252174</v>
      </c>
      <c r="U142" s="76">
        <v>66</v>
      </c>
      <c r="V142" s="77">
        <v>45.806060606</v>
      </c>
      <c r="W142" s="78">
        <v>0.4740740741</v>
      </c>
      <c r="X142" s="79">
        <v>10.425434815</v>
      </c>
    </row>
    <row r="143" spans="1:24" ht="12.75">
      <c r="A143" s="38" t="s">
        <v>40</v>
      </c>
      <c r="B143" s="63">
        <v>2003</v>
      </c>
      <c r="C143" s="64">
        <v>0.0095135135</v>
      </c>
      <c r="D143" s="65">
        <v>131</v>
      </c>
      <c r="E143" s="67">
        <v>4718.1755725</v>
      </c>
      <c r="F143" s="92">
        <v>209</v>
      </c>
      <c r="G143" s="66">
        <v>-47.28373206</v>
      </c>
      <c r="H143" s="67">
        <v>28.473588517</v>
      </c>
      <c r="Q143" s="74">
        <v>131</v>
      </c>
      <c r="R143" s="74">
        <v>133</v>
      </c>
      <c r="S143" s="75">
        <v>0.2377990431</v>
      </c>
      <c r="T143" s="74">
        <v>13.17205311</v>
      </c>
      <c r="U143" s="76">
        <v>130</v>
      </c>
      <c r="V143" s="77">
        <v>41.494615385</v>
      </c>
      <c r="W143" s="78">
        <v>0.0917073171</v>
      </c>
      <c r="X143" s="79">
        <v>11.77153122</v>
      </c>
    </row>
    <row r="144" spans="1:24" ht="12.75">
      <c r="A144" s="38" t="s">
        <v>40</v>
      </c>
      <c r="B144" s="63">
        <v>2004</v>
      </c>
      <c r="C144" s="64">
        <v>0.0455097087</v>
      </c>
      <c r="D144" s="65">
        <v>108</v>
      </c>
      <c r="E144" s="67">
        <v>4584.3333333</v>
      </c>
      <c r="F144" s="92">
        <v>193</v>
      </c>
      <c r="G144" s="66">
        <v>-58.28704663</v>
      </c>
      <c r="H144" s="67">
        <v>25.835181347</v>
      </c>
      <c r="Q144" s="74">
        <v>108</v>
      </c>
      <c r="R144" s="74">
        <v>136</v>
      </c>
      <c r="S144" s="75">
        <v>0.3414507772</v>
      </c>
      <c r="T144" s="74">
        <v>11.983447841</v>
      </c>
      <c r="U144" s="76">
        <v>105</v>
      </c>
      <c r="V144" s="77">
        <v>37.18</v>
      </c>
      <c r="W144" s="78">
        <v>-0.075806452</v>
      </c>
      <c r="X144" s="79">
        <v>10.749973118</v>
      </c>
    </row>
    <row r="145" spans="1:24" ht="12.75">
      <c r="A145" s="38" t="s">
        <v>40</v>
      </c>
      <c r="B145" s="63">
        <v>2005</v>
      </c>
      <c r="C145" s="64">
        <v>0.0988038278</v>
      </c>
      <c r="D145" s="65">
        <v>93</v>
      </c>
      <c r="E145" s="67">
        <v>4539.2150538</v>
      </c>
      <c r="F145" s="92">
        <v>212</v>
      </c>
      <c r="G145" s="66">
        <v>-61.55283019</v>
      </c>
      <c r="H145" s="67">
        <v>24.115561321</v>
      </c>
      <c r="Q145" s="74">
        <v>93</v>
      </c>
      <c r="R145" s="74">
        <v>132</v>
      </c>
      <c r="S145" s="75">
        <v>-0.423222749</v>
      </c>
      <c r="T145" s="74">
        <v>11.35608436</v>
      </c>
      <c r="U145" s="76">
        <v>93</v>
      </c>
      <c r="V145" s="77">
        <v>33.430107527</v>
      </c>
      <c r="W145" s="78">
        <v>-0.347115385</v>
      </c>
      <c r="X145" s="79">
        <v>9.2889230769</v>
      </c>
    </row>
    <row r="146" spans="1:24" ht="12.75">
      <c r="A146" s="38" t="s">
        <v>40</v>
      </c>
      <c r="B146" s="63">
        <v>2006</v>
      </c>
      <c r="C146" s="64">
        <v>0.2098352941</v>
      </c>
      <c r="D146" s="65">
        <v>112</v>
      </c>
      <c r="E146" s="67">
        <v>4593.1339286</v>
      </c>
      <c r="F146" s="92">
        <v>227</v>
      </c>
      <c r="G146" s="66">
        <v>-87.48898678</v>
      </c>
      <c r="H146" s="67">
        <v>23.833634361</v>
      </c>
      <c r="Q146" s="74">
        <v>112</v>
      </c>
      <c r="R146" s="74">
        <v>126</v>
      </c>
      <c r="S146" s="75">
        <v>-0.464317181</v>
      </c>
      <c r="T146" s="74">
        <v>10.969990455</v>
      </c>
      <c r="U146" s="76">
        <v>110</v>
      </c>
      <c r="V146" s="77">
        <v>28.419090909</v>
      </c>
      <c r="W146" s="78">
        <v>0.0159292035</v>
      </c>
      <c r="X146" s="79">
        <v>8.7260911504</v>
      </c>
    </row>
    <row r="147" spans="1:24" ht="12.75">
      <c r="A147" s="38" t="s">
        <v>40</v>
      </c>
      <c r="B147" s="63">
        <v>2007</v>
      </c>
      <c r="C147" s="64">
        <v>0.0175764192</v>
      </c>
      <c r="D147" s="65">
        <v>150</v>
      </c>
      <c r="E147" s="67">
        <v>4844.7133333</v>
      </c>
      <c r="F147" s="92">
        <v>276</v>
      </c>
      <c r="G147" s="66">
        <v>-27.5865942</v>
      </c>
      <c r="H147" s="67">
        <v>25.121224638</v>
      </c>
      <c r="Q147" s="74">
        <v>150</v>
      </c>
      <c r="R147" s="74">
        <v>136</v>
      </c>
      <c r="S147" s="75">
        <v>-0.755434783</v>
      </c>
      <c r="T147" s="74">
        <v>11.563700483</v>
      </c>
      <c r="U147" s="76">
        <v>148</v>
      </c>
      <c r="V147" s="77">
        <v>29.081756757</v>
      </c>
      <c r="W147" s="78">
        <v>-0.046715328</v>
      </c>
      <c r="X147" s="79">
        <v>8.0174963504</v>
      </c>
    </row>
    <row r="148" spans="1:24" ht="12.75">
      <c r="A148" s="38" t="s">
        <v>40</v>
      </c>
      <c r="B148" s="63">
        <v>2008</v>
      </c>
      <c r="C148" s="64">
        <v>0.0751590909</v>
      </c>
      <c r="D148" s="65">
        <v>117</v>
      </c>
      <c r="E148" s="67">
        <v>5152.7606838</v>
      </c>
      <c r="F148" s="92">
        <v>268</v>
      </c>
      <c r="G148" s="66">
        <v>-25.83171642</v>
      </c>
      <c r="H148" s="67">
        <v>21.210910448</v>
      </c>
      <c r="Q148" s="74">
        <v>117</v>
      </c>
      <c r="R148" s="74">
        <v>107</v>
      </c>
      <c r="S148" s="75">
        <v>-0.633333333</v>
      </c>
      <c r="T148" s="74">
        <v>9.2732359551</v>
      </c>
      <c r="U148" s="76">
        <v>94</v>
      </c>
      <c r="V148" s="77">
        <v>25.809574468</v>
      </c>
      <c r="W148" s="78">
        <v>-0.694252874</v>
      </c>
      <c r="X148" s="79">
        <v>6.5191517241</v>
      </c>
    </row>
    <row r="149" spans="1:8" ht="12.75">
      <c r="A149" s="38" t="s">
        <v>40</v>
      </c>
      <c r="B149" s="63">
        <v>2009</v>
      </c>
      <c r="C149" s="64">
        <v>0.1742696629</v>
      </c>
      <c r="F149" s="92">
        <v>219</v>
      </c>
      <c r="G149" s="66">
        <v>-9.307305936</v>
      </c>
      <c r="H149" s="67">
        <v>17.254059361</v>
      </c>
    </row>
    <row r="150" spans="1:8" ht="12.75">
      <c r="A150" s="38" t="s">
        <v>40</v>
      </c>
      <c r="B150" s="63">
        <v>2010</v>
      </c>
      <c r="C150" s="64">
        <v>0.1185549133</v>
      </c>
      <c r="F150" s="92">
        <v>200</v>
      </c>
      <c r="G150" s="66">
        <v>25.38</v>
      </c>
      <c r="H150" s="67">
        <v>14.71516</v>
      </c>
    </row>
    <row r="151" spans="1:8" ht="12.75">
      <c r="A151" s="38" t="s">
        <v>40</v>
      </c>
      <c r="B151" s="63">
        <v>2011</v>
      </c>
      <c r="C151" s="64">
        <v>0.1987564767</v>
      </c>
      <c r="F151" s="92">
        <v>123</v>
      </c>
      <c r="G151" s="66">
        <v>0.1040650407</v>
      </c>
      <c r="H151" s="67">
        <v>12.06504065</v>
      </c>
    </row>
    <row r="152" spans="1:8" ht="12.75">
      <c r="A152" s="38" t="s">
        <v>41</v>
      </c>
      <c r="B152" s="63">
        <v>1987</v>
      </c>
      <c r="C152" s="64">
        <v>0.0085507246</v>
      </c>
      <c r="F152" s="92">
        <v>53</v>
      </c>
      <c r="G152" s="66">
        <v>-220.2169811</v>
      </c>
      <c r="H152" s="67">
        <v>27.94690566</v>
      </c>
    </row>
    <row r="153" spans="1:8" ht="12.75">
      <c r="A153" s="38" t="s">
        <v>41</v>
      </c>
      <c r="B153" s="63">
        <v>1988</v>
      </c>
      <c r="C153" s="64">
        <v>0.0387096774</v>
      </c>
      <c r="F153" s="92">
        <v>50</v>
      </c>
      <c r="G153" s="66">
        <v>-120.286</v>
      </c>
      <c r="H153" s="67">
        <v>30.76378</v>
      </c>
    </row>
    <row r="154" spans="1:24" ht="12.75">
      <c r="A154" s="38" t="s">
        <v>41</v>
      </c>
      <c r="B154" s="63">
        <v>1989</v>
      </c>
      <c r="C154" s="64">
        <v>0.1761702128</v>
      </c>
      <c r="D154" s="65">
        <v>54</v>
      </c>
      <c r="E154" s="67">
        <v>5030.037037</v>
      </c>
      <c r="F154" s="92">
        <v>69</v>
      </c>
      <c r="G154" s="66">
        <v>-203.4507246</v>
      </c>
      <c r="H154" s="67">
        <v>30.266086957</v>
      </c>
      <c r="Q154" s="74">
        <v>54</v>
      </c>
      <c r="R154" s="74">
        <v>150</v>
      </c>
      <c r="S154" s="75">
        <v>0.3507246377</v>
      </c>
      <c r="T154" s="74">
        <v>12.185451208</v>
      </c>
      <c r="U154" s="76">
        <v>54</v>
      </c>
      <c r="V154" s="77">
        <v>55.32962963</v>
      </c>
      <c r="W154" s="78">
        <v>1.7074626866</v>
      </c>
      <c r="X154" s="79">
        <v>9.6567164179</v>
      </c>
    </row>
    <row r="155" spans="1:24" ht="12.75">
      <c r="A155" s="38" t="s">
        <v>41</v>
      </c>
      <c r="B155" s="63">
        <v>1990</v>
      </c>
      <c r="C155" s="64">
        <v>0.1936363636</v>
      </c>
      <c r="D155" s="65">
        <v>53</v>
      </c>
      <c r="E155" s="67">
        <v>5256.3018868</v>
      </c>
      <c r="F155" s="92">
        <v>75</v>
      </c>
      <c r="G155" s="66">
        <v>-135.8946667</v>
      </c>
      <c r="H155" s="67">
        <v>29.254706667</v>
      </c>
      <c r="Q155" s="74">
        <v>53</v>
      </c>
      <c r="R155" s="74">
        <v>158</v>
      </c>
      <c r="S155" s="75">
        <v>-0.092</v>
      </c>
      <c r="T155" s="74">
        <v>11.404078095</v>
      </c>
      <c r="U155" s="76">
        <v>53</v>
      </c>
      <c r="V155" s="77">
        <v>50.856603774</v>
      </c>
      <c r="W155" s="78">
        <v>1.7093333333</v>
      </c>
      <c r="X155" s="79">
        <v>9.0998666667</v>
      </c>
    </row>
    <row r="156" spans="1:24" ht="12.75">
      <c r="A156" s="38" t="s">
        <v>41</v>
      </c>
      <c r="B156" s="63">
        <v>1991</v>
      </c>
      <c r="C156" s="64">
        <v>0.0866956522</v>
      </c>
      <c r="D156" s="65">
        <v>65</v>
      </c>
      <c r="E156" s="67">
        <v>5039.2461538</v>
      </c>
      <c r="F156" s="92">
        <v>82</v>
      </c>
      <c r="G156" s="66">
        <v>-166.1085366</v>
      </c>
      <c r="H156" s="67">
        <v>31.482780488</v>
      </c>
      <c r="Q156" s="74">
        <v>65</v>
      </c>
      <c r="R156" s="74">
        <v>151</v>
      </c>
      <c r="S156" s="75">
        <v>0.012195122</v>
      </c>
      <c r="T156" s="74">
        <v>11.854282927</v>
      </c>
      <c r="U156" s="76">
        <v>65</v>
      </c>
      <c r="V156" s="77">
        <v>51.844615385</v>
      </c>
      <c r="W156" s="78">
        <v>1.7914634146</v>
      </c>
      <c r="X156" s="79">
        <v>9.4151219512</v>
      </c>
    </row>
    <row r="157" spans="1:24" ht="12.75">
      <c r="A157" s="38" t="s">
        <v>41</v>
      </c>
      <c r="B157" s="63">
        <v>1992</v>
      </c>
      <c r="C157" s="64">
        <v>0.2690070922</v>
      </c>
      <c r="D157" s="65">
        <v>88</v>
      </c>
      <c r="E157" s="67">
        <v>5217.4318182</v>
      </c>
      <c r="F157" s="92">
        <v>104</v>
      </c>
      <c r="G157" s="66">
        <v>-47.39807692</v>
      </c>
      <c r="H157" s="67">
        <v>33.661798077</v>
      </c>
      <c r="Q157" s="74">
        <v>88</v>
      </c>
      <c r="R157" s="74">
        <v>154</v>
      </c>
      <c r="S157" s="75">
        <v>1.0932692308</v>
      </c>
      <c r="T157" s="74">
        <v>13.133307051</v>
      </c>
      <c r="U157" s="76">
        <v>86</v>
      </c>
      <c r="V157" s="77">
        <v>47.73255814</v>
      </c>
      <c r="W157" s="78">
        <v>1.604</v>
      </c>
      <c r="X157" s="79">
        <v>10.6847</v>
      </c>
    </row>
    <row r="158" spans="1:24" ht="12.75">
      <c r="A158" s="38" t="s">
        <v>41</v>
      </c>
      <c r="B158" s="63">
        <v>1993</v>
      </c>
      <c r="C158" s="64">
        <v>0.5345333333</v>
      </c>
      <c r="D158" s="65">
        <v>86</v>
      </c>
      <c r="E158" s="67">
        <v>5063.0813953</v>
      </c>
      <c r="F158" s="92">
        <v>115</v>
      </c>
      <c r="G158" s="66">
        <v>-186.7</v>
      </c>
      <c r="H158" s="67">
        <v>32.650817391</v>
      </c>
      <c r="Q158" s="74">
        <v>86</v>
      </c>
      <c r="R158" s="74">
        <v>146</v>
      </c>
      <c r="S158" s="75">
        <v>0.4773913043</v>
      </c>
      <c r="T158" s="74">
        <v>12.635403706</v>
      </c>
      <c r="U158" s="76">
        <v>83</v>
      </c>
      <c r="V158" s="77">
        <v>48.1</v>
      </c>
      <c r="W158" s="78">
        <v>0.9212389381</v>
      </c>
      <c r="X158" s="79">
        <v>9.9957221239</v>
      </c>
    </row>
    <row r="159" spans="1:24" ht="12.75">
      <c r="A159" s="38" t="s">
        <v>41</v>
      </c>
      <c r="B159" s="63">
        <v>1994</v>
      </c>
      <c r="C159" s="64">
        <v>0.6882068966</v>
      </c>
      <c r="D159" s="65">
        <v>92</v>
      </c>
      <c r="E159" s="67">
        <v>5257.1521739</v>
      </c>
      <c r="F159" s="92">
        <v>119</v>
      </c>
      <c r="G159" s="66">
        <v>-105.8319328</v>
      </c>
      <c r="H159" s="67">
        <v>35.836882353</v>
      </c>
      <c r="Q159" s="74">
        <v>92</v>
      </c>
      <c r="R159" s="74">
        <v>127</v>
      </c>
      <c r="S159" s="75">
        <v>-0.541176471</v>
      </c>
      <c r="T159" s="74">
        <v>14.819459004</v>
      </c>
      <c r="U159" s="76">
        <v>87</v>
      </c>
      <c r="V159" s="77">
        <v>46.014942529</v>
      </c>
      <c r="W159" s="78">
        <v>0.3290598291</v>
      </c>
      <c r="X159" s="79">
        <v>11.626938462</v>
      </c>
    </row>
    <row r="160" spans="1:24" ht="12.75">
      <c r="A160" s="38" t="s">
        <v>41</v>
      </c>
      <c r="B160" s="63">
        <v>1995</v>
      </c>
      <c r="C160" s="64">
        <v>0.4154482759</v>
      </c>
      <c r="D160" s="65">
        <v>65</v>
      </c>
      <c r="E160" s="67">
        <v>5355.1692308</v>
      </c>
      <c r="F160" s="92">
        <v>109</v>
      </c>
      <c r="G160" s="66">
        <v>-149.3844037</v>
      </c>
      <c r="H160" s="67">
        <v>30.580633028</v>
      </c>
      <c r="Q160" s="74">
        <v>65</v>
      </c>
      <c r="R160" s="74">
        <v>129</v>
      </c>
      <c r="S160" s="75">
        <v>-1.79266055</v>
      </c>
      <c r="T160" s="74">
        <v>12.321998296</v>
      </c>
      <c r="U160" s="76">
        <v>62</v>
      </c>
      <c r="V160" s="77">
        <v>38.314516129</v>
      </c>
      <c r="W160" s="78">
        <v>-0.112149533</v>
      </c>
      <c r="X160" s="79">
        <v>9.8309906542</v>
      </c>
    </row>
    <row r="161" spans="1:24" ht="12.75">
      <c r="A161" s="38" t="s">
        <v>41</v>
      </c>
      <c r="B161" s="63">
        <v>1996</v>
      </c>
      <c r="C161" s="64">
        <v>0.5494915254</v>
      </c>
      <c r="D161" s="65">
        <v>101</v>
      </c>
      <c r="E161" s="67">
        <v>5293.5841584</v>
      </c>
      <c r="F161" s="92">
        <v>136</v>
      </c>
      <c r="G161" s="66">
        <v>-102.5720588</v>
      </c>
      <c r="H161" s="67">
        <v>33.514602941</v>
      </c>
      <c r="Q161" s="74">
        <v>101</v>
      </c>
      <c r="R161" s="74">
        <v>128</v>
      </c>
      <c r="S161" s="75">
        <v>-1.857462687</v>
      </c>
      <c r="T161" s="74">
        <v>13.228214552</v>
      </c>
      <c r="U161" s="76">
        <v>99</v>
      </c>
      <c r="V161" s="77">
        <v>46.119191919</v>
      </c>
      <c r="W161" s="78">
        <v>0.3870229008</v>
      </c>
      <c r="X161" s="79">
        <v>10.578876336</v>
      </c>
    </row>
    <row r="162" spans="1:24" ht="12.75">
      <c r="A162" s="38" t="s">
        <v>41</v>
      </c>
      <c r="B162" s="63">
        <v>1997</v>
      </c>
      <c r="C162" s="64">
        <v>0.4493010753</v>
      </c>
      <c r="D162" s="65">
        <v>85</v>
      </c>
      <c r="E162" s="67">
        <v>5415.5529412</v>
      </c>
      <c r="F162" s="92">
        <v>112</v>
      </c>
      <c r="G162" s="66">
        <v>-170.5508929</v>
      </c>
      <c r="H162" s="67">
        <v>35.368616071</v>
      </c>
      <c r="Q162" s="74">
        <v>85</v>
      </c>
      <c r="R162" s="74">
        <v>137</v>
      </c>
      <c r="S162" s="75">
        <v>-2.458035714</v>
      </c>
      <c r="T162" s="74">
        <v>14.559197438</v>
      </c>
      <c r="U162" s="76">
        <v>80</v>
      </c>
      <c r="V162" s="77">
        <v>47.51625</v>
      </c>
      <c r="W162" s="78">
        <v>0.5277777778</v>
      </c>
      <c r="X162" s="79">
        <v>11.879211111</v>
      </c>
    </row>
    <row r="163" spans="1:24" ht="12.75">
      <c r="A163" s="38" t="s">
        <v>41</v>
      </c>
      <c r="B163" s="63">
        <v>1998</v>
      </c>
      <c r="C163" s="64">
        <v>0.3653125</v>
      </c>
      <c r="D163" s="65">
        <v>77</v>
      </c>
      <c r="E163" s="67">
        <v>5661.8181818</v>
      </c>
      <c r="F163" s="92">
        <v>117</v>
      </c>
      <c r="G163" s="66">
        <v>-142.6247863</v>
      </c>
      <c r="H163" s="67">
        <v>34.206034188</v>
      </c>
      <c r="Q163" s="74">
        <v>77</v>
      </c>
      <c r="R163" s="74">
        <v>131</v>
      </c>
      <c r="S163" s="75">
        <v>-4.021367521</v>
      </c>
      <c r="T163" s="74">
        <v>14.792097273</v>
      </c>
      <c r="U163" s="76">
        <v>75</v>
      </c>
      <c r="V163" s="77">
        <v>48.154666667</v>
      </c>
      <c r="W163" s="78">
        <v>-0.173684211</v>
      </c>
      <c r="X163" s="79">
        <v>12.252894737</v>
      </c>
    </row>
    <row r="164" spans="1:24" ht="12.75">
      <c r="A164" s="38" t="s">
        <v>41</v>
      </c>
      <c r="B164" s="63">
        <v>1999</v>
      </c>
      <c r="C164" s="64">
        <v>0.6218902439</v>
      </c>
      <c r="D164" s="65">
        <v>78</v>
      </c>
      <c r="E164" s="67">
        <v>6340.8461538</v>
      </c>
      <c r="F164" s="92">
        <v>126</v>
      </c>
      <c r="G164" s="66">
        <v>-27.67857143</v>
      </c>
      <c r="H164" s="67">
        <v>32.806253968</v>
      </c>
      <c r="Q164" s="74">
        <v>78</v>
      </c>
      <c r="R164" s="74">
        <v>153</v>
      </c>
      <c r="S164" s="75">
        <v>-1.211904762</v>
      </c>
      <c r="T164" s="74">
        <v>12.793688492</v>
      </c>
      <c r="U164" s="76">
        <v>77</v>
      </c>
      <c r="V164" s="77">
        <v>53.984415584</v>
      </c>
      <c r="W164" s="78">
        <v>-0.1208</v>
      </c>
      <c r="X164" s="79">
        <v>10.524</v>
      </c>
    </row>
    <row r="165" spans="1:8" ht="12.75">
      <c r="A165" s="38" t="s">
        <v>41</v>
      </c>
      <c r="B165" s="63">
        <v>2000</v>
      </c>
      <c r="C165" s="64">
        <v>0.579516129</v>
      </c>
      <c r="F165" s="92">
        <v>80</v>
      </c>
      <c r="G165" s="66">
        <v>-0.0075</v>
      </c>
      <c r="H165" s="67">
        <v>31.9606625</v>
      </c>
    </row>
    <row r="166" spans="1:8" ht="12.75">
      <c r="A166" s="38" t="s">
        <v>41</v>
      </c>
      <c r="B166" s="63">
        <v>2001</v>
      </c>
      <c r="C166" s="64">
        <v>0.3013333333</v>
      </c>
      <c r="F166" s="92">
        <v>71</v>
      </c>
      <c r="G166" s="66">
        <v>16.26056338</v>
      </c>
      <c r="H166" s="67">
        <v>29.208971831</v>
      </c>
    </row>
    <row r="167" spans="1:8" ht="12.75">
      <c r="A167" s="38" t="s">
        <v>41</v>
      </c>
      <c r="B167" s="63">
        <v>2002</v>
      </c>
      <c r="C167" s="64">
        <v>0.4534193548</v>
      </c>
      <c r="F167" s="92">
        <v>67</v>
      </c>
      <c r="G167" s="66">
        <v>112.95820896</v>
      </c>
      <c r="H167" s="67">
        <v>30.943298507</v>
      </c>
    </row>
    <row r="168" spans="1:8" ht="12.75">
      <c r="A168" s="38" t="s">
        <v>41</v>
      </c>
      <c r="B168" s="63">
        <v>2003</v>
      </c>
      <c r="C168" s="64">
        <v>0.2642307692</v>
      </c>
      <c r="F168" s="92">
        <v>56</v>
      </c>
      <c r="G168" s="66">
        <v>67.575</v>
      </c>
      <c r="H168" s="67">
        <v>29.930696429</v>
      </c>
    </row>
    <row r="169" spans="1:8" ht="12.75">
      <c r="A169" s="38" t="s">
        <v>41</v>
      </c>
      <c r="B169" s="63">
        <v>2004</v>
      </c>
      <c r="C169" s="64">
        <v>0.3567479675</v>
      </c>
      <c r="F169" s="92">
        <v>56</v>
      </c>
      <c r="G169" s="66">
        <v>86.396428571</v>
      </c>
      <c r="H169" s="67">
        <v>37.823785714</v>
      </c>
    </row>
    <row r="170" spans="1:8" ht="12.75">
      <c r="A170" s="38" t="s">
        <v>41</v>
      </c>
      <c r="B170" s="63">
        <v>2005</v>
      </c>
      <c r="C170" s="64">
        <v>1.1034831461</v>
      </c>
      <c r="F170" s="92">
        <v>55</v>
      </c>
      <c r="G170" s="66">
        <v>95.318181818</v>
      </c>
      <c r="H170" s="67">
        <v>34.1948</v>
      </c>
    </row>
    <row r="171" spans="1:8" ht="12.75">
      <c r="A171" s="38" t="s">
        <v>41</v>
      </c>
      <c r="B171" s="63">
        <v>2006</v>
      </c>
      <c r="C171" s="64">
        <v>1.1076829268</v>
      </c>
      <c r="F171" s="92">
        <v>51</v>
      </c>
      <c r="G171" s="66">
        <v>63.219607843</v>
      </c>
      <c r="H171" s="67">
        <v>33.29</v>
      </c>
    </row>
    <row r="172" spans="1:8" ht="12.75">
      <c r="A172" s="38" t="s">
        <v>41</v>
      </c>
      <c r="B172" s="63">
        <v>2007</v>
      </c>
      <c r="C172" s="64">
        <v>1.520326087</v>
      </c>
      <c r="F172" s="92">
        <v>63</v>
      </c>
      <c r="G172" s="66">
        <v>-28.76031746</v>
      </c>
      <c r="H172" s="67">
        <v>31.536809524</v>
      </c>
    </row>
    <row r="173" spans="1:8" ht="12.75">
      <c r="A173" s="38" t="s">
        <v>41</v>
      </c>
      <c r="B173" s="63">
        <v>2008</v>
      </c>
      <c r="C173" s="64">
        <v>1.8186486486</v>
      </c>
      <c r="F173" s="92">
        <v>51</v>
      </c>
      <c r="G173" s="66">
        <v>-57.85098039</v>
      </c>
      <c r="H173" s="67">
        <v>25.465705882</v>
      </c>
    </row>
    <row r="174" spans="1:8" ht="12.75">
      <c r="A174" s="38" t="s">
        <v>41</v>
      </c>
      <c r="B174" s="63">
        <v>2009</v>
      </c>
      <c r="C174" s="64">
        <v>0.7601351351</v>
      </c>
      <c r="F174" s="92">
        <v>64</v>
      </c>
      <c r="G174" s="66">
        <v>-4.75625</v>
      </c>
      <c r="H174" s="67">
        <v>18.203578125</v>
      </c>
    </row>
  </sheetData>
  <sheetProtection/>
  <autoFilter ref="A10:AF10"/>
  <mergeCells count="5">
    <mergeCell ref="M9:P9"/>
    <mergeCell ref="D9:H9"/>
    <mergeCell ref="I9:L9"/>
    <mergeCell ref="U9:X9"/>
    <mergeCell ref="Q9:T9"/>
  </mergeCells>
  <printOptions/>
  <pageMargins left="0.75" right="0.75" top="1" bottom="1" header="0" footer="0"/>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BVARGAS</dc:creator>
  <cp:keywords/>
  <dc:description/>
  <cp:lastModifiedBy>BVARGAS</cp:lastModifiedBy>
  <dcterms:created xsi:type="dcterms:W3CDTF">2008-01-24T22:32:01Z</dcterms:created>
  <dcterms:modified xsi:type="dcterms:W3CDTF">2012-03-29T18:56:07Z</dcterms:modified>
  <cp:category/>
  <cp:version/>
  <cp:contentType/>
  <cp:contentStatus/>
</cp:coreProperties>
</file>