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PivotChartFilter="1" defaultThemeVersion="124226"/>
  <bookViews>
    <workbookView xWindow="270" yWindow="0" windowWidth="7695" windowHeight="8880" tabRatio="703"/>
  </bookViews>
  <sheets>
    <sheet name="datos" sheetId="1" r:id="rId1"/>
    <sheet name="Gráfico" sheetId="23" r:id="rId2"/>
    <sheet name="Tabla" sheetId="22" state="hidden"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0">datos!$A$11:$AF$190</definedName>
    <definedName name="fecevaltend">datos!$B$2:$B$3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tend">datos!$A$12:$AF$204</definedName>
  </definedNames>
  <calcPr calcId="145621"/>
  <pivotCaches>
    <pivotCache cacheId="30" r:id="rId4"/>
  </pivotCaches>
</workbook>
</file>

<file path=xl/calcChain.xml><?xml version="1.0" encoding="utf-8"?>
<calcChain xmlns="http://schemas.openxmlformats.org/spreadsheetml/2006/main">
  <c r="C6" i="1" l="1"/>
  <c r="D6" i="1"/>
  <c r="E6" i="1"/>
  <c r="F6" i="1"/>
  <c r="G6" i="1"/>
  <c r="H6" i="1"/>
  <c r="I6" i="1"/>
  <c r="J6" i="1"/>
  <c r="K6" i="1"/>
  <c r="L6" i="1"/>
  <c r="M6" i="1"/>
  <c r="N6" i="1"/>
  <c r="O6" i="1"/>
  <c r="P6" i="1"/>
  <c r="Q6" i="1"/>
  <c r="R6" i="1"/>
  <c r="S6" i="1"/>
  <c r="T6" i="1"/>
  <c r="U6" i="1"/>
  <c r="V6" i="1"/>
  <c r="W6" i="1"/>
  <c r="X6" i="1"/>
  <c r="Y6" i="1"/>
  <c r="Z6" i="1"/>
  <c r="AA6" i="1"/>
  <c r="AB6" i="1"/>
  <c r="AC6" i="1"/>
  <c r="AD6" i="1"/>
  <c r="AE6" i="1"/>
  <c r="AF6" i="1"/>
  <c r="C7" i="1"/>
  <c r="D7" i="1"/>
  <c r="E7" i="1"/>
  <c r="F7" i="1"/>
  <c r="G7" i="1"/>
  <c r="H7" i="1"/>
  <c r="I7" i="1"/>
  <c r="J7" i="1"/>
  <c r="K7" i="1"/>
  <c r="L7" i="1"/>
  <c r="M7" i="1"/>
  <c r="N7" i="1"/>
  <c r="O7" i="1"/>
  <c r="P7" i="1"/>
  <c r="Q7" i="1"/>
  <c r="R7" i="1"/>
  <c r="S7" i="1"/>
  <c r="T7" i="1"/>
  <c r="U7" i="1"/>
  <c r="V7" i="1"/>
  <c r="W7" i="1"/>
  <c r="X7" i="1"/>
  <c r="Y7" i="1"/>
  <c r="Z7" i="1"/>
  <c r="AA7" i="1"/>
  <c r="AB7" i="1"/>
  <c r="AC7" i="1"/>
  <c r="AD7" i="1"/>
  <c r="AE7" i="1"/>
  <c r="AF7"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 r="C9" i="1"/>
  <c r="D9" i="1"/>
  <c r="E9" i="1"/>
  <c r="F9" i="1"/>
  <c r="G9" i="1"/>
  <c r="H9" i="1"/>
  <c r="I9" i="1"/>
  <c r="J9" i="1"/>
  <c r="K9" i="1"/>
  <c r="L9" i="1"/>
  <c r="M9" i="1"/>
  <c r="N9" i="1"/>
  <c r="O9" i="1"/>
  <c r="P9" i="1"/>
  <c r="Q9" i="1"/>
  <c r="R9" i="1"/>
  <c r="S9" i="1"/>
  <c r="T9" i="1"/>
  <c r="U9" i="1"/>
  <c r="V9" i="1"/>
  <c r="W9" i="1"/>
  <c r="X9" i="1"/>
  <c r="Y9" i="1"/>
  <c r="Z9" i="1"/>
  <c r="AA9" i="1"/>
  <c r="AB9" i="1"/>
  <c r="AC9" i="1"/>
  <c r="AD9" i="1"/>
  <c r="AE9" i="1"/>
  <c r="AF9" i="1"/>
</calcChain>
</file>

<file path=xl/comments1.xml><?xml version="1.0" encoding="utf-8"?>
<comments xmlns="http://schemas.openxmlformats.org/spreadsheetml/2006/main">
  <authors>
    <author xml:space="preserve"> Bernardo Vargas</author>
  </authors>
  <commentList>
    <comment ref="B6" authorId="0">
      <text>
        <r>
          <rPr>
            <sz val="8"/>
            <color indexed="81"/>
            <rFont val="Tahoma"/>
            <family val="2"/>
          </rPr>
          <t xml:space="preserve">PROMEDIO DEL GRUPO SELECCIONADO ABAJO SEGUN LOS CRITERIOS DEFINIDOS
</t>
        </r>
      </text>
    </comment>
    <comment ref="B7" authorId="0">
      <text>
        <r>
          <rPr>
            <sz val="8"/>
            <color indexed="81"/>
            <rFont val="Tahoma"/>
            <family val="2"/>
          </rPr>
          <t xml:space="preserve">NUMERO DE  AÑOS  EN EL GRUPO SELECCIONADO ABAJO SEGUN LOS CRITERIOS DEFINIDOS
</t>
        </r>
      </text>
    </comment>
    <comment ref="B8" authorId="0">
      <text>
        <r>
          <rPr>
            <sz val="8"/>
            <color indexed="81"/>
            <rFont val="Tahoma"/>
            <family val="2"/>
          </rPr>
          <t xml:space="preserve">VALOR MINIMO ENTRE EL  GRUPO SELECCIONADO ABAJO SEGUN LOS CRITERIOS DEFINIDOS
</t>
        </r>
      </text>
    </comment>
    <comment ref="B9" authorId="0">
      <text>
        <r>
          <rPr>
            <sz val="8"/>
            <color indexed="81"/>
            <rFont val="Tahoma"/>
            <family val="2"/>
          </rPr>
          <t xml:space="preserve">VALOR MAXIMO ENTRE EL  GRUPO SELECCIONADO ABAJO SEGUN LOS CRITERIOS DEFINIDOS
</t>
        </r>
      </text>
    </comment>
    <comment ref="B11" authorId="0">
      <text>
        <r>
          <rPr>
            <b/>
            <sz val="8"/>
            <color indexed="81"/>
            <rFont val="Tahoma"/>
            <family val="2"/>
          </rPr>
          <t>Año de Nacimiento</t>
        </r>
      </text>
    </comment>
    <comment ref="C11" authorId="0">
      <text>
        <r>
          <rPr>
            <sz val="8"/>
            <color indexed="81"/>
            <rFont val="Tahoma"/>
            <family val="2"/>
          </rPr>
          <t xml:space="preserve">% de consanguinidad (promedio para las vacas nacidas en este año)
Rango: 0 a 100%
</t>
        </r>
      </text>
    </comment>
    <comment ref="D11" authorId="0">
      <text>
        <r>
          <rPr>
            <sz val="10"/>
            <color indexed="81"/>
            <rFont val="Tahoma"/>
            <family val="2"/>
          </rPr>
          <t xml:space="preserve">Vacas que contribuyeron al cálculo del promedio de producción corregida a 305 d (PC305) para cada año respectivo
</t>
        </r>
      </text>
    </comment>
    <comment ref="E11" authorId="0">
      <text>
        <r>
          <rPr>
            <sz val="10"/>
            <color indexed="81"/>
            <rFont val="Tahoma"/>
            <family val="2"/>
          </rPr>
          <t>kilogramos de producción de leche a 305 días CORREGIDA por edad y lactancia
*Corrección es a una base de 4 años de edad y tercera lactancia</t>
        </r>
        <r>
          <rPr>
            <sz val="8"/>
            <color indexed="81"/>
            <rFont val="Tahoma"/>
            <family val="2"/>
          </rPr>
          <t xml:space="preserve">
</t>
        </r>
      </text>
    </comment>
    <comment ref="F11" authorId="0">
      <text>
        <r>
          <rPr>
            <sz val="8"/>
            <color indexed="81"/>
            <rFont val="Tahoma"/>
            <family val="2"/>
          </rPr>
          <t xml:space="preserve"> Vacas que contribuyeron al cálculo de VC para cada año
*Incluye vacas sin registros de producción</t>
        </r>
      </text>
    </comment>
    <comment ref="G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H11" authorId="0">
      <text>
        <r>
          <rPr>
            <sz val="8"/>
            <color indexed="81"/>
            <rFont val="Tahoma"/>
            <family val="2"/>
          </rPr>
          <t xml:space="preserve">% de confiabilidad (promedio para vacas nacidas este año)
Rango: 0 a 100
</t>
        </r>
      </text>
    </comment>
    <comment ref="I11" authorId="0">
      <text>
        <r>
          <rPr>
            <sz val="8"/>
            <color indexed="81"/>
            <rFont val="Tahoma"/>
            <family val="2"/>
          </rPr>
          <t xml:space="preserve">Vacas que contribuyeron al cálculo del promedio de producción corregida a 305 d (PC305) para cada año respectivo
</t>
        </r>
      </text>
    </comment>
    <comment ref="J11" authorId="0">
      <text>
        <r>
          <rPr>
            <sz val="8"/>
            <color indexed="81"/>
            <rFont val="Tahoma"/>
            <family val="2"/>
          </rPr>
          <t xml:space="preserve">kilogramos de producción de grasa a 305 días CORREGIDA por edad y lactancia
*Corrección es a una base de 4 años de edad y tercera lactancia
</t>
        </r>
      </text>
    </comment>
    <comment ref="K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L11" authorId="0">
      <text>
        <r>
          <rPr>
            <sz val="8"/>
            <color indexed="81"/>
            <rFont val="Tahoma"/>
            <family val="2"/>
          </rPr>
          <t xml:space="preserve">% de confiabilidad (promedio para vacas nacidas este año)
Rango: 0 a 100
</t>
        </r>
      </text>
    </comment>
    <comment ref="M11" authorId="0">
      <text>
        <r>
          <rPr>
            <sz val="8"/>
            <color indexed="81"/>
            <rFont val="Tahoma"/>
            <family val="2"/>
          </rPr>
          <t xml:space="preserve">Vacas que contribuyeron al cálculo del promedio de producción corregida a 305 d (PC305) para cada año respectivo
</t>
        </r>
      </text>
    </comment>
    <comment ref="N11" authorId="0">
      <text>
        <r>
          <rPr>
            <sz val="8"/>
            <color indexed="81"/>
            <rFont val="Tahoma"/>
            <family val="2"/>
          </rPr>
          <t xml:space="preserve">kilogramos de producción de proteína  a 305 días CORREGIDA por edad y lactancia
*Corrección es a una base de 4 años de edad y tercera lactancia
</t>
        </r>
      </text>
    </comment>
    <comment ref="O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P11" authorId="0">
      <text>
        <r>
          <rPr>
            <sz val="8"/>
            <color indexed="81"/>
            <rFont val="Tahoma"/>
            <family val="2"/>
          </rPr>
          <t xml:space="preserve">% de confiabilidad (promedio para vacas nacidas este año)
Rango: 0 a 100
</t>
        </r>
      </text>
    </comment>
    <comment ref="Q11" authorId="0">
      <text>
        <r>
          <rPr>
            <sz val="8"/>
            <color indexed="81"/>
            <rFont val="Tahoma"/>
            <family val="2"/>
          </rPr>
          <t xml:space="preserve">Vacas que contribuyeron al cálculo del promedio de producción corregida a 305 d (PC305) para cada año respectivo
</t>
        </r>
      </text>
    </comment>
    <comment ref="R11" authorId="0">
      <text>
        <r>
          <rPr>
            <sz val="8"/>
            <color indexed="81"/>
            <rFont val="Tahoma"/>
            <family val="2"/>
          </rPr>
          <t xml:space="preserve">kilogramos de producción de sólidos  a 305 días CORREGIDO por edad y lactancia
*Corrección es a una base de 4 años de edad y tercera lactancia
</t>
        </r>
      </text>
    </comment>
    <comment ref="S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T11" authorId="0">
      <text>
        <r>
          <rPr>
            <sz val="8"/>
            <color indexed="81"/>
            <rFont val="Tahoma"/>
            <family val="2"/>
          </rPr>
          <t xml:space="preserve">% de confiabilidad (promedio para vacas nacidas este año)
Rango: 0 a 100
</t>
        </r>
      </text>
    </comment>
    <comment ref="U11" authorId="0">
      <text>
        <r>
          <rPr>
            <sz val="10"/>
            <color indexed="81"/>
            <rFont val="Tahoma"/>
            <family val="2"/>
          </rPr>
          <t xml:space="preserve">Vacas que contribuyeron al cálculo del promedio de días abiertos para cada año respectivo
</t>
        </r>
      </text>
    </comment>
    <comment ref="V11" authorId="0">
      <text>
        <r>
          <rPr>
            <b/>
            <sz val="10"/>
            <color indexed="81"/>
            <rFont val="Tahoma"/>
            <family val="2"/>
          </rPr>
          <t xml:space="preserve">Días  Abiertos </t>
        </r>
      </text>
    </comment>
    <comment ref="W11" authorId="0">
      <text>
        <r>
          <rPr>
            <sz val="10"/>
            <color indexed="81"/>
            <rFont val="Tahoma"/>
            <family val="2"/>
          </rPr>
          <t xml:space="preserve">Promedio de valores de cría para las vacas nacidas en los años respectivos
(Valor de Cría:
Estimado del mérito genético de un animal. Contribución genética (aditiva) al rendimiento observado de un animal. 
Interpretación: Un VC = -3 DA para una vaca significa que bajo condiciones idénticas de manejo, cuando esta vaca esté en edad madura, se espera que presente 3 días abiertos menos  que el promedio del grupo de vacas utilizado como referencia o Base Genética
</t>
        </r>
      </text>
    </comment>
    <comment ref="X11" authorId="0">
      <text>
        <r>
          <rPr>
            <sz val="10"/>
            <color indexed="81"/>
            <rFont val="Tahoma"/>
            <family val="2"/>
          </rPr>
          <t xml:space="preserve">% de confiabilidad (promedio para vacas nacidas este año)
Rango: 0 a 100
</t>
        </r>
      </text>
    </comment>
    <comment ref="Y11" authorId="0">
      <text>
        <r>
          <rPr>
            <sz val="8"/>
            <color indexed="81"/>
            <rFont val="Tahoma"/>
            <family val="2"/>
          </rPr>
          <t xml:space="preserve">Vacas que contribuyeron al cálculo del promedio de score de células somáticas  para cada año respectivo
</t>
        </r>
      </text>
    </comment>
    <comment ref="Z11" authorId="0">
      <text>
        <r>
          <rPr>
            <sz val="8"/>
            <color indexed="81"/>
            <rFont val="Tahoma"/>
            <family val="2"/>
          </rPr>
          <t>SCCS: Score de células somáticas. Se calcula como SCCS= log(CCS/1000) 
Equivalencias:
SCCS   CCS
5          32000
6          64000
7         128000
8         256000
9         512000
10       1024000</t>
        </r>
      </text>
    </comment>
    <comment ref="AA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-1 en SCCS  para una vaca significa que bajo condiciones idénticas de manejo, se espera que presente 1 punto menos que el promedio de SCCS del grupo de vacas utilizado como referencia o Base Genética
</t>
        </r>
      </text>
    </comment>
    <comment ref="AB11" authorId="0">
      <text>
        <r>
          <rPr>
            <sz val="8"/>
            <color indexed="81"/>
            <rFont val="Tahoma"/>
            <family val="2"/>
          </rPr>
          <t xml:space="preserve">% de confiabilidad (promedio para vacas nacidas este año)
Rango: 0 a 100
</t>
        </r>
      </text>
    </comment>
    <comment ref="AC11" authorId="0">
      <text>
        <r>
          <rPr>
            <sz val="8"/>
            <color indexed="81"/>
            <rFont val="Tahoma"/>
            <family val="2"/>
          </rPr>
          <t xml:space="preserve">Vacas que contribuyeron al cálculo del promedio de vida productiva para cada año respectivo
</t>
        </r>
      </text>
    </comment>
    <comment ref="AD11" authorId="0">
      <text>
        <r>
          <rPr>
            <sz val="8"/>
            <color indexed="81"/>
            <rFont val="Tahoma"/>
            <family val="2"/>
          </rPr>
          <t xml:space="preserve">Vida productiva (aprox. en meses)*
</t>
        </r>
      </text>
    </comment>
    <comment ref="AE11"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 en VP  para una vaca significa que bajo condiciones idénticas de manejo, se espera que presente 3 meses más que el promedio de vida productiva del grupo de vacas utilizado como referencia o Base Genética
</t>
        </r>
      </text>
    </comment>
    <comment ref="AF11" authorId="0">
      <text>
        <r>
          <rPr>
            <sz val="8"/>
            <color indexed="81"/>
            <rFont val="Tahoma"/>
            <family val="2"/>
          </rPr>
          <t xml:space="preserve">% de confiabilidad (promedio para vacas nacidas este año)
Rango: 0 a 100
</t>
        </r>
      </text>
    </comment>
  </commentList>
</comments>
</file>

<file path=xl/sharedStrings.xml><?xml version="1.0" encoding="utf-8"?>
<sst xmlns="http://schemas.openxmlformats.org/spreadsheetml/2006/main" count="283" uniqueCount="86">
  <si>
    <t>Raza</t>
  </si>
  <si>
    <t>Tendencias poblacionales por raza</t>
  </si>
  <si>
    <t>H8</t>
  </si>
  <si>
    <t>J8</t>
  </si>
  <si>
    <t>Leche</t>
  </si>
  <si>
    <t>Proteína</t>
  </si>
  <si>
    <t>Grasa</t>
  </si>
  <si>
    <t>% Cons</t>
  </si>
  <si>
    <t>Vida Productiva</t>
  </si>
  <si>
    <t>VP</t>
  </si>
  <si>
    <t>VC_VP</t>
  </si>
  <si>
    <t>n_VP</t>
  </si>
  <si>
    <t>Conf_VP</t>
  </si>
  <si>
    <t>n_305K</t>
  </si>
  <si>
    <t>VC_G</t>
  </si>
  <si>
    <t>Conf_G</t>
  </si>
  <si>
    <t>n_P</t>
  </si>
  <si>
    <t>PC305_P</t>
  </si>
  <si>
    <t>VC_P</t>
  </si>
  <si>
    <t>Conf_P</t>
  </si>
  <si>
    <t>Total general</t>
  </si>
  <si>
    <t>PC305_K</t>
  </si>
  <si>
    <t>VC_K</t>
  </si>
  <si>
    <t>n_VC_K</t>
  </si>
  <si>
    <t>Conf_K</t>
  </si>
  <si>
    <t>n_G</t>
  </si>
  <si>
    <t>PC305_G</t>
  </si>
  <si>
    <t>Año Nac</t>
  </si>
  <si>
    <t>n_DA</t>
  </si>
  <si>
    <t>DiasAb</t>
  </si>
  <si>
    <t>VC_DA</t>
  </si>
  <si>
    <t>Conf_DA</t>
  </si>
  <si>
    <t>Días Abiertos</t>
  </si>
  <si>
    <t>n==&gt;</t>
  </si>
  <si>
    <t>min==&gt;</t>
  </si>
  <si>
    <t>max==&gt;</t>
  </si>
  <si>
    <t>promedio==&gt;</t>
  </si>
  <si>
    <t>HXJ</t>
  </si>
  <si>
    <t>HXPS</t>
  </si>
  <si>
    <t>PS8</t>
  </si>
  <si>
    <t>JXPS</t>
  </si>
  <si>
    <t>G8</t>
  </si>
  <si>
    <r>
      <t>Puede seleccionar grupos utilizando los botones de abajo (</t>
    </r>
    <r>
      <rPr>
        <sz val="10"/>
        <rFont val="Calibri"/>
        <family val="2"/>
      </rPr>
      <t>▼)</t>
    </r>
  </si>
  <si>
    <r>
      <t xml:space="preserve">Puede combinar varios criterios de selección </t>
    </r>
    <r>
      <rPr>
        <i/>
        <sz val="10"/>
        <rFont val="Calibri"/>
        <family val="2"/>
      </rPr>
      <t>(Ej Raza H8+ Año Nac &gt;2000)</t>
    </r>
  </si>
  <si>
    <t>datos_leche_305K</t>
  </si>
  <si>
    <t>datos_valor de Cría_Leche</t>
  </si>
  <si>
    <t>Valor de Cría_Leche</t>
  </si>
  <si>
    <t>datos_Grasa</t>
  </si>
  <si>
    <t>Valor de Cría_Grasa</t>
  </si>
  <si>
    <t>datos_Proteína</t>
  </si>
  <si>
    <t>Valor de Cría_Proteína</t>
  </si>
  <si>
    <t>datos_Días Abiertos</t>
  </si>
  <si>
    <t>Valor Cría_DíasAbiertos</t>
  </si>
  <si>
    <t>datos_VidaProductiva</t>
  </si>
  <si>
    <t>VidaProductiva_meses</t>
  </si>
  <si>
    <t>Valor de Cría_VidaProductiva</t>
  </si>
  <si>
    <t>Año Nacimiento</t>
  </si>
  <si>
    <t>n_SCCS</t>
  </si>
  <si>
    <t>SCCS</t>
  </si>
  <si>
    <t>VC_SCCS</t>
  </si>
  <si>
    <t>Conf_SCCS</t>
  </si>
  <si>
    <t>Score de Células Somáticas</t>
  </si>
  <si>
    <t>Valor de Cría_CélulasSomáticas</t>
  </si>
  <si>
    <t>CélulasSomáticas_score</t>
  </si>
  <si>
    <t>datos_CélulasSomáticas</t>
  </si>
  <si>
    <t>n_ST</t>
  </si>
  <si>
    <t>PC305_ST</t>
  </si>
  <si>
    <t>VC_ST</t>
  </si>
  <si>
    <t>Conf_ST</t>
  </si>
  <si>
    <t>datos_Sólidos</t>
  </si>
  <si>
    <t>Valor de Cría_Sólidos</t>
  </si>
  <si>
    <t>Sólidos Totales</t>
  </si>
  <si>
    <t>Producción Corregida 305d_Leche</t>
  </si>
  <si>
    <t>Producción Corregida_305d_Proteína</t>
  </si>
  <si>
    <t>Producción Corregida_305d_Sólidos</t>
  </si>
  <si>
    <t>Promedio de Producción Corregida 305d_Leche</t>
  </si>
  <si>
    <t>t</t>
  </si>
  <si>
    <t>Pct_consanguinidad</t>
  </si>
  <si>
    <t>Pct_Confiabilidad_Leche</t>
  </si>
  <si>
    <t>Producción Corregida_305d_Grasa</t>
  </si>
  <si>
    <t>Pct_Confiabilidad_Grasa</t>
  </si>
  <si>
    <t>Pct_Confiabilidad_Proteína</t>
  </si>
  <si>
    <t>Pct_Confiabilidad_Sólidos</t>
  </si>
  <si>
    <t>pct_Confiabilidad_DíasAbiertos</t>
  </si>
  <si>
    <t>Pct_Confiabilidad_CélulasSomáticas</t>
  </si>
  <si>
    <t>Pct_Confiabilidad_VidaProductiva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</si>
</sst>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name val="Arial"/>
    </font>
    <font>
      <sz val="8"/>
      <name val="Arial"/>
      <family val="2"/>
    </font>
    <font>
      <sz val="8"/>
      <color indexed="81"/>
      <name val="Tahoma"/>
      <family val="2"/>
    </font>
    <font>
      <b/>
      <sz val="8"/>
      <color indexed="81"/>
      <name val="Tahoma"/>
      <family val="2"/>
    </font>
    <font>
      <b/>
      <sz val="10"/>
      <color indexed="81"/>
      <name val="Tahoma"/>
      <family val="2"/>
    </font>
    <font>
      <sz val="10"/>
      <color indexed="8"/>
      <name val="Calibri"/>
      <family val="2"/>
    </font>
    <font>
      <sz val="14"/>
      <color indexed="12"/>
      <name val="Calibri"/>
      <family val="2"/>
    </font>
    <font>
      <sz val="10"/>
      <name val="Calibri"/>
      <family val="2"/>
    </font>
    <font>
      <i/>
      <sz val="10"/>
      <color indexed="12"/>
      <name val="Calibri"/>
      <family val="2"/>
    </font>
    <font>
      <i/>
      <sz val="10"/>
      <name val="Calibri"/>
      <family val="2"/>
    </font>
    <font>
      <sz val="10"/>
      <color indexed="12"/>
      <name val="Calibri"/>
      <family val="2"/>
    </font>
    <font>
      <sz val="10"/>
      <color indexed="81"/>
      <name val="Tahoma"/>
      <family val="2"/>
    </font>
    <font>
      <sz val="14"/>
      <name val="Arial"/>
      <family val="2"/>
    </font>
    <font>
      <b/>
      <sz val="10"/>
      <color rgb="FFFF0000"/>
      <name val="Calibri"/>
      <family val="2"/>
    </font>
    <font>
      <sz val="9"/>
      <color indexed="12"/>
      <name val="Calibri"/>
      <family val="2"/>
    </font>
    <font>
      <sz val="9"/>
      <color indexed="8"/>
      <name val="Calibri"/>
      <family val="2"/>
    </font>
    <font>
      <sz val="9"/>
      <name val="Calibri"/>
      <family val="2"/>
    </font>
  </fonts>
  <fills count="10">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3" tint="0.79998168889431442"/>
        <bgColor indexed="64"/>
      </patternFill>
    </fill>
  </fills>
  <borders count="12">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bottom/>
      <diagonal/>
    </border>
  </borders>
  <cellStyleXfs count="1">
    <xf numFmtId="0" fontId="0" fillId="0" borderId="0"/>
  </cellStyleXfs>
  <cellXfs count="94">
    <xf numFmtId="0" fontId="0" fillId="0" borderId="0" xfId="0"/>
    <xf numFmtId="0" fontId="0" fillId="0" borderId="1" xfId="0" applyBorder="1"/>
    <xf numFmtId="0" fontId="0" fillId="0" borderId="2" xfId="0" applyBorder="1"/>
    <xf numFmtId="0" fontId="0" fillId="0" borderId="3" xfId="0" applyBorder="1"/>
    <xf numFmtId="0" fontId="0" fillId="0" borderId="1" xfId="0" pivotButton="1" applyBorder="1"/>
    <xf numFmtId="0" fontId="0" fillId="0" borderId="4" xfId="0" applyBorder="1"/>
    <xf numFmtId="0" fontId="0" fillId="0" borderId="5" xfId="0" applyNumberFormat="1" applyBorder="1"/>
    <xf numFmtId="0" fontId="0" fillId="0" borderId="4" xfId="0" applyNumberFormat="1" applyBorder="1"/>
    <xf numFmtId="0" fontId="0" fillId="0" borderId="6" xfId="0" applyNumberFormat="1" applyBorder="1"/>
    <xf numFmtId="0" fontId="0" fillId="0" borderId="7" xfId="0" applyBorder="1"/>
    <xf numFmtId="0" fontId="0" fillId="0" borderId="1" xfId="0" applyNumberFormat="1" applyBorder="1"/>
    <xf numFmtId="0" fontId="0" fillId="0" borderId="7" xfId="0" applyNumberFormat="1"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NumberFormat="1" applyBorder="1"/>
    <xf numFmtId="0" fontId="0" fillId="0" borderId="9" xfId="0" applyBorder="1"/>
    <xf numFmtId="0" fontId="0" fillId="0" borderId="8" xfId="0" applyBorder="1"/>
    <xf numFmtId="0" fontId="5" fillId="3" borderId="0" xfId="0" applyFont="1" applyFill="1" applyBorder="1" applyAlignment="1"/>
    <xf numFmtId="0" fontId="7" fillId="3" borderId="0" xfId="0" applyFont="1" applyFill="1" applyBorder="1" applyAlignment="1">
      <alignment horizontal="left"/>
    </xf>
    <xf numFmtId="2" fontId="7" fillId="3" borderId="0" xfId="0" applyNumberFormat="1" applyFont="1" applyFill="1" applyBorder="1" applyAlignment="1">
      <alignment horizontal="right"/>
    </xf>
    <xf numFmtId="1" fontId="7" fillId="3" borderId="0" xfId="0" applyNumberFormat="1" applyFont="1" applyFill="1" applyBorder="1" applyAlignment="1">
      <alignment horizontal="right"/>
    </xf>
    <xf numFmtId="0" fontId="7" fillId="3" borderId="0" xfId="0" applyFont="1" applyFill="1" applyBorder="1" applyAlignment="1">
      <alignment horizontal="right"/>
    </xf>
    <xf numFmtId="164" fontId="7" fillId="3" borderId="0" xfId="0" applyNumberFormat="1" applyFont="1" applyFill="1" applyBorder="1" applyAlignment="1">
      <alignment horizontal="right"/>
    </xf>
    <xf numFmtId="0" fontId="5" fillId="0" borderId="0" xfId="0" applyFont="1" applyFill="1" applyBorder="1" applyAlignment="1"/>
    <xf numFmtId="0" fontId="6" fillId="0" borderId="0" xfId="0" applyFont="1" applyFill="1" applyBorder="1" applyAlignment="1">
      <alignment horizontal="left"/>
    </xf>
    <xf numFmtId="2" fontId="7" fillId="0" borderId="0" xfId="0" applyNumberFormat="1" applyFont="1" applyFill="1" applyBorder="1" applyAlignment="1">
      <alignment horizontal="left"/>
    </xf>
    <xf numFmtId="1" fontId="7" fillId="0" borderId="0" xfId="0" applyNumberFormat="1" applyFont="1" applyFill="1" applyBorder="1" applyAlignment="1">
      <alignment horizontal="left"/>
    </xf>
    <xf numFmtId="0" fontId="7" fillId="0" borderId="0" xfId="0" applyFont="1" applyFill="1" applyBorder="1" applyAlignment="1">
      <alignment horizontal="left"/>
    </xf>
    <xf numFmtId="164" fontId="7" fillId="0" borderId="0" xfId="0" applyNumberFormat="1" applyFont="1" applyFill="1" applyBorder="1" applyAlignment="1">
      <alignment horizontal="left"/>
    </xf>
    <xf numFmtId="164" fontId="13" fillId="0" borderId="0" xfId="0" applyNumberFormat="1" applyFont="1" applyFill="1" applyBorder="1" applyAlignment="1">
      <alignment horizontal="right"/>
    </xf>
    <xf numFmtId="1" fontId="13" fillId="0" borderId="0" xfId="0" applyNumberFormat="1" applyFont="1" applyFill="1" applyBorder="1" applyAlignment="1">
      <alignment horizontal="left"/>
    </xf>
    <xf numFmtId="17" fontId="6" fillId="0" borderId="0" xfId="0" applyNumberFormat="1" applyFont="1" applyFill="1" applyBorder="1" applyAlignment="1"/>
    <xf numFmtId="2" fontId="7" fillId="0" borderId="0" xfId="0" applyNumberFormat="1" applyFont="1" applyFill="1" applyBorder="1" applyAlignment="1">
      <alignment horizontal="right"/>
    </xf>
    <xf numFmtId="1" fontId="7" fillId="0" borderId="0" xfId="0" applyNumberFormat="1" applyFont="1" applyFill="1" applyBorder="1" applyAlignment="1">
      <alignment horizontal="right"/>
    </xf>
    <xf numFmtId="0" fontId="7" fillId="0" borderId="0" xfId="0" applyFont="1" applyFill="1" applyBorder="1" applyAlignment="1">
      <alignment horizontal="right"/>
    </xf>
    <xf numFmtId="164" fontId="7" fillId="0" borderId="0" xfId="0" applyNumberFormat="1" applyFont="1" applyFill="1" applyBorder="1" applyAlignment="1">
      <alignment horizontal="right"/>
    </xf>
    <xf numFmtId="17" fontId="6" fillId="0" borderId="0" xfId="0" applyNumberFormat="1" applyFont="1" applyFill="1" applyBorder="1" applyAlignment="1">
      <alignment horizontal="right"/>
    </xf>
    <xf numFmtId="17" fontId="9" fillId="0" borderId="0" xfId="0" applyNumberFormat="1" applyFont="1" applyFill="1" applyBorder="1" applyAlignment="1">
      <alignment horizontal="right"/>
    </xf>
    <xf numFmtId="1" fontId="9" fillId="0" borderId="0" xfId="0" applyNumberFormat="1" applyFont="1" applyFill="1" applyBorder="1" applyAlignment="1"/>
    <xf numFmtId="164" fontId="9" fillId="0" borderId="0" xfId="0" applyNumberFormat="1" applyFont="1" applyFill="1" applyBorder="1" applyAlignment="1"/>
    <xf numFmtId="1" fontId="10" fillId="0" borderId="0" xfId="0" applyNumberFormat="1" applyFont="1" applyFill="1" applyBorder="1" applyAlignment="1">
      <alignment horizontal="left"/>
    </xf>
    <xf numFmtId="0" fontId="8" fillId="0" borderId="0" xfId="0" applyFont="1" applyFill="1" applyBorder="1" applyAlignment="1"/>
    <xf numFmtId="17" fontId="6" fillId="0" borderId="0" xfId="0" applyNumberFormat="1" applyFont="1" applyFill="1" applyBorder="1" applyAlignment="1">
      <alignment horizontal="center"/>
    </xf>
    <xf numFmtId="0" fontId="7" fillId="0" borderId="0" xfId="0" applyFont="1" applyFill="1" applyBorder="1" applyAlignment="1">
      <alignment horizontal="center"/>
    </xf>
    <xf numFmtId="0" fontId="10" fillId="0" borderId="0" xfId="0" applyFont="1" applyFill="1" applyBorder="1" applyAlignment="1"/>
    <xf numFmtId="2" fontId="10" fillId="0" borderId="0" xfId="0" applyNumberFormat="1" applyFont="1" applyFill="1" applyBorder="1" applyAlignment="1">
      <alignment horizontal="left"/>
    </xf>
    <xf numFmtId="0" fontId="10" fillId="0" borderId="0" xfId="0" applyFont="1" applyFill="1" applyBorder="1" applyAlignment="1">
      <alignment horizontal="left"/>
    </xf>
    <xf numFmtId="164" fontId="10" fillId="0" borderId="0" xfId="0" applyNumberFormat="1" applyFont="1" applyFill="1" applyBorder="1" applyAlignment="1">
      <alignment horizontal="left"/>
    </xf>
    <xf numFmtId="0" fontId="14" fillId="3" borderId="0" xfId="0" applyFont="1" applyFill="1" applyBorder="1" applyAlignment="1"/>
    <xf numFmtId="1" fontId="14" fillId="3" borderId="0" xfId="0" applyNumberFormat="1" applyFont="1" applyFill="1" applyBorder="1" applyAlignment="1">
      <alignment horizontal="left"/>
    </xf>
    <xf numFmtId="2" fontId="14" fillId="3" borderId="0" xfId="0" applyNumberFormat="1" applyFont="1" applyFill="1" applyBorder="1" applyAlignment="1">
      <alignment horizontal="left"/>
    </xf>
    <xf numFmtId="0" fontId="14" fillId="3" borderId="0" xfId="0" applyFont="1" applyFill="1" applyBorder="1" applyAlignment="1">
      <alignment horizontal="left"/>
    </xf>
    <xf numFmtId="164" fontId="14" fillId="3" borderId="0" xfId="0" applyNumberFormat="1" applyFont="1" applyFill="1" applyBorder="1" applyAlignment="1">
      <alignment horizontal="left"/>
    </xf>
    <xf numFmtId="2" fontId="15" fillId="3" borderId="0" xfId="0" applyNumberFormat="1" applyFont="1" applyFill="1" applyBorder="1" applyAlignment="1"/>
    <xf numFmtId="1" fontId="16" fillId="3" borderId="0" xfId="0" applyNumberFormat="1" applyFont="1" applyFill="1" applyBorder="1" applyAlignment="1">
      <alignment horizontal="right"/>
    </xf>
    <xf numFmtId="2" fontId="16" fillId="3" borderId="0" xfId="0" applyNumberFormat="1" applyFont="1" applyFill="1" applyBorder="1" applyAlignment="1">
      <alignment horizontal="right"/>
    </xf>
    <xf numFmtId="164" fontId="16" fillId="3" borderId="0" xfId="0" applyNumberFormat="1" applyFont="1" applyFill="1" applyBorder="1" applyAlignment="1">
      <alignment horizontal="right"/>
    </xf>
    <xf numFmtId="0" fontId="16" fillId="3" borderId="0" xfId="0" applyFont="1" applyFill="1" applyBorder="1" applyAlignment="1">
      <alignment horizontal="right"/>
    </xf>
    <xf numFmtId="0" fontId="15" fillId="3" borderId="0" xfId="0" applyFont="1" applyFill="1" applyBorder="1" applyAlignment="1"/>
    <xf numFmtId="1" fontId="7" fillId="0" borderId="11" xfId="0" applyNumberFormat="1" applyFont="1" applyFill="1" applyBorder="1" applyAlignment="1">
      <alignment horizontal="left"/>
    </xf>
    <xf numFmtId="0" fontId="7" fillId="0" borderId="11" xfId="0" applyFont="1" applyFill="1" applyBorder="1" applyAlignment="1">
      <alignment horizontal="right"/>
    </xf>
    <xf numFmtId="1" fontId="7" fillId="0" borderId="11" xfId="0" applyNumberFormat="1" applyFont="1" applyFill="1" applyBorder="1" applyAlignment="1">
      <alignment horizontal="right"/>
    </xf>
    <xf numFmtId="164" fontId="9" fillId="0" borderId="11" xfId="0" applyNumberFormat="1" applyFont="1" applyFill="1" applyBorder="1" applyAlignment="1"/>
    <xf numFmtId="1" fontId="9" fillId="0" borderId="11" xfId="0" applyNumberFormat="1" applyFont="1" applyFill="1" applyBorder="1" applyAlignment="1"/>
    <xf numFmtId="1" fontId="10" fillId="0" borderId="11" xfId="0" applyNumberFormat="1" applyFont="1" applyFill="1" applyBorder="1" applyAlignment="1">
      <alignment horizontal="left"/>
    </xf>
    <xf numFmtId="1" fontId="14" fillId="3" borderId="11" xfId="0" applyNumberFormat="1" applyFont="1" applyFill="1" applyBorder="1" applyAlignment="1">
      <alignment horizontal="left"/>
    </xf>
    <xf numFmtId="1" fontId="16" fillId="3" borderId="11" xfId="0" applyNumberFormat="1" applyFont="1" applyFill="1" applyBorder="1" applyAlignment="1">
      <alignment horizontal="right"/>
    </xf>
    <xf numFmtId="1" fontId="7" fillId="3" borderId="11" xfId="0" applyNumberFormat="1" applyFont="1" applyFill="1" applyBorder="1" applyAlignment="1">
      <alignment horizontal="right"/>
    </xf>
    <xf numFmtId="0" fontId="7" fillId="0" borderId="11" xfId="0" applyFont="1" applyFill="1" applyBorder="1" applyAlignment="1">
      <alignment horizontal="left"/>
    </xf>
    <xf numFmtId="0" fontId="16" fillId="3" borderId="11" xfId="0" applyFont="1" applyFill="1" applyBorder="1" applyAlignment="1">
      <alignment horizontal="right"/>
    </xf>
    <xf numFmtId="0" fontId="7" fillId="3" borderId="11" xfId="0" applyFont="1" applyFill="1" applyBorder="1" applyAlignment="1">
      <alignment horizontal="right"/>
    </xf>
    <xf numFmtId="2" fontId="7" fillId="0" borderId="11" xfId="0" applyNumberFormat="1" applyFont="1" applyFill="1" applyBorder="1" applyAlignment="1">
      <alignment horizontal="left"/>
    </xf>
    <xf numFmtId="2" fontId="7" fillId="0" borderId="11" xfId="0" applyNumberFormat="1" applyFont="1" applyFill="1" applyBorder="1" applyAlignment="1">
      <alignment horizontal="right"/>
    </xf>
    <xf numFmtId="2" fontId="9" fillId="0" borderId="11" xfId="0" applyNumberFormat="1" applyFont="1" applyFill="1" applyBorder="1" applyAlignment="1"/>
    <xf numFmtId="2" fontId="7" fillId="0" borderId="11" xfId="0" applyNumberFormat="1" applyFont="1" applyFill="1" applyBorder="1" applyAlignment="1">
      <alignment horizontal="center"/>
    </xf>
    <xf numFmtId="2" fontId="10" fillId="0" borderId="11" xfId="0" applyNumberFormat="1" applyFont="1" applyFill="1" applyBorder="1" applyAlignment="1">
      <alignment horizontal="left"/>
    </xf>
    <xf numFmtId="2" fontId="14" fillId="3" borderId="11" xfId="0" applyNumberFormat="1" applyFont="1" applyFill="1" applyBorder="1" applyAlignment="1">
      <alignment horizontal="left"/>
    </xf>
    <xf numFmtId="2" fontId="16" fillId="3" borderId="11" xfId="0" applyNumberFormat="1" applyFont="1" applyFill="1" applyBorder="1" applyAlignment="1">
      <alignment horizontal="right"/>
    </xf>
    <xf numFmtId="2" fontId="7" fillId="3" borderId="11" xfId="0" applyNumberFormat="1" applyFont="1" applyFill="1" applyBorder="1" applyAlignment="1">
      <alignment horizontal="right"/>
    </xf>
    <xf numFmtId="164" fontId="6" fillId="8" borderId="0" xfId="0" applyNumberFormat="1" applyFont="1" applyFill="1" applyBorder="1" applyAlignment="1">
      <alignment horizontal="center"/>
    </xf>
    <xf numFmtId="0" fontId="10" fillId="8" borderId="0" xfId="0" applyFont="1" applyFill="1" applyBorder="1" applyAlignment="1">
      <alignment horizontal="center"/>
    </xf>
    <xf numFmtId="164" fontId="6" fillId="6" borderId="0" xfId="0" applyNumberFormat="1" applyFont="1" applyFill="1" applyBorder="1" applyAlignment="1">
      <alignment horizontal="center"/>
    </xf>
    <xf numFmtId="0" fontId="10" fillId="6" borderId="0" xfId="0" applyFont="1" applyFill="1" applyBorder="1" applyAlignment="1">
      <alignment horizontal="center"/>
    </xf>
    <xf numFmtId="0" fontId="6" fillId="4" borderId="0" xfId="0" applyFont="1" applyFill="1" applyBorder="1" applyAlignment="1">
      <alignment horizontal="center"/>
    </xf>
    <xf numFmtId="0" fontId="7" fillId="4" borderId="0" xfId="0" applyFont="1" applyFill="1" applyBorder="1" applyAlignment="1">
      <alignment horizontal="center"/>
    </xf>
    <xf numFmtId="0" fontId="6" fillId="5" borderId="0" xfId="0" applyFont="1" applyFill="1" applyBorder="1" applyAlignment="1">
      <alignment horizontal="center"/>
    </xf>
    <xf numFmtId="0" fontId="10" fillId="5" borderId="0" xfId="0" applyFont="1" applyFill="1" applyBorder="1" applyAlignment="1">
      <alignment horizontal="center"/>
    </xf>
    <xf numFmtId="164" fontId="6" fillId="9" borderId="0" xfId="0" applyNumberFormat="1" applyFont="1" applyFill="1" applyBorder="1" applyAlignment="1">
      <alignment horizontal="center"/>
    </xf>
    <xf numFmtId="0" fontId="10" fillId="9" borderId="0" xfId="0" applyFont="1" applyFill="1" applyBorder="1" applyAlignment="1">
      <alignment horizontal="center"/>
    </xf>
    <xf numFmtId="164" fontId="6" fillId="7" borderId="0" xfId="0" applyNumberFormat="1" applyFont="1" applyFill="1" applyBorder="1" applyAlignment="1">
      <alignment horizontal="center"/>
    </xf>
    <xf numFmtId="0" fontId="10" fillId="7" borderId="0" xfId="0" applyFont="1" applyFill="1" applyBorder="1" applyAlignment="1">
      <alignment horizontal="center"/>
    </xf>
    <xf numFmtId="0" fontId="6" fillId="2" borderId="0" xfId="0" applyFont="1" applyFill="1" applyBorder="1" applyAlignment="1">
      <alignment horizontal="center"/>
    </xf>
    <xf numFmtId="0" fontId="12" fillId="2" borderId="0"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6/relationships/attachedToolbars" Target="attachedToolbars.bin"/></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[tendxraza1703.xlsx]Tabla!Tabla dinámica2</c:name>
    <c:fmtId val="0"/>
  </c:pivotSource>
  <c:chart>
    <c:autoTitleDeleted val="0"/>
    <c:pivotFmts>
      <c:pivotFmt>
        <c:idx val="0"/>
      </c:pivotFmt>
      <c:pivotFmt>
        <c:idx val="1"/>
      </c:pivotFmt>
      <c:pivotFmt>
        <c:idx val="2"/>
      </c:pivotFmt>
      <c:pivotFmt>
        <c:idx val="3"/>
      </c:pivotFmt>
      <c:pivotFmt>
        <c:idx val="4"/>
      </c:pivotFmt>
      <c:pivotFmt>
        <c:idx val="5"/>
      </c:pivotFmt>
      <c:pivotFmt>
        <c:idx val="6"/>
      </c:pivotFmt>
    </c:pivotFmts>
    <c:plotArea>
      <c:layout/>
      <c:lineChart>
        <c:grouping val="standard"/>
        <c:varyColors val="0"/>
        <c:ser>
          <c:idx val="0"/>
          <c:order val="0"/>
          <c:tx>
            <c:strRef>
              <c:f>Tabla!$B$1:$B$2</c:f>
              <c:strCache>
                <c:ptCount val="1"/>
                <c:pt idx="0">
                  <c:v>G8</c:v>
                </c:pt>
              </c:strCache>
            </c:strRef>
          </c:tx>
          <c:cat>
            <c:strRef>
              <c:f>Tabla!$A$3:$A$34</c:f>
              <c:strCach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strCache>
            </c:strRef>
          </c:cat>
          <c:val>
            <c:numRef>
              <c:f>Tabla!$B$3:$B$34</c:f>
              <c:numCache>
                <c:formatCode>General</c:formatCode>
                <c:ptCount val="31"/>
                <c:pt idx="2">
                  <c:v>4797.2096774193597</c:v>
                </c:pt>
                <c:pt idx="3">
                  <c:v>5226.6666666666697</c:v>
                </c:pt>
                <c:pt idx="4">
                  <c:v>5020.3692307692299</c:v>
                </c:pt>
                <c:pt idx="5">
                  <c:v>5180.9666666666699</c:v>
                </c:pt>
                <c:pt idx="6">
                  <c:v>4992.1460674157297</c:v>
                </c:pt>
                <c:pt idx="7">
                  <c:v>5191.5473684210501</c:v>
                </c:pt>
                <c:pt idx="8">
                  <c:v>5280.6911764705901</c:v>
                </c:pt>
                <c:pt idx="9">
                  <c:v>5267.2233009708698</c:v>
                </c:pt>
                <c:pt idx="10">
                  <c:v>5403.94186046512</c:v>
                </c:pt>
                <c:pt idx="11">
                  <c:v>5632.0123456790097</c:v>
                </c:pt>
                <c:pt idx="12">
                  <c:v>6132.4941176470602</c:v>
                </c:pt>
                <c:pt idx="13">
                  <c:v>6337.2307692307704</c:v>
                </c:pt>
                <c:pt idx="15">
                  <c:v>5485.2631578947403</c:v>
                </c:pt>
                <c:pt idx="17">
                  <c:v>6229.5454545454604</c:v>
                </c:pt>
              </c:numCache>
            </c:numRef>
          </c:val>
          <c:smooth val="0"/>
        </c:ser>
        <c:ser>
          <c:idx val="1"/>
          <c:order val="1"/>
          <c:tx>
            <c:strRef>
              <c:f>Tabla!$C$1:$C$2</c:f>
              <c:strCache>
                <c:ptCount val="1"/>
                <c:pt idx="0">
                  <c:v>H8</c:v>
                </c:pt>
              </c:strCache>
            </c:strRef>
          </c:tx>
          <c:cat>
            <c:strRef>
              <c:f>Tabla!$A$3:$A$34</c:f>
              <c:strCach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strCache>
            </c:strRef>
          </c:cat>
          <c:val>
            <c:numRef>
              <c:f>Tabla!$C$3:$C$34</c:f>
              <c:numCache>
                <c:formatCode>General</c:formatCode>
                <c:ptCount val="31"/>
                <c:pt idx="0">
                  <c:v>5081.3912324234898</c:v>
                </c:pt>
                <c:pt idx="1">
                  <c:v>5271.4372061786398</c:v>
                </c:pt>
                <c:pt idx="2">
                  <c:v>5251.2187886279398</c:v>
                </c:pt>
                <c:pt idx="3">
                  <c:v>5410.14820435003</c:v>
                </c:pt>
                <c:pt idx="4">
                  <c:v>5395.9343459088695</c:v>
                </c:pt>
                <c:pt idx="5">
                  <c:v>5577.6021097046396</c:v>
                </c:pt>
                <c:pt idx="6">
                  <c:v>5657.9511376352102</c:v>
                </c:pt>
                <c:pt idx="7">
                  <c:v>5796.8841530054597</c:v>
                </c:pt>
                <c:pt idx="8">
                  <c:v>5922.1905071521496</c:v>
                </c:pt>
                <c:pt idx="9">
                  <c:v>6064.8591030789803</c:v>
                </c:pt>
                <c:pt idx="10">
                  <c:v>6140.7518225039603</c:v>
                </c:pt>
                <c:pt idx="11">
                  <c:v>6183.7491319444398</c:v>
                </c:pt>
                <c:pt idx="12">
                  <c:v>6265.0915624168201</c:v>
                </c:pt>
                <c:pt idx="13">
                  <c:v>6297.7786160249698</c:v>
                </c:pt>
                <c:pt idx="14">
                  <c:v>6316.4379102126504</c:v>
                </c:pt>
                <c:pt idx="15">
                  <c:v>6383.4010243277899</c:v>
                </c:pt>
                <c:pt idx="16">
                  <c:v>6474.6715990453504</c:v>
                </c:pt>
                <c:pt idx="17">
                  <c:v>6565.4424736337496</c:v>
                </c:pt>
                <c:pt idx="18">
                  <c:v>6449.1093786362599</c:v>
                </c:pt>
                <c:pt idx="19">
                  <c:v>6650.4808999296902</c:v>
                </c:pt>
                <c:pt idx="20">
                  <c:v>6779.1640681218496</c:v>
                </c:pt>
                <c:pt idx="21">
                  <c:v>6826.3914945322003</c:v>
                </c:pt>
                <c:pt idx="22">
                  <c:v>6892.5381026438599</c:v>
                </c:pt>
                <c:pt idx="23">
                  <c:v>7080.3502174469204</c:v>
                </c:pt>
                <c:pt idx="24">
                  <c:v>7127.5125977410898</c:v>
                </c:pt>
                <c:pt idx="25">
                  <c:v>7144.0270270270303</c:v>
                </c:pt>
                <c:pt idx="26">
                  <c:v>7309.2017220172202</c:v>
                </c:pt>
                <c:pt idx="27">
                  <c:v>7579.5094876660296</c:v>
                </c:pt>
              </c:numCache>
            </c:numRef>
          </c:val>
          <c:smooth val="0"/>
        </c:ser>
        <c:ser>
          <c:idx val="2"/>
          <c:order val="2"/>
          <c:tx>
            <c:strRef>
              <c:f>Tabla!$D$1:$D$2</c:f>
              <c:strCache>
                <c:ptCount val="1"/>
                <c:pt idx="0">
                  <c:v>HXJ</c:v>
                </c:pt>
              </c:strCache>
            </c:strRef>
          </c:tx>
          <c:cat>
            <c:strRef>
              <c:f>Tabla!$A$3:$A$34</c:f>
              <c:strCach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strCache>
            </c:strRef>
          </c:cat>
          <c:val>
            <c:numRef>
              <c:f>Tabla!$D$3:$D$34</c:f>
              <c:numCache>
                <c:formatCode>General</c:formatCode>
                <c:ptCount val="31"/>
                <c:pt idx="0">
                  <c:v>3932.1759259259302</c:v>
                </c:pt>
                <c:pt idx="1">
                  <c:v>4205.2277227722798</c:v>
                </c:pt>
                <c:pt idx="2">
                  <c:v>4184.6129032258104</c:v>
                </c:pt>
                <c:pt idx="3">
                  <c:v>4222.1398963730599</c:v>
                </c:pt>
                <c:pt idx="4">
                  <c:v>4103.8697068403899</c:v>
                </c:pt>
                <c:pt idx="5">
                  <c:v>4333.1063829787199</c:v>
                </c:pt>
                <c:pt idx="6">
                  <c:v>4468.7123287671202</c:v>
                </c:pt>
                <c:pt idx="7">
                  <c:v>4468.2306122448999</c:v>
                </c:pt>
                <c:pt idx="8">
                  <c:v>4667.7213578500696</c:v>
                </c:pt>
                <c:pt idx="9">
                  <c:v>4502.5043859649104</c:v>
                </c:pt>
                <c:pt idx="10">
                  <c:v>4640.8532934131699</c:v>
                </c:pt>
                <c:pt idx="11">
                  <c:v>4578.9941176470602</c:v>
                </c:pt>
                <c:pt idx="12">
                  <c:v>4687.5</c:v>
                </c:pt>
                <c:pt idx="13">
                  <c:v>4793.2011173184401</c:v>
                </c:pt>
                <c:pt idx="14">
                  <c:v>4796.9725787631296</c:v>
                </c:pt>
                <c:pt idx="15">
                  <c:v>4876.6787234042504</c:v>
                </c:pt>
                <c:pt idx="16">
                  <c:v>4826.80239520958</c:v>
                </c:pt>
                <c:pt idx="17">
                  <c:v>4926.4435215946796</c:v>
                </c:pt>
                <c:pt idx="18">
                  <c:v>4991.9765934461602</c:v>
                </c:pt>
                <c:pt idx="19">
                  <c:v>4988.6566151526604</c:v>
                </c:pt>
                <c:pt idx="20">
                  <c:v>5015.0846126383403</c:v>
                </c:pt>
                <c:pt idx="21">
                  <c:v>5047.7446117508098</c:v>
                </c:pt>
                <c:pt idx="22">
                  <c:v>5087.7259895673496</c:v>
                </c:pt>
                <c:pt idx="23">
                  <c:v>5097.8747320061302</c:v>
                </c:pt>
                <c:pt idx="24">
                  <c:v>5226.9389416553604</c:v>
                </c:pt>
                <c:pt idx="25">
                  <c:v>5465.8490566037699</c:v>
                </c:pt>
                <c:pt idx="26">
                  <c:v>5613.6902654867299</c:v>
                </c:pt>
                <c:pt idx="27">
                  <c:v>5654.6493738819299</c:v>
                </c:pt>
              </c:numCache>
            </c:numRef>
          </c:val>
          <c:smooth val="0"/>
        </c:ser>
        <c:ser>
          <c:idx val="3"/>
          <c:order val="3"/>
          <c:tx>
            <c:strRef>
              <c:f>Tabla!$E$1:$E$2</c:f>
              <c:strCache>
                <c:ptCount val="1"/>
                <c:pt idx="0">
                  <c:v>HXPS</c:v>
                </c:pt>
              </c:strCache>
            </c:strRef>
          </c:tx>
          <c:cat>
            <c:strRef>
              <c:f>Tabla!$A$3:$A$34</c:f>
              <c:strCach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strCache>
            </c:strRef>
          </c:cat>
          <c:val>
            <c:numRef>
              <c:f>Tabla!$E$3:$E$34</c:f>
              <c:numCache>
                <c:formatCode>General</c:formatCode>
                <c:ptCount val="31"/>
                <c:pt idx="1">
                  <c:v>3813.5</c:v>
                </c:pt>
                <c:pt idx="2">
                  <c:v>4038.0517241379298</c:v>
                </c:pt>
                <c:pt idx="3">
                  <c:v>4305.5476190476202</c:v>
                </c:pt>
                <c:pt idx="4">
                  <c:v>4193.7979797979797</c:v>
                </c:pt>
                <c:pt idx="5">
                  <c:v>4723.3846153846198</c:v>
                </c:pt>
                <c:pt idx="6">
                  <c:v>4929.3544303797498</c:v>
                </c:pt>
                <c:pt idx="7">
                  <c:v>4932.1414141414098</c:v>
                </c:pt>
                <c:pt idx="8">
                  <c:v>4982.2323232323197</c:v>
                </c:pt>
                <c:pt idx="9">
                  <c:v>5139.0144927536203</c:v>
                </c:pt>
                <c:pt idx="10">
                  <c:v>5251.1515151515196</c:v>
                </c:pt>
                <c:pt idx="11">
                  <c:v>5077.6689895470399</c:v>
                </c:pt>
                <c:pt idx="12">
                  <c:v>5084.0081521739103</c:v>
                </c:pt>
                <c:pt idx="13">
                  <c:v>5016.4676616915403</c:v>
                </c:pt>
                <c:pt idx="14">
                  <c:v>4965.4425162689804</c:v>
                </c:pt>
                <c:pt idx="15">
                  <c:v>4881.8994845360803</c:v>
                </c:pt>
                <c:pt idx="16">
                  <c:v>5082.1957547169804</c:v>
                </c:pt>
                <c:pt idx="17">
                  <c:v>5200.1563876651999</c:v>
                </c:pt>
                <c:pt idx="18">
                  <c:v>4861.1540178571404</c:v>
                </c:pt>
                <c:pt idx="19">
                  <c:v>4865.9259259259297</c:v>
                </c:pt>
                <c:pt idx="20">
                  <c:v>4796.7070707070698</c:v>
                </c:pt>
                <c:pt idx="21">
                  <c:v>4975.5649122806999</c:v>
                </c:pt>
                <c:pt idx="22">
                  <c:v>5230.6985815602802</c:v>
                </c:pt>
                <c:pt idx="23">
                  <c:v>5003.8007662835298</c:v>
                </c:pt>
                <c:pt idx="24">
                  <c:v>4998.8759689922499</c:v>
                </c:pt>
                <c:pt idx="25">
                  <c:v>5110.3422818791996</c:v>
                </c:pt>
                <c:pt idx="26">
                  <c:v>5695.6363636363603</c:v>
                </c:pt>
              </c:numCache>
            </c:numRef>
          </c:val>
          <c:smooth val="0"/>
        </c:ser>
        <c:ser>
          <c:idx val="4"/>
          <c:order val="4"/>
          <c:tx>
            <c:strRef>
              <c:f>Tabla!$F$1:$F$2</c:f>
              <c:strCache>
                <c:ptCount val="1"/>
                <c:pt idx="0">
                  <c:v>J8</c:v>
                </c:pt>
              </c:strCache>
            </c:strRef>
          </c:tx>
          <c:cat>
            <c:strRef>
              <c:f>Tabla!$A$3:$A$34</c:f>
              <c:strCach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strCache>
            </c:strRef>
          </c:cat>
          <c:val>
            <c:numRef>
              <c:f>Tabla!$F$3:$F$34</c:f>
              <c:numCache>
                <c:formatCode>General</c:formatCode>
                <c:ptCount val="31"/>
                <c:pt idx="0">
                  <c:v>3827.85060240964</c:v>
                </c:pt>
                <c:pt idx="1">
                  <c:v>3939.9839034205202</c:v>
                </c:pt>
                <c:pt idx="2">
                  <c:v>4112.0583717357904</c:v>
                </c:pt>
                <c:pt idx="3">
                  <c:v>4183.0317241379298</c:v>
                </c:pt>
                <c:pt idx="4">
                  <c:v>4334.0793060718697</c:v>
                </c:pt>
                <c:pt idx="5">
                  <c:v>4347.1593291404597</c:v>
                </c:pt>
                <c:pt idx="6">
                  <c:v>4301.7510955302396</c:v>
                </c:pt>
                <c:pt idx="7">
                  <c:v>4318.3530314658501</c:v>
                </c:pt>
                <c:pt idx="8">
                  <c:v>4589.7208222811696</c:v>
                </c:pt>
                <c:pt idx="9">
                  <c:v>4681.7084826762202</c:v>
                </c:pt>
                <c:pt idx="10">
                  <c:v>4659.3367638650698</c:v>
                </c:pt>
                <c:pt idx="11">
                  <c:v>4753.9054545454501</c:v>
                </c:pt>
                <c:pt idx="12">
                  <c:v>4726.7209421403004</c:v>
                </c:pt>
                <c:pt idx="13">
                  <c:v>4892.9197149643696</c:v>
                </c:pt>
                <c:pt idx="14">
                  <c:v>4863.2931431201096</c:v>
                </c:pt>
                <c:pt idx="15">
                  <c:v>4881.8642024909605</c:v>
                </c:pt>
                <c:pt idx="16">
                  <c:v>4993.6373198285901</c:v>
                </c:pt>
                <c:pt idx="17">
                  <c:v>5128.4031432748498</c:v>
                </c:pt>
                <c:pt idx="18">
                  <c:v>4963.6304816678603</c:v>
                </c:pt>
                <c:pt idx="19">
                  <c:v>5033.0596865621901</c:v>
                </c:pt>
                <c:pt idx="20">
                  <c:v>5099.9570190641298</c:v>
                </c:pt>
                <c:pt idx="21">
                  <c:v>5083.8002042205599</c:v>
                </c:pt>
                <c:pt idx="22">
                  <c:v>5177.4744403608402</c:v>
                </c:pt>
                <c:pt idx="23">
                  <c:v>5281.7450118363204</c:v>
                </c:pt>
                <c:pt idx="24">
                  <c:v>5389.6853856562902</c:v>
                </c:pt>
                <c:pt idx="25">
                  <c:v>5488.7338769458902</c:v>
                </c:pt>
                <c:pt idx="26">
                  <c:v>5662.5586326265702</c:v>
                </c:pt>
                <c:pt idx="27">
                  <c:v>5867.14622057001</c:v>
                </c:pt>
              </c:numCache>
            </c:numRef>
          </c:val>
          <c:smooth val="0"/>
        </c:ser>
        <c:ser>
          <c:idx val="5"/>
          <c:order val="5"/>
          <c:tx>
            <c:strRef>
              <c:f>Tabla!$G$1:$G$2</c:f>
              <c:strCache>
                <c:ptCount val="1"/>
                <c:pt idx="0">
                  <c:v>JXPS</c:v>
                </c:pt>
              </c:strCache>
            </c:strRef>
          </c:tx>
          <c:cat>
            <c:strRef>
              <c:f>Tabla!$A$3:$A$34</c:f>
              <c:strCach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strCache>
            </c:strRef>
          </c:cat>
          <c:val>
            <c:numRef>
              <c:f>Tabla!$G$3:$G$34</c:f>
              <c:numCache>
                <c:formatCode>General</c:formatCode>
                <c:ptCount val="31"/>
                <c:pt idx="13">
                  <c:v>4415.8095238095202</c:v>
                </c:pt>
                <c:pt idx="14">
                  <c:v>4298.1428571428596</c:v>
                </c:pt>
                <c:pt idx="15">
                  <c:v>4281.6470588235297</c:v>
                </c:pt>
                <c:pt idx="16">
                  <c:v>4621.8249999999998</c:v>
                </c:pt>
                <c:pt idx="17">
                  <c:v>4555.4630872483203</c:v>
                </c:pt>
                <c:pt idx="18">
                  <c:v>4373.0135135135097</c:v>
                </c:pt>
                <c:pt idx="19">
                  <c:v>4572.9712643678204</c:v>
                </c:pt>
                <c:pt idx="20">
                  <c:v>4641.9829059829099</c:v>
                </c:pt>
                <c:pt idx="21">
                  <c:v>4738.4361233480204</c:v>
                </c:pt>
                <c:pt idx="22">
                  <c:v>4724.8823529411802</c:v>
                </c:pt>
                <c:pt idx="23">
                  <c:v>4922.8819444444398</c:v>
                </c:pt>
                <c:pt idx="24">
                  <c:v>4706.6855895196504</c:v>
                </c:pt>
                <c:pt idx="25">
                  <c:v>4755.9398907103796</c:v>
                </c:pt>
                <c:pt idx="26">
                  <c:v>5560.87640449438</c:v>
                </c:pt>
              </c:numCache>
            </c:numRef>
          </c:val>
          <c:smooth val="0"/>
        </c:ser>
        <c:ser>
          <c:idx val="6"/>
          <c:order val="6"/>
          <c:tx>
            <c:strRef>
              <c:f>Tabla!$H$1:$H$2</c:f>
              <c:strCache>
                <c:ptCount val="1"/>
                <c:pt idx="0">
                  <c:v>PS8</c:v>
                </c:pt>
              </c:strCache>
            </c:strRef>
          </c:tx>
          <c:cat>
            <c:strRef>
              <c:f>Tabla!$A$3:$A$34</c:f>
              <c:strCache>
                <c:ptCount val="31"/>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strCache>
            </c:strRef>
          </c:cat>
          <c:val>
            <c:numRef>
              <c:f>Tabla!$H$3:$H$34</c:f>
              <c:numCache>
                <c:formatCode>General</c:formatCode>
                <c:ptCount val="31"/>
                <c:pt idx="0">
                  <c:v>3329.20809248555</c:v>
                </c:pt>
                <c:pt idx="1">
                  <c:v>3370.5113122171902</c:v>
                </c:pt>
                <c:pt idx="2">
                  <c:v>3468.9016393442598</c:v>
                </c:pt>
                <c:pt idx="3">
                  <c:v>3813.25</c:v>
                </c:pt>
                <c:pt idx="4">
                  <c:v>3784.6564417177901</c:v>
                </c:pt>
                <c:pt idx="5">
                  <c:v>3773.2641509434002</c:v>
                </c:pt>
                <c:pt idx="6">
                  <c:v>3690.2114285714301</c:v>
                </c:pt>
                <c:pt idx="7">
                  <c:v>4247</c:v>
                </c:pt>
                <c:pt idx="8">
                  <c:v>4745.4782608695696</c:v>
                </c:pt>
                <c:pt idx="9">
                  <c:v>4615.3152173913004</c:v>
                </c:pt>
                <c:pt idx="10">
                  <c:v>4510.95652173913</c:v>
                </c:pt>
                <c:pt idx="11">
                  <c:v>4681.8221153846198</c:v>
                </c:pt>
                <c:pt idx="12">
                  <c:v>4618.73888888889</c:v>
                </c:pt>
                <c:pt idx="13">
                  <c:v>4296.4031620553396</c:v>
                </c:pt>
                <c:pt idx="14">
                  <c:v>4177.9176829268299</c:v>
                </c:pt>
                <c:pt idx="15">
                  <c:v>4275.75170068027</c:v>
                </c:pt>
                <c:pt idx="16">
                  <c:v>4506.1058823529402</c:v>
                </c:pt>
                <c:pt idx="17">
                  <c:v>4720.9048991354503</c:v>
                </c:pt>
                <c:pt idx="18">
                  <c:v>4761.7837837837797</c:v>
                </c:pt>
                <c:pt idx="19">
                  <c:v>4453.6840277777801</c:v>
                </c:pt>
                <c:pt idx="20">
                  <c:v>4257.5619834710697</c:v>
                </c:pt>
                <c:pt idx="21">
                  <c:v>4613.2328767123299</c:v>
                </c:pt>
                <c:pt idx="22">
                  <c:v>4362.796875</c:v>
                </c:pt>
                <c:pt idx="23">
                  <c:v>4601.1875</c:v>
                </c:pt>
                <c:pt idx="24">
                  <c:v>4664.3581395348801</c:v>
                </c:pt>
                <c:pt idx="25">
                  <c:v>4488.1916167664704</c:v>
                </c:pt>
                <c:pt idx="26">
                  <c:v>5189.9275362318804</c:v>
                </c:pt>
              </c:numCache>
            </c:numRef>
          </c:val>
          <c:smooth val="0"/>
        </c:ser>
        <c:dLbls>
          <c:showLegendKey val="0"/>
          <c:showVal val="0"/>
          <c:showCatName val="0"/>
          <c:showSerName val="0"/>
          <c:showPercent val="0"/>
          <c:showBubbleSize val="0"/>
        </c:dLbls>
        <c:marker val="1"/>
        <c:smooth val="0"/>
        <c:axId val="123055488"/>
        <c:axId val="125445632"/>
      </c:lineChart>
      <c:catAx>
        <c:axId val="123055488"/>
        <c:scaling>
          <c:orientation val="minMax"/>
        </c:scaling>
        <c:delete val="0"/>
        <c:axPos val="b"/>
        <c:numFmt formatCode="General" sourceLinked="1"/>
        <c:majorTickMark val="out"/>
        <c:minorTickMark val="none"/>
        <c:tickLblPos val="nextTo"/>
        <c:txPr>
          <a:bodyPr/>
          <a:lstStyle/>
          <a:p>
            <a:pPr>
              <a:defRPr sz="800"/>
            </a:pPr>
            <a:endParaRPr lang="es-MX"/>
          </a:p>
        </c:txPr>
        <c:crossAx val="125445632"/>
        <c:crosses val="autoZero"/>
        <c:auto val="0"/>
        <c:lblAlgn val="ctr"/>
        <c:lblOffset val="100"/>
        <c:noMultiLvlLbl val="0"/>
      </c:catAx>
      <c:valAx>
        <c:axId val="125445632"/>
        <c:scaling>
          <c:orientation val="minMax"/>
        </c:scaling>
        <c:delete val="0"/>
        <c:axPos val="l"/>
        <c:majorGridlines/>
        <c:numFmt formatCode="General" sourceLinked="1"/>
        <c:majorTickMark val="out"/>
        <c:minorTickMark val="none"/>
        <c:tickLblPos val="nextTo"/>
        <c:crossAx val="123055488"/>
        <c:crosses val="autoZero"/>
        <c:crossBetween val="between"/>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9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BVL" refreshedDate="42809.608930671297" createdVersion="4" refreshedVersion="4" minRefreshableVersion="3" recordCount="488">
  <cacheSource type="worksheet">
    <worksheetSource ref="A12:AF500" sheet="datos"/>
  </cacheSource>
  <cacheFields count="32">
    <cacheField name="Raza" numFmtId="0">
      <sharedItems containsBlank="1" count="8">
        <s v="J8"/>
        <s v="HXJ"/>
        <s v="H8"/>
        <s v="HXPS"/>
        <s v="PS8"/>
        <s v="JXPS"/>
        <s v="G8"/>
        <m/>
      </sharedItems>
    </cacheField>
    <cacheField name="Año Nacimiento" numFmtId="1">
      <sharedItems containsString="0" containsBlank="1" containsNumber="1" containsInteger="1" minValue="1987" maxValue="2017" count="32">
        <n v="1987"/>
        <n v="1988"/>
        <n v="1989"/>
        <n v="1990"/>
        <n v="1991"/>
        <n v="1992"/>
        <n v="1993"/>
        <n v="1994"/>
        <n v="1995"/>
        <n v="1996"/>
        <n v="1997"/>
        <n v="1998"/>
        <n v="1999"/>
        <n v="2000"/>
        <n v="2001"/>
        <n v="2002"/>
        <n v="2003"/>
        <n v="2004"/>
        <n v="2005"/>
        <n v="2006"/>
        <n v="2007"/>
        <n v="2008"/>
        <n v="2009"/>
        <n v="2010"/>
        <n v="2011"/>
        <n v="2012"/>
        <n v="2013"/>
        <n v="2014"/>
        <n v="2015"/>
        <n v="2016"/>
        <n v="2017"/>
        <m/>
      </sharedItems>
    </cacheField>
    <cacheField name="Pct_consanguinidad" numFmtId="2">
      <sharedItems containsString="0" containsBlank="1" containsNumber="1" minValue="0" maxValue="1.60214285714286"/>
    </cacheField>
    <cacheField name="datos_leche_305K" numFmtId="1">
      <sharedItems containsString="0" containsBlank="1" containsNumber="1" containsInteger="1" minValue="52" maxValue="4297"/>
    </cacheField>
    <cacheField name="Producción Corregida 305d_Leche" numFmtId="1">
      <sharedItems containsString="0" containsBlank="1" containsNumber="1" minValue="3329.20809248555" maxValue="7579.5094876660296"/>
    </cacheField>
    <cacheField name="datos_valor de Cría_Leche" numFmtId="0">
      <sharedItems containsString="0" containsBlank="1" containsNumber="1" containsInteger="1" minValue="50" maxValue="6058"/>
    </cacheField>
    <cacheField name="Valor de Cría_Leche" numFmtId="164">
      <sharedItems containsString="0" containsBlank="1" containsNumber="1" minValue="-117.384" maxValue="275.28005408234498"/>
    </cacheField>
    <cacheField name="Pct_Confiabilidad_Leche" numFmtId="1">
      <sharedItems containsString="0" containsBlank="1" containsNumber="1" minValue="7.2183544303797502" maxValue="42.584099290780202"/>
    </cacheField>
    <cacheField name="datos_Grasa" numFmtId="0">
      <sharedItems containsString="0" containsBlank="1" containsNumber="1" containsInteger="1" minValue="53" maxValue="544"/>
    </cacheField>
    <cacheField name="Producción Corregida_305d_Grasa" numFmtId="1">
      <sharedItems containsString="0" containsBlank="1" containsNumber="1" minValue="180.07499999999999" maxValue="262.67961165048501"/>
    </cacheField>
    <cacheField name="Valor de Cría_Grasa" numFmtId="164">
      <sharedItems containsString="0" containsBlank="1" containsNumber="1" minValue="-2.8088771653543301" maxValue="4.7453128988590096"/>
    </cacheField>
    <cacheField name="Pct_Confiabilidad_Grasa" numFmtId="1">
      <sharedItems containsString="0" containsBlank="1" containsNumber="1" minValue="8.9192913385826795" maxValue="21.077124756335301"/>
    </cacheField>
    <cacheField name="datos_Proteína" numFmtId="1">
      <sharedItems containsString="0" containsBlank="1" containsNumber="1" containsInteger="1" minValue="52" maxValue="545"/>
    </cacheField>
    <cacheField name="Producción Corregida_305d_Proteína" numFmtId="1">
      <sharedItems containsString="0" containsBlank="1" containsNumber="1" minValue="166.18181818181799" maxValue="253.78465346534699"/>
    </cacheField>
    <cacheField name="Valor de Cría_Proteína" numFmtId="164">
      <sharedItems containsString="0" containsBlank="1" containsNumber="1" minValue="-0.86293482983345404" maxValue="6.3523905077648104"/>
    </cacheField>
    <cacheField name="Pct_Confiabilidad_Proteína" numFmtId="1">
      <sharedItems containsString="0" containsBlank="1" containsNumber="1" minValue="14.017662303664901" maxValue="28.466222828204199"/>
    </cacheField>
    <cacheField name="datos_Sólidos" numFmtId="1">
      <sharedItems containsString="0" containsBlank="1" containsNumber="1" containsInteger="1" minValue="50" maxValue="548"/>
    </cacheField>
    <cacheField name="Producción Corregida_305d_Sólidos" numFmtId="1">
      <sharedItems containsString="0" containsBlank="1" containsNumber="1" minValue="621.27272727272702" maxValue="956.432835820896"/>
    </cacheField>
    <cacheField name="Valor de Cría_Sólidos" numFmtId="0">
      <sharedItems containsString="0" containsBlank="1" containsNumber="1" minValue="-4.9354143167028202" maxValue="19.674909682804799"/>
    </cacheField>
    <cacheField name="Pct_Confiabilidad_Sólidos" numFmtId="1">
      <sharedItems containsString="0" containsBlank="1" containsNumber="1" minValue="4.8625374449339196" maxValue="17.341035306898402"/>
    </cacheField>
    <cacheField name="datos_Días Abiertos" numFmtId="1">
      <sharedItems containsString="0" containsBlank="1" containsNumber="1" containsInteger="1" minValue="52" maxValue="4297"/>
    </cacheField>
    <cacheField name="Días Abiertos" numFmtId="1">
      <sharedItems containsString="0" containsBlank="1" containsNumber="1" minValue="103.28443649373899" maxValue="165.605187319885"/>
    </cacheField>
    <cacheField name="Valor Cría_DíasAbiertos" numFmtId="164">
      <sharedItems containsString="0" containsBlank="1" containsNumber="1" minValue="-2.5889824868651501" maxValue="4.88288886572143"/>
    </cacheField>
    <cacheField name="pct_Confiabilidad_DíasAbiertos" numFmtId="1">
      <sharedItems containsString="0" containsBlank="1" containsNumber="1" minValue="6.3918650519031104" maxValue="20.079643617021201"/>
    </cacheField>
    <cacheField name="datos_CélulasSomáticas" numFmtId="0">
      <sharedItems containsString="0" containsBlank="1" containsNumber="1" containsInteger="1" minValue="53" maxValue="1005"/>
    </cacheField>
    <cacheField name="CélulasSomáticas_score" numFmtId="0">
      <sharedItems containsString="0" containsBlank="1" containsNumber="1" minValue="2.6556629861053298" maxValue="3.9270496090066498"/>
    </cacheField>
    <cacheField name="Valor de Cría_CélulasSomáticas" numFmtId="0">
      <sharedItems containsString="0" containsBlank="1" containsNumber="1" minValue="-0.13571201453554299" maxValue="5.7325183860067602E-2"/>
    </cacheField>
    <cacheField name="Pct_Confiabilidad_CélulasSomáticas" numFmtId="0">
      <sharedItems containsString="0" containsBlank="1" containsNumber="1" minValue="6.1596842510588896" maxValue="19.527991360691001"/>
    </cacheField>
    <cacheField name="datos_VidaProductiva" numFmtId="0">
      <sharedItems containsString="0" containsBlank="1" containsNumber="1" containsInteger="1" minValue="51" maxValue="4266"/>
    </cacheField>
    <cacheField name="VidaProductiva_meses" numFmtId="164">
      <sharedItems containsString="0" containsBlank="1" containsNumber="1" minValue="19.969480519480499" maxValue="56.761666666666699"/>
    </cacheField>
    <cacheField name="Valor de Cría_VidaProductiva" numFmtId="2">
      <sharedItems containsString="0" containsBlank="1" containsNumber="1" minValue="-11.2862153445513" maxValue="2.7907703862661002"/>
    </cacheField>
    <cacheField name="Pct_Confiabilidad_VidaProductiva" numFmtId="1">
      <sharedItems containsString="0" containsBlank="1" containsNumber="1" minValue="5.3601081180811798" maxValue="17.12469969313389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88">
  <r>
    <x v="0"/>
    <x v="0"/>
    <n v="0.223035714285714"/>
    <n v="415"/>
    <n v="3827.85060240964"/>
    <n v="536"/>
    <n v="-100.950279850746"/>
    <n v="31.425516791044799"/>
    <n v="80"/>
    <n v="180.07499999999999"/>
    <n v="-2.2462288930581602"/>
    <n v="14.803075046904301"/>
    <m/>
    <m/>
    <m/>
    <m/>
    <m/>
    <m/>
    <m/>
    <m/>
    <n v="415"/>
    <n v="122.29156626506"/>
    <n v="1.2192857142857101"/>
    <n v="13.393262500000001"/>
    <m/>
    <m/>
    <m/>
    <m/>
    <n v="413"/>
    <n v="40.604116222760297"/>
    <n v="0.57399277978339402"/>
    <n v="9.6016891696750903"/>
  </r>
  <r>
    <x v="0"/>
    <x v="1"/>
    <n v="0.153727810650888"/>
    <n v="497"/>
    <n v="3939.9839034205202"/>
    <n v="637"/>
    <n v="-98.692166405023499"/>
    <n v="32.253265306122401"/>
    <n v="72"/>
    <n v="199.166666666667"/>
    <n v="-2.8088771653543301"/>
    <n v="15.078283464566899"/>
    <m/>
    <m/>
    <m/>
    <m/>
    <m/>
    <m/>
    <m/>
    <m/>
    <n v="497"/>
    <n v="123.352112676056"/>
    <n v="1.44042627737226"/>
    <n v="14.249223357664199"/>
    <m/>
    <m/>
    <m/>
    <m/>
    <n v="497"/>
    <n v="39.830181086519097"/>
    <n v="0.66451470588235195"/>
    <n v="10.902212941176501"/>
  </r>
  <r>
    <x v="0"/>
    <x v="2"/>
    <n v="0.16311233885819501"/>
    <n v="651"/>
    <n v="4112.0583717357904"/>
    <n v="801"/>
    <n v="-55.889525593008699"/>
    <n v="34.206761548065003"/>
    <n v="84"/>
    <n v="211.38095238095201"/>
    <n v="-2.2016558197747198"/>
    <n v="15.5519086357947"/>
    <m/>
    <m/>
    <m/>
    <m/>
    <n v="59"/>
    <n v="701.40677966101703"/>
    <n v="-4.9354143167028202"/>
    <n v="10.569420824294999"/>
    <n v="651"/>
    <n v="119.53456221198201"/>
    <n v="0.63462328767123199"/>
    <n v="15.253279680365299"/>
    <m/>
    <m/>
    <m/>
    <m/>
    <n v="650"/>
    <n v="44.1106153846154"/>
    <n v="0.59732183908045999"/>
    <n v="11.3828072413793"/>
  </r>
  <r>
    <x v="0"/>
    <x v="3"/>
    <n v="0.226615044247788"/>
    <n v="725"/>
    <n v="4183.0317241379298"/>
    <n v="917"/>
    <n v="-42.216892039258603"/>
    <n v="34.398543075245399"/>
    <n v="95"/>
    <n v="214.284210526316"/>
    <n v="-2.4504187568156999"/>
    <n v="16.295539803707801"/>
    <m/>
    <m/>
    <m/>
    <m/>
    <n v="74"/>
    <n v="728.72972972973002"/>
    <n v="0.372050078247261"/>
    <n v="10.6548654147105"/>
    <n v="725"/>
    <n v="127.973793103448"/>
    <n v="1.43904657794677"/>
    <n v="15.7796967680608"/>
    <m/>
    <m/>
    <m/>
    <m/>
    <n v="725"/>
    <n v="41.024137931034403"/>
    <n v="1.05657375478927"/>
    <n v="12.222627777777801"/>
  </r>
  <r>
    <x v="0"/>
    <x v="4"/>
    <n v="0.24973883161512"/>
    <n v="807"/>
    <n v="4334.0793060718697"/>
    <n v="998"/>
    <n v="20.197865731462901"/>
    <n v="36.998302605210398"/>
    <n v="119"/>
    <n v="231.17647058823499"/>
    <n v="-1.6307442326980901"/>
    <n v="18.2380040120361"/>
    <m/>
    <m/>
    <m/>
    <m/>
    <n v="109"/>
    <n v="742.27522935779803"/>
    <n v="1.5196216897856301"/>
    <n v="11.945585119798199"/>
    <n v="807"/>
    <n v="121.60346964064399"/>
    <n v="1.5718106060606101"/>
    <n v="17.392034511784502"/>
    <m/>
    <m/>
    <m/>
    <m/>
    <n v="805"/>
    <n v="40.616770186335401"/>
    <n v="1.4487341236240501"/>
    <n v="13.794524470787501"/>
  </r>
  <r>
    <x v="0"/>
    <x v="5"/>
    <n v="0.30051209904333098"/>
    <n v="954"/>
    <n v="4347.1593291404597"/>
    <n v="1229"/>
    <n v="19.557436940602098"/>
    <n v="35.694975589910399"/>
    <n v="135"/>
    <n v="221.903703703704"/>
    <n v="-0.25148778501628699"/>
    <n v="17.938728827361601"/>
    <m/>
    <m/>
    <m/>
    <m/>
    <n v="119"/>
    <n v="719.41176470588198"/>
    <n v="1.42375602094241"/>
    <n v="12.344879581151799"/>
    <n v="954"/>
    <n v="123.06603773584899"/>
    <n v="1.4498293539325799"/>
    <n v="17.5449255617978"/>
    <m/>
    <m/>
    <m/>
    <m/>
    <n v="950"/>
    <n v="40.0393684210527"/>
    <n v="1.4505120226308399"/>
    <n v="14.201884936350799"/>
  </r>
  <r>
    <x v="0"/>
    <x v="6"/>
    <n v="0.201642145230185"/>
    <n v="1141"/>
    <n v="4301.7510955302396"/>
    <n v="1381"/>
    <n v="26.134265025344"/>
    <n v="36.095872556118699"/>
    <n v="147"/>
    <n v="244.183673469388"/>
    <n v="-0.228990579710145"/>
    <n v="18.182021739130398"/>
    <n v="55"/>
    <n v="195.83636363636401"/>
    <n v="-0.86293482983345404"/>
    <n v="26.594233888486599"/>
    <n v="145"/>
    <n v="731.95172413793102"/>
    <n v="0.55992162417374902"/>
    <n v="14.033103871577"/>
    <n v="1141"/>
    <n v="125.604732690622"/>
    <n v="1.6069501538461499"/>
    <n v="17.686769230769201"/>
    <m/>
    <m/>
    <m/>
    <m/>
    <n v="1131"/>
    <n v="37.641556145004401"/>
    <n v="1.6272439176544"/>
    <n v="14.611364004990699"/>
  </r>
  <r>
    <x v="0"/>
    <x v="7"/>
    <n v="0.31415829650462002"/>
    <n v="1303"/>
    <n v="4318.3530314658501"/>
    <n v="1653"/>
    <n v="39.337059891107103"/>
    <n v="36.364199032062899"/>
    <n v="164"/>
    <n v="256.93902439024401"/>
    <n v="-0.31463487241798299"/>
    <n v="18.537660996354798"/>
    <n v="78"/>
    <n v="207.70512820512801"/>
    <n v="-0.74309630526953396"/>
    <n v="26.927016959418498"/>
    <n v="164"/>
    <n v="770.09146341463395"/>
    <n v="2.3156807131280401"/>
    <n v="14.965573743922199"/>
    <n v="1303"/>
    <n v="125.194934765925"/>
    <n v="1.4812242011524299"/>
    <n v="18.293161341016202"/>
    <m/>
    <m/>
    <m/>
    <m/>
    <n v="1285"/>
    <n v="37.688171206225597"/>
    <n v="1.79121610169491"/>
    <n v="15.123593855932199"/>
  </r>
  <r>
    <x v="0"/>
    <x v="8"/>
    <n v="0.46321205821205802"/>
    <n v="1508"/>
    <n v="4589.7208222811696"/>
    <n v="1930"/>
    <n v="80.105056994818497"/>
    <n v="37.272092227979201"/>
    <n v="261"/>
    <n v="244.080459770115"/>
    <n v="-0.67462720664589804"/>
    <n v="20.3810254413292"/>
    <n v="169"/>
    <n v="199.183431952663"/>
    <n v="3.9894818652850002E-2"/>
    <n v="27.815365803108801"/>
    <n v="262"/>
    <n v="737.78244274809197"/>
    <n v="4.2287404336734804"/>
    <n v="16.1633954081633"/>
    <n v="1508"/>
    <n v="124.47745358090199"/>
    <n v="1.7027165423431301"/>
    <n v="19.279749451513901"/>
    <n v="56"/>
    <n v="3.1279887909709299"/>
    <n v="-2.8209718670076801E-2"/>
    <n v="11.9255115089514"/>
    <n v="1497"/>
    <n v="38.597060788243098"/>
    <n v="2.1497399380804998"/>
    <n v="16.267768022998599"/>
  </r>
  <r>
    <x v="0"/>
    <x v="9"/>
    <n v="0.52348211646467602"/>
    <n v="1674"/>
    <n v="4681.7084826762202"/>
    <n v="2219"/>
    <n v="73.675457413249106"/>
    <n v="37.313825146462399"/>
    <n v="249"/>
    <n v="247.33734939759"/>
    <n v="-1.7300569105691099"/>
    <n v="21.017293586269201"/>
    <n v="199"/>
    <n v="202.251256281407"/>
    <n v="0.54904236142406404"/>
    <n v="28.433259125732299"/>
    <n v="251"/>
    <n v="756.68127490039797"/>
    <n v="2.90995871808799"/>
    <n v="17.341035306898402"/>
    <n v="1674"/>
    <n v="124.38709677419401"/>
    <n v="1.49762765957447"/>
    <n v="20.079643617021201"/>
    <n v="75"/>
    <n v="3.4354336353712598"/>
    <n v="-3.1682410423452802E-2"/>
    <n v="13.8230727470141"/>
    <n v="1659"/>
    <n v="38.153345388788402"/>
    <n v="1.9692539317222799"/>
    <n v="17.124699693133898"/>
  </r>
  <r>
    <x v="0"/>
    <x v="10"/>
    <n v="0.58997286295793705"/>
    <n v="1749"/>
    <n v="4659.3367638650698"/>
    <n v="2304"/>
    <n v="66.889118923611207"/>
    <n v="37.0837000868055"/>
    <n v="237"/>
    <n v="241.26582278481001"/>
    <n v="-1.7758198002605301"/>
    <n v="20.839858011289699"/>
    <n v="218"/>
    <n v="195.348623853211"/>
    <n v="0.39419878472222297"/>
    <n v="28.3710746527778"/>
    <n v="238"/>
    <n v="731.97899159663905"/>
    <n v="3.21081116751269"/>
    <n v="16.6696203045685"/>
    <n v="1749"/>
    <n v="125.48885077187001"/>
    <n v="1.3093113446901099"/>
    <n v="19.9395251902863"/>
    <n v="136"/>
    <n v="3.63636413801476"/>
    <n v="-4.28141057934509E-2"/>
    <n v="13.6286146095717"/>
    <n v="1716"/>
    <n v="37.427505827505897"/>
    <n v="2.10687175739861"/>
    <n v="17.022485970040101"/>
  </r>
  <r>
    <x v="0"/>
    <x v="11"/>
    <n v="0.58619462770970898"/>
    <n v="1925"/>
    <n v="4753.9054545454501"/>
    <n v="2567"/>
    <n v="71.368013245033197"/>
    <n v="37.494578106739397"/>
    <n v="312"/>
    <n v="234.18269230769201"/>
    <n v="-1.5080740740740699"/>
    <n v="21.077124756335301"/>
    <n v="309"/>
    <n v="194.25889967637499"/>
    <n v="0.87080522010128603"/>
    <n v="28.466222828204199"/>
    <n v="311"/>
    <n v="724.20257234726705"/>
    <n v="4.2239451754386099"/>
    <n v="16.103364035087701"/>
    <n v="1925"/>
    <n v="127.68103896103899"/>
    <n v="0.88956967213114901"/>
    <n v="19.6333518284994"/>
    <n v="159"/>
    <n v="3.7200100185685301"/>
    <n v="-2.10364493996569E-2"/>
    <n v="13.081132075471601"/>
    <n v="1907"/>
    <n v="38.800681699003697"/>
    <n v="1.8343761526232101"/>
    <n v="16.644606613672501"/>
  </r>
  <r>
    <x v="0"/>
    <x v="12"/>
    <n v="0.67083316316111796"/>
    <n v="1953"/>
    <n v="4726.7209421403004"/>
    <n v="2734"/>
    <n v="64.772238478419894"/>
    <n v="36.315926847110497"/>
    <n v="333"/>
    <n v="231.47147147147101"/>
    <n v="-1.4244359443631001"/>
    <n v="20.422952415812599"/>
    <n v="332"/>
    <n v="195.45481927710799"/>
    <n v="0.79259180687637198"/>
    <n v="27.5599604974397"/>
    <n v="333"/>
    <n v="722.20720720720703"/>
    <n v="3.0891598872331798"/>
    <n v="15.7236991542489"/>
    <n v="1953"/>
    <n v="129.37788018433201"/>
    <n v="0.915910545870251"/>
    <n v="18.940314947127799"/>
    <n v="218"/>
    <n v="3.6723933721580901"/>
    <n v="-2.4106697819314502E-2"/>
    <n v="13.2589563862928"/>
    <n v="1934"/>
    <n v="39.508945191313401"/>
    <n v="1.84054652837799"/>
    <n v="16.0314592336502"/>
  </r>
  <r>
    <x v="0"/>
    <x v="13"/>
    <n v="0.62270938628158901"/>
    <n v="2105"/>
    <n v="4892.9197149643696"/>
    <n v="2996"/>
    <n v="90.059939919893196"/>
    <n v="35.420555407209697"/>
    <n v="398"/>
    <n v="235.63065326633199"/>
    <n v="-0.50112028065486303"/>
    <n v="20.179076177748101"/>
    <n v="392"/>
    <n v="199.13775510204101"/>
    <n v="1.6909248998664901"/>
    <n v="27.0424259012017"/>
    <n v="399"/>
    <n v="735.84210526315803"/>
    <n v="4.7655616647575201"/>
    <n v="16.070962581137799"/>
    <n v="2105"/>
    <n v="129.847980997625"/>
    <n v="1.05144019890081"/>
    <n v="18.508034807642002"/>
    <n v="261"/>
    <n v="3.58891933466409"/>
    <n v="3.6027798098024898E-3"/>
    <n v="14.2234089246525"/>
    <n v="2064"/>
    <n v="41.126744186046501"/>
    <n v="1.78969751454258"/>
    <n v="15.7335698307773"/>
  </r>
  <r>
    <x v="0"/>
    <x v="14"/>
    <n v="0.605634861006763"/>
    <n v="2173"/>
    <n v="4863.2931431201096"/>
    <n v="2996"/>
    <n v="82.595263684913306"/>
    <n v="36.454299732977397"/>
    <n v="410"/>
    <n v="234.892682926829"/>
    <n v="-0.99306481790845502"/>
    <n v="20.241923488139001"/>
    <n v="409"/>
    <n v="196.53789731051299"/>
    <n v="1.3486345126835799"/>
    <n v="27.489759012015998"/>
    <n v="412"/>
    <n v="731.15776699029095"/>
    <n v="4.1593316205533402"/>
    <n v="16.1821695652174"/>
    <n v="2173"/>
    <n v="131.758858720663"/>
    <n v="0.99216782841823203"/>
    <n v="19.0498013404825"/>
    <n v="328"/>
    <n v="3.6079231796474498"/>
    <n v="1.65054043980618E-2"/>
    <n v="14.9790532985464"/>
    <n v="2146"/>
    <n v="40.895852749301099"/>
    <n v="1.8016375"/>
    <n v="16.247846440217401"/>
  </r>
  <r>
    <x v="0"/>
    <x v="15"/>
    <n v="0.53812641871835099"/>
    <n v="2489"/>
    <n v="4881.8642024909605"/>
    <n v="3227"/>
    <n v="87.199466997211104"/>
    <n v="36.1365401301519"/>
    <n v="355"/>
    <n v="234.777464788732"/>
    <n v="-0.47659131782945802"/>
    <n v="19.487231627907001"/>
    <n v="360"/>
    <n v="196.96944444444401"/>
    <n v="1.5303756974581499"/>
    <n v="27.410053626782499"/>
    <n v="360"/>
    <n v="733.25277777777796"/>
    <n v="4.1497978806907296"/>
    <n v="16.1325576923076"/>
    <n v="2489"/>
    <n v="132.24548011249499"/>
    <n v="1.21775889029004"/>
    <n v="18.608236317780499"/>
    <n v="364"/>
    <n v="3.8073860882241899"/>
    <n v="1.7508655616943002E-2"/>
    <n v="15.653738489870999"/>
    <n v="2456"/>
    <n v="39.448086319218298"/>
    <n v="1.7205641745343201"/>
    <n v="15.9647624649145"/>
  </r>
  <r>
    <x v="0"/>
    <x v="16"/>
    <n v="0.59005694400506203"/>
    <n v="2567"/>
    <n v="4993.6373198285901"/>
    <n v="3441"/>
    <n v="82.575879104911394"/>
    <n v="35.833796570764399"/>
    <n v="346"/>
    <n v="250.95664739884401"/>
    <n v="-0.11211495925494699"/>
    <n v="19.939358265424801"/>
    <n v="347"/>
    <n v="212.82420749279501"/>
    <n v="1.7676912790697601"/>
    <n v="27.575235174418602"/>
    <n v="347"/>
    <n v="787.48414985590796"/>
    <n v="6.0224225251076096"/>
    <n v="16.796819225250999"/>
    <n v="2567"/>
    <n v="130.10829762368499"/>
    <n v="1.1417398978169999"/>
    <n v="18.6324168601951"/>
    <n v="425"/>
    <n v="3.6792925751996601"/>
    <n v="1.2329388560157801E-2"/>
    <n v="16.4842209072978"/>
    <n v="2528"/>
    <n v="40.152175632911401"/>
    <n v="1.50208256880734"/>
    <n v="16.217860503411"/>
  </r>
  <r>
    <x v="0"/>
    <x v="17"/>
    <n v="0.58676308539944999"/>
    <n v="2736"/>
    <n v="5128.4031432748498"/>
    <n v="3666"/>
    <n v="68.741306601200094"/>
    <n v="36.023992635024499"/>
    <n v="355"/>
    <n v="258.40281690140802"/>
    <n v="-0.20368507381082601"/>
    <n v="20.161040459267301"/>
    <n v="357"/>
    <n v="220.91036414565801"/>
    <n v="1.5134510231923599"/>
    <n v="27.7921691678036"/>
    <n v="357"/>
    <n v="814.69467787114797"/>
    <n v="5.8938023450586101"/>
    <n v="16.385940033500798"/>
    <n v="2736"/>
    <n v="129.293494152047"/>
    <n v="0.77039566160520601"/>
    <n v="18.6159422993492"/>
    <n v="516"/>
    <n v="3.52816793801601"/>
    <n v="7.8371454711802391E-3"/>
    <n v="17.159621835925499"/>
    <n v="2713"/>
    <n v="40.7500921489126"/>
    <n v="1.1116664478003999"/>
    <n v="16.182584613701099"/>
  </r>
  <r>
    <x v="0"/>
    <x v="18"/>
    <n v="0.52238155489947902"/>
    <n v="2782"/>
    <n v="4963.6304816678603"/>
    <n v="3845"/>
    <n v="46.364288686605903"/>
    <n v="35.364716254876498"/>
    <n v="375"/>
    <n v="245.714666666667"/>
    <n v="0.128412086480855"/>
    <n v="19.654960406355801"/>
    <n v="375"/>
    <n v="207.15199999999999"/>
    <n v="1.35342013527576"/>
    <n v="27.187108740894899"/>
    <n v="375"/>
    <n v="766.85066666666705"/>
    <n v="5.45206849315068"/>
    <n v="15.390571917808201"/>
    <n v="2782"/>
    <n v="129.750539180446"/>
    <n v="0.58790310077519303"/>
    <n v="18.034562015503798"/>
    <n v="619"/>
    <n v="3.70887812916606"/>
    <n v="2.985092272203E-2"/>
    <n v="17.3365051903113"/>
    <n v="2750"/>
    <n v="40.054581818181802"/>
    <n v="1.1046905691391"/>
    <n v="15.454368502157401"/>
  </r>
  <r>
    <x v="0"/>
    <x v="19"/>
    <n v="0.55072791232580198"/>
    <n v="2999"/>
    <n v="5033.0596865621901"/>
    <n v="4189"/>
    <n v="47.4901241346384"/>
    <n v="35.016083790880799"/>
    <n v="363"/>
    <n v="242.23140495867801"/>
    <n v="0.908924677187949"/>
    <n v="19.535805834528901"/>
    <n v="365"/>
    <n v="209.38630136986299"/>
    <n v="1.8761435395271"/>
    <n v="27.138318844041201"/>
    <n v="365"/>
    <n v="766.92328767123297"/>
    <n v="5.4293702441794203"/>
    <n v="15.317201306076001"/>
    <n v="2999"/>
    <n v="131.17472490830301"/>
    <n v="0.49669223555889003"/>
    <n v="18.1775519504877"/>
    <n v="663"/>
    <n v="3.5723630993286499"/>
    <n v="3.4749160423663099E-2"/>
    <n v="17.711108240764599"/>
    <n v="2975"/>
    <n v="41.335731092437101"/>
    <n v="2.0315104855469399"/>
    <n v="15.631968127715799"/>
  </r>
  <r>
    <x v="0"/>
    <x v="20"/>
    <n v="0.53958761492698903"/>
    <n v="2885"/>
    <n v="5099.9570190641298"/>
    <n v="4084"/>
    <n v="43.704370714985302"/>
    <n v="35.2382470617043"/>
    <n v="357"/>
    <n v="250.96358543417401"/>
    <n v="1.3635546300832899"/>
    <n v="19.7961700146986"/>
    <n v="358"/>
    <n v="216.29888268156401"/>
    <n v="2.1847252020573098"/>
    <n v="27.334831741366699"/>
    <n v="359"/>
    <n v="794.41782729805004"/>
    <n v="5.9391853314527401"/>
    <n v="15.7949018335683"/>
    <n v="2885"/>
    <n v="130.624956672444"/>
    <n v="0.305751510574018"/>
    <n v="18.497591200906399"/>
    <n v="682"/>
    <n v="3.50480682460574"/>
    <n v="1.37001777100787E-2"/>
    <n v="18.2293729372937"/>
    <n v="2852"/>
    <n v="39.516900420757402"/>
    <n v="1.14646891043925"/>
    <n v="16.039393744057801"/>
  </r>
  <r>
    <x v="0"/>
    <x v="21"/>
    <n v="0.53192026663248204"/>
    <n v="2938"/>
    <n v="5083.8002042205599"/>
    <n v="4205"/>
    <n v="30.027243757431599"/>
    <n v="34.137831866825302"/>
    <n v="366"/>
    <n v="254.092896174863"/>
    <n v="1.27974863127827"/>
    <n v="19.2147410140443"/>
    <n v="369"/>
    <n v="222.12737127371301"/>
    <n v="1.8619112749762099"/>
    <n v="26.549469790675602"/>
    <n v="370"/>
    <n v="814.14594594594598"/>
    <n v="5.2215110873630497"/>
    <n v="14.973950574405499"/>
    <n v="2938"/>
    <n v="128.815180394826"/>
    <n v="-0.484055805580559"/>
    <n v="17.7554572457245"/>
    <n v="694"/>
    <n v="3.4504736174352502"/>
    <n v="3.4614703712810502E-2"/>
    <n v="18.032456356036398"/>
    <n v="2891"/>
    <n v="36.2579038395019"/>
    <n v="4.3248685880007298E-2"/>
    <n v="15.322400435019"/>
  </r>
  <r>
    <x v="0"/>
    <x v="22"/>
    <n v="0.58030824909522105"/>
    <n v="2993"/>
    <n v="5177.4744403608402"/>
    <n v="4566"/>
    <n v="51.5641546211126"/>
    <n v="33.522201927288698"/>
    <n v="360"/>
    <n v="247.42222222222199"/>
    <n v="1.19656266432953"/>
    <n v="19.261152497808901"/>
    <n v="367"/>
    <n v="219.269754768392"/>
    <n v="2.0902956636005201"/>
    <n v="26.302837713534799"/>
    <n v="367"/>
    <n v="798.88828337874702"/>
    <n v="5.7763468335788204"/>
    <n v="15.307009327442101"/>
    <n v="2993"/>
    <n v="128.951219512195"/>
    <n v="-0.15759627118644101"/>
    <n v="18.058275423728801"/>
    <n v="773"/>
    <n v="3.36348022249976"/>
    <n v="1.0559587813620101E-2"/>
    <n v="18.6594086021504"/>
    <n v="2931"/>
    <n v="33.771443193449201"/>
    <n v="-2.81042620713189"/>
    <n v="15.5980353523289"/>
  </r>
  <r>
    <x v="0"/>
    <x v="23"/>
    <n v="0.56364572864321705"/>
    <n v="2957"/>
    <n v="5281.7450118363204"/>
    <n v="4573"/>
    <n v="51.431959326481497"/>
    <n v="34.0682055543407"/>
    <n v="384"/>
    <n v="242.583333333333"/>
    <n v="1.9269715411558701"/>
    <n v="20.273439579684801"/>
    <n v="388"/>
    <n v="216.84278350515501"/>
    <n v="2.1270677891974699"/>
    <n v="27.0045869232451"/>
    <n v="389"/>
    <n v="792.93059125963998"/>
    <n v="8.8019332239925099"/>
    <n v="15.688553420805899"/>
    <n v="2957"/>
    <n v="126.723368278661"/>
    <n v="-0.52567558415171101"/>
    <n v="18.8676264815442"/>
    <n v="811"/>
    <n v="3.1881551836358"/>
    <n v="-4.8494384449244102E-2"/>
    <n v="19.527991360691001"/>
    <n v="2916"/>
    <n v="31.198559670781901"/>
    <n v="-4.8464764415717303"/>
    <n v="15.9414498894369"/>
  </r>
  <r>
    <x v="0"/>
    <x v="24"/>
    <n v="0.58604761295276997"/>
    <n v="2956"/>
    <n v="5389.6853856562902"/>
    <n v="4732"/>
    <n v="55.124638630600202"/>
    <n v="32.592070160608699"/>
    <n v="400"/>
    <n v="255.04249999999999"/>
    <n v="3.0227199069177102"/>
    <n v="19.729766659614999"/>
    <n v="405"/>
    <n v="223.18024691357999"/>
    <n v="1.8154355452240001"/>
    <n v="26.013942941673701"/>
    <n v="405"/>
    <n v="820.45185185185198"/>
    <n v="6.2803542427007804"/>
    <n v="15.0862465784672"/>
    <n v="2956"/>
    <n v="125.115696887686"/>
    <n v="-1.3373581718827601"/>
    <n v="17.9698438483193"/>
    <n v="966"/>
    <n v="3.03722937766398"/>
    <n v="-7.8625235404896701E-2"/>
    <n v="19.3455325381879"/>
    <n v="2875"/>
    <n v="28.289495652174001"/>
    <n v="-7.3259596935376301"/>
    <n v="14.7121965189873"/>
  </r>
  <r>
    <x v="0"/>
    <x v="25"/>
    <n v="0.56606686083322799"/>
    <n v="2698"/>
    <n v="5488.7338769458902"/>
    <n v="4750"/>
    <n v="55.473298947368399"/>
    <n v="31.152725263158001"/>
    <n v="304"/>
    <n v="248"/>
    <n v="2.5152622916227099"/>
    <n v="19.263695716395901"/>
    <n v="314"/>
    <n v="214.328025477707"/>
    <n v="1.29428550358197"/>
    <n v="25.220410240202199"/>
    <n v="314"/>
    <n v="784.30573248407597"/>
    <n v="1.37155814977973"/>
    <n v="14.345422687224699"/>
    <n v="2698"/>
    <n v="123.253891771683"/>
    <n v="-1.9962032506977501"/>
    <n v="17.1777969134789"/>
    <n v="831"/>
    <n v="3.23447217152744"/>
    <n v="-8.8918819188192305E-2"/>
    <n v="18.631754817548199"/>
    <n v="2551"/>
    <n v="25.039357114856902"/>
    <n v="-9.2895309602648908"/>
    <n v="13.844270132450299"/>
  </r>
  <r>
    <x v="0"/>
    <x v="26"/>
    <n v="0.57189323480698295"/>
    <n v="2311"/>
    <n v="5662.5586326265702"/>
    <n v="4644"/>
    <n v="59.6908850129198"/>
    <n v="27.895113479758798"/>
    <n v="269"/>
    <n v="246.01115241635699"/>
    <n v="2.0880349288486499"/>
    <n v="17.6915073307459"/>
    <n v="273"/>
    <n v="215.50549450549499"/>
    <n v="1.3683658694246901"/>
    <n v="22.860711053652199"/>
    <n v="271"/>
    <n v="787.99630996309997"/>
    <n v="-0.94007937569676503"/>
    <n v="12.738577926421501"/>
    <n v="2311"/>
    <n v="115.08567719601901"/>
    <n v="-2.26930308190021"/>
    <n v="15.3274908905159"/>
    <n v="615"/>
    <n v="2.9530637082290201"/>
    <n v="-0.113907501053518"/>
    <n v="17.1878002528445"/>
    <n v="1621"/>
    <n v="21.6365206662554"/>
    <n v="-10.4270440972222"/>
    <n v="11.7822385590277"/>
  </r>
  <r>
    <x v="0"/>
    <x v="27"/>
    <n v="0.55460570215347404"/>
    <n v="807"/>
    <n v="5867.14622057001"/>
    <n v="4203"/>
    <n v="113.524513442779"/>
    <n v="23.610271472757599"/>
    <n v="90"/>
    <n v="225.81111111111099"/>
    <n v="2.4756914462711399"/>
    <n v="15.954888015248899"/>
    <n v="95"/>
    <n v="221.52631578947401"/>
    <n v="2.5539526303261102"/>
    <n v="19.987641751963899"/>
    <n v="95"/>
    <n v="779.621052631579"/>
    <n v="-1.76773923444976"/>
    <n v="11.0336959330144"/>
    <n v="807"/>
    <n v="104.819083023544"/>
    <n v="-2.5889824868651501"/>
    <n v="13.7855205292859"/>
    <n v="206"/>
    <n v="3.0760766204938501"/>
    <n v="-0.13571201453554299"/>
    <n v="14.654122189416199"/>
    <n v="121"/>
    <n v="20.624793388429801"/>
    <n v="-11.2862153445513"/>
    <n v="11.902818609775601"/>
  </r>
  <r>
    <x v="0"/>
    <x v="28"/>
    <n v="0.66373436907919703"/>
    <m/>
    <m/>
    <n v="3789"/>
    <n v="98.628427025600203"/>
    <n v="18.325350224333601"/>
    <m/>
    <m/>
    <m/>
    <m/>
    <m/>
    <m/>
    <m/>
    <m/>
    <m/>
    <m/>
    <m/>
    <m/>
    <m/>
    <m/>
    <m/>
    <m/>
    <m/>
    <m/>
    <m/>
    <m/>
    <m/>
    <m/>
    <m/>
    <m/>
  </r>
  <r>
    <x v="0"/>
    <x v="29"/>
    <n v="0.71605822701995503"/>
    <m/>
    <m/>
    <n v="2331"/>
    <n v="96.747867867867896"/>
    <n v="15.6827541827542"/>
    <m/>
    <m/>
    <m/>
    <m/>
    <m/>
    <m/>
    <m/>
    <m/>
    <m/>
    <m/>
    <m/>
    <m/>
    <m/>
    <m/>
    <m/>
    <m/>
    <m/>
    <m/>
    <m/>
    <m/>
    <m/>
    <m/>
    <m/>
    <m/>
  </r>
  <r>
    <x v="0"/>
    <x v="30"/>
    <n v="0.56947368421052602"/>
    <m/>
    <m/>
    <n v="132"/>
    <n v="71.249469696969697"/>
    <n v="13.4378787878788"/>
    <m/>
    <m/>
    <m/>
    <m/>
    <m/>
    <m/>
    <m/>
    <m/>
    <m/>
    <m/>
    <m/>
    <m/>
    <m/>
    <m/>
    <m/>
    <m/>
    <m/>
    <m/>
    <m/>
    <m/>
    <m/>
    <m/>
    <m/>
    <m/>
  </r>
  <r>
    <x v="1"/>
    <x v="0"/>
    <n v="0"/>
    <n v="108"/>
    <n v="3932.1759259259302"/>
    <n v="114"/>
    <n v="-93.765526315789501"/>
    <n v="29.792008771929801"/>
    <m/>
    <m/>
    <m/>
    <m/>
    <m/>
    <m/>
    <m/>
    <m/>
    <m/>
    <m/>
    <m/>
    <m/>
    <n v="108"/>
    <n v="121.944444444444"/>
    <n v="1.37924166666667"/>
    <n v="10.447466666666701"/>
    <m/>
    <m/>
    <m/>
    <m/>
    <n v="105"/>
    <n v="39.538095238095202"/>
    <n v="0.19379487179487201"/>
    <n v="7.17203418803419"/>
  </r>
  <r>
    <x v="1"/>
    <x v="1"/>
    <n v="0"/>
    <n v="101"/>
    <n v="4205.2277227722798"/>
    <n v="119"/>
    <n v="-29.890084033613501"/>
    <n v="28.318722689075599"/>
    <m/>
    <m/>
    <m/>
    <m/>
    <m/>
    <m/>
    <m/>
    <m/>
    <m/>
    <m/>
    <m/>
    <m/>
    <n v="101"/>
    <n v="111.257425742574"/>
    <n v="0.57411363636363599"/>
    <n v="10.3541212121212"/>
    <m/>
    <m/>
    <m/>
    <m/>
    <n v="100"/>
    <n v="38.417000000000002"/>
    <n v="0.20663846153846199"/>
    <n v="7.1792153846153903"/>
  </r>
  <r>
    <x v="1"/>
    <x v="2"/>
    <n v="2.54545454545455E-3"/>
    <n v="217"/>
    <n v="4184.6129032258104"/>
    <n v="234"/>
    <n v="-15.796837606837601"/>
    <n v="29.955722222222199"/>
    <m/>
    <m/>
    <m/>
    <m/>
    <m/>
    <m/>
    <m/>
    <m/>
    <m/>
    <m/>
    <m/>
    <m/>
    <n v="217"/>
    <n v="121.889400921659"/>
    <n v="0.81376226415094299"/>
    <n v="10.847445283018899"/>
    <m/>
    <m/>
    <m/>
    <m/>
    <n v="213"/>
    <n v="41.506572769953102"/>
    <n v="0.16033852140077801"/>
    <n v="7.7443700389105103"/>
  </r>
  <r>
    <x v="1"/>
    <x v="3"/>
    <n v="6.6640419947506593E-2"/>
    <n v="193"/>
    <n v="4222.1398963730599"/>
    <n v="220"/>
    <n v="-31.592954545454599"/>
    <n v="29.516818181818198"/>
    <m/>
    <m/>
    <m/>
    <m/>
    <m/>
    <m/>
    <m/>
    <m/>
    <m/>
    <m/>
    <m/>
    <m/>
    <n v="193"/>
    <n v="115.259067357513"/>
    <n v="1.2286023166023201"/>
    <n v="11.5835019305019"/>
    <m/>
    <m/>
    <m/>
    <m/>
    <n v="187"/>
    <n v="42.957754010695197"/>
    <n v="0.41382258064516098"/>
    <n v="8.6114318548387097"/>
  </r>
  <r>
    <x v="1"/>
    <x v="4"/>
    <n v="2.3112164296998399E-2"/>
    <n v="307"/>
    <n v="4103.8697068403899"/>
    <n v="340"/>
    <n v="-8.2407352941176395"/>
    <n v="31.450070588235299"/>
    <m/>
    <m/>
    <m/>
    <m/>
    <m/>
    <m/>
    <m/>
    <m/>
    <m/>
    <m/>
    <m/>
    <m/>
    <n v="307"/>
    <n v="118.57328990228"/>
    <n v="0.94110377358490604"/>
    <n v="12.271615566037701"/>
    <m/>
    <m/>
    <m/>
    <m/>
    <n v="303"/>
    <n v="44.3366336633663"/>
    <n v="0.53453206650831397"/>
    <n v="8.9438736342042802"/>
  </r>
  <r>
    <x v="1"/>
    <x v="5"/>
    <n v="5.1999999999999998E-2"/>
    <n v="329"/>
    <n v="4333.1063829787199"/>
    <n v="366"/>
    <n v="-17.563688524590201"/>
    <n v="31.559846994535501"/>
    <m/>
    <m/>
    <m/>
    <m/>
    <m/>
    <m/>
    <m/>
    <m/>
    <m/>
    <m/>
    <m/>
    <m/>
    <n v="329"/>
    <n v="123.492401215805"/>
    <n v="0.93973303167420796"/>
    <n v="12.218721719456999"/>
    <m/>
    <m/>
    <m/>
    <m/>
    <n v="326"/>
    <n v="41.500306748466301"/>
    <n v="0.65193302540415698"/>
    <n v="9.0407080831408706"/>
  </r>
  <r>
    <x v="1"/>
    <x v="6"/>
    <n v="8.2738386308068498E-2"/>
    <n v="365"/>
    <n v="4468.7123287671202"/>
    <n v="414"/>
    <n v="19.508816425120798"/>
    <n v="32.671806763284998"/>
    <m/>
    <m/>
    <m/>
    <m/>
    <m/>
    <m/>
    <m/>
    <m/>
    <m/>
    <m/>
    <m/>
    <m/>
    <n v="365"/>
    <n v="119.794520547945"/>
    <n v="0.92000403225806404"/>
    <n v="13.5760141129032"/>
    <m/>
    <m/>
    <m/>
    <m/>
    <n v="360"/>
    <n v="44.413055555555502"/>
    <n v="0.75671868583162205"/>
    <n v="9.9089878850102693"/>
  </r>
  <r>
    <x v="1"/>
    <x v="7"/>
    <n v="1.4999999999999999E-2"/>
    <n v="490"/>
    <n v="4468.2306122448999"/>
    <n v="556"/>
    <n v="35.1734892086331"/>
    <n v="31.192120503597099"/>
    <m/>
    <m/>
    <m/>
    <m/>
    <m/>
    <m/>
    <m/>
    <m/>
    <m/>
    <m/>
    <m/>
    <m/>
    <n v="490"/>
    <n v="125.232653061224"/>
    <n v="1.37823607038123"/>
    <n v="12.6748944281525"/>
    <m/>
    <m/>
    <m/>
    <m/>
    <n v="488"/>
    <n v="41.279508196721302"/>
    <n v="0.57987369985141202"/>
    <n v="9.5884096582466594"/>
  </r>
  <r>
    <x v="1"/>
    <x v="8"/>
    <n v="1.8898473788984699E-2"/>
    <n v="707"/>
    <n v="4667.7213578500696"/>
    <n v="791"/>
    <n v="24.204209860935499"/>
    <n v="31.106407079646001"/>
    <m/>
    <m/>
    <m/>
    <m/>
    <m/>
    <m/>
    <m/>
    <m/>
    <m/>
    <m/>
    <m/>
    <m/>
    <n v="707"/>
    <n v="124.79207920792101"/>
    <n v="1.40297030752916"/>
    <n v="12.990779427359501"/>
    <m/>
    <m/>
    <m/>
    <m/>
    <n v="695"/>
    <n v="40.647625899280598"/>
    <n v="0.66778185745140395"/>
    <n v="10.2580186825054"/>
  </r>
  <r>
    <x v="1"/>
    <x v="9"/>
    <n v="3.6026522593320197E-2"/>
    <n v="912"/>
    <n v="4502.5043859649104"/>
    <n v="1000"/>
    <n v="21.81063"/>
    <n v="30.813773999999999"/>
    <m/>
    <m/>
    <m/>
    <m/>
    <m/>
    <m/>
    <m/>
    <m/>
    <m/>
    <m/>
    <m/>
    <m/>
    <n v="912"/>
    <n v="125.88815789473701"/>
    <n v="1.5001276083467101"/>
    <n v="12.417999197431801"/>
    <m/>
    <m/>
    <m/>
    <m/>
    <n v="899"/>
    <n v="38.680422691879897"/>
    <n v="0.63443822075782497"/>
    <n v="9.6499702635914293"/>
  </r>
  <r>
    <x v="1"/>
    <x v="10"/>
    <n v="2.09878682842288E-2"/>
    <n v="1002"/>
    <n v="4640.8532934131699"/>
    <n v="1101"/>
    <n v="56.471244323342397"/>
    <n v="31.976595821979998"/>
    <m/>
    <m/>
    <m/>
    <m/>
    <m/>
    <m/>
    <m/>
    <m/>
    <m/>
    <m/>
    <m/>
    <m/>
    <n v="1002"/>
    <n v="127.456087824351"/>
    <n v="0.86038960113960095"/>
    <n v="13.6629515669515"/>
    <n v="81"/>
    <n v="3.9270496090066498"/>
    <n v="-1.1066945606694601E-2"/>
    <n v="7.7619246861924802"/>
    <n v="987"/>
    <n v="39.424518743667697"/>
    <n v="0.88024437998549598"/>
    <n v="10.6264343002175"/>
  </r>
  <r>
    <x v="1"/>
    <x v="11"/>
    <n v="2.95418754473873E-2"/>
    <n v="1190"/>
    <n v="4578.9941176470602"/>
    <n v="1295"/>
    <n v="43.927752895752903"/>
    <n v="31.396132046331999"/>
    <m/>
    <m/>
    <m/>
    <m/>
    <m/>
    <m/>
    <m/>
    <m/>
    <m/>
    <m/>
    <m/>
    <m/>
    <n v="1190"/>
    <n v="130.457142857143"/>
    <n v="1.1151227544910201"/>
    <n v="13.321121556886199"/>
    <n v="97"/>
    <n v="3.74505492334437"/>
    <n v="-5.9549330085261797E-3"/>
    <n v="9.1643118148599303"/>
    <n v="1183"/>
    <n v="35.9766694843618"/>
    <n v="0.68128266178266195"/>
    <n v="10.7031587912088"/>
  </r>
  <r>
    <x v="1"/>
    <x v="12"/>
    <n v="1.5785571713715401E-2"/>
    <n v="1394"/>
    <n v="4687.5"/>
    <n v="1576"/>
    <n v="49.474124365482197"/>
    <n v="30.389745558375601"/>
    <m/>
    <m/>
    <m/>
    <m/>
    <m/>
    <m/>
    <m/>
    <m/>
    <m/>
    <m/>
    <m/>
    <m/>
    <n v="1394"/>
    <n v="130.01721664275499"/>
    <n v="1.04212512363996"/>
    <n v="12.951293273986201"/>
    <n v="129"/>
    <n v="3.62993974807938"/>
    <n v="5.4398009950248896E-3"/>
    <n v="9.5200995024875592"/>
    <n v="1367"/>
    <n v="38.319019751280202"/>
    <n v="0.66770212765957404"/>
    <n v="10.4451858156028"/>
  </r>
  <r>
    <x v="1"/>
    <x v="13"/>
    <n v="2.90859950859951E-2"/>
    <n v="1432"/>
    <n v="4793.2011173184401"/>
    <n v="1685"/>
    <n v="67.543062314539995"/>
    <n v="30.190263501483599"/>
    <m/>
    <m/>
    <m/>
    <m/>
    <m/>
    <m/>
    <m/>
    <m/>
    <n v="50"/>
    <n v="656.96"/>
    <n v="7.3662355915065802"/>
    <n v="9.9779251769464103"/>
    <n v="1432"/>
    <n v="126.041201117318"/>
    <n v="1.1358245376635101"/>
    <n v="13.1847830401443"/>
    <n v="152"/>
    <n v="3.5013200770456798"/>
    <n v="3.6347972972972903E-2"/>
    <n v="10.1162162162162"/>
    <n v="1401"/>
    <n v="40.770449678800802"/>
    <n v="0.76509815668202796"/>
    <n v="10.6168012903226"/>
  </r>
  <r>
    <x v="1"/>
    <x v="14"/>
    <n v="2.4125830564784099E-2"/>
    <n v="1714"/>
    <n v="4796.9725787631296"/>
    <n v="2056"/>
    <n v="58.299990272373499"/>
    <n v="30.116056420233502"/>
    <n v="68"/>
    <n v="206.76470588235301"/>
    <n v="0.412557392996109"/>
    <n v="12.055301556420201"/>
    <n v="67"/>
    <n v="177.01492537313399"/>
    <n v="1.3895038910505799"/>
    <n v="22.300230544747102"/>
    <n v="68"/>
    <n v="660.82352941176498"/>
    <n v="7.92071711092004"/>
    <n v="10.928291487532199"/>
    <n v="1714"/>
    <n v="129.01225204200699"/>
    <n v="1.27901780977643"/>
    <n v="13.3308571428571"/>
    <n v="174"/>
    <n v="3.3850765169092498"/>
    <n v="2.1615777940102301E-2"/>
    <n v="10.8798392987583"/>
    <n v="1686"/>
    <n v="41.385112692763897"/>
    <n v="0.77972368421052696"/>
    <n v="10.8090312693498"/>
  </r>
  <r>
    <x v="1"/>
    <x v="15"/>
    <n v="3.8386336866902203E-2"/>
    <n v="1880"/>
    <n v="4876.6787234042504"/>
    <n v="2247"/>
    <n v="79.357846016911395"/>
    <n v="30.157093012906099"/>
    <n v="88"/>
    <n v="205.57954545454501"/>
    <n v="0.662945187165776"/>
    <n v="12.2220909090909"/>
    <n v="89"/>
    <n v="179.39325842696601"/>
    <n v="1.52723998219056"/>
    <n v="22.437588156722999"/>
    <n v="89"/>
    <n v="676.37078651685397"/>
    <n v="6.8331791604197898"/>
    <n v="10.8700382308845"/>
    <n v="1880"/>
    <n v="133.712765957447"/>
    <n v="1.8488197000681601"/>
    <n v="13.4285378323109"/>
    <n v="217"/>
    <n v="3.6277620068964098"/>
    <n v="1.2306752411575601E-2"/>
    <n v="11.1581350482315"/>
    <n v="1849"/>
    <n v="40.065062195781501"/>
    <n v="0.75405961871750304"/>
    <n v="11.167936637781599"/>
  </r>
  <r>
    <x v="1"/>
    <x v="16"/>
    <n v="5.0189421015010699E-2"/>
    <n v="2004"/>
    <n v="4826.80239520958"/>
    <n v="2312"/>
    <n v="55.062980103806098"/>
    <n v="30.723896193771601"/>
    <n v="99"/>
    <n v="189.26262626262599"/>
    <n v="0.42171212121212098"/>
    <n v="12.4709766233766"/>
    <n v="99"/>
    <n v="166.18181818181799"/>
    <n v="1.1627910899653999"/>
    <n v="22.89633866782"/>
    <n v="99"/>
    <n v="621.27272727272702"/>
    <n v="6.65163850110212"/>
    <n v="11.1630036737693"/>
    <n v="2004"/>
    <n v="131.48453093812401"/>
    <n v="1.6403223919401999"/>
    <n v="13.4101478713033"/>
    <n v="246"/>
    <n v="3.4621772704995499"/>
    <n v="1.62813267813267E-2"/>
    <n v="11.820331695331699"/>
    <n v="1985"/>
    <n v="40.0966246851386"/>
    <n v="0.50692767086927704"/>
    <n v="10.988520371599201"/>
  </r>
  <r>
    <x v="1"/>
    <x v="17"/>
    <n v="6.4810723228752407E-2"/>
    <n v="2408"/>
    <n v="4926.4435215946796"/>
    <n v="2766"/>
    <n v="58.274956616052002"/>
    <n v="30.208354663774401"/>
    <n v="107"/>
    <n v="208.47663551401899"/>
    <n v="0.80879044516829401"/>
    <n v="12.119931234165801"/>
    <n v="109"/>
    <n v="179.036697247706"/>
    <n v="1.26369486623283"/>
    <n v="22.472815256688399"/>
    <n v="112"/>
    <n v="679.794642857143"/>
    <n v="9.2265043586550508"/>
    <n v="10.928450809464501"/>
    <n v="2408"/>
    <n v="131.97882059800699"/>
    <n v="1.64585217856188"/>
    <n v="13.057583266506301"/>
    <n v="309"/>
    <n v="3.6925421048217899"/>
    <n v="3.7400926402470301E-2"/>
    <n v="12.390941842511699"/>
    <n v="2397"/>
    <n v="39.585356695869798"/>
    <n v="0.39293037802556402"/>
    <n v="10.787545635028501"/>
  </r>
  <r>
    <x v="1"/>
    <x v="18"/>
    <n v="4.6490396607632802E-2"/>
    <n v="2777"/>
    <n v="4991.9765934461602"/>
    <n v="3185"/>
    <n v="43.388339089481903"/>
    <n v="29.890189952904201"/>
    <n v="127"/>
    <n v="208.52755905511799"/>
    <n v="0.75257228158390899"/>
    <n v="11.483811125078599"/>
    <n v="129"/>
    <n v="184.29457364341101"/>
    <n v="1.07991457286432"/>
    <n v="22.034518530150699"/>
    <n v="131"/>
    <n v="691.18320610686999"/>
    <n v="9.0525678271308507"/>
    <n v="10.1502130852341"/>
    <n v="2777"/>
    <n v="130.34173568599201"/>
    <n v="1.25553571428572"/>
    <n v="12.301865952381"/>
    <n v="426"/>
    <n v="3.69616279233722"/>
    <n v="2.2093475242943101E-2"/>
    <n v="12.0474780194355"/>
    <n v="2760"/>
    <n v="39.4735869565217"/>
    <n v="0.39652252906976798"/>
    <n v="10.198935610465099"/>
  </r>
  <r>
    <x v="1"/>
    <x v="19"/>
    <n v="4.3219461697722603E-2"/>
    <n v="2653"/>
    <n v="4988.6566151526604"/>
    <n v="3183"/>
    <n v="53.341394910461901"/>
    <n v="29.4618812441093"/>
    <n v="119"/>
    <n v="202.142857142857"/>
    <n v="1.09046886792453"/>
    <n v="11.7129663522012"/>
    <n v="120"/>
    <n v="178.833333333333"/>
    <n v="1.3922906063462099"/>
    <n v="21.884803016022701"/>
    <n v="123"/>
    <n v="669.40650406504096"/>
    <n v="9.6458427769269992"/>
    <n v="10.092628892292"/>
    <n v="2653"/>
    <n v="134.69694685261999"/>
    <n v="1.3719609690444201"/>
    <n v="12.474412516823699"/>
    <n v="400"/>
    <n v="3.6352396328693999"/>
    <n v="1.30360762059182E-2"/>
    <n v="12.057965139846001"/>
    <n v="2632"/>
    <n v="40.120060790273499"/>
    <n v="1.3848867838393"/>
    <n v="10.4308397397854"/>
  </r>
  <r>
    <x v="1"/>
    <x v="20"/>
    <n v="2.9782424755227899E-2"/>
    <n v="2801"/>
    <n v="5015.0846126383403"/>
    <n v="3380"/>
    <n v="60.095369822485097"/>
    <n v="28.789056508875699"/>
    <n v="100"/>
    <n v="232.85"/>
    <n v="1.18646033155713"/>
    <n v="11.371847838958001"/>
    <n v="103"/>
    <n v="211.21359223300999"/>
    <n v="1.5586991124260401"/>
    <n v="21.486595562130201"/>
    <n v="103"/>
    <n v="786.38834951456295"/>
    <n v="8.9470722891566403"/>
    <n v="9.7663127510040209"/>
    <n v="2801"/>
    <n v="132.092823991432"/>
    <n v="1.0702762788689799"/>
    <n v="12.0279074034103"/>
    <n v="464"/>
    <n v="3.3674543924304801"/>
    <n v="3.58581504702199E-3"/>
    <n v="12.312539184953"/>
    <n v="2772"/>
    <n v="37.456096681096703"/>
    <n v="0.78376618547681398"/>
    <n v="10.1315826334208"/>
  </r>
  <r>
    <x v="1"/>
    <x v="21"/>
    <n v="1.48860625331214E-2"/>
    <n v="3387"/>
    <n v="5047.7446117508098"/>
    <n v="4054"/>
    <n v="57.374716329550999"/>
    <n v="27.9699230389738"/>
    <n v="119"/>
    <n v="218.33613445378199"/>
    <n v="1.2129003207500599"/>
    <n v="10.6640313348137"/>
    <n v="120"/>
    <n v="197.78333333333299"/>
    <n v="1.6051364421416201"/>
    <n v="20.633901801135"/>
    <n v="122"/>
    <n v="729.54098360655701"/>
    <n v="8.7427253000923493"/>
    <n v="9.7732072945521793"/>
    <n v="3387"/>
    <n v="128.198110422203"/>
    <n v="0.74897825292397702"/>
    <n v="11.470267543859601"/>
    <n v="616"/>
    <n v="3.4438709620775798"/>
    <n v="2.0424964438122299E-2"/>
    <n v="13.053307254623"/>
    <n v="3328"/>
    <n v="36.136658653846197"/>
    <n v="-0.110333210127518"/>
    <n v="9.66474067639993"/>
  </r>
  <r>
    <x v="1"/>
    <x v="22"/>
    <n v="4.59630032644179E-2"/>
    <n v="3259"/>
    <n v="5087.7259895673496"/>
    <n v="4123"/>
    <n v="50.045808877031199"/>
    <n v="27.696842347804999"/>
    <n v="144"/>
    <n v="223.944444444444"/>
    <n v="0.98008912093249301"/>
    <n v="11.3520201554153"/>
    <n v="149"/>
    <n v="214.570469798658"/>
    <n v="1.50184352256186"/>
    <n v="20.648683163512899"/>
    <n v="149"/>
    <n v="789.939597315436"/>
    <n v="7.1824645318200204"/>
    <n v="10.056536684231901"/>
    <n v="3259"/>
    <n v="127.73488800245499"/>
    <n v="0.64527739422906805"/>
    <n v="11.712307665073499"/>
    <n v="677"/>
    <n v="3.44546998008959"/>
    <n v="1.39618563254927E-2"/>
    <n v="13.5811506675142"/>
    <n v="3221"/>
    <n v="32.352033529959598"/>
    <n v="-1.51605879189819"/>
    <n v="9.8875613371572104"/>
  </r>
  <r>
    <x v="1"/>
    <x v="23"/>
    <n v="5.3147540983606502E-2"/>
    <n v="3265"/>
    <n v="5097.8747320061302"/>
    <n v="4165"/>
    <n v="54.619450180072"/>
    <n v="26.613665546218499"/>
    <n v="183"/>
    <n v="233.80327868852501"/>
    <n v="1.33899206540034"/>
    <n v="11.227148593411901"/>
    <n v="188"/>
    <n v="210.723404255319"/>
    <n v="1.4078052353506201"/>
    <n v="20.017712536023101"/>
    <n v="188"/>
    <n v="786.44680851063799"/>
    <n v="9.8865324620573496"/>
    <n v="10.4747774030355"/>
    <n v="3265"/>
    <n v="126.11117917304701"/>
    <n v="0.75295197589934604"/>
    <n v="11.156472266524901"/>
    <n v="704"/>
    <n v="3.3993950334863099"/>
    <n v="-2.3753704313467301E-2"/>
    <n v="14.062825156404299"/>
    <n v="3225"/>
    <n v="29.203596899224799"/>
    <n v="-2.27331490125674"/>
    <n v="9.3453953680430999"/>
  </r>
  <r>
    <x v="1"/>
    <x v="24"/>
    <n v="4.2549127842790899E-2"/>
    <n v="2948"/>
    <n v="5226.9389416553604"/>
    <n v="3979"/>
    <n v="60.185481276702802"/>
    <n v="25.615150037697902"/>
    <n v="142"/>
    <n v="235.36619718309899"/>
    <n v="1.3758181589537199"/>
    <n v="10.792028420523099"/>
    <n v="145"/>
    <n v="221.33103448275901"/>
    <n v="1.5003440562955499"/>
    <n v="19.320303593867798"/>
    <n v="145"/>
    <n v="818.62758620689704"/>
    <n v="8.4973390989541393"/>
    <n v="9.2980905068383208"/>
    <n v="2948"/>
    <n v="126.71743554952501"/>
    <n v="0.25165255315282598"/>
    <n v="10.547726694530301"/>
    <n v="678"/>
    <n v="3.2034873202071998"/>
    <n v="-5.1829596412556099E-2"/>
    <n v="13.356694426649501"/>
    <n v="2891"/>
    <n v="26.288516084399902"/>
    <n v="-3.5014965961361502"/>
    <n v="8.5880700459981405"/>
  </r>
  <r>
    <x v="1"/>
    <x v="25"/>
    <n v="3.4943257676902498E-2"/>
    <n v="2650"/>
    <n v="5465.8490566037699"/>
    <n v="4036"/>
    <n v="63.891771555996101"/>
    <n v="23.136804509415299"/>
    <n v="131"/>
    <n v="245.61832061068699"/>
    <n v="1.48659112323332"/>
    <n v="10.651630795933499"/>
    <n v="133"/>
    <n v="224.71428571428601"/>
    <n v="1.42566815365551"/>
    <n v="17.8554109045849"/>
    <n v="133"/>
    <n v="833.61654135338301"/>
    <n v="5.5228902485659699"/>
    <n v="9.4665575525813406"/>
    <n v="2650"/>
    <n v="120.78716981132099"/>
    <n v="-4.6400110476893103E-2"/>
    <n v="9.9895249493647498"/>
    <n v="581"/>
    <n v="3.1177345912036198"/>
    <n v="-5.6564038641321299E-2"/>
    <n v="13.1633842318479"/>
    <n v="2477"/>
    <n v="23.114049253128801"/>
    <n v="-4.8447483018868001"/>
    <n v="8.2105003584905507"/>
  </r>
  <r>
    <x v="1"/>
    <x v="26"/>
    <n v="5.7552472429740299E-2"/>
    <n v="1921"/>
    <n v="5613.6902654867299"/>
    <n v="3833"/>
    <n v="68.889274719541007"/>
    <n v="20.322602921993301"/>
    <n v="76"/>
    <n v="239.88157894736801"/>
    <n v="1.65738938284519"/>
    <n v="10.031202405857799"/>
    <n v="76"/>
    <n v="228.73684210526301"/>
    <n v="1.29451331592689"/>
    <n v="16.092255874673601"/>
    <n v="76"/>
    <n v="835.96052631578902"/>
    <n v="3.6968921348314598"/>
    <n v="8.5388861423221307"/>
    <n v="1921"/>
    <n v="112.0869338886"/>
    <n v="-0.39341184655138201"/>
    <n v="9.2451830649970006"/>
    <n v="306"/>
    <n v="3.0822922516044202"/>
    <n v="-7.0149458253664601E-2"/>
    <n v="11.7659974506055"/>
    <n v="1479"/>
    <n v="20.6574712643678"/>
    <n v="-5.8847445405850802"/>
    <n v="7.6512151009476899"/>
  </r>
  <r>
    <x v="1"/>
    <x v="27"/>
    <n v="4.2977165015079699E-2"/>
    <n v="559"/>
    <n v="5654.6493738819299"/>
    <n v="3138"/>
    <n v="71.657045889101298"/>
    <n v="15.9121086679414"/>
    <m/>
    <m/>
    <m/>
    <m/>
    <m/>
    <m/>
    <m/>
    <m/>
    <m/>
    <m/>
    <m/>
    <m/>
    <n v="559"/>
    <n v="103.28443649373899"/>
    <n v="-0.43803962589219803"/>
    <n v="7.8892608909672797"/>
    <n v="110"/>
    <n v="2.6600418181818202"/>
    <n v="-6.4919764446080303E-2"/>
    <n v="9.8324622745675505"/>
    <n v="93"/>
    <n v="20.6827956989247"/>
    <n v="-5.8869465310380704"/>
    <n v="7.1619263954094698"/>
  </r>
  <r>
    <x v="1"/>
    <x v="28"/>
    <n v="5.3159539152509303E-2"/>
    <m/>
    <m/>
    <n v="2608"/>
    <n v="88.013558282208606"/>
    <n v="13.381419095091999"/>
    <m/>
    <m/>
    <m/>
    <m/>
    <m/>
    <m/>
    <m/>
    <m/>
    <m/>
    <m/>
    <m/>
    <m/>
    <m/>
    <m/>
    <m/>
    <m/>
    <m/>
    <m/>
    <m/>
    <m/>
    <m/>
    <m/>
    <m/>
    <m/>
  </r>
  <r>
    <x v="1"/>
    <x v="29"/>
    <n v="9.9553975436328296E-2"/>
    <m/>
    <m/>
    <n v="1664"/>
    <n v="94.913161057692307"/>
    <n v="11.6546875"/>
    <m/>
    <m/>
    <m/>
    <m/>
    <m/>
    <m/>
    <m/>
    <m/>
    <m/>
    <m/>
    <m/>
    <m/>
    <m/>
    <m/>
    <m/>
    <m/>
    <m/>
    <m/>
    <m/>
    <m/>
    <m/>
    <m/>
    <m/>
    <m/>
  </r>
  <r>
    <x v="1"/>
    <x v="30"/>
    <n v="0.19873626373626399"/>
    <m/>
    <m/>
    <n v="99"/>
    <n v="139.83101010101001"/>
    <n v="10.4848484848485"/>
    <m/>
    <m/>
    <m/>
    <m/>
    <m/>
    <m/>
    <m/>
    <m/>
    <m/>
    <m/>
    <m/>
    <m/>
    <m/>
    <m/>
    <m/>
    <m/>
    <m/>
    <m/>
    <m/>
    <m/>
    <m/>
    <m/>
    <m/>
    <m/>
  </r>
  <r>
    <x v="2"/>
    <x v="0"/>
    <n v="9.7623612512613506E-2"/>
    <n v="1209"/>
    <n v="5081.3912324234898"/>
    <n v="1387"/>
    <n v="-19.055580389329499"/>
    <n v="32.336392934390801"/>
    <n v="137"/>
    <n v="186.87591240875901"/>
    <n v="-0.78939869753979697"/>
    <n v="12.285920405209801"/>
    <m/>
    <m/>
    <m/>
    <m/>
    <n v="63"/>
    <n v="778.01587301587301"/>
    <n v="3.7174497936726301"/>
    <n v="5.1944401650619003"/>
    <n v="1209"/>
    <n v="137.037220843672"/>
    <n v="2.2315903771131298"/>
    <n v="12.455290637191201"/>
    <m/>
    <m/>
    <m/>
    <m/>
    <n v="1208"/>
    <n v="42.6423013245033"/>
    <n v="0.19747031963470299"/>
    <n v="9.04187508153945"/>
  </r>
  <r>
    <x v="2"/>
    <x v="1"/>
    <n v="0.12814675052410901"/>
    <n v="1489"/>
    <n v="5271.4372061786398"/>
    <n v="1694"/>
    <n v="-40.215613931523002"/>
    <n v="33.494925619834703"/>
    <n v="109"/>
    <n v="209.17431192660499"/>
    <n v="-1.1248322504429999"/>
    <n v="12.3259054932073"/>
    <m/>
    <m/>
    <m/>
    <m/>
    <n v="64"/>
    <n v="847.859375"/>
    <n v="3.78710882956879"/>
    <n v="5.42809034907597"/>
    <n v="1489"/>
    <n v="135.59301544660801"/>
    <n v="2.1699739039665999"/>
    <n v="13.6139592901879"/>
    <m/>
    <m/>
    <m/>
    <m/>
    <n v="1483"/>
    <n v="42.040458530006703"/>
    <n v="0.15202151101783901"/>
    <n v="10.298795383001"/>
  </r>
  <r>
    <x v="2"/>
    <x v="2"/>
    <n v="0.199872385678837"/>
    <n v="1618"/>
    <n v="5251.2187886279398"/>
    <n v="1864"/>
    <n v="-11.4030418454936"/>
    <n v="34.509522532188903"/>
    <n v="113"/>
    <n v="217.15929203539801"/>
    <n v="-0.52435752688172099"/>
    <n v="12.802488172043001"/>
    <m/>
    <m/>
    <m/>
    <m/>
    <n v="66"/>
    <n v="868.16666666666697"/>
    <n v="4.0329551724137804"/>
    <n v="5.64681982758621"/>
    <n v="1618"/>
    <n v="137.27255871446201"/>
    <n v="2.1500022999080102"/>
    <n v="14.2713426862926"/>
    <m/>
    <m/>
    <m/>
    <m/>
    <n v="1612"/>
    <n v="39.959863523573098"/>
    <n v="3.5201205377839703E-2"/>
    <n v="10.9364125173853"/>
  </r>
  <r>
    <x v="2"/>
    <x v="3"/>
    <n v="0.137902282036278"/>
    <n v="1977"/>
    <n v="5410.14820435003"/>
    <n v="2257"/>
    <n v="11.5259769605671"/>
    <n v="35.4164829419584"/>
    <n v="156"/>
    <n v="234.07692307692301"/>
    <n v="5.10598669623063E-2"/>
    <n v="13.354662971175101"/>
    <m/>
    <m/>
    <m/>
    <m/>
    <n v="130"/>
    <n v="846.29230769230799"/>
    <n v="5.4237845417236601"/>
    <n v="6.5537291381668696"/>
    <n v="1977"/>
    <n v="139.70713201820899"/>
    <n v="2.33286828160485"/>
    <n v="14.7926661619985"/>
    <m/>
    <m/>
    <m/>
    <m/>
    <n v="1971"/>
    <n v="37.830035514967001"/>
    <n v="0.11652637571157499"/>
    <n v="11.6956804933586"/>
  </r>
  <r>
    <x v="2"/>
    <x v="4"/>
    <n v="0.21511140939597301"/>
    <n v="2041"/>
    <n v="5395.9343459088695"/>
    <n v="2388"/>
    <n v="9.5501088777219394"/>
    <n v="34.520636934673398"/>
    <n v="154"/>
    <n v="236.57792207792201"/>
    <n v="0.56471212757028999"/>
    <n v="13.7176705832984"/>
    <n v="52"/>
    <n v="217.961538461538"/>
    <n v="0.16189195979899501"/>
    <n v="24.1316256281407"/>
    <n v="143"/>
    <n v="842.97202797202794"/>
    <n v="6.7129364431487"/>
    <n v="7.2353941690962102"/>
    <n v="2041"/>
    <n v="139.88926996570299"/>
    <n v="2.8326074538488299"/>
    <n v="14.7044245907349"/>
    <m/>
    <m/>
    <m/>
    <m/>
    <n v="2038"/>
    <n v="36.987340529931203"/>
    <n v="-3.1293953163229603E-2"/>
    <n v="11.752188954910901"/>
  </r>
  <r>
    <x v="2"/>
    <x v="5"/>
    <n v="0.22346400733608399"/>
    <n v="2370"/>
    <n v="5577.6021097046396"/>
    <n v="2778"/>
    <n v="42.126519078473699"/>
    <n v="35.158240460763203"/>
    <n v="201"/>
    <n v="243.27363184079601"/>
    <n v="0.954116756756758"/>
    <n v="14.8603873873874"/>
    <n v="70"/>
    <n v="229.3"/>
    <n v="0.79235097192224502"/>
    <n v="25.018724982001501"/>
    <n v="193"/>
    <n v="870.62176165803101"/>
    <n v="7.7947383047707302"/>
    <n v="7.90309680407593"/>
    <n v="2370"/>
    <n v="142.48016877637099"/>
    <n v="3.0967352505188201"/>
    <n v="15.5512938037356"/>
    <m/>
    <m/>
    <m/>
    <m/>
    <n v="2359"/>
    <n v="36.603899957609201"/>
    <n v="-2.8709128878281701E-2"/>
    <n v="12.723400835322201"/>
  </r>
  <r>
    <x v="2"/>
    <x v="6"/>
    <n v="0.33377910332884297"/>
    <n v="2681"/>
    <n v="5657.9511376352102"/>
    <n v="3253"/>
    <n v="70.853670458038593"/>
    <n v="35.183102981862902"/>
    <n v="242"/>
    <n v="235.73553719008299"/>
    <n v="1.33417585463505"/>
    <n v="15.484242069602701"/>
    <n v="93"/>
    <n v="219.94623655914"/>
    <n v="1.2912419305256699"/>
    <n v="25.2250863818014"/>
    <n v="249"/>
    <n v="830.46586345381502"/>
    <n v="9.4906251432938795"/>
    <n v="8.8624917844860391"/>
    <n v="2681"/>
    <n v="144.65386049981399"/>
    <n v="3.27126588294148"/>
    <n v="15.9077251125563"/>
    <n v="53"/>
    <n v="2.7677080147839601"/>
    <n v="3.9629957643434799E-2"/>
    <n v="6.1596842510588896"/>
    <n v="2657"/>
    <n v="37.664094843808797"/>
    <n v="-3.6016076362722999E-2"/>
    <n v="13.117890530017601"/>
  </r>
  <r>
    <x v="2"/>
    <x v="7"/>
    <n v="0.28925855513308002"/>
    <n v="2745"/>
    <n v="5796.8841530054597"/>
    <n v="3394"/>
    <n v="101.014266352386"/>
    <n v="35.007721567472103"/>
    <n v="282"/>
    <n v="235.801418439716"/>
    <n v="1.6244684551886801"/>
    <n v="15.824811025943401"/>
    <n v="161"/>
    <n v="229.304347826087"/>
    <n v="1.6570247495580399"/>
    <n v="25.2008600471421"/>
    <n v="286"/>
    <n v="823.89860139860104"/>
    <n v="10.698103334433799"/>
    <n v="9.17685671838891"/>
    <n v="2745"/>
    <n v="143.51256830601099"/>
    <n v="4.0514146946134897"/>
    <n v="15.8017448726617"/>
    <n v="82"/>
    <n v="3.2854326275689099"/>
    <n v="3.9265292770690199E-2"/>
    <n v="6.6859666339548598"/>
    <n v="2725"/>
    <n v="36.712110091743099"/>
    <n v="-0.184030598368087"/>
    <n v="13.3348331142339"/>
  </r>
  <r>
    <x v="2"/>
    <x v="8"/>
    <n v="0.34877351035245802"/>
    <n v="3076"/>
    <n v="5922.1905071521496"/>
    <n v="3805"/>
    <n v="137.006131406045"/>
    <n v="35.454291984231297"/>
    <n v="292"/>
    <n v="244.058219178082"/>
    <n v="1.98295215562566"/>
    <n v="16.052150630914799"/>
    <n v="203"/>
    <n v="224.52709359605899"/>
    <n v="2.3507216819973702"/>
    <n v="25.6917724047306"/>
    <n v="295"/>
    <n v="849.92542372881405"/>
    <n v="11.6697848063849"/>
    <n v="9.2377041087792104"/>
    <n v="3076"/>
    <n v="145.210013003901"/>
    <n v="4.7207121118651001"/>
    <n v="16.349249640139899"/>
    <n v="93"/>
    <n v="3.3656872810284102"/>
    <n v="3.9640150419438899E-2"/>
    <n v="7.02551345096904"/>
    <n v="3056"/>
    <n v="36.223527486911003"/>
    <n v="-0.14427985151577599"/>
    <n v="13.7881496803465"/>
  </r>
  <r>
    <x v="2"/>
    <x v="9"/>
    <n v="0.37680358598206998"/>
    <n v="2988"/>
    <n v="6064.8591030789803"/>
    <n v="3696"/>
    <n v="137.955773809524"/>
    <n v="35.5012451298701"/>
    <n v="335"/>
    <n v="250.71343283582101"/>
    <n v="2.1288427179209499"/>
    <n v="16.243928532755799"/>
    <n v="276"/>
    <n v="230.815217391304"/>
    <n v="2.52685304465493"/>
    <n v="25.641373207036601"/>
    <n v="341"/>
    <n v="883.56598240469202"/>
    <n v="12.6672261722341"/>
    <n v="9.7820229849831399"/>
    <n v="2988"/>
    <n v="145.58801874163299"/>
    <n v="4.88288886572143"/>
    <n v="16.213960175145999"/>
    <n v="129"/>
    <n v="3.2842072367493902"/>
    <n v="3.48430145963659E-2"/>
    <n v="7.6415847482871602"/>
    <n v="2961"/>
    <n v="35.590037149611597"/>
    <n v="-0.242264625707696"/>
    <n v="13.8639292723841"/>
  </r>
  <r>
    <x v="2"/>
    <x v="10"/>
    <n v="0.45072217248582602"/>
    <n v="3155"/>
    <n v="6140.7518225039603"/>
    <n v="3997"/>
    <n v="147.096129597198"/>
    <n v="35.466944958718997"/>
    <n v="348"/>
    <n v="255.35919540229901"/>
    <n v="2.6851749687108999"/>
    <n v="16.745735419274101"/>
    <n v="346"/>
    <n v="234.42196531791899"/>
    <n v="2.9275874405804401"/>
    <n v="25.926995246434899"/>
    <n v="354"/>
    <n v="900.96892655367196"/>
    <n v="13.645215831434999"/>
    <n v="10.6411981776766"/>
    <n v="3155"/>
    <n v="146.555625990491"/>
    <n v="4.7960858450972799"/>
    <n v="16.737114269362799"/>
    <n v="169"/>
    <n v="3.45333505327753"/>
    <n v="3.7645411699473302E-2"/>
    <n v="8.9011089548101108"/>
    <n v="3131"/>
    <n v="37.588949217502297"/>
    <n v="-0.34575119617224798"/>
    <n v="14.2775984688995"/>
  </r>
  <r>
    <x v="2"/>
    <x v="11"/>
    <n v="0.44571617161716298"/>
    <n v="3456"/>
    <n v="6183.7491319444398"/>
    <n v="4289"/>
    <n v="166.565108416881"/>
    <n v="36.4524770342735"/>
    <n v="385"/>
    <n v="255.72987012986999"/>
    <n v="2.9132096171802102"/>
    <n v="17.566372315592901"/>
    <n v="387"/>
    <n v="234.677002583979"/>
    <n v="3.4401499533582101"/>
    <n v="26.824028684701499"/>
    <n v="393"/>
    <n v="904.46055979643802"/>
    <n v="14.529216374269"/>
    <n v="10.992224510551701"/>
    <n v="3456"/>
    <n v="144.932291666667"/>
    <n v="4.2713518289450496"/>
    <n v="17.343905990457699"/>
    <n v="275"/>
    <n v="3.4077359190662402"/>
    <n v="4.2039589442815301E-2"/>
    <n v="9.9913489736070709"/>
    <n v="3424"/>
    <n v="37.551285046728999"/>
    <n v="-0.45816096436802001"/>
    <n v="14.8182800567276"/>
  </r>
  <r>
    <x v="2"/>
    <x v="12"/>
    <n v="0.48160155330666099"/>
    <n v="3757"/>
    <n v="6265.0915624168201"/>
    <n v="4764"/>
    <n v="177.48908480268699"/>
    <n v="35.529021200671799"/>
    <n v="446"/>
    <n v="254.831838565022"/>
    <n v="2.7483324921135699"/>
    <n v="17.7465255520505"/>
    <n v="449"/>
    <n v="237.327394209354"/>
    <n v="3.8049855163727999"/>
    <n v="26.375529806885002"/>
    <n v="454"/>
    <n v="912.40088105726898"/>
    <n v="14.0514236718224"/>
    <n v="11.636757901815701"/>
    <n v="3757"/>
    <n v="146.825924940112"/>
    <n v="3.8448089050863601"/>
    <n v="17.195626366661401"/>
    <n v="407"/>
    <n v="3.53537730063224"/>
    <n v="4.4301694178975101E-2"/>
    <n v="11.3780191138141"/>
    <n v="3723"/>
    <n v="37.436690840719898"/>
    <n v="-0.70111519490851504"/>
    <n v="14.868139490851201"/>
  </r>
  <r>
    <x v="2"/>
    <x v="13"/>
    <n v="0.43199485343477301"/>
    <n v="3844"/>
    <n v="6297.7786160249698"/>
    <n v="4846"/>
    <n v="194.709568716467"/>
    <n v="35.594087494841197"/>
    <n v="472"/>
    <n v="252.99576271186399"/>
    <n v="3.5459051064709599"/>
    <n v="17.449679346702499"/>
    <n v="473"/>
    <n v="234.107822410148"/>
    <n v="4.4146184482047204"/>
    <n v="26.390187783739101"/>
    <n v="482"/>
    <n v="892.62863070539402"/>
    <n v="14.001231369924099"/>
    <n v="11.253772423025501"/>
    <n v="3844"/>
    <n v="147.91493236212301"/>
    <n v="3.7380330812854399"/>
    <n v="17.09222715816"/>
    <n v="464"/>
    <n v="3.4436185384527702"/>
    <n v="5.3285529715762399E-2"/>
    <n v="11.527562446167099"/>
    <n v="3797"/>
    <n v="38.148274953911198"/>
    <n v="-0.67941411578112798"/>
    <n v="14.852645693893701"/>
  </r>
  <r>
    <x v="2"/>
    <x v="14"/>
    <n v="0.47349966360170398"/>
    <n v="3809"/>
    <n v="6316.4379102126504"/>
    <n v="4978"/>
    <n v="202.787673764565"/>
    <n v="35.447261550823598"/>
    <n v="492"/>
    <n v="255.09349593495901"/>
    <n v="3.6713715494660502"/>
    <n v="17.522445295184401"/>
    <n v="494"/>
    <n v="234.45546558704501"/>
    <n v="4.6267386500602603"/>
    <n v="26.316935315387799"/>
    <n v="496"/>
    <n v="903.79637096774195"/>
    <n v="13.1151047897929"/>
    <n v="10.8914695670362"/>
    <n v="3809"/>
    <n v="150.47335258598099"/>
    <n v="4.4337738221481704"/>
    <n v="17.0973023784275"/>
    <n v="537"/>
    <n v="3.61499418946378"/>
    <n v="5.7325183860067602E-2"/>
    <n v="11.7211886304909"/>
    <n v="3773"/>
    <n v="37.3306122448979"/>
    <n v="-0.83252173252279704"/>
    <n v="14.9100493161093"/>
  </r>
  <r>
    <x v="2"/>
    <x v="15"/>
    <n v="0.45696752029981302"/>
    <n v="3905"/>
    <n v="6383.4010243277899"/>
    <n v="5272"/>
    <n v="201.761308801214"/>
    <n v="34.595105083459799"/>
    <n v="450"/>
    <n v="256.52666666666698"/>
    <n v="3.2382099657664698"/>
    <n v="17.4622187143401"/>
    <n v="455"/>
    <n v="238.496703296703"/>
    <n v="4.1286841805766299"/>
    <n v="25.9952773141124"/>
    <n v="462"/>
    <n v="919.74458874458901"/>
    <n v="13.993602013560601"/>
    <n v="11.6434057941237"/>
    <n v="3905"/>
    <n v="152.517029449424"/>
    <n v="4.8488640903169697"/>
    <n v="17.153105804023699"/>
    <n v="639"/>
    <n v="3.55690056999503"/>
    <n v="3.4138573899673202E-2"/>
    <n v="13.0856236786469"/>
    <n v="3884"/>
    <n v="38.226441812564197"/>
    <n v="-1.0294769923065801"/>
    <n v="14.948087182464899"/>
  </r>
  <r>
    <x v="2"/>
    <x v="16"/>
    <n v="0.48667619864646"/>
    <n v="4190"/>
    <n v="6474.6715990453504"/>
    <n v="5732"/>
    <n v="200.29814200977"/>
    <n v="34.273648639218401"/>
    <n v="440"/>
    <n v="255.113636363636"/>
    <n v="3.65143801507979"/>
    <n v="17.181988602489898"/>
    <n v="440"/>
    <n v="238.077272727273"/>
    <n v="4.2711094622905099"/>
    <n v="25.801346019553101"/>
    <n v="442"/>
    <n v="912.70814479638"/>
    <n v="14.2901649328542"/>
    <n v="11.0572969547949"/>
    <n v="4190"/>
    <n v="151.43770883054901"/>
    <n v="4.5032535847052397"/>
    <n v="16.759481279872599"/>
    <n v="773"/>
    <n v="3.5846270248282401"/>
    <n v="3.1722770532252698E-2"/>
    <n v="13.183450828339801"/>
    <n v="4145"/>
    <n v="37.661206272617697"/>
    <n v="-1.0068740167977599"/>
    <n v="14.606704292761"/>
  </r>
  <r>
    <x v="2"/>
    <x v="17"/>
    <n v="0.57911850271528498"/>
    <n v="4172"/>
    <n v="6565.4424736337496"/>
    <n v="5688"/>
    <n v="201.54427566807399"/>
    <n v="35.040622187060499"/>
    <n v="544"/>
    <n v="251.29227941176501"/>
    <n v="3.6313866407492501"/>
    <n v="18.054303410496601"/>
    <n v="545"/>
    <n v="241.72844036697199"/>
    <n v="4.3307119240239196"/>
    <n v="26.4294321139643"/>
    <n v="548"/>
    <n v="915.84489051094897"/>
    <n v="15.1282303440898"/>
    <n v="11.278552326618"/>
    <n v="4172"/>
    <n v="151.06208053691299"/>
    <n v="4.2594726935312801"/>
    <n v="17.571089475079599"/>
    <n v="834"/>
    <n v="3.3694804842513899"/>
    <n v="4.9181509754028699E-2"/>
    <n v="13.8927735368956"/>
    <n v="4143"/>
    <n v="37.7666908037654"/>
    <n v="-1.26975978695072"/>
    <n v="15.3630907856192"/>
  </r>
  <r>
    <x v="2"/>
    <x v="18"/>
    <n v="0.48791475289362501"/>
    <n v="4297"/>
    <n v="6449.1093786362599"/>
    <n v="6002"/>
    <n v="206.44042152615799"/>
    <n v="33.702697267577399"/>
    <n v="395"/>
    <n v="252.26582278481001"/>
    <n v="3.9029216243315501"/>
    <n v="16.7069690842246"/>
    <n v="397"/>
    <n v="243.30730478589399"/>
    <n v="4.7344006666666703"/>
    <n v="25.443169333333501"/>
    <n v="400"/>
    <n v="917.41250000000002"/>
    <n v="15.6097413398978"/>
    <n v="10.5387246351328"/>
    <n v="4297"/>
    <n v="153.626250872702"/>
    <n v="4.0563841401916001"/>
    <n v="16.696339510842101"/>
    <n v="851"/>
    <n v="3.4724232003300202"/>
    <n v="2.8673845142199301E-2"/>
    <n v="13.526089100772399"/>
    <n v="4266"/>
    <n v="37.435911861228398"/>
    <n v="-0.98330591064421902"/>
    <n v="14.730379521579501"/>
  </r>
  <r>
    <x v="2"/>
    <x v="19"/>
    <n v="0.481029425329766"/>
    <n v="4267"/>
    <n v="6650.4808999296902"/>
    <n v="6058"/>
    <n v="225.245042918455"/>
    <n v="34.235443050511599"/>
    <n v="381"/>
    <n v="253.79265091863499"/>
    <n v="3.8782189877605"/>
    <n v="17.625418293086401"/>
    <n v="381"/>
    <n v="249.89763779527601"/>
    <n v="5.3337636183558601"/>
    <n v="26.187390888081801"/>
    <n v="382"/>
    <n v="935.03926701570697"/>
    <n v="16.857014338112698"/>
    <n v="10.877636545515101"/>
    <n v="4267"/>
    <n v="152.80220295289399"/>
    <n v="3.5734065756823501"/>
    <n v="17.267253349875901"/>
    <n v="894"/>
    <n v="3.4790356664804198"/>
    <n v="3.6450495828742699E-2"/>
    <n v="14.328616401699801"/>
    <n v="4246"/>
    <n v="39.358666980687701"/>
    <n v="-1.7621749408983398E-2"/>
    <n v="15.149077728007899"/>
  </r>
  <r>
    <x v="2"/>
    <x v="20"/>
    <n v="0.54130355013301501"/>
    <n v="4169"/>
    <n v="6779.1640681218496"/>
    <n v="6006"/>
    <n v="253.29694805194899"/>
    <n v="33.779052614052397"/>
    <n v="374"/>
    <n v="257.31818181818198"/>
    <n v="4.6966431673905804"/>
    <n v="17.170136819244899"/>
    <n v="375"/>
    <n v="244.202666666667"/>
    <n v="5.7592530401465902"/>
    <n v="25.694940029984899"/>
    <n v="377"/>
    <n v="925.66578249336897"/>
    <n v="18.209376204719199"/>
    <n v="10.3297600531738"/>
    <n v="4169"/>
    <n v="152.142720076757"/>
    <n v="3.7146242746017899"/>
    <n v="16.678921101370499"/>
    <n v="874"/>
    <n v="3.3094897571825301"/>
    <n v="4.9448254364090104E-3"/>
    <n v="13.9648223192019"/>
    <n v="4148"/>
    <n v="38.765163934426198"/>
    <n v="-1.07488138324244"/>
    <n v="14.602467550818"/>
  </r>
  <r>
    <x v="2"/>
    <x v="21"/>
    <n v="0.50009350986019696"/>
    <n v="4115"/>
    <n v="6826.3914945322003"/>
    <n v="5968"/>
    <n v="241.87748324396799"/>
    <n v="33.387034349865999"/>
    <n v="397"/>
    <n v="253.017632241814"/>
    <n v="4.41396808867988"/>
    <n v="17.177628988914901"/>
    <n v="402"/>
    <n v="250.22636815920399"/>
    <n v="5.6652003688799502"/>
    <n v="25.554915660630499"/>
    <n v="402"/>
    <n v="937.26616915422903"/>
    <n v="19.674909682804799"/>
    <n v="10.332455926544201"/>
    <n v="4115"/>
    <n v="149.534872417983"/>
    <n v="3.4248316351888599"/>
    <n v="16.589512176938399"/>
    <n v="873"/>
    <n v="3.3412311898999199"/>
    <n v="-2.3084584115071999E-2"/>
    <n v="14.0875703564729"/>
    <n v="4063"/>
    <n v="36.779547132660603"/>
    <n v="-3.0212626262626401"/>
    <n v="14.4360436338696"/>
  </r>
  <r>
    <x v="2"/>
    <x v="22"/>
    <n v="0.495571428571429"/>
    <n v="3858"/>
    <n v="6892.5381026438599"/>
    <n v="5642"/>
    <n v="229.58971995746199"/>
    <n v="33.134869549805103"/>
    <n v="458"/>
    <n v="254.74672489083"/>
    <n v="4.2230323210797396"/>
    <n v="17.322702361925099"/>
    <n v="462"/>
    <n v="252.76839826839799"/>
    <n v="5.3822751285233297"/>
    <n v="25.202424570111699"/>
    <n v="461"/>
    <n v="947.40347071583506"/>
    <n v="16.589224591573601"/>
    <n v="10.235565950129001"/>
    <n v="3858"/>
    <n v="147.90616899948199"/>
    <n v="2.78289834515367"/>
    <n v="16.486635802468999"/>
    <n v="960"/>
    <n v="3.2818107119495998"/>
    <n v="-2.1591004352732601E-2"/>
    <n v="14.4985168466871"/>
    <n v="3829"/>
    <n v="34.175972838861298"/>
    <n v="-4.6294936708860703"/>
    <n v="14.145570767405101"/>
  </r>
  <r>
    <x v="2"/>
    <x v="23"/>
    <n v="0.61283522905144505"/>
    <n v="3909"/>
    <n v="7080.3502174469204"/>
    <n v="5732"/>
    <n v="275.28005408234498"/>
    <n v="33.072478715980502"/>
    <n v="402"/>
    <n v="255.310945273632"/>
    <n v="4.5142370772735099"/>
    <n v="17.495033993341501"/>
    <n v="404"/>
    <n v="253.78465346534699"/>
    <n v="6.3523905077648104"/>
    <n v="25.386517187227302"/>
    <n v="402"/>
    <n v="956.432835820896"/>
    <n v="18.763145405587299"/>
    <n v="9.8593047795355595"/>
    <n v="3909"/>
    <n v="147.07904834996199"/>
    <n v="2.7317127137743702"/>
    <n v="16.3520702638207"/>
    <n v="1005"/>
    <n v="3.20904584733479"/>
    <n v="-4.86368785399625E-2"/>
    <n v="14.4418659534297"/>
    <n v="3861"/>
    <n v="31.082439782439799"/>
    <n v="-6.4396812134113901"/>
    <n v="13.836936987759501"/>
  </r>
  <r>
    <x v="2"/>
    <x v="24"/>
    <n v="0.66369755032743105"/>
    <n v="3453"/>
    <n v="7127.5125977410898"/>
    <n v="5180"/>
    <n v="273.16104440154402"/>
    <n v="32.1797640926642"/>
    <n v="311"/>
    <n v="255.147909967846"/>
    <n v="4.7453128988590096"/>
    <n v="16.8633921871978"/>
    <n v="317"/>
    <n v="246.40378548895899"/>
    <n v="6.0537630816759904"/>
    <n v="24.779493531569798"/>
    <n v="317"/>
    <n v="933.74447949526802"/>
    <n v="17.427392934782599"/>
    <n v="9.1019606884058408"/>
    <n v="3453"/>
    <n v="146.820735592239"/>
    <n v="2.5489496604665001"/>
    <n v="15.7111417183349"/>
    <n v="838"/>
    <n v="3.0765094234041999"/>
    <n v="-7.5551546391752405E-2"/>
    <n v="13.8439003436426"/>
    <n v="3390"/>
    <n v="27.8071091445427"/>
    <n v="-8.8244093740729497"/>
    <n v="12.857861420943401"/>
  </r>
  <r>
    <x v="2"/>
    <x v="25"/>
    <n v="0.69272680544847098"/>
    <n v="2960"/>
    <n v="7144.0270270270303"/>
    <n v="4929"/>
    <n v="254.44178129438001"/>
    <n v="29.714897748022"/>
    <n v="326"/>
    <n v="249.929447852761"/>
    <n v="4.08747946319642"/>
    <n v="16.216194387962599"/>
    <n v="332"/>
    <n v="245.52710843373501"/>
    <n v="5.2318784250050596"/>
    <n v="23.1873714227725"/>
    <n v="332"/>
    <n v="922.71686746987996"/>
    <n v="14.433708412638"/>
    <n v="8.88609916254285"/>
    <n v="2960"/>
    <n v="145.14560810810801"/>
    <n v="1.89992324595824"/>
    <n v="14.644850572908499"/>
    <n v="798"/>
    <n v="2.9141607076582399"/>
    <n v="-9.6441809954751101E-2"/>
    <n v="13.7283076923077"/>
    <n v="2883"/>
    <n v="23.841449878598699"/>
    <n v="-10.7726550094518"/>
    <n v="11.7352656269692"/>
  </r>
  <r>
    <x v="2"/>
    <x v="26"/>
    <n v="0.70015554373836597"/>
    <n v="2439"/>
    <n v="7309.2017220172202"/>
    <n v="5038"/>
    <n v="243.268463676062"/>
    <n v="25.992623064708201"/>
    <n v="206"/>
    <n v="262.67961165048501"/>
    <n v="4.4566439800994901"/>
    <n v="14.049015522388"/>
    <n v="217"/>
    <n v="246.14746543778799"/>
    <n v="4.7638338632750399"/>
    <n v="20.391542527822001"/>
    <n v="217"/>
    <n v="926.76497695852504"/>
    <n v="13.093149952244501"/>
    <n v="7.5161503342884801"/>
    <n v="2439"/>
    <n v="137.63386633866301"/>
    <n v="1.2054112238427399"/>
    <n v="12.661108433734899"/>
    <n v="493"/>
    <n v="2.83683194732065"/>
    <n v="-0.11988650418334"/>
    <n v="11.532029829028801"/>
    <n v="2101"/>
    <n v="22.330223702998602"/>
    <n v="-11.163116472279899"/>
    <n v="9.8983757948554292"/>
  </r>
  <r>
    <x v="2"/>
    <x v="27"/>
    <n v="0.80085432639649501"/>
    <n v="1054"/>
    <n v="7579.5094876660296"/>
    <n v="4727"/>
    <n v="225.14486143431299"/>
    <n v="21.019745292997701"/>
    <n v="87"/>
    <n v="254.494252873563"/>
    <n v="4.1280004253509199"/>
    <n v="12.0612367077839"/>
    <n v="88"/>
    <n v="241.875"/>
    <n v="4.5107765528937804"/>
    <n v="16.880729277082999"/>
    <n v="88"/>
    <n v="911.75"/>
    <n v="12.8693433213758"/>
    <n v="6.6057569107406602"/>
    <n v="1054"/>
    <n v="125.15559772296"/>
    <n v="0.56764525993883896"/>
    <n v="10.834993164238201"/>
    <n v="172"/>
    <n v="2.6556629861053298"/>
    <n v="-0.107117113485185"/>
    <n v="9.9199354968756293"/>
    <n v="181"/>
    <n v="21.331491712707201"/>
    <n v="-10.843367799382101"/>
    <n v="8.8089236234780603"/>
  </r>
  <r>
    <x v="2"/>
    <x v="28"/>
    <n v="0.87254223488703397"/>
    <m/>
    <m/>
    <n v="3905"/>
    <n v="259.872478873239"/>
    <n v="17.001793085787501"/>
    <m/>
    <m/>
    <m/>
    <m/>
    <m/>
    <m/>
    <m/>
    <m/>
    <m/>
    <m/>
    <m/>
    <m/>
    <m/>
    <m/>
    <m/>
    <m/>
    <m/>
    <m/>
    <m/>
    <m/>
    <m/>
    <m/>
    <m/>
    <m/>
  </r>
  <r>
    <x v="2"/>
    <x v="29"/>
    <n v="0.85269284712482496"/>
    <m/>
    <m/>
    <n v="3091"/>
    <n v="268.71673891944403"/>
    <n v="13.9456486573924"/>
    <m/>
    <m/>
    <m/>
    <m/>
    <m/>
    <m/>
    <m/>
    <m/>
    <m/>
    <m/>
    <m/>
    <m/>
    <m/>
    <m/>
    <m/>
    <m/>
    <m/>
    <m/>
    <m/>
    <m/>
    <m/>
    <m/>
    <m/>
    <m/>
  </r>
  <r>
    <x v="2"/>
    <x v="30"/>
    <n v="0.83348416289592697"/>
    <m/>
    <m/>
    <n v="211"/>
    <n v="256.48497630331798"/>
    <n v="12.542654028436001"/>
    <m/>
    <m/>
    <m/>
    <m/>
    <m/>
    <m/>
    <m/>
    <m/>
    <m/>
    <m/>
    <m/>
    <m/>
    <m/>
    <m/>
    <m/>
    <m/>
    <m/>
    <m/>
    <m/>
    <m/>
    <m/>
    <m/>
    <m/>
    <m/>
  </r>
  <r>
    <x v="3"/>
    <x v="1"/>
    <n v="0.232479338842975"/>
    <n v="74"/>
    <n v="3813.5"/>
    <n v="76"/>
    <n v="-106.20486842105301"/>
    <n v="38.4453552631579"/>
    <m/>
    <m/>
    <m/>
    <m/>
    <m/>
    <m/>
    <m/>
    <m/>
    <m/>
    <m/>
    <m/>
    <m/>
    <n v="74"/>
    <n v="131.36486486486501"/>
    <n v="0.70440449438202302"/>
    <n v="15.860213483146101"/>
    <m/>
    <m/>
    <m/>
    <m/>
    <n v="72"/>
    <n v="48.719444444444498"/>
    <n v="9.8238636363636403E-2"/>
    <n v="10.929090909090901"/>
  </r>
  <r>
    <x v="3"/>
    <x v="2"/>
    <n v="0"/>
    <n v="58"/>
    <n v="4038.0517241379298"/>
    <n v="59"/>
    <n v="-22.066101694915201"/>
    <n v="37.354593220338998"/>
    <m/>
    <m/>
    <m/>
    <m/>
    <m/>
    <m/>
    <m/>
    <m/>
    <m/>
    <m/>
    <m/>
    <m/>
    <n v="58"/>
    <n v="128.01724137931001"/>
    <n v="0.78392753623188405"/>
    <n v="15.1705507246377"/>
    <m/>
    <m/>
    <m/>
    <m/>
    <n v="58"/>
    <n v="43.120689655172399"/>
    <n v="0.11098507462686601"/>
    <n v="11.7775671641791"/>
  </r>
  <r>
    <x v="3"/>
    <x v="3"/>
    <n v="5.9036144578313299E-3"/>
    <n v="84"/>
    <n v="4305.5476190476202"/>
    <n v="87"/>
    <n v="10.438275862069"/>
    <n v="33.935655172413803"/>
    <m/>
    <m/>
    <m/>
    <m/>
    <m/>
    <m/>
    <m/>
    <m/>
    <m/>
    <m/>
    <m/>
    <m/>
    <n v="84"/>
    <n v="132.59523809523799"/>
    <n v="1.69125510204082"/>
    <n v="12.963306122449"/>
    <m/>
    <m/>
    <m/>
    <m/>
    <n v="84"/>
    <n v="52.377380952380904"/>
    <n v="0.58789795918367405"/>
    <n v="9.3999591836734702"/>
  </r>
  <r>
    <x v="3"/>
    <x v="4"/>
    <n v="0"/>
    <n v="99"/>
    <n v="4193.7979797979797"/>
    <n v="101"/>
    <n v="-25.482079207920801"/>
    <n v="36.333841584158399"/>
    <m/>
    <m/>
    <m/>
    <m/>
    <m/>
    <m/>
    <m/>
    <m/>
    <m/>
    <m/>
    <m/>
    <m/>
    <n v="99"/>
    <n v="125.86868686868701"/>
    <n v="1.9432440944881899"/>
    <n v="14.763559055118099"/>
    <m/>
    <m/>
    <m/>
    <m/>
    <n v="98"/>
    <n v="39.0102040816327"/>
    <n v="0.16078740157480301"/>
    <n v="11.443748031496099"/>
  </r>
  <r>
    <x v="3"/>
    <x v="5"/>
    <n v="9.6594982078853003E-2"/>
    <n v="143"/>
    <n v="4723.3846153846198"/>
    <n v="146"/>
    <n v="21.695342465753399"/>
    <n v="36.706267123287702"/>
    <m/>
    <m/>
    <m/>
    <m/>
    <m/>
    <m/>
    <m/>
    <m/>
    <m/>
    <m/>
    <m/>
    <m/>
    <n v="143"/>
    <n v="130.013986013986"/>
    <n v="1.32671808510638"/>
    <n v="16.3689521276596"/>
    <m/>
    <m/>
    <m/>
    <m/>
    <n v="143"/>
    <n v="44.025174825174801"/>
    <n v="0.36812765957446802"/>
    <n v="13.455085106383001"/>
  </r>
  <r>
    <x v="3"/>
    <x v="6"/>
    <n v="7.4624697336561699E-2"/>
    <n v="237"/>
    <n v="4929.3544303797498"/>
    <n v="247"/>
    <n v="29.974453441295498"/>
    <n v="34.501748987854199"/>
    <m/>
    <m/>
    <m/>
    <m/>
    <m/>
    <m/>
    <m/>
    <m/>
    <m/>
    <m/>
    <m/>
    <m/>
    <n v="237"/>
    <n v="135.87763713080199"/>
    <n v="0.74769360269360297"/>
    <n v="13.658730639730599"/>
    <m/>
    <m/>
    <m/>
    <m/>
    <n v="232"/>
    <n v="43.914224137931001"/>
    <n v="0.31688775510204098"/>
    <n v="11.376819047619"/>
  </r>
  <r>
    <x v="3"/>
    <x v="7"/>
    <n v="0.18645232815964499"/>
    <n v="198"/>
    <n v="4932.1414141414098"/>
    <n v="206"/>
    <n v="49.761699029126198"/>
    <n v="36.516475728155299"/>
    <m/>
    <m/>
    <m/>
    <m/>
    <m/>
    <m/>
    <m/>
    <m/>
    <m/>
    <m/>
    <m/>
    <m/>
    <n v="198"/>
    <n v="136.45959595959599"/>
    <n v="2.0741687500000001"/>
    <n v="16.098840625000001"/>
    <m/>
    <m/>
    <m/>
    <m/>
    <n v="192"/>
    <n v="44.381770833333299"/>
    <n v="0.47571656050955402"/>
    <n v="13.728725159235699"/>
  </r>
  <r>
    <x v="3"/>
    <x v="8"/>
    <n v="0.29071925754060302"/>
    <n v="198"/>
    <n v="4982.2323232323197"/>
    <n v="214"/>
    <n v="42.194859813084101"/>
    <n v="36.804000000000002"/>
    <m/>
    <m/>
    <m/>
    <m/>
    <m/>
    <m/>
    <m/>
    <m/>
    <m/>
    <m/>
    <m/>
    <m/>
    <n v="198"/>
    <n v="142.65656565656599"/>
    <n v="2.1892792207792202"/>
    <n v="15.852795454545401"/>
    <m/>
    <m/>
    <m/>
    <m/>
    <n v="197"/>
    <n v="41.945685279187799"/>
    <n v="0.41319736842105298"/>
    <n v="13.435128947368399"/>
  </r>
  <r>
    <x v="3"/>
    <x v="9"/>
    <n v="0.16364389233954399"/>
    <n v="276"/>
    <n v="5139.0144927536203"/>
    <n v="280"/>
    <n v="86.418749999999903"/>
    <n v="38.556239285714298"/>
    <m/>
    <m/>
    <m/>
    <m/>
    <m/>
    <m/>
    <m/>
    <m/>
    <m/>
    <m/>
    <m/>
    <m/>
    <n v="276"/>
    <n v="141.27173913043501"/>
    <n v="2.4148439153439201"/>
    <n v="17.363835978836001"/>
    <m/>
    <m/>
    <m/>
    <m/>
    <n v="268"/>
    <n v="38.5544776119403"/>
    <n v="0.64666844919786104"/>
    <n v="15.099864171123"/>
  </r>
  <r>
    <x v="3"/>
    <x v="10"/>
    <n v="0.113262955854127"/>
    <n v="264"/>
    <n v="5251.1515151515196"/>
    <n v="273"/>
    <n v="24.3856043956044"/>
    <n v="38.873512820512801"/>
    <m/>
    <m/>
    <m/>
    <m/>
    <m/>
    <m/>
    <m/>
    <m/>
    <m/>
    <m/>
    <m/>
    <m/>
    <n v="264"/>
    <n v="138.136363636364"/>
    <n v="3.1155271317829398"/>
    <n v="17.7004289405685"/>
    <m/>
    <m/>
    <m/>
    <m/>
    <n v="257"/>
    <n v="37.811673151751002"/>
    <n v="0.458561038961039"/>
    <n v="15.3559568831169"/>
  </r>
  <r>
    <x v="3"/>
    <x v="11"/>
    <n v="4.9906396255850201E-2"/>
    <n v="287"/>
    <n v="5077.6689895470399"/>
    <n v="303"/>
    <n v="111.404752475248"/>
    <n v="37.705099009900998"/>
    <m/>
    <m/>
    <m/>
    <m/>
    <m/>
    <m/>
    <m/>
    <m/>
    <m/>
    <m/>
    <m/>
    <m/>
    <n v="287"/>
    <n v="143.048780487805"/>
    <n v="3.25862328767123"/>
    <n v="16.726041095890398"/>
    <m/>
    <m/>
    <m/>
    <m/>
    <n v="278"/>
    <n v="37.933453237410099"/>
    <n v="0.828815242494226"/>
    <n v="14.6486034642032"/>
  </r>
  <r>
    <x v="3"/>
    <x v="12"/>
    <n v="7.6861219195849595E-2"/>
    <n v="368"/>
    <n v="5084.0081521739103"/>
    <n v="425"/>
    <n v="144.32703529411799"/>
    <n v="35.28548"/>
    <m/>
    <m/>
    <m/>
    <m/>
    <m/>
    <m/>
    <m/>
    <m/>
    <m/>
    <m/>
    <m/>
    <m/>
    <n v="368"/>
    <n v="148.51630434782601"/>
    <n v="3.1270035587188598"/>
    <n v="16.108720640569398"/>
    <m/>
    <m/>
    <m/>
    <m/>
    <n v="362"/>
    <n v="38.369060773480697"/>
    <n v="0.19088648648648601"/>
    <n v="14.1981497297297"/>
  </r>
  <r>
    <x v="3"/>
    <x v="13"/>
    <n v="0.132878965922444"/>
    <n v="402"/>
    <n v="5016.4676616915403"/>
    <n v="444"/>
    <n v="173.64297297297301"/>
    <n v="35.7300518018018"/>
    <m/>
    <m/>
    <m/>
    <m/>
    <m/>
    <m/>
    <m/>
    <m/>
    <m/>
    <m/>
    <m/>
    <m/>
    <n v="402"/>
    <n v="147.86815920398001"/>
    <n v="2.42114851485149"/>
    <n v="15.817059405940601"/>
    <m/>
    <m/>
    <m/>
    <m/>
    <n v="399"/>
    <n v="41.395238095238099"/>
    <n v="0.34148590381426203"/>
    <n v="13.8122325041459"/>
  </r>
  <r>
    <x v="3"/>
    <x v="14"/>
    <n v="0.103223234624146"/>
    <n v="461"/>
    <n v="4965.4425162689804"/>
    <n v="497"/>
    <n v="178.48390342052301"/>
    <n v="36.017283702213298"/>
    <m/>
    <m/>
    <m/>
    <m/>
    <m/>
    <m/>
    <m/>
    <m/>
    <m/>
    <m/>
    <m/>
    <m/>
    <n v="461"/>
    <n v="156.440347071584"/>
    <n v="2.7743428571428601"/>
    <n v="15.916844444444401"/>
    <m/>
    <m/>
    <m/>
    <m/>
    <n v="449"/>
    <n v="35.558797327394203"/>
    <n v="0.31761093247588401"/>
    <n v="14.515890353697699"/>
  </r>
  <r>
    <x v="3"/>
    <x v="15"/>
    <n v="9.0736714975845401E-2"/>
    <n v="388"/>
    <n v="4881.8994845360803"/>
    <n v="424"/>
    <n v="121.755495283019"/>
    <n v="35.119556603773603"/>
    <m/>
    <m/>
    <m/>
    <m/>
    <m/>
    <m/>
    <m/>
    <m/>
    <m/>
    <m/>
    <m/>
    <m/>
    <n v="388"/>
    <n v="151.45360824742301"/>
    <n v="1.70034210526316"/>
    <n v="15.2801649122807"/>
    <m/>
    <m/>
    <m/>
    <m/>
    <n v="380"/>
    <n v="36.924736842105297"/>
    <n v="0.49067266187050301"/>
    <n v="13.471895863309401"/>
  </r>
  <r>
    <x v="3"/>
    <x v="16"/>
    <n v="0.141751351351351"/>
    <n v="424"/>
    <n v="5082.1957547169804"/>
    <n v="474"/>
    <n v="159.59742616033799"/>
    <n v="34.950360759493698"/>
    <m/>
    <m/>
    <m/>
    <m/>
    <m/>
    <m/>
    <m/>
    <m/>
    <m/>
    <m/>
    <m/>
    <m/>
    <n v="424"/>
    <n v="152.46698113207501"/>
    <n v="1.76848281505728"/>
    <n v="15.2665646481178"/>
    <m/>
    <m/>
    <m/>
    <m/>
    <n v="410"/>
    <n v="35.604390243902401"/>
    <n v="0.57519532554257102"/>
    <n v="13.592972120200301"/>
  </r>
  <r>
    <x v="3"/>
    <x v="17"/>
    <n v="0.172642924086223"/>
    <n v="454"/>
    <n v="5200.1563876651999"/>
    <n v="537"/>
    <n v="227.352793296089"/>
    <n v="35.238148975791503"/>
    <m/>
    <m/>
    <m/>
    <m/>
    <m/>
    <m/>
    <m/>
    <m/>
    <m/>
    <m/>
    <m/>
    <m/>
    <n v="454"/>
    <n v="159.19162995594701"/>
    <n v="2.34694751381216"/>
    <n v="15.6140621546961"/>
    <m/>
    <m/>
    <m/>
    <m/>
    <n v="446"/>
    <n v="36.971524663677201"/>
    <n v="0.90214783821478395"/>
    <n v="13.9514330543933"/>
  </r>
  <r>
    <x v="3"/>
    <x v="18"/>
    <n v="0.14617731172545301"/>
    <n v="448"/>
    <n v="4861.1540178571404"/>
    <n v="513"/>
    <n v="138.83399610136399"/>
    <n v="34.806674463937597"/>
    <m/>
    <m/>
    <m/>
    <m/>
    <m/>
    <m/>
    <m/>
    <m/>
    <m/>
    <m/>
    <m/>
    <m/>
    <n v="448"/>
    <n v="146.86383928571399"/>
    <n v="1.6171051829268299"/>
    <n v="14.359631097561"/>
    <m/>
    <m/>
    <m/>
    <m/>
    <n v="438"/>
    <n v="35.318493150684901"/>
    <n v="0.90088098918083503"/>
    <n v="12.156829829984501"/>
  </r>
  <r>
    <x v="3"/>
    <x v="19"/>
    <n v="0.19334816462736401"/>
    <n v="351"/>
    <n v="4865.9259259259297"/>
    <n v="437"/>
    <n v="123.889519450801"/>
    <n v="31.175157894736898"/>
    <m/>
    <m/>
    <m/>
    <m/>
    <m/>
    <m/>
    <m/>
    <m/>
    <m/>
    <m/>
    <m/>
    <m/>
    <n v="351"/>
    <n v="145.11680911680901"/>
    <n v="1.2050783972125401"/>
    <n v="12.8527229965157"/>
    <m/>
    <m/>
    <m/>
    <m/>
    <n v="339"/>
    <n v="36.507374631268398"/>
    <n v="1.4196067615658401"/>
    <n v="10.8483478647687"/>
  </r>
  <r>
    <x v="3"/>
    <x v="20"/>
    <n v="6.1096543504171603E-2"/>
    <n v="297"/>
    <n v="4796.7070707070698"/>
    <n v="401"/>
    <n v="116.37940149625901"/>
    <n v="28.370389027431401"/>
    <m/>
    <m/>
    <m/>
    <m/>
    <m/>
    <m/>
    <m/>
    <m/>
    <m/>
    <m/>
    <m/>
    <m/>
    <n v="297"/>
    <n v="143.360269360269"/>
    <n v="0.85549907235621503"/>
    <n v="10.7354823747681"/>
    <m/>
    <m/>
    <m/>
    <m/>
    <n v="293"/>
    <n v="36.292491467576802"/>
    <n v="0.89736672967863795"/>
    <n v="9.0404444234404497"/>
  </r>
  <r>
    <x v="3"/>
    <x v="21"/>
    <n v="8.9085173501577297E-2"/>
    <n v="285"/>
    <n v="4975.5649122806999"/>
    <n v="437"/>
    <n v="110.86375286041201"/>
    <n v="25.301395881006901"/>
    <m/>
    <m/>
    <m/>
    <m/>
    <m/>
    <m/>
    <m/>
    <m/>
    <m/>
    <m/>
    <m/>
    <m/>
    <n v="285"/>
    <n v="142"/>
    <n v="1.5121739130434799"/>
    <n v="9.6031561996779295"/>
    <m/>
    <m/>
    <m/>
    <m/>
    <n v="275"/>
    <n v="33.394545454545501"/>
    <n v="0.24170243902439001"/>
    <n v="8.27315024390243"/>
  </r>
  <r>
    <x v="3"/>
    <x v="22"/>
    <n v="0.159335705812574"/>
    <n v="282"/>
    <n v="5230.6985815602802"/>
    <n v="391"/>
    <n v="141.56923273657301"/>
    <n v="28.144915601023001"/>
    <m/>
    <m/>
    <m/>
    <m/>
    <m/>
    <m/>
    <m/>
    <m/>
    <m/>
    <m/>
    <m/>
    <m/>
    <n v="282"/>
    <n v="137.99645390070901"/>
    <n v="1.4222914389799599"/>
    <n v="10.9337941712204"/>
    <m/>
    <m/>
    <m/>
    <m/>
    <n v="270"/>
    <n v="35.119629629629699"/>
    <n v="-0.65179777365491598"/>
    <n v="9.0295233766233807"/>
  </r>
  <r>
    <x v="3"/>
    <x v="23"/>
    <n v="5.3008948545861301E-2"/>
    <n v="261"/>
    <n v="5003.8007662835298"/>
    <n v="381"/>
    <n v="101.046377952756"/>
    <n v="24.596393700787399"/>
    <m/>
    <m/>
    <m/>
    <m/>
    <m/>
    <m/>
    <m/>
    <m/>
    <m/>
    <m/>
    <m/>
    <m/>
    <n v="261"/>
    <n v="130.919540229885"/>
    <n v="0.762487523992323"/>
    <n v="9.2149788867562403"/>
    <m/>
    <m/>
    <m/>
    <m/>
    <n v="244"/>
    <n v="31.6512295081967"/>
    <n v="-1.08404715127701"/>
    <n v="7.2041569744597203"/>
  </r>
  <r>
    <x v="3"/>
    <x v="24"/>
    <n v="5.2613510520487301E-2"/>
    <n v="258"/>
    <n v="4998.8759689922499"/>
    <n v="400"/>
    <n v="110.055975"/>
    <n v="23.245380000000001"/>
    <m/>
    <m/>
    <m/>
    <m/>
    <m/>
    <m/>
    <m/>
    <m/>
    <m/>
    <m/>
    <m/>
    <m/>
    <n v="258"/>
    <n v="131.71317829457399"/>
    <n v="0.81198738738738696"/>
    <n v="8.1340216216216206"/>
    <m/>
    <m/>
    <m/>
    <m/>
    <n v="254"/>
    <n v="22.443307086614201"/>
    <n v="-1.93875779816514"/>
    <n v="6.8071137614678898"/>
  </r>
  <r>
    <x v="3"/>
    <x v="25"/>
    <n v="4.1297836938435903E-2"/>
    <n v="149"/>
    <n v="5110.3422818791996"/>
    <n v="243"/>
    <n v="113.08304526748999"/>
    <n v="20.324074074074101"/>
    <m/>
    <m/>
    <m/>
    <m/>
    <m/>
    <m/>
    <m/>
    <m/>
    <m/>
    <m/>
    <m/>
    <m/>
    <n v="149"/>
    <n v="118.060402684564"/>
    <n v="0.540830769230769"/>
    <n v="7.0241876923076996"/>
    <m/>
    <m/>
    <m/>
    <m/>
    <n v="130"/>
    <n v="20.7007692307692"/>
    <n v="-2.3377119741100301"/>
    <n v="5.7107459546925501"/>
  </r>
  <r>
    <x v="3"/>
    <x v="26"/>
    <n v="5.6750000000000002E-2"/>
    <n v="66"/>
    <n v="5695.6363636363603"/>
    <n v="202"/>
    <n v="148.03920792079199"/>
    <n v="15.8509108910891"/>
    <m/>
    <m/>
    <m/>
    <m/>
    <m/>
    <m/>
    <m/>
    <m/>
    <m/>
    <m/>
    <m/>
    <m/>
    <n v="66"/>
    <n v="122.136363636364"/>
    <n v="0.53323875432525902"/>
    <n v="6.3918650519031104"/>
    <m/>
    <m/>
    <m/>
    <m/>
    <n v="51"/>
    <n v="22.598039215686299"/>
    <n v="-2.9112656826568299"/>
    <n v="5.3601081180811798"/>
  </r>
  <r>
    <x v="3"/>
    <x v="27"/>
    <n v="2.8088235294117601E-2"/>
    <m/>
    <m/>
    <n v="185"/>
    <n v="99.098864864864893"/>
    <n v="12.175691891891899"/>
    <m/>
    <m/>
    <m/>
    <m/>
    <m/>
    <m/>
    <m/>
    <m/>
    <m/>
    <m/>
    <m/>
    <m/>
    <m/>
    <m/>
    <m/>
    <m/>
    <m/>
    <m/>
    <m/>
    <m/>
    <m/>
    <m/>
    <m/>
    <m/>
  </r>
  <r>
    <x v="3"/>
    <x v="28"/>
    <n v="0.121111111111111"/>
    <m/>
    <m/>
    <n v="173"/>
    <n v="127.355606936416"/>
    <n v="12.3462774566474"/>
    <m/>
    <m/>
    <m/>
    <m/>
    <m/>
    <m/>
    <m/>
    <m/>
    <m/>
    <m/>
    <m/>
    <m/>
    <m/>
    <m/>
    <m/>
    <m/>
    <m/>
    <m/>
    <m/>
    <m/>
    <m/>
    <m/>
    <m/>
    <m/>
  </r>
  <r>
    <x v="3"/>
    <x v="29"/>
    <n v="0.34483516483516502"/>
    <m/>
    <m/>
    <n v="94"/>
    <n v="185.902340425532"/>
    <n v="9.9202127659574497"/>
    <m/>
    <m/>
    <m/>
    <m/>
    <m/>
    <m/>
    <m/>
    <m/>
    <m/>
    <m/>
    <m/>
    <m/>
    <m/>
    <m/>
    <m/>
    <m/>
    <m/>
    <m/>
    <m/>
    <m/>
    <m/>
    <m/>
    <m/>
    <m/>
  </r>
  <r>
    <x v="4"/>
    <x v="0"/>
    <n v="3.22727272727273E-2"/>
    <n v="173"/>
    <n v="3329.20809248555"/>
    <n v="177"/>
    <n v="-18.78"/>
    <n v="35.885728813559297"/>
    <m/>
    <m/>
    <m/>
    <m/>
    <m/>
    <m/>
    <m/>
    <m/>
    <m/>
    <m/>
    <m/>
    <m/>
    <n v="173"/>
    <n v="127.601156069364"/>
    <n v="1.2583811881188101"/>
    <n v="17.462920792079199"/>
    <m/>
    <m/>
    <m/>
    <m/>
    <n v="171"/>
    <n v="41.275438596491199"/>
    <n v="0.539417910447761"/>
    <n v="13.8499900497513"/>
  </r>
  <r>
    <x v="4"/>
    <x v="1"/>
    <n v="4.4210526315789499E-2"/>
    <n v="221"/>
    <n v="3370.5113122171902"/>
    <n v="226"/>
    <n v="-68.111681415929198"/>
    <n v="35.033938053097401"/>
    <m/>
    <m/>
    <m/>
    <m/>
    <m/>
    <m/>
    <m/>
    <m/>
    <m/>
    <m/>
    <m/>
    <m/>
    <n v="221"/>
    <n v="135.49773755656099"/>
    <n v="1.70591836734694"/>
    <n v="17.349869387755099"/>
    <m/>
    <m/>
    <m/>
    <m/>
    <n v="220"/>
    <n v="40.110454545454502"/>
    <n v="0.49673140495867801"/>
    <n v="14.1328925619835"/>
  </r>
  <r>
    <x v="4"/>
    <x v="2"/>
    <n v="3.7889273356401403E-2"/>
    <n v="183"/>
    <n v="3468.9016393442598"/>
    <n v="195"/>
    <n v="-22.721435897435899"/>
    <n v="34.1472615384615"/>
    <m/>
    <m/>
    <m/>
    <m/>
    <m/>
    <m/>
    <m/>
    <m/>
    <m/>
    <m/>
    <m/>
    <m/>
    <n v="183"/>
    <n v="132.59016393442599"/>
    <n v="1.4442707423580801"/>
    <n v="14.9472838427948"/>
    <m/>
    <m/>
    <m/>
    <m/>
    <n v="182"/>
    <n v="38.142307692307703"/>
    <n v="0.46196888888888898"/>
    <n v="12.057499999999999"/>
  </r>
  <r>
    <x v="4"/>
    <x v="3"/>
    <n v="0.115917602996255"/>
    <n v="148"/>
    <n v="3813.25"/>
    <n v="149"/>
    <n v="-105.356912751678"/>
    <n v="37.314651006711401"/>
    <m/>
    <m/>
    <m/>
    <m/>
    <m/>
    <m/>
    <m/>
    <m/>
    <m/>
    <m/>
    <m/>
    <m/>
    <n v="148"/>
    <n v="141.44594594594599"/>
    <n v="2.26518617021277"/>
    <n v="16.025898936170201"/>
    <m/>
    <m/>
    <m/>
    <m/>
    <n v="146"/>
    <n v="44.708219178082203"/>
    <n v="0.46224064171123003"/>
    <n v="12.959358288770099"/>
  </r>
  <r>
    <x v="4"/>
    <x v="4"/>
    <n v="8.3846153846153904E-2"/>
    <n v="163"/>
    <n v="3784.6564417177901"/>
    <n v="167"/>
    <n v="-101.45095808383201"/>
    <n v="37.492233532934101"/>
    <m/>
    <m/>
    <m/>
    <m/>
    <m/>
    <m/>
    <m/>
    <m/>
    <m/>
    <m/>
    <m/>
    <m/>
    <n v="163"/>
    <n v="132.48466257668699"/>
    <n v="1.8224066985645899"/>
    <n v="17.5071913875598"/>
    <m/>
    <m/>
    <m/>
    <m/>
    <n v="158"/>
    <n v="35.794303797468402"/>
    <n v="1.0103786407766999"/>
    <n v="15.541907766990301"/>
  </r>
  <r>
    <x v="4"/>
    <x v="5"/>
    <n v="9.9977876106194699E-2"/>
    <n v="212"/>
    <n v="3773.2641509434002"/>
    <n v="216"/>
    <n v="-69.894074074074098"/>
    <n v="36.437981481481501"/>
    <m/>
    <m/>
    <m/>
    <m/>
    <m/>
    <m/>
    <m/>
    <m/>
    <m/>
    <m/>
    <m/>
    <m/>
    <n v="212"/>
    <n v="129.31603773584899"/>
    <n v="0.88815894039735099"/>
    <n v="17.240291390728501"/>
    <m/>
    <m/>
    <m/>
    <m/>
    <n v="210"/>
    <n v="37.599523809523802"/>
    <n v="1.16263050847458"/>
    <n v="15.2632542372881"/>
  </r>
  <r>
    <x v="4"/>
    <x v="6"/>
    <n v="9.4362416107382593E-2"/>
    <n v="175"/>
    <n v="3690.2114285714301"/>
    <n v="181"/>
    <n v="-2.4494475138121499"/>
    <n v="32.731215469613304"/>
    <m/>
    <m/>
    <m/>
    <m/>
    <m/>
    <m/>
    <m/>
    <m/>
    <m/>
    <m/>
    <m/>
    <m/>
    <n v="175"/>
    <n v="132.80000000000001"/>
    <n v="1.04264"/>
    <n v="12.625116363636399"/>
    <m/>
    <m/>
    <m/>
    <m/>
    <n v="173"/>
    <n v="37.250867052023096"/>
    <n v="0.87574632352941195"/>
    <n v="9.7316220588235396"/>
  </r>
  <r>
    <x v="4"/>
    <x v="7"/>
    <n v="0.35326086956521702"/>
    <n v="146"/>
    <n v="4247"/>
    <n v="148"/>
    <n v="27.267162162162201"/>
    <n v="39.249702702702699"/>
    <m/>
    <m/>
    <m/>
    <m/>
    <m/>
    <m/>
    <m/>
    <m/>
    <m/>
    <m/>
    <m/>
    <m/>
    <n v="146"/>
    <n v="147.73287671232899"/>
    <n v="4.0248982035928096"/>
    <n v="16.818176646706601"/>
    <m/>
    <m/>
    <m/>
    <m/>
    <n v="141"/>
    <n v="43.3156028368794"/>
    <n v="1.5126174698795201"/>
    <n v="13.2897915662651"/>
  </r>
  <r>
    <x v="4"/>
    <x v="8"/>
    <n v="1.03270588235294"/>
    <n v="138"/>
    <n v="4745.4782608695696"/>
    <n v="141"/>
    <n v="82.006170212765994"/>
    <n v="42.584099290780202"/>
    <m/>
    <m/>
    <m/>
    <m/>
    <m/>
    <m/>
    <m/>
    <m/>
    <m/>
    <m/>
    <m/>
    <m/>
    <n v="138"/>
    <n v="150.869565217391"/>
    <n v="2.4743240000000002"/>
    <n v="18.698968000000001"/>
    <m/>
    <m/>
    <m/>
    <m/>
    <n v="133"/>
    <n v="47.963909774436097"/>
    <n v="1.7057078189300401"/>
    <n v="15.806726748971199"/>
  </r>
  <r>
    <x v="4"/>
    <x v="9"/>
    <n v="0.51488311688311705"/>
    <n v="184"/>
    <n v="4615.3152173913004"/>
    <n v="187"/>
    <n v="64.321122994652399"/>
    <n v="39.601577540106902"/>
    <m/>
    <m/>
    <m/>
    <m/>
    <m/>
    <m/>
    <m/>
    <m/>
    <m/>
    <m/>
    <m/>
    <m/>
    <n v="184"/>
    <n v="146.440217391304"/>
    <n v="0.234010452961672"/>
    <n v="17.192672473867599"/>
    <m/>
    <m/>
    <m/>
    <m/>
    <n v="179"/>
    <n v="41.567039106145302"/>
    <n v="1.60852127659574"/>
    <n v="14.695647517730499"/>
  </r>
  <r>
    <x v="4"/>
    <x v="10"/>
    <n v="0.28354838709677399"/>
    <n v="161"/>
    <n v="4510.95652173913"/>
    <n v="171"/>
    <n v="62.453508771929798"/>
    <n v="37.0909590643275"/>
    <m/>
    <m/>
    <m/>
    <m/>
    <m/>
    <m/>
    <m/>
    <m/>
    <m/>
    <m/>
    <m/>
    <m/>
    <n v="161"/>
    <n v="149.906832298137"/>
    <n v="0.77087499999999998"/>
    <n v="15.972489583333299"/>
    <m/>
    <m/>
    <m/>
    <m/>
    <n v="159"/>
    <n v="52.611949685534597"/>
    <n v="1.7508736842105299"/>
    <n v="13.2309821052632"/>
  </r>
  <r>
    <x v="4"/>
    <x v="11"/>
    <n v="0.571153119092627"/>
    <n v="208"/>
    <n v="4681.8221153846198"/>
    <n v="218"/>
    <n v="112.839678899083"/>
    <n v="38.238775229357799"/>
    <m/>
    <m/>
    <m/>
    <m/>
    <m/>
    <m/>
    <m/>
    <m/>
    <m/>
    <m/>
    <m/>
    <m/>
    <n v="208"/>
    <n v="161.75"/>
    <n v="2.1674910179640698"/>
    <n v="16.8352275449102"/>
    <m/>
    <m/>
    <m/>
    <m/>
    <n v="207"/>
    <n v="51.159420289854999"/>
    <n v="1.6117371601208399"/>
    <n v="14.307853776435"/>
  </r>
  <r>
    <x v="4"/>
    <x v="12"/>
    <n v="0.58018145161290302"/>
    <n v="180"/>
    <n v="4618.73888888889"/>
    <n v="189"/>
    <n v="176.81873015873001"/>
    <n v="38.434603174603197"/>
    <m/>
    <m/>
    <m/>
    <m/>
    <m/>
    <m/>
    <m/>
    <m/>
    <m/>
    <m/>
    <m/>
    <m/>
    <n v="180"/>
    <n v="149.555555555556"/>
    <n v="2.2902462462462498"/>
    <n v="16.366996996996999"/>
    <m/>
    <m/>
    <m/>
    <m/>
    <n v="179"/>
    <n v="49.819553072625702"/>
    <n v="1.5317129909365601"/>
    <n v="13.766603927492399"/>
  </r>
  <r>
    <x v="4"/>
    <x v="13"/>
    <n v="0.64481081081081104"/>
    <n v="253"/>
    <n v="4296.4031620553396"/>
    <n v="268"/>
    <n v="143.13339552238801"/>
    <n v="34.526212686567099"/>
    <m/>
    <m/>
    <m/>
    <m/>
    <m/>
    <m/>
    <m/>
    <m/>
    <m/>
    <m/>
    <m/>
    <m/>
    <n v="253"/>
    <n v="160.197628458498"/>
    <n v="1.6193243967828399"/>
    <n v="15.3385147453083"/>
    <m/>
    <m/>
    <m/>
    <m/>
    <n v="250"/>
    <n v="49.392400000000002"/>
    <n v="1.2353360215053799"/>
    <n v="13.419074999999999"/>
  </r>
  <r>
    <x v="4"/>
    <x v="14"/>
    <n v="0.35276485788113698"/>
    <n v="328"/>
    <n v="4177.9176829268299"/>
    <n v="347"/>
    <n v="141.80342939481301"/>
    <n v="33.3014639769452"/>
    <m/>
    <m/>
    <m/>
    <m/>
    <m/>
    <m/>
    <m/>
    <m/>
    <m/>
    <m/>
    <m/>
    <m/>
    <n v="328"/>
    <n v="163.77743902438999"/>
    <n v="2.14471171171171"/>
    <n v="15.0106441441442"/>
    <m/>
    <m/>
    <m/>
    <m/>
    <n v="327"/>
    <n v="39.887767584097901"/>
    <n v="0.97708577878103797"/>
    <n v="13.466594356659099"/>
  </r>
  <r>
    <x v="4"/>
    <x v="15"/>
    <n v="0.37299610894941598"/>
    <n v="294"/>
    <n v="4275.75170068027"/>
    <n v="309"/>
    <n v="104.228511326861"/>
    <n v="36.183627831715199"/>
    <m/>
    <m/>
    <m/>
    <m/>
    <m/>
    <m/>
    <m/>
    <m/>
    <m/>
    <m/>
    <m/>
    <m/>
    <n v="294"/>
    <n v="159.42857142857099"/>
    <n v="2.3962843601895698"/>
    <n v="16.334099526066399"/>
    <m/>
    <m/>
    <m/>
    <m/>
    <n v="289"/>
    <n v="40.682352941176397"/>
    <n v="1.25366666666667"/>
    <n v="14.522583698296801"/>
  </r>
  <r>
    <x v="4"/>
    <x v="16"/>
    <n v="0.39122571001494799"/>
    <n v="255"/>
    <n v="4506.1058823529402"/>
    <n v="280"/>
    <n v="162.55275"/>
    <n v="33.775214285714299"/>
    <m/>
    <m/>
    <m/>
    <m/>
    <m/>
    <m/>
    <m/>
    <m/>
    <m/>
    <m/>
    <m/>
    <m/>
    <n v="255"/>
    <n v="161.886274509804"/>
    <n v="1.7905505050505"/>
    <n v="15.1085151515151"/>
    <m/>
    <m/>
    <m/>
    <m/>
    <n v="249"/>
    <n v="38.151004016064199"/>
    <n v="1.30577099236641"/>
    <n v="13.748349618320599"/>
  </r>
  <r>
    <x v="4"/>
    <x v="17"/>
    <n v="0.82476132190942497"/>
    <n v="347"/>
    <n v="4720.9048991354503"/>
    <n v="374"/>
    <n v="243.75310160427799"/>
    <n v="37.154604278074899"/>
    <m/>
    <m/>
    <m/>
    <m/>
    <m/>
    <m/>
    <m/>
    <m/>
    <m/>
    <m/>
    <m/>
    <m/>
    <n v="347"/>
    <n v="165.605187319885"/>
    <n v="2.0513564727954998"/>
    <n v="16.574859287054402"/>
    <m/>
    <m/>
    <m/>
    <m/>
    <n v="339"/>
    <n v="40.136283185840703"/>
    <n v="1.89879007633588"/>
    <n v="15.411008396946601"/>
  </r>
  <r>
    <x v="4"/>
    <x v="18"/>
    <n v="0.51418604651162803"/>
    <n v="333"/>
    <n v="4761.7837837837797"/>
    <n v="381"/>
    <n v="215.267322834646"/>
    <n v="36.340732283464597"/>
    <m/>
    <m/>
    <m/>
    <m/>
    <m/>
    <m/>
    <m/>
    <m/>
    <m/>
    <m/>
    <m/>
    <m/>
    <n v="333"/>
    <n v="164.984984984985"/>
    <n v="1.9942728873239499"/>
    <n v="15.6903415492958"/>
    <m/>
    <m/>
    <m/>
    <m/>
    <n v="322"/>
    <n v="45.901863354037303"/>
    <n v="2.1205910714285698"/>
    <n v="13.675993571428601"/>
  </r>
  <r>
    <x v="4"/>
    <x v="19"/>
    <n v="0.55795209580838301"/>
    <n v="288"/>
    <n v="4453.6840277777801"/>
    <n v="326"/>
    <n v="201.586932515337"/>
    <n v="34.109601226993902"/>
    <m/>
    <m/>
    <m/>
    <m/>
    <m/>
    <m/>
    <m/>
    <m/>
    <m/>
    <m/>
    <m/>
    <m/>
    <n v="288"/>
    <n v="156.743055555556"/>
    <n v="1.21015932914046"/>
    <n v="14.989176100628899"/>
    <m/>
    <m/>
    <m/>
    <m/>
    <n v="281"/>
    <n v="42.806049822064097"/>
    <n v="2.7907703862661002"/>
    <n v="13.0144787553648"/>
  </r>
  <r>
    <x v="4"/>
    <x v="20"/>
    <n v="0.338397790055248"/>
    <n v="242"/>
    <n v="4257.5619834710697"/>
    <n v="300"/>
    <n v="151.579133333333"/>
    <n v="30.398759999999999"/>
    <m/>
    <m/>
    <m/>
    <m/>
    <m/>
    <m/>
    <m/>
    <m/>
    <m/>
    <m/>
    <m/>
    <m/>
    <n v="242"/>
    <n v="155.11570247933901"/>
    <n v="1.5262881773399"/>
    <n v="13.0700024630542"/>
    <m/>
    <m/>
    <m/>
    <m/>
    <n v="233"/>
    <n v="36.485836909871203"/>
    <n v="1.56283709273183"/>
    <n v="11.3273671679198"/>
  </r>
  <r>
    <x v="4"/>
    <x v="21"/>
    <n v="0.52767937219730898"/>
    <n v="292"/>
    <n v="4613.2328767123299"/>
    <n v="391"/>
    <n v="202.42462915601001"/>
    <n v="30.263861892583101"/>
    <m/>
    <m/>
    <m/>
    <m/>
    <m/>
    <m/>
    <m/>
    <m/>
    <m/>
    <m/>
    <m/>
    <m/>
    <n v="292"/>
    <n v="156.42465753424699"/>
    <n v="1.8453767123287701"/>
    <n v="12.400878424657501"/>
    <m/>
    <m/>
    <m/>
    <m/>
    <n v="286"/>
    <n v="34.868531468531501"/>
    <n v="1.28048615916955"/>
    <n v="11.2321439446367"/>
  </r>
  <r>
    <x v="4"/>
    <x v="22"/>
    <n v="0.39491124260354998"/>
    <n v="320"/>
    <n v="4362.796875"/>
    <n v="419"/>
    <n v="148.321885441527"/>
    <n v="28.8499952267303"/>
    <m/>
    <m/>
    <m/>
    <m/>
    <m/>
    <m/>
    <m/>
    <m/>
    <m/>
    <m/>
    <m/>
    <m/>
    <n v="320"/>
    <n v="149.58437499999999"/>
    <n v="1.29172278911565"/>
    <n v="10.8211734693878"/>
    <m/>
    <m/>
    <m/>
    <m/>
    <n v="312"/>
    <n v="28.782692307692301"/>
    <n v="0.28933910034602001"/>
    <n v="9.4178567474048407"/>
  </r>
  <r>
    <x v="4"/>
    <x v="23"/>
    <n v="0.42197263397947499"/>
    <n v="272"/>
    <n v="4601.1875"/>
    <n v="332"/>
    <n v="160.85966867469901"/>
    <n v="27.728286144578298"/>
    <m/>
    <m/>
    <m/>
    <m/>
    <m/>
    <m/>
    <m/>
    <m/>
    <m/>
    <m/>
    <m/>
    <m/>
    <n v="272"/>
    <n v="144.82352941176501"/>
    <n v="1.52309958506224"/>
    <n v="10.943002074688801"/>
    <m/>
    <m/>
    <m/>
    <m/>
    <n v="253"/>
    <n v="24.856916996047399"/>
    <n v="-0.301147368421053"/>
    <n v="8.7290715789473694"/>
  </r>
  <r>
    <x v="4"/>
    <x v="24"/>
    <n v="0.43590852904820798"/>
    <n v="215"/>
    <n v="4664.3581395348801"/>
    <n v="399"/>
    <n v="205.239949874687"/>
    <n v="24.296275689223101"/>
    <m/>
    <m/>
    <m/>
    <m/>
    <m/>
    <m/>
    <m/>
    <m/>
    <m/>
    <m/>
    <m/>
    <m/>
    <n v="215"/>
    <n v="148.17674418604699"/>
    <n v="1.5020662139219001"/>
    <n v="9.6154499151103696"/>
    <m/>
    <m/>
    <m/>
    <m/>
    <n v="211"/>
    <n v="20.544549763033199"/>
    <n v="-0.96956996587030697"/>
    <n v="8.8194182593856603"/>
  </r>
  <r>
    <x v="4"/>
    <x v="25"/>
    <n v="0.34308539944903599"/>
    <n v="167"/>
    <n v="4488.1916167664704"/>
    <n v="382"/>
    <n v="199.62808900523601"/>
    <n v="20.579607329842901"/>
    <n v="53"/>
    <n v="186.981132075472"/>
    <n v="2.72088976377953"/>
    <n v="8.9192913385826795"/>
    <n v="53"/>
    <n v="173.58490566037699"/>
    <n v="4.8602643979057598"/>
    <n v="14.017662303664901"/>
    <n v="53"/>
    <n v="638.22641509434004"/>
    <n v="0.73751541850220304"/>
    <n v="4.8625374449339196"/>
    <n v="167"/>
    <n v="137.53293413173699"/>
    <n v="1.0469388145315499"/>
    <n v="7.7339216061185496"/>
    <m/>
    <m/>
    <m/>
    <m/>
    <n v="154"/>
    <n v="19.969480519480499"/>
    <n v="-1.1606184971098299"/>
    <n v="6.7388416184970996"/>
  </r>
  <r>
    <x v="4"/>
    <x v="26"/>
    <n v="0.37317708333333399"/>
    <n v="69"/>
    <n v="5189.9275362318804"/>
    <n v="267"/>
    <n v="202.86831460674199"/>
    <n v="16.804707865168499"/>
    <m/>
    <m/>
    <m/>
    <m/>
    <m/>
    <m/>
    <m/>
    <m/>
    <m/>
    <m/>
    <m/>
    <m/>
    <n v="69"/>
    <n v="135.49275362318801"/>
    <n v="1.1764174999999999"/>
    <n v="6.4670899999999998"/>
    <m/>
    <m/>
    <m/>
    <m/>
    <m/>
    <m/>
    <m/>
    <m/>
  </r>
  <r>
    <x v="4"/>
    <x v="27"/>
    <n v="0.36084233261339099"/>
    <m/>
    <m/>
    <n v="226"/>
    <n v="180.80500000000001"/>
    <n v="12.2815884955752"/>
    <m/>
    <m/>
    <m/>
    <m/>
    <m/>
    <m/>
    <m/>
    <m/>
    <m/>
    <m/>
    <m/>
    <m/>
    <m/>
    <m/>
    <m/>
    <m/>
    <m/>
    <m/>
    <m/>
    <m/>
    <m/>
    <m/>
    <m/>
    <m/>
  </r>
  <r>
    <x v="4"/>
    <x v="28"/>
    <n v="0.42021406727828697"/>
    <m/>
    <m/>
    <n v="163"/>
    <n v="211.057484662577"/>
    <n v="11.120858895705499"/>
    <m/>
    <m/>
    <m/>
    <m/>
    <m/>
    <m/>
    <m/>
    <m/>
    <m/>
    <m/>
    <m/>
    <m/>
    <m/>
    <m/>
    <m/>
    <m/>
    <m/>
    <m/>
    <m/>
    <m/>
    <m/>
    <m/>
    <m/>
    <m/>
  </r>
  <r>
    <x v="4"/>
    <x v="29"/>
    <n v="0.33437209302325599"/>
    <m/>
    <m/>
    <n v="158"/>
    <n v="139.35006329113901"/>
    <n v="7.2183544303797502"/>
    <m/>
    <m/>
    <m/>
    <m/>
    <m/>
    <m/>
    <m/>
    <m/>
    <m/>
    <m/>
    <m/>
    <m/>
    <m/>
    <m/>
    <m/>
    <m/>
    <m/>
    <m/>
    <m/>
    <m/>
    <m/>
    <m/>
    <m/>
    <m/>
  </r>
  <r>
    <x v="5"/>
    <x v="12"/>
    <n v="5.2499999999999998E-2"/>
    <m/>
    <m/>
    <n v="55"/>
    <n v="43.552"/>
    <n v="28.659654545454501"/>
    <m/>
    <m/>
    <m/>
    <m/>
    <m/>
    <m/>
    <m/>
    <m/>
    <m/>
    <m/>
    <m/>
    <m/>
    <m/>
    <m/>
    <m/>
    <m/>
    <m/>
    <m/>
    <m/>
    <m/>
    <m/>
    <m/>
    <m/>
    <m/>
  </r>
  <r>
    <x v="5"/>
    <x v="13"/>
    <n v="1.0714285714285701E-2"/>
    <n v="63"/>
    <n v="4415.8095238095202"/>
    <n v="74"/>
    <n v="35.453918918918902"/>
    <n v="29.105864864864898"/>
    <m/>
    <m/>
    <m/>
    <m/>
    <m/>
    <m/>
    <m/>
    <m/>
    <m/>
    <m/>
    <m/>
    <m/>
    <n v="63"/>
    <n v="122.95238095238101"/>
    <n v="0.39882142857142799"/>
    <n v="11.1731607142857"/>
    <m/>
    <m/>
    <m/>
    <m/>
    <n v="60"/>
    <n v="48.571666666666601"/>
    <n v="1.1073271028037399"/>
    <n v="9.0330214953271"/>
  </r>
  <r>
    <x v="5"/>
    <x v="14"/>
    <n v="6.1067193675889302E-2"/>
    <n v="63"/>
    <n v="4298.1428571428596"/>
    <n v="77"/>
    <n v="119.397662337662"/>
    <n v="25.8642077922078"/>
    <m/>
    <m/>
    <m/>
    <m/>
    <m/>
    <m/>
    <m/>
    <m/>
    <m/>
    <m/>
    <m/>
    <m/>
    <n v="63"/>
    <n v="120.253968253968"/>
    <n v="-0.29633628318584099"/>
    <n v="10.4472212389381"/>
    <m/>
    <m/>
    <m/>
    <m/>
    <n v="58"/>
    <n v="48.660344827586201"/>
    <n v="1.65747222222222"/>
    <n v="8.4981972222222204"/>
  </r>
  <r>
    <x v="5"/>
    <x v="15"/>
    <n v="0.10460843373494"/>
    <n v="102"/>
    <n v="4281.6470588235297"/>
    <n v="116"/>
    <n v="114.072068965517"/>
    <n v="29.1446896551724"/>
    <m/>
    <m/>
    <m/>
    <m/>
    <m/>
    <m/>
    <m/>
    <m/>
    <m/>
    <m/>
    <m/>
    <m/>
    <n v="102"/>
    <n v="129.98039215686299"/>
    <n v="0.67671676300577999"/>
    <n v="11.862734104046201"/>
    <m/>
    <m/>
    <m/>
    <m/>
    <n v="94"/>
    <n v="44.581914893616997"/>
    <n v="1.2990679012345701"/>
    <n v="10.4993827160494"/>
  </r>
  <r>
    <x v="5"/>
    <x v="16"/>
    <n v="1.35777777777778E-2"/>
    <n v="160"/>
    <n v="4621.8249999999998"/>
    <n v="174"/>
    <n v="62.000689655172302"/>
    <n v="33.2187988505747"/>
    <m/>
    <m/>
    <m/>
    <m/>
    <m/>
    <m/>
    <m/>
    <m/>
    <m/>
    <m/>
    <m/>
    <m/>
    <n v="160"/>
    <n v="133.72499999999999"/>
    <n v="1.1064628099173599"/>
    <n v="13.5340495867769"/>
    <m/>
    <m/>
    <m/>
    <m/>
    <n v="154"/>
    <n v="42.794155844155803"/>
    <n v="1.38305042016807"/>
    <n v="11.6956504201681"/>
  </r>
  <r>
    <x v="5"/>
    <x v="17"/>
    <n v="5.5992063492063503E-2"/>
    <n v="149"/>
    <n v="4555.4630872483203"/>
    <n v="180"/>
    <n v="47.653166666666699"/>
    <n v="28.864266666666701"/>
    <m/>
    <m/>
    <m/>
    <m/>
    <m/>
    <m/>
    <m/>
    <m/>
    <m/>
    <m/>
    <m/>
    <m/>
    <n v="149"/>
    <n v="139.95302013422801"/>
    <n v="1.1026074380165301"/>
    <n v="12.418123966942201"/>
    <m/>
    <m/>
    <m/>
    <m/>
    <n v="138"/>
    <n v="42.3586956521739"/>
    <n v="1.26100877192982"/>
    <n v="10.955106578947399"/>
  </r>
  <r>
    <x v="5"/>
    <x v="18"/>
    <n v="0.105769944341373"/>
    <n v="148"/>
    <n v="4373.0135135135097"/>
    <n v="184"/>
    <n v="55.262717391304299"/>
    <n v="30.775070652173898"/>
    <m/>
    <m/>
    <m/>
    <m/>
    <m/>
    <m/>
    <m/>
    <m/>
    <m/>
    <m/>
    <m/>
    <m/>
    <n v="148"/>
    <n v="131.533783783784"/>
    <n v="0.60162676056338005"/>
    <n v="12.2729542253521"/>
    <m/>
    <m/>
    <m/>
    <m/>
    <n v="142"/>
    <n v="42.207746478873297"/>
    <n v="1.2239671532846701"/>
    <n v="10.1471879562044"/>
  </r>
  <r>
    <x v="5"/>
    <x v="19"/>
    <n v="0.172560975609756"/>
    <n v="174"/>
    <n v="4572.9712643678204"/>
    <n v="219"/>
    <n v="20.442557077625601"/>
    <n v="29.7179908675799"/>
    <m/>
    <m/>
    <m/>
    <m/>
    <m/>
    <m/>
    <m/>
    <m/>
    <m/>
    <m/>
    <m/>
    <m/>
    <n v="174"/>
    <n v="136.925287356322"/>
    <n v="1.09083596214511"/>
    <n v="12.3046687697161"/>
    <m/>
    <m/>
    <m/>
    <m/>
    <n v="164"/>
    <n v="43.109756097560997"/>
    <n v="2.1338899676375398"/>
    <n v="10.407361165048499"/>
  </r>
  <r>
    <x v="5"/>
    <x v="20"/>
    <n v="1.4511278195488701E-2"/>
    <n v="234"/>
    <n v="4641.9829059829099"/>
    <n v="294"/>
    <n v="42.812619047619002"/>
    <n v="32.608540816326503"/>
    <m/>
    <m/>
    <m/>
    <m/>
    <m/>
    <m/>
    <m/>
    <m/>
    <m/>
    <m/>
    <m/>
    <m/>
    <n v="234"/>
    <n v="132.286324786325"/>
    <n v="0.53004645476772605"/>
    <n v="13.769447432762799"/>
    <m/>
    <m/>
    <m/>
    <m/>
    <n v="223"/>
    <n v="40.903587443946201"/>
    <n v="1.6770598503740599"/>
    <n v="11.8530715710723"/>
  </r>
  <r>
    <x v="5"/>
    <x v="21"/>
    <n v="6.0620592383638899E-2"/>
    <n v="227"/>
    <n v="4738.4361233480204"/>
    <n v="295"/>
    <n v="74.861661016949199"/>
    <n v="30.120518644067801"/>
    <m/>
    <m/>
    <m/>
    <m/>
    <m/>
    <m/>
    <m/>
    <m/>
    <m/>
    <m/>
    <m/>
    <m/>
    <n v="227"/>
    <n v="128.63436123348001"/>
    <n v="0.48279294117647098"/>
    <n v="12.1167670588235"/>
    <m/>
    <m/>
    <m/>
    <m/>
    <n v="218"/>
    <n v="37.046330275229401"/>
    <n v="0.91450364963503605"/>
    <n v="10.578105352798"/>
  </r>
  <r>
    <x v="5"/>
    <x v="22"/>
    <n v="0.112522796352584"/>
    <n v="221"/>
    <n v="4724.8823529411802"/>
    <n v="303"/>
    <n v="38.554323432343203"/>
    <n v="29.849069306930701"/>
    <m/>
    <m/>
    <m/>
    <m/>
    <m/>
    <m/>
    <m/>
    <m/>
    <m/>
    <m/>
    <m/>
    <m/>
    <n v="221"/>
    <n v="129.68325791855199"/>
    <n v="0.22488308457711401"/>
    <n v="13.1055995024875"/>
    <m/>
    <m/>
    <m/>
    <m/>
    <n v="214"/>
    <n v="30.248130841121501"/>
    <n v="-0.66601767676767698"/>
    <n v="11.434605303030301"/>
  </r>
  <r>
    <x v="5"/>
    <x v="23"/>
    <n v="6.49202127659574E-2"/>
    <n v="288"/>
    <n v="4922.8819444444398"/>
    <n v="337"/>
    <n v="83.261810089020699"/>
    <n v="28.819017804154299"/>
    <m/>
    <m/>
    <m/>
    <m/>
    <m/>
    <m/>
    <m/>
    <m/>
    <m/>
    <m/>
    <m/>
    <m/>
    <n v="288"/>
    <n v="132.402777777778"/>
    <n v="-0.49487750556792898"/>
    <n v="12.0470556792873"/>
    <m/>
    <m/>
    <m/>
    <m/>
    <n v="256"/>
    <n v="28.869531250000001"/>
    <n v="-0.900132867132868"/>
    <n v="9.6281899766899706"/>
  </r>
  <r>
    <x v="5"/>
    <x v="24"/>
    <n v="7.6666666666666702E-2"/>
    <n v="229"/>
    <n v="4706.6855895196504"/>
    <n v="335"/>
    <n v="36.766119402985098"/>
    <n v="25.630164179104501"/>
    <m/>
    <m/>
    <m/>
    <m/>
    <m/>
    <m/>
    <m/>
    <m/>
    <m/>
    <m/>
    <m/>
    <m/>
    <n v="229"/>
    <n v="121.681222707424"/>
    <n v="0.55637665198237896"/>
    <n v="11.164887665198201"/>
    <m/>
    <m/>
    <m/>
    <m/>
    <n v="212"/>
    <n v="25.787735849056599"/>
    <n v="-2.6092326621923898"/>
    <n v="9.5919984340044699"/>
  </r>
  <r>
    <x v="5"/>
    <x v="25"/>
    <n v="0.119856321839081"/>
    <n v="183"/>
    <n v="4755.9398907103796"/>
    <n v="339"/>
    <n v="73.080176991150395"/>
    <n v="22.814097345132701"/>
    <m/>
    <m/>
    <m/>
    <m/>
    <m/>
    <m/>
    <m/>
    <m/>
    <m/>
    <m/>
    <m/>
    <m/>
    <n v="183"/>
    <n v="125.66120218579201"/>
    <n v="0.21232794457274801"/>
    <n v="9.8477182448036995"/>
    <m/>
    <m/>
    <m/>
    <m/>
    <n v="159"/>
    <n v="22.9754716981132"/>
    <n v="-3.3290428571428601"/>
    <n v="8.6625857142857097"/>
  </r>
  <r>
    <x v="5"/>
    <x v="26"/>
    <n v="0.13564935064935099"/>
    <n v="178"/>
    <n v="5560.87640449438"/>
    <n v="360"/>
    <n v="94.655194444444405"/>
    <n v="18.5587027777778"/>
    <m/>
    <m/>
    <m/>
    <m/>
    <m/>
    <m/>
    <m/>
    <m/>
    <m/>
    <m/>
    <m/>
    <m/>
    <n v="178"/>
    <n v="109.561797752809"/>
    <n v="-0.34595154185021998"/>
    <n v="7.7268458149779802"/>
    <m/>
    <m/>
    <m/>
    <m/>
    <n v="96"/>
    <n v="25.263541666666701"/>
    <n v="-3.54102284263959"/>
    <n v="6.8615299492385802"/>
  </r>
  <r>
    <x v="5"/>
    <x v="27"/>
    <n v="3.7908937605396299E-2"/>
    <m/>
    <m/>
    <n v="257"/>
    <n v="106.01128404669301"/>
    <n v="15.670731517509701"/>
    <m/>
    <m/>
    <m/>
    <m/>
    <m/>
    <m/>
    <m/>
    <m/>
    <m/>
    <m/>
    <m/>
    <m/>
    <m/>
    <m/>
    <m/>
    <m/>
    <m/>
    <m/>
    <m/>
    <m/>
    <m/>
    <m/>
    <m/>
    <m/>
  </r>
  <r>
    <x v="5"/>
    <x v="28"/>
    <n v="0.100893617021277"/>
    <m/>
    <m/>
    <n v="176"/>
    <n v="86.987727272727298"/>
    <n v="11.9306818181818"/>
    <m/>
    <m/>
    <m/>
    <m/>
    <m/>
    <m/>
    <m/>
    <m/>
    <m/>
    <m/>
    <m/>
    <m/>
    <m/>
    <m/>
    <m/>
    <m/>
    <m/>
    <m/>
    <m/>
    <m/>
    <m/>
    <m/>
    <m/>
    <m/>
  </r>
  <r>
    <x v="5"/>
    <x v="29"/>
    <n v="0.51590517241379297"/>
    <m/>
    <m/>
    <n v="102"/>
    <n v="121.845"/>
    <n v="10.350980392156901"/>
    <m/>
    <m/>
    <m/>
    <m/>
    <m/>
    <m/>
    <m/>
    <m/>
    <m/>
    <m/>
    <m/>
    <m/>
    <m/>
    <m/>
    <m/>
    <m/>
    <m/>
    <m/>
    <m/>
    <m/>
    <m/>
    <m/>
    <m/>
    <m/>
  </r>
  <r>
    <x v="6"/>
    <x v="0"/>
    <n v="8.5507246376811605E-3"/>
    <m/>
    <m/>
    <n v="55"/>
    <n v="-117.384"/>
    <n v="27.164763636363599"/>
    <m/>
    <m/>
    <m/>
    <m/>
    <m/>
    <m/>
    <m/>
    <m/>
    <m/>
    <m/>
    <m/>
    <m/>
    <m/>
    <m/>
    <m/>
    <m/>
    <m/>
    <m/>
    <m/>
    <m/>
    <m/>
    <m/>
    <m/>
    <m/>
  </r>
  <r>
    <x v="6"/>
    <x v="2"/>
    <n v="0.16727272727272699"/>
    <n v="62"/>
    <n v="4797.2096774193597"/>
    <n v="77"/>
    <n v="-89.686493506493505"/>
    <n v="29.768974025974"/>
    <m/>
    <m/>
    <m/>
    <m/>
    <m/>
    <m/>
    <m/>
    <m/>
    <m/>
    <m/>
    <m/>
    <m/>
    <n v="62"/>
    <n v="143.70967741935499"/>
    <n v="1.27137804878049"/>
    <n v="11.9909146341463"/>
    <m/>
    <m/>
    <m/>
    <m/>
    <n v="60"/>
    <n v="56.761666666666699"/>
    <n v="0.308371794871795"/>
    <n v="9.2812820512820497"/>
  </r>
  <r>
    <x v="6"/>
    <x v="3"/>
    <n v="0.171160714285714"/>
    <n v="54"/>
    <n v="5226.6666666666697"/>
    <n v="76"/>
    <n v="-34.959736842105301"/>
    <n v="29.140815789473699"/>
    <m/>
    <m/>
    <m/>
    <m/>
    <m/>
    <m/>
    <m/>
    <m/>
    <m/>
    <m/>
    <m/>
    <m/>
    <n v="54"/>
    <n v="156.96296296296299"/>
    <n v="1.16617073170732"/>
    <n v="11.089402439024401"/>
    <m/>
    <m/>
    <m/>
    <m/>
    <n v="54"/>
    <n v="52.103703703703701"/>
    <n v="7.9123456790123503E-2"/>
    <n v="8.8753086419753107"/>
  </r>
  <r>
    <x v="6"/>
    <x v="4"/>
    <n v="7.5530303030303003E-2"/>
    <n v="65"/>
    <n v="5020.3692307692299"/>
    <n v="81"/>
    <n v="-58.891728395061698"/>
    <n v="31.580679012345701"/>
    <m/>
    <m/>
    <m/>
    <m/>
    <m/>
    <m/>
    <m/>
    <m/>
    <m/>
    <m/>
    <m/>
    <m/>
    <n v="65"/>
    <n v="150.07692307692301"/>
    <n v="1.13455056179775"/>
    <n v="11.615719101123601"/>
    <m/>
    <m/>
    <m/>
    <m/>
    <n v="65"/>
    <n v="51.038461538461497"/>
    <n v="-7.6966292134832102E-3"/>
    <n v="9.2019101123595508"/>
  </r>
  <r>
    <x v="6"/>
    <x v="5"/>
    <n v="0.241592356687898"/>
    <n v="90"/>
    <n v="5180.9666666666699"/>
    <n v="98"/>
    <n v="73.732142857142804"/>
    <n v="34.881999999999998"/>
    <m/>
    <m/>
    <m/>
    <m/>
    <m/>
    <m/>
    <m/>
    <m/>
    <m/>
    <m/>
    <m/>
    <m/>
    <n v="90"/>
    <n v="151.57777777777801"/>
    <n v="2.0223652173912998"/>
    <n v="12.8752086956522"/>
    <m/>
    <m/>
    <m/>
    <m/>
    <n v="87"/>
    <n v="49.095402298850601"/>
    <n v="0.141545454545455"/>
    <n v="10.4582727272727"/>
  </r>
  <r>
    <x v="6"/>
    <x v="6"/>
    <n v="0.48011976047904198"/>
    <n v="89"/>
    <n v="4992.1460674157297"/>
    <n v="111"/>
    <n v="-76.890450450450501"/>
    <n v="33.4688558558559"/>
    <m/>
    <m/>
    <m/>
    <m/>
    <m/>
    <m/>
    <m/>
    <m/>
    <m/>
    <m/>
    <m/>
    <m/>
    <n v="89"/>
    <n v="144.05617977528101"/>
    <n v="1.4919119999999999"/>
    <n v="11.988752"/>
    <m/>
    <m/>
    <m/>
    <m/>
    <n v="84"/>
    <n v="47.971428571428604"/>
    <n v="-0.40538333333333298"/>
    <n v="9.6016366666666695"/>
  </r>
  <r>
    <x v="6"/>
    <x v="7"/>
    <n v="0.63656050955414001"/>
    <n v="95"/>
    <n v="5191.5473684210501"/>
    <n v="114"/>
    <n v="2.93315789473685"/>
    <n v="37.4516315789473"/>
    <m/>
    <m/>
    <m/>
    <m/>
    <m/>
    <m/>
    <m/>
    <m/>
    <m/>
    <m/>
    <m/>
    <m/>
    <n v="95"/>
    <n v="123.726315789474"/>
    <n v="0.102338461538462"/>
    <n v="14.440392307692299"/>
    <m/>
    <m/>
    <m/>
    <m/>
    <n v="88"/>
    <n v="46.954545454545503"/>
    <n v="-0.71893650793650798"/>
    <n v="11.4850277777778"/>
  </r>
  <r>
    <x v="6"/>
    <x v="8"/>
    <n v="0.37416149068323001"/>
    <n v="68"/>
    <n v="5280.6911764705901"/>
    <n v="96"/>
    <n v="-50.480208333333302"/>
    <n v="32.840072916666699"/>
    <m/>
    <m/>
    <m/>
    <m/>
    <m/>
    <m/>
    <m/>
    <m/>
    <m/>
    <m/>
    <m/>
    <m/>
    <n v="68"/>
    <n v="129.26470588235301"/>
    <n v="-1.1730247933884299"/>
    <n v="11.915074380165301"/>
    <m/>
    <m/>
    <m/>
    <m/>
    <n v="64"/>
    <n v="39.310937500000001"/>
    <n v="-1.06540677966102"/>
    <n v="9.6420847457627108"/>
  </r>
  <r>
    <x v="6"/>
    <x v="9"/>
    <n v="0.70916230366492095"/>
    <n v="103"/>
    <n v="5267.2233009708698"/>
    <n v="116"/>
    <n v="-1.77879310344829"/>
    <n v="37.152034482758602"/>
    <m/>
    <m/>
    <m/>
    <m/>
    <m/>
    <m/>
    <m/>
    <m/>
    <m/>
    <m/>
    <m/>
    <m/>
    <n v="103"/>
    <n v="131.66019417475701"/>
    <n v="-0.54739726027397295"/>
    <n v="12.7454520547945"/>
    <m/>
    <m/>
    <m/>
    <m/>
    <n v="101"/>
    <n v="47.122772277227703"/>
    <n v="-0.59909859154929601"/>
    <n v="10.248847887323899"/>
  </r>
  <r>
    <x v="6"/>
    <x v="10"/>
    <n v="0.45276923076923098"/>
    <n v="86"/>
    <n v="5403.94186046512"/>
    <n v="100"/>
    <n v="-31.643899999999999"/>
    <n v="37.658650000000002"/>
    <m/>
    <m/>
    <m/>
    <m/>
    <m/>
    <m/>
    <m/>
    <m/>
    <m/>
    <m/>
    <m/>
    <m/>
    <n v="86"/>
    <n v="137.96511627907"/>
    <n v="-1.10805833333333"/>
    <n v="14.0706166666667"/>
    <m/>
    <m/>
    <m/>
    <m/>
    <n v="80"/>
    <n v="50.348750000000003"/>
    <n v="-0.254862068965517"/>
    <n v="11.144801724137899"/>
  </r>
  <r>
    <x v="6"/>
    <x v="11"/>
    <n v="0.42880952380952397"/>
    <n v="81"/>
    <n v="5632.0123456790097"/>
    <n v="101"/>
    <n v="-14.5110891089109"/>
    <n v="37.778217821782199"/>
    <m/>
    <m/>
    <m/>
    <m/>
    <m/>
    <m/>
    <m/>
    <m/>
    <m/>
    <m/>
    <m/>
    <m/>
    <n v="81"/>
    <n v="132.358024691358"/>
    <n v="-2.4241162790697701"/>
    <n v="14.082093023255799"/>
    <m/>
    <m/>
    <m/>
    <m/>
    <n v="78"/>
    <n v="49.579487179487202"/>
    <n v="-0.65461290322580701"/>
    <n v="11.444538709677399"/>
  </r>
  <r>
    <x v="6"/>
    <x v="12"/>
    <n v="0.57455555555555604"/>
    <n v="85"/>
    <n v="6132.4941176470602"/>
    <n v="104"/>
    <n v="96.351826923076899"/>
    <n v="37.342519230769199"/>
    <m/>
    <m/>
    <m/>
    <m/>
    <m/>
    <m/>
    <m/>
    <m/>
    <m/>
    <m/>
    <m/>
    <m/>
    <n v="85"/>
    <n v="144.88235294117601"/>
    <n v="-0.52127338129496403"/>
    <n v="12.3749280575539"/>
    <m/>
    <m/>
    <m/>
    <m/>
    <n v="82"/>
    <n v="53.084146341463402"/>
    <n v="-1.06774264705882"/>
    <n v="10.106249999999999"/>
  </r>
  <r>
    <x v="6"/>
    <x v="13"/>
    <n v="0.52161764705882396"/>
    <n v="52"/>
    <n v="6337.2307692307704"/>
    <n v="72"/>
    <n v="145.45652777777801"/>
    <n v="35.255277777777799"/>
    <m/>
    <m/>
    <m/>
    <m/>
    <m/>
    <m/>
    <m/>
    <m/>
    <m/>
    <m/>
    <m/>
    <m/>
    <n v="52"/>
    <n v="164.90384615384599"/>
    <n v="0.87236046511627896"/>
    <n v="11.981"/>
    <m/>
    <m/>
    <m/>
    <m/>
    <n v="51"/>
    <n v="55.119607843137302"/>
    <n v="-0.85009523809523801"/>
    <n v="9.4099619047619107"/>
  </r>
  <r>
    <x v="6"/>
    <x v="14"/>
    <n v="0.29445161290322602"/>
    <m/>
    <m/>
    <n v="66"/>
    <n v="169.91939393939401"/>
    <n v="31.4872878787879"/>
    <m/>
    <m/>
    <m/>
    <m/>
    <m/>
    <m/>
    <m/>
    <m/>
    <m/>
    <m/>
    <m/>
    <m/>
    <m/>
    <m/>
    <m/>
    <m/>
    <m/>
    <m/>
    <m/>
    <m/>
    <m/>
    <m/>
    <m/>
    <m/>
  </r>
  <r>
    <x v="6"/>
    <x v="15"/>
    <n v="0.43382716049382702"/>
    <n v="57"/>
    <n v="5485.2631578947403"/>
    <n v="73"/>
    <n v="238.46438356164401"/>
    <n v="31.206602739726002"/>
    <m/>
    <m/>
    <m/>
    <m/>
    <m/>
    <m/>
    <m/>
    <m/>
    <m/>
    <m/>
    <m/>
    <m/>
    <n v="57"/>
    <n v="128.68421052631601"/>
    <n v="-1.4804999999999999"/>
    <n v="10.9872564102564"/>
    <m/>
    <m/>
    <m/>
    <m/>
    <n v="54"/>
    <n v="46.0037037037037"/>
    <n v="-0.57105194805194803"/>
    <n v="8.7690000000000001"/>
  </r>
  <r>
    <x v="6"/>
    <x v="16"/>
    <n v="0.24981818181818199"/>
    <m/>
    <m/>
    <n v="51"/>
    <n v="232.62098039215701"/>
    <n v="32.804823529411799"/>
    <m/>
    <m/>
    <m/>
    <m/>
    <m/>
    <m/>
    <m/>
    <m/>
    <m/>
    <m/>
    <m/>
    <m/>
    <m/>
    <m/>
    <m/>
    <m/>
    <m/>
    <m/>
    <m/>
    <m/>
    <m/>
    <m/>
    <m/>
    <m/>
  </r>
  <r>
    <x v="6"/>
    <x v="17"/>
    <n v="0.30901408450704199"/>
    <n v="55"/>
    <n v="6229.5454545454604"/>
    <n v="63"/>
    <n v="207.83492063492099"/>
    <n v="37.946253968253998"/>
    <m/>
    <m/>
    <m/>
    <m/>
    <m/>
    <m/>
    <m/>
    <m/>
    <m/>
    <m/>
    <m/>
    <m/>
    <n v="55"/>
    <n v="147.56363636363599"/>
    <n v="-1.09428985507246"/>
    <n v="13.5761449275362"/>
    <m/>
    <m/>
    <m/>
    <m/>
    <n v="53"/>
    <n v="54.571698113207603"/>
    <n v="-1.875515625"/>
    <n v="10.801668749999999"/>
  </r>
  <r>
    <x v="6"/>
    <x v="18"/>
    <n v="1.0592473118279599"/>
    <m/>
    <m/>
    <n v="58"/>
    <n v="264.95948275862099"/>
    <n v="34.902568965517197"/>
    <m/>
    <m/>
    <m/>
    <m/>
    <m/>
    <m/>
    <m/>
    <m/>
    <m/>
    <m/>
    <m/>
    <m/>
    <m/>
    <m/>
    <m/>
    <m/>
    <m/>
    <m/>
    <m/>
    <m/>
    <m/>
    <m/>
    <m/>
    <m/>
  </r>
  <r>
    <x v="6"/>
    <x v="19"/>
    <n v="1.0559770114942499"/>
    <m/>
    <m/>
    <n v="50"/>
    <n v="268.77879999999999"/>
    <n v="36.166379999999997"/>
    <m/>
    <m/>
    <m/>
    <m/>
    <m/>
    <m/>
    <m/>
    <m/>
    <m/>
    <m/>
    <m/>
    <m/>
    <m/>
    <m/>
    <m/>
    <m/>
    <m/>
    <m/>
    <m/>
    <m/>
    <m/>
    <m/>
    <m/>
    <m/>
  </r>
  <r>
    <x v="6"/>
    <x v="20"/>
    <n v="1.3712745098039201"/>
    <m/>
    <m/>
    <n v="64"/>
    <n v="225.63984375000001"/>
    <n v="35.410890625"/>
    <m/>
    <m/>
    <m/>
    <m/>
    <m/>
    <m/>
    <m/>
    <m/>
    <m/>
    <m/>
    <m/>
    <m/>
    <m/>
    <m/>
    <m/>
    <m/>
    <m/>
    <m/>
    <m/>
    <m/>
    <m/>
    <m/>
    <m/>
    <m/>
  </r>
  <r>
    <x v="6"/>
    <x v="21"/>
    <n v="1.60214285714286"/>
    <m/>
    <m/>
    <n v="52"/>
    <n v="75.995192307692307"/>
    <n v="29.688826923076899"/>
    <m/>
    <m/>
    <m/>
    <m/>
    <m/>
    <m/>
    <m/>
    <m/>
    <m/>
    <m/>
    <m/>
    <m/>
    <m/>
    <m/>
    <m/>
    <m/>
    <m/>
    <m/>
    <m/>
    <m/>
    <m/>
    <m/>
    <m/>
    <m/>
  </r>
  <r>
    <x v="6"/>
    <x v="22"/>
    <n v="0.63920454545454597"/>
    <m/>
    <m/>
    <n v="64"/>
    <n v="141.56"/>
    <n v="32.178375000000003"/>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r>
    <x v="7"/>
    <x v="31"/>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30" applyNumberFormats="0" applyBorderFormats="0" applyFontFormats="0" applyPatternFormats="0" applyAlignmentFormats="0" applyWidthHeightFormats="1" dataCaption="Datos" updatedVersion="4" minRefreshableVersion="3" showMemberPropertyTips="0" useAutoFormatting="1" itemPrintTitles="1" createdVersion="4" indent="0" compact="0" compactData="0" gridDropZones="1" chartFormat="1">
  <location ref="A1:I34" firstHeaderRow="1" firstDataRow="2" firstDataCol="1"/>
  <pivotFields count="32">
    <pivotField axis="axisCol" compact="0" outline="0" subtotalTop="0" showAll="0" includeNewItemsInFilter="1">
      <items count="9">
        <item x="6"/>
        <item x="2"/>
        <item x="1"/>
        <item x="3"/>
        <item x="0"/>
        <item x="5"/>
        <item x="4"/>
        <item h="1" x="7"/>
        <item t="default"/>
      </items>
    </pivotField>
    <pivotField axis="axisRow" compact="0" outline="0" subtotalTop="0" showAll="0" includeNewItemsInFilter="1">
      <items count="33">
        <item x="0"/>
        <item x="1"/>
        <item x="2"/>
        <item x="3"/>
        <item x="4"/>
        <item x="5"/>
        <item x="6"/>
        <item x="7"/>
        <item x="8"/>
        <item x="9"/>
        <item x="10"/>
        <item x="11"/>
        <item x="12"/>
        <item x="13"/>
        <item x="14"/>
        <item x="15"/>
        <item x="16"/>
        <item x="17"/>
        <item x="18"/>
        <item x="19"/>
        <item x="20"/>
        <item x="21"/>
        <item x="22"/>
        <item x="23"/>
        <item x="24"/>
        <item x="25"/>
        <item x="26"/>
        <item x="27"/>
        <item h="1" x="31"/>
        <item x="28"/>
        <item x="29"/>
        <item x="30"/>
        <item t="default"/>
      </items>
    </pivotField>
    <pivotField compact="0" outline="0" showAll="0" defaultSubtotal="0"/>
    <pivotField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howAll="0" defaultSubtotal="0"/>
    <pivotField compact="0" outline="0" subtotalTop="0" showAll="0" includeNewItemsInFilter="1"/>
    <pivotField compact="0" outline="0" showAll="0" defaultSubtotal="0"/>
    <pivotField compact="0" outline="0" subtotalTop="0" showAll="0" includeNewItemsInFilter="1"/>
    <pivotField compact="0" outline="0" showAll="0" defaultSubtota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defaultSubtota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s>
  <rowFields count="1">
    <field x="1"/>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x v="30"/>
    </i>
    <i>
      <x v="31"/>
    </i>
    <i t="grand">
      <x/>
    </i>
  </rowItems>
  <colFields count="1">
    <field x="0"/>
  </colFields>
  <colItems count="8">
    <i>
      <x/>
    </i>
    <i>
      <x v="1"/>
    </i>
    <i>
      <x v="2"/>
    </i>
    <i>
      <x v="3"/>
    </i>
    <i>
      <x v="4"/>
    </i>
    <i>
      <x v="5"/>
    </i>
    <i>
      <x v="6"/>
    </i>
    <i t="grand">
      <x/>
    </i>
  </colItems>
  <dataFields count="1">
    <dataField name="Promedio de Producción Corregida 305d_Leche" fld="4" subtotal="average" baseField="1" baseItem="10"/>
  </dataFields>
  <chartFormats count="7">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500"/>
  <sheetViews>
    <sheetView tabSelected="1" zoomScaleNormal="100" workbookViewId="0">
      <pane xSplit="2" ySplit="11" topLeftCell="C12" activePane="bottomRight" state="frozen"/>
      <selection pane="topRight" activeCell="C1" sqref="C1"/>
      <selection pane="bottomLeft" activeCell="A5" sqref="A5"/>
      <selection pane="bottomRight" activeCell="B3" sqref="B3"/>
    </sheetView>
  </sheetViews>
  <sheetFormatPr baseColWidth="10" defaultRowHeight="12.75" x14ac:dyDescent="0.2"/>
  <cols>
    <col min="1" max="1" width="7" style="18" customWidth="1"/>
    <col min="2" max="2" width="11.42578125" style="21" customWidth="1"/>
    <col min="3" max="3" width="7.5703125" style="79" customWidth="1"/>
    <col min="4" max="4" width="8.5703125" style="21" customWidth="1"/>
    <col min="5" max="5" width="10.140625" style="21" bestFit="1" customWidth="1"/>
    <col min="6" max="6" width="9" style="22" bestFit="1" customWidth="1"/>
    <col min="7" max="7" width="7.140625" style="23" bestFit="1" customWidth="1"/>
    <col min="8" max="8" width="8.7109375" style="68" bestFit="1" customWidth="1"/>
    <col min="9" max="9" width="6.28515625" style="22" bestFit="1" customWidth="1"/>
    <col min="10" max="10" width="10.28515625" style="21" bestFit="1" customWidth="1"/>
    <col min="11" max="11" width="7.28515625" style="23" bestFit="1" customWidth="1"/>
    <col min="12" max="12" width="8.85546875" style="68" bestFit="1" customWidth="1"/>
    <col min="13" max="13" width="6.140625" style="21" bestFit="1" customWidth="1"/>
    <col min="14" max="14" width="10.140625" style="21" bestFit="1" customWidth="1"/>
    <col min="15" max="15" width="7.140625" style="23" bestFit="1" customWidth="1"/>
    <col min="16" max="16" width="8.7109375" style="68" bestFit="1" customWidth="1"/>
    <col min="17" max="19" width="8.7109375" style="21" customWidth="1"/>
    <col min="20" max="20" width="8.7109375" style="68" customWidth="1"/>
    <col min="21" max="21" width="7.28515625" style="21" bestFit="1" customWidth="1"/>
    <col min="22" max="22" width="8.85546875" style="21" bestFit="1" customWidth="1"/>
    <col min="23" max="23" width="8.28515625" style="23" bestFit="1" customWidth="1"/>
    <col min="24" max="24" width="9.85546875" style="68" customWidth="1"/>
    <col min="25" max="27" width="8.7109375" style="22" customWidth="1"/>
    <col min="28" max="28" width="8.7109375" style="71" customWidth="1"/>
    <col min="29" max="29" width="7.140625" style="22" bestFit="1" customWidth="1"/>
    <col min="30" max="30" width="5.28515625" style="23" bestFit="1" customWidth="1"/>
    <col min="31" max="31" width="8.140625" style="20" bestFit="1" customWidth="1"/>
    <col min="32" max="32" width="9.7109375" style="68" bestFit="1" customWidth="1"/>
    <col min="33" max="16384" width="11.42578125" style="22"/>
  </cols>
  <sheetData>
    <row r="1" spans="1:32" s="28" customFormat="1" ht="18.75" x14ac:dyDescent="0.3">
      <c r="A1" s="24"/>
      <c r="B1" s="25" t="s">
        <v>1</v>
      </c>
      <c r="C1" s="72"/>
      <c r="D1" s="25"/>
      <c r="E1" s="27"/>
      <c r="G1" s="29"/>
      <c r="H1" s="60"/>
      <c r="J1" s="30"/>
      <c r="K1" s="31"/>
      <c r="L1" s="60"/>
      <c r="M1" s="27"/>
      <c r="N1" s="27"/>
      <c r="O1" s="29"/>
      <c r="P1" s="60"/>
      <c r="Q1" s="27"/>
      <c r="R1" s="27"/>
      <c r="S1" s="27"/>
      <c r="T1" s="60"/>
      <c r="U1" s="27"/>
      <c r="V1" s="27"/>
      <c r="W1" s="29"/>
      <c r="X1" s="60"/>
      <c r="AB1" s="69"/>
      <c r="AD1" s="29"/>
      <c r="AE1" s="26"/>
      <c r="AF1" s="60"/>
    </row>
    <row r="2" spans="1:32" s="28" customFormat="1" ht="18.75" hidden="1" x14ac:dyDescent="0.3">
      <c r="A2" s="24"/>
      <c r="B2" s="25" t="s">
        <v>76</v>
      </c>
      <c r="C2" s="72"/>
      <c r="D2" s="25"/>
      <c r="E2" s="27"/>
      <c r="G2" s="29"/>
      <c r="H2" s="60"/>
      <c r="J2" s="30"/>
      <c r="K2" s="31"/>
      <c r="L2" s="60"/>
      <c r="M2" s="27"/>
      <c r="N2" s="27"/>
      <c r="O2" s="29"/>
      <c r="P2" s="60"/>
      <c r="Q2" s="27"/>
      <c r="R2" s="27"/>
      <c r="S2" s="27"/>
      <c r="T2" s="60"/>
      <c r="U2" s="27"/>
      <c r="V2" s="27"/>
      <c r="W2" s="29"/>
      <c r="X2" s="60"/>
      <c r="AB2" s="69"/>
      <c r="AD2" s="29"/>
      <c r="AE2" s="26"/>
      <c r="AF2" s="60"/>
    </row>
    <row r="3" spans="1:32" s="35" customFormat="1" ht="18.75" x14ac:dyDescent="0.3">
      <c r="A3" s="24"/>
      <c r="B3" s="32">
        <v>42809</v>
      </c>
      <c r="C3" s="73"/>
      <c r="D3" s="42" t="s">
        <v>42</v>
      </c>
      <c r="E3" s="34"/>
      <c r="G3" s="36"/>
      <c r="H3" s="62"/>
      <c r="J3" s="34"/>
      <c r="L3" s="61"/>
      <c r="N3" s="34"/>
      <c r="O3" s="36"/>
      <c r="P3" s="62"/>
      <c r="Q3" s="34"/>
      <c r="R3" s="34"/>
      <c r="S3" s="34"/>
      <c r="T3" s="62"/>
      <c r="U3" s="34"/>
      <c r="V3" s="34"/>
      <c r="W3" s="36"/>
      <c r="X3" s="62"/>
      <c r="AB3" s="61"/>
      <c r="AD3" s="36"/>
      <c r="AE3" s="33"/>
      <c r="AF3" s="62"/>
    </row>
    <row r="4" spans="1:32" s="35" customFormat="1" ht="15" customHeight="1" x14ac:dyDescent="0.3">
      <c r="A4" s="24"/>
      <c r="B4" s="37"/>
      <c r="C4" s="73"/>
      <c r="D4" s="42" t="s">
        <v>43</v>
      </c>
      <c r="E4" s="34"/>
      <c r="G4" s="36"/>
      <c r="H4" s="62"/>
      <c r="J4" s="34"/>
      <c r="K4" s="36"/>
      <c r="L4" s="62"/>
      <c r="M4" s="27"/>
      <c r="N4" s="34"/>
      <c r="O4" s="36"/>
      <c r="P4" s="62"/>
      <c r="Q4" s="34"/>
      <c r="R4" s="34"/>
      <c r="S4" s="34"/>
      <c r="T4" s="62"/>
      <c r="U4" s="34"/>
      <c r="V4" s="34"/>
      <c r="W4" s="36"/>
      <c r="X4" s="62"/>
      <c r="AB4" s="61"/>
      <c r="AD4" s="36"/>
      <c r="AE4" s="33"/>
      <c r="AF4" s="62"/>
    </row>
    <row r="5" spans="1:32" s="35" customFormat="1" ht="15" customHeight="1" x14ac:dyDescent="0.3">
      <c r="A5" s="24"/>
      <c r="B5" s="37"/>
      <c r="C5" s="73"/>
      <c r="D5" s="42"/>
      <c r="E5" s="34"/>
      <c r="G5" s="36"/>
      <c r="H5" s="62"/>
      <c r="J5" s="34"/>
      <c r="K5" s="36"/>
      <c r="L5" s="62"/>
      <c r="M5" s="34"/>
      <c r="N5" s="34"/>
      <c r="O5" s="36"/>
      <c r="P5" s="62"/>
      <c r="Q5" s="34"/>
      <c r="R5" s="34"/>
      <c r="S5" s="34"/>
      <c r="T5" s="62"/>
      <c r="U5" s="34"/>
      <c r="V5" s="34"/>
      <c r="W5" s="36"/>
      <c r="X5" s="62"/>
      <c r="AB5" s="61"/>
      <c r="AD5" s="36"/>
      <c r="AE5" s="33"/>
      <c r="AF5" s="62"/>
    </row>
    <row r="6" spans="1:32" s="35" customFormat="1" ht="15" customHeight="1" x14ac:dyDescent="0.2">
      <c r="A6" s="24"/>
      <c r="B6" s="38" t="s">
        <v>36</v>
      </c>
      <c r="C6" s="74">
        <f>+SUBTOTAL(101,C13:C301)</f>
        <v>0.31018598949208231</v>
      </c>
      <c r="D6" s="39">
        <f t="shared" ref="D6:AF6" si="0">+SUBTOTAL(101,D13:D301)</f>
        <v>1211.5999999999999</v>
      </c>
      <c r="E6" s="39">
        <f t="shared" si="0"/>
        <v>5020.6450912810287</v>
      </c>
      <c r="F6" s="40">
        <f t="shared" si="0"/>
        <v>1549.171875</v>
      </c>
      <c r="G6" s="40">
        <f t="shared" si="0"/>
        <v>86.663052252387999</v>
      </c>
      <c r="H6" s="63">
        <f t="shared" si="0"/>
        <v>30.55454382512519</v>
      </c>
      <c r="I6" s="39">
        <f t="shared" si="0"/>
        <v>255.87142857142857</v>
      </c>
      <c r="J6" s="39">
        <f t="shared" si="0"/>
        <v>236.38011681771957</v>
      </c>
      <c r="K6" s="40">
        <f t="shared" si="0"/>
        <v>1.240209381811654</v>
      </c>
      <c r="L6" s="63">
        <f t="shared" si="0"/>
        <v>16.159881096886764</v>
      </c>
      <c r="M6" s="39">
        <f t="shared" si="0"/>
        <v>265.55</v>
      </c>
      <c r="N6" s="39">
        <f t="shared" si="0"/>
        <v>217.47891217144692</v>
      </c>
      <c r="O6" s="40">
        <f t="shared" si="0"/>
        <v>2.4149849472360145</v>
      </c>
      <c r="P6" s="63">
        <f t="shared" si="0"/>
        <v>24.514218760910548</v>
      </c>
      <c r="Q6" s="40">
        <f t="shared" si="0"/>
        <v>256.95652173913044</v>
      </c>
      <c r="R6" s="40">
        <f t="shared" si="0"/>
        <v>806.79382081319898</v>
      </c>
      <c r="S6" s="40">
        <f t="shared" si="0"/>
        <v>7.9370968273552203</v>
      </c>
      <c r="T6" s="63">
        <f t="shared" si="0"/>
        <v>11.431961147739758</v>
      </c>
      <c r="U6" s="39">
        <f t="shared" si="0"/>
        <v>1211.5999999999999</v>
      </c>
      <c r="V6" s="40">
        <f t="shared" si="0"/>
        <v>136.1712291890652</v>
      </c>
      <c r="W6" s="40">
        <f t="shared" si="0"/>
        <v>1.3871722243476363</v>
      </c>
      <c r="X6" s="63">
        <f t="shared" si="0"/>
        <v>14.303367618135759</v>
      </c>
      <c r="Y6" s="39">
        <f t="shared" si="0"/>
        <v>466.3</v>
      </c>
      <c r="Z6" s="40">
        <f t="shared" si="0"/>
        <v>3.3860042455712458</v>
      </c>
      <c r="AA6" s="40">
        <f t="shared" si="0"/>
        <v>-7.2202450420134016E-3</v>
      </c>
      <c r="AB6" s="63">
        <f t="shared" si="0"/>
        <v>13.110741112783915</v>
      </c>
      <c r="AC6" s="39">
        <f t="shared" si="0"/>
        <v>1180.4756097560976</v>
      </c>
      <c r="AD6" s="40">
        <f t="shared" si="0"/>
        <v>38.306525545805535</v>
      </c>
      <c r="AE6" s="40">
        <f t="shared" si="0"/>
        <v>-0.40976854533896701</v>
      </c>
      <c r="AF6" s="63">
        <f t="shared" si="0"/>
        <v>11.936070631862338</v>
      </c>
    </row>
    <row r="7" spans="1:32" s="35" customFormat="1" ht="15" customHeight="1" x14ac:dyDescent="0.2">
      <c r="A7" s="24"/>
      <c r="B7" s="38" t="s">
        <v>33</v>
      </c>
      <c r="C7" s="64">
        <f>+SUBTOTAL(102,C13:C301)</f>
        <v>192</v>
      </c>
      <c r="D7" s="39">
        <f t="shared" ref="D7:AF7" si="1">+SUBTOTAL(102,D13:D301)</f>
        <v>165</v>
      </c>
      <c r="E7" s="39">
        <f t="shared" si="1"/>
        <v>165</v>
      </c>
      <c r="F7" s="39">
        <f t="shared" si="1"/>
        <v>192</v>
      </c>
      <c r="G7" s="39">
        <f t="shared" si="1"/>
        <v>192</v>
      </c>
      <c r="H7" s="64">
        <f t="shared" si="1"/>
        <v>192</v>
      </c>
      <c r="I7" s="39">
        <f t="shared" si="1"/>
        <v>70</v>
      </c>
      <c r="J7" s="39">
        <f t="shared" si="1"/>
        <v>70</v>
      </c>
      <c r="K7" s="39">
        <f t="shared" si="1"/>
        <v>70</v>
      </c>
      <c r="L7" s="64">
        <f t="shared" si="1"/>
        <v>70</v>
      </c>
      <c r="M7" s="39">
        <f t="shared" si="1"/>
        <v>60</v>
      </c>
      <c r="N7" s="39">
        <f t="shared" si="1"/>
        <v>60</v>
      </c>
      <c r="O7" s="39">
        <f t="shared" si="1"/>
        <v>60</v>
      </c>
      <c r="P7" s="64">
        <f t="shared" si="1"/>
        <v>60</v>
      </c>
      <c r="Q7" s="39">
        <f t="shared" si="1"/>
        <v>69</v>
      </c>
      <c r="R7" s="39">
        <f t="shared" si="1"/>
        <v>69</v>
      </c>
      <c r="S7" s="39">
        <f t="shared" si="1"/>
        <v>69</v>
      </c>
      <c r="T7" s="64">
        <f t="shared" si="1"/>
        <v>69</v>
      </c>
      <c r="U7" s="39">
        <f t="shared" si="1"/>
        <v>165</v>
      </c>
      <c r="V7" s="39">
        <f t="shared" si="1"/>
        <v>165</v>
      </c>
      <c r="W7" s="39">
        <f t="shared" si="1"/>
        <v>165</v>
      </c>
      <c r="X7" s="64">
        <f t="shared" si="1"/>
        <v>165</v>
      </c>
      <c r="Y7" s="39">
        <f t="shared" si="1"/>
        <v>60</v>
      </c>
      <c r="Z7" s="39">
        <f t="shared" si="1"/>
        <v>60</v>
      </c>
      <c r="AA7" s="40">
        <f t="shared" si="1"/>
        <v>60</v>
      </c>
      <c r="AB7" s="64">
        <f t="shared" si="1"/>
        <v>60</v>
      </c>
      <c r="AC7" s="39">
        <f t="shared" si="1"/>
        <v>164</v>
      </c>
      <c r="AD7" s="39">
        <f t="shared" si="1"/>
        <v>164</v>
      </c>
      <c r="AE7" s="40">
        <f t="shared" si="1"/>
        <v>164</v>
      </c>
      <c r="AF7" s="64">
        <f t="shared" si="1"/>
        <v>164</v>
      </c>
    </row>
    <row r="8" spans="1:32" s="35" customFormat="1" ht="15" customHeight="1" x14ac:dyDescent="0.2">
      <c r="A8" s="24"/>
      <c r="B8" s="38" t="s">
        <v>34</v>
      </c>
      <c r="C8" s="63">
        <f>+SUBTOTAL(105,C13:C301)</f>
        <v>0</v>
      </c>
      <c r="D8" s="39">
        <f t="shared" ref="D8:AF8" si="2">+SUBTOTAL(105,D13:D301)</f>
        <v>52</v>
      </c>
      <c r="E8" s="39">
        <f t="shared" si="2"/>
        <v>3329.20809248555</v>
      </c>
      <c r="F8" s="40">
        <f t="shared" si="2"/>
        <v>50</v>
      </c>
      <c r="G8" s="40">
        <f t="shared" si="2"/>
        <v>-117.384</v>
      </c>
      <c r="H8" s="63">
        <f t="shared" si="2"/>
        <v>7.2183544303797502</v>
      </c>
      <c r="I8" s="39">
        <f t="shared" si="2"/>
        <v>53</v>
      </c>
      <c r="J8" s="39">
        <f t="shared" si="2"/>
        <v>180.07499999999999</v>
      </c>
      <c r="K8" s="40">
        <f t="shared" si="2"/>
        <v>-2.8088771653543301</v>
      </c>
      <c r="L8" s="63">
        <f t="shared" si="2"/>
        <v>8.9192913385826795</v>
      </c>
      <c r="M8" s="39">
        <f t="shared" si="2"/>
        <v>52</v>
      </c>
      <c r="N8" s="39">
        <f t="shared" si="2"/>
        <v>166.18181818181799</v>
      </c>
      <c r="O8" s="40">
        <f t="shared" si="2"/>
        <v>-0.86293482983345404</v>
      </c>
      <c r="P8" s="63">
        <f t="shared" si="2"/>
        <v>14.017662303664901</v>
      </c>
      <c r="Q8" s="40">
        <f t="shared" si="2"/>
        <v>50</v>
      </c>
      <c r="R8" s="40">
        <f t="shared" si="2"/>
        <v>621.27272727272702</v>
      </c>
      <c r="S8" s="40">
        <f t="shared" si="2"/>
        <v>-4.9354143167028202</v>
      </c>
      <c r="T8" s="63">
        <f t="shared" si="2"/>
        <v>4.8625374449339196</v>
      </c>
      <c r="U8" s="39">
        <f t="shared" si="2"/>
        <v>52</v>
      </c>
      <c r="V8" s="40">
        <f t="shared" si="2"/>
        <v>103.28443649373899</v>
      </c>
      <c r="W8" s="40">
        <f t="shared" si="2"/>
        <v>-2.5889824868651501</v>
      </c>
      <c r="X8" s="63">
        <f t="shared" si="2"/>
        <v>6.3918650519031104</v>
      </c>
      <c r="Y8" s="39">
        <f t="shared" si="2"/>
        <v>53</v>
      </c>
      <c r="Z8" s="40">
        <f t="shared" si="2"/>
        <v>2.6556629861053298</v>
      </c>
      <c r="AA8" s="40">
        <f t="shared" si="2"/>
        <v>-0.13571201453554299</v>
      </c>
      <c r="AB8" s="63">
        <f t="shared" si="2"/>
        <v>6.1596842510588896</v>
      </c>
      <c r="AC8" s="39">
        <f t="shared" si="2"/>
        <v>51</v>
      </c>
      <c r="AD8" s="40">
        <f t="shared" si="2"/>
        <v>19.969480519480499</v>
      </c>
      <c r="AE8" s="40">
        <f t="shared" si="2"/>
        <v>-11.2862153445513</v>
      </c>
      <c r="AF8" s="63">
        <f t="shared" si="2"/>
        <v>5.3601081180811798</v>
      </c>
    </row>
    <row r="9" spans="1:32" s="35" customFormat="1" x14ac:dyDescent="0.2">
      <c r="A9" s="24"/>
      <c r="B9" s="38" t="s">
        <v>35</v>
      </c>
      <c r="C9" s="63">
        <f>+SUBTOTAL(104,C13:C301)</f>
        <v>1.60214285714286</v>
      </c>
      <c r="D9" s="39">
        <f t="shared" ref="D9:AF9" si="3">+SUBTOTAL(104,D13:D301)</f>
        <v>4297</v>
      </c>
      <c r="E9" s="39">
        <f t="shared" si="3"/>
        <v>7579.5094876660296</v>
      </c>
      <c r="F9" s="40">
        <f t="shared" si="3"/>
        <v>6058</v>
      </c>
      <c r="G9" s="40">
        <f t="shared" si="3"/>
        <v>275.28005408234498</v>
      </c>
      <c r="H9" s="63">
        <f t="shared" si="3"/>
        <v>42.584099290780202</v>
      </c>
      <c r="I9" s="39">
        <f t="shared" si="3"/>
        <v>544</v>
      </c>
      <c r="J9" s="39">
        <f t="shared" si="3"/>
        <v>262.67961165048501</v>
      </c>
      <c r="K9" s="40">
        <f t="shared" si="3"/>
        <v>4.7453128988590096</v>
      </c>
      <c r="L9" s="63">
        <f t="shared" si="3"/>
        <v>21.077124756335301</v>
      </c>
      <c r="M9" s="39">
        <f t="shared" si="3"/>
        <v>545</v>
      </c>
      <c r="N9" s="39">
        <f t="shared" si="3"/>
        <v>253.78465346534699</v>
      </c>
      <c r="O9" s="40">
        <f t="shared" si="3"/>
        <v>6.3523905077648104</v>
      </c>
      <c r="P9" s="63">
        <f t="shared" si="3"/>
        <v>28.466222828204199</v>
      </c>
      <c r="Q9" s="40">
        <f t="shared" si="3"/>
        <v>548</v>
      </c>
      <c r="R9" s="40">
        <f t="shared" si="3"/>
        <v>956.432835820896</v>
      </c>
      <c r="S9" s="40">
        <f t="shared" si="3"/>
        <v>19.674909682804799</v>
      </c>
      <c r="T9" s="63">
        <f t="shared" si="3"/>
        <v>17.341035306898402</v>
      </c>
      <c r="U9" s="39">
        <f t="shared" si="3"/>
        <v>4297</v>
      </c>
      <c r="V9" s="40">
        <f t="shared" si="3"/>
        <v>165.605187319885</v>
      </c>
      <c r="W9" s="40">
        <f t="shared" si="3"/>
        <v>4.88288886572143</v>
      </c>
      <c r="X9" s="63">
        <f t="shared" si="3"/>
        <v>20.079643617021201</v>
      </c>
      <c r="Y9" s="39">
        <f t="shared" si="3"/>
        <v>1005</v>
      </c>
      <c r="Z9" s="40">
        <f t="shared" si="3"/>
        <v>3.9270496090066498</v>
      </c>
      <c r="AA9" s="40">
        <f t="shared" si="3"/>
        <v>5.7325183860067602E-2</v>
      </c>
      <c r="AB9" s="63">
        <f t="shared" si="3"/>
        <v>19.527991360691001</v>
      </c>
      <c r="AC9" s="39">
        <f t="shared" si="3"/>
        <v>4266</v>
      </c>
      <c r="AD9" s="40">
        <f t="shared" si="3"/>
        <v>56.761666666666699</v>
      </c>
      <c r="AE9" s="40">
        <f t="shared" si="3"/>
        <v>2.7907703862661002</v>
      </c>
      <c r="AF9" s="63">
        <f t="shared" si="3"/>
        <v>17.124699693133898</v>
      </c>
    </row>
    <row r="10" spans="1:32" s="44" customFormat="1" ht="18.75" x14ac:dyDescent="0.3">
      <c r="A10" s="24"/>
      <c r="B10" s="43"/>
      <c r="C10" s="75"/>
      <c r="D10" s="84" t="s">
        <v>4</v>
      </c>
      <c r="E10" s="85"/>
      <c r="F10" s="85"/>
      <c r="G10" s="85"/>
      <c r="H10" s="85"/>
      <c r="I10" s="86" t="s">
        <v>6</v>
      </c>
      <c r="J10" s="87"/>
      <c r="K10" s="86"/>
      <c r="L10" s="86"/>
      <c r="M10" s="82" t="s">
        <v>5</v>
      </c>
      <c r="N10" s="83"/>
      <c r="O10" s="83"/>
      <c r="P10" s="83"/>
      <c r="Q10" s="92" t="s">
        <v>71</v>
      </c>
      <c r="R10" s="93"/>
      <c r="S10" s="93"/>
      <c r="T10" s="93"/>
      <c r="U10" s="90" t="s">
        <v>32</v>
      </c>
      <c r="V10" s="91"/>
      <c r="W10" s="91"/>
      <c r="X10" s="91"/>
      <c r="Y10" s="80" t="s">
        <v>61</v>
      </c>
      <c r="Z10" s="81"/>
      <c r="AA10" s="81"/>
      <c r="AB10" s="81"/>
      <c r="AC10" s="88" t="s">
        <v>8</v>
      </c>
      <c r="AD10" s="89"/>
      <c r="AE10" s="89"/>
      <c r="AF10" s="89"/>
    </row>
    <row r="11" spans="1:32" s="28" customFormat="1" x14ac:dyDescent="0.2">
      <c r="A11" s="45" t="s">
        <v>0</v>
      </c>
      <c r="B11" s="41" t="s">
        <v>27</v>
      </c>
      <c r="C11" s="76" t="s">
        <v>7</v>
      </c>
      <c r="D11" s="41" t="s">
        <v>13</v>
      </c>
      <c r="E11" s="41" t="s">
        <v>21</v>
      </c>
      <c r="F11" s="47" t="s">
        <v>23</v>
      </c>
      <c r="G11" s="48" t="s">
        <v>22</v>
      </c>
      <c r="H11" s="65" t="s">
        <v>24</v>
      </c>
      <c r="I11" s="41" t="s">
        <v>25</v>
      </c>
      <c r="J11" s="41" t="s">
        <v>26</v>
      </c>
      <c r="K11" s="48" t="s">
        <v>14</v>
      </c>
      <c r="L11" s="65" t="s">
        <v>15</v>
      </c>
      <c r="M11" s="41" t="s">
        <v>16</v>
      </c>
      <c r="N11" s="41" t="s">
        <v>17</v>
      </c>
      <c r="O11" s="48" t="s">
        <v>18</v>
      </c>
      <c r="P11" s="65" t="s">
        <v>19</v>
      </c>
      <c r="Q11" s="41" t="s">
        <v>65</v>
      </c>
      <c r="R11" s="41" t="s">
        <v>66</v>
      </c>
      <c r="S11" s="41" t="s">
        <v>67</v>
      </c>
      <c r="T11" s="65" t="s">
        <v>68</v>
      </c>
      <c r="U11" s="41" t="s">
        <v>28</v>
      </c>
      <c r="V11" s="41" t="s">
        <v>29</v>
      </c>
      <c r="W11" s="48" t="s">
        <v>30</v>
      </c>
      <c r="X11" s="65" t="s">
        <v>31</v>
      </c>
      <c r="Y11" s="41" t="s">
        <v>57</v>
      </c>
      <c r="Z11" s="48" t="s">
        <v>58</v>
      </c>
      <c r="AA11" s="46" t="s">
        <v>59</v>
      </c>
      <c r="AB11" s="65" t="s">
        <v>60</v>
      </c>
      <c r="AC11" s="41" t="s">
        <v>11</v>
      </c>
      <c r="AD11" s="48" t="s">
        <v>9</v>
      </c>
      <c r="AE11" s="46" t="s">
        <v>10</v>
      </c>
      <c r="AF11" s="65" t="s">
        <v>12</v>
      </c>
    </row>
    <row r="12" spans="1:32" s="19" customFormat="1" hidden="1" x14ac:dyDescent="0.2">
      <c r="A12" s="49" t="s">
        <v>0</v>
      </c>
      <c r="B12" s="50" t="s">
        <v>56</v>
      </c>
      <c r="C12" s="77" t="s">
        <v>77</v>
      </c>
      <c r="D12" s="50" t="s">
        <v>44</v>
      </c>
      <c r="E12" s="50" t="s">
        <v>72</v>
      </c>
      <c r="F12" s="52" t="s">
        <v>45</v>
      </c>
      <c r="G12" s="53" t="s">
        <v>46</v>
      </c>
      <c r="H12" s="66" t="s">
        <v>78</v>
      </c>
      <c r="I12" s="50" t="s">
        <v>47</v>
      </c>
      <c r="J12" s="50" t="s">
        <v>79</v>
      </c>
      <c r="K12" s="53" t="s">
        <v>48</v>
      </c>
      <c r="L12" s="66" t="s">
        <v>80</v>
      </c>
      <c r="M12" s="50" t="s">
        <v>49</v>
      </c>
      <c r="N12" s="50" t="s">
        <v>73</v>
      </c>
      <c r="O12" s="53" t="s">
        <v>50</v>
      </c>
      <c r="P12" s="66" t="s">
        <v>81</v>
      </c>
      <c r="Q12" s="50" t="s">
        <v>69</v>
      </c>
      <c r="R12" s="50" t="s">
        <v>74</v>
      </c>
      <c r="S12" s="50" t="s">
        <v>70</v>
      </c>
      <c r="T12" s="66" t="s">
        <v>82</v>
      </c>
      <c r="U12" s="50" t="s">
        <v>51</v>
      </c>
      <c r="V12" s="50" t="s">
        <v>32</v>
      </c>
      <c r="W12" s="53" t="s">
        <v>52</v>
      </c>
      <c r="X12" s="66" t="s">
        <v>83</v>
      </c>
      <c r="Y12" s="50" t="s">
        <v>64</v>
      </c>
      <c r="Z12" s="53" t="s">
        <v>63</v>
      </c>
      <c r="AA12" s="51" t="s">
        <v>62</v>
      </c>
      <c r="AB12" s="66" t="s">
        <v>84</v>
      </c>
      <c r="AC12" s="50" t="s">
        <v>53</v>
      </c>
      <c r="AD12" s="53" t="s">
        <v>54</v>
      </c>
      <c r="AE12" s="51" t="s">
        <v>55</v>
      </c>
      <c r="AF12" s="66" t="s">
        <v>85</v>
      </c>
    </row>
    <row r="13" spans="1:32" x14ac:dyDescent="0.2">
      <c r="A13" s="54" t="s">
        <v>3</v>
      </c>
      <c r="B13" s="55">
        <v>1987</v>
      </c>
      <c r="C13" s="78">
        <v>0.223035714285714</v>
      </c>
      <c r="D13" s="55">
        <v>415</v>
      </c>
      <c r="E13" s="55">
        <v>3827.85060240964</v>
      </c>
      <c r="F13" s="55">
        <v>536</v>
      </c>
      <c r="G13" s="57">
        <v>-100.950279850746</v>
      </c>
      <c r="H13" s="67">
        <v>31.425516791044799</v>
      </c>
      <c r="I13" s="58">
        <v>80</v>
      </c>
      <c r="J13" s="55">
        <v>180.07499999999999</v>
      </c>
      <c r="K13" s="57">
        <v>-2.2462288930581602</v>
      </c>
      <c r="L13" s="67">
        <v>14.803075046904301</v>
      </c>
      <c r="M13" s="55"/>
      <c r="N13" s="55"/>
      <c r="O13" s="57"/>
      <c r="P13" s="67"/>
      <c r="Q13" s="55"/>
      <c r="R13" s="55"/>
      <c r="S13" s="57"/>
      <c r="T13" s="67"/>
      <c r="U13" s="55">
        <v>415</v>
      </c>
      <c r="V13" s="55">
        <v>122.29156626506</v>
      </c>
      <c r="W13" s="57">
        <v>1.2192857142857101</v>
      </c>
      <c r="X13" s="67">
        <v>13.393262500000001</v>
      </c>
      <c r="Y13" s="55"/>
      <c r="Z13" s="56"/>
      <c r="AA13" s="56"/>
      <c r="AB13" s="67"/>
      <c r="AC13" s="58">
        <v>413</v>
      </c>
      <c r="AD13" s="57">
        <v>40.604116222760297</v>
      </c>
      <c r="AE13" s="56">
        <v>0.57399277978339402</v>
      </c>
      <c r="AF13" s="67">
        <v>9.6016891696750903</v>
      </c>
    </row>
    <row r="14" spans="1:32" x14ac:dyDescent="0.2">
      <c r="A14" s="54" t="s">
        <v>3</v>
      </c>
      <c r="B14" s="55">
        <v>1988</v>
      </c>
      <c r="C14" s="78">
        <v>0.153727810650888</v>
      </c>
      <c r="D14" s="55">
        <v>497</v>
      </c>
      <c r="E14" s="55">
        <v>3939.9839034205202</v>
      </c>
      <c r="F14" s="55">
        <v>637</v>
      </c>
      <c r="G14" s="57">
        <v>-98.692166405023499</v>
      </c>
      <c r="H14" s="67">
        <v>32.253265306122401</v>
      </c>
      <c r="I14" s="58">
        <v>72</v>
      </c>
      <c r="J14" s="55">
        <v>199.166666666667</v>
      </c>
      <c r="K14" s="57">
        <v>-2.8088771653543301</v>
      </c>
      <c r="L14" s="67">
        <v>15.078283464566899</v>
      </c>
      <c r="M14" s="55"/>
      <c r="N14" s="55"/>
      <c r="O14" s="57"/>
      <c r="P14" s="67"/>
      <c r="Q14" s="55"/>
      <c r="R14" s="55"/>
      <c r="S14" s="57"/>
      <c r="T14" s="67"/>
      <c r="U14" s="55">
        <v>497</v>
      </c>
      <c r="V14" s="55">
        <v>123.352112676056</v>
      </c>
      <c r="W14" s="57">
        <v>1.44042627737226</v>
      </c>
      <c r="X14" s="67">
        <v>14.249223357664199</v>
      </c>
      <c r="Y14" s="55"/>
      <c r="Z14" s="56"/>
      <c r="AA14" s="56"/>
      <c r="AB14" s="67"/>
      <c r="AC14" s="58">
        <v>497</v>
      </c>
      <c r="AD14" s="57">
        <v>39.830181086519097</v>
      </c>
      <c r="AE14" s="56">
        <v>0.66451470588235195</v>
      </c>
      <c r="AF14" s="67">
        <v>10.902212941176501</v>
      </c>
    </row>
    <row r="15" spans="1:32" x14ac:dyDescent="0.2">
      <c r="A15" s="54" t="s">
        <v>3</v>
      </c>
      <c r="B15" s="55">
        <v>1989</v>
      </c>
      <c r="C15" s="78">
        <v>0.16311233885819501</v>
      </c>
      <c r="D15" s="55">
        <v>651</v>
      </c>
      <c r="E15" s="55">
        <v>4112.0583717357904</v>
      </c>
      <c r="F15" s="55">
        <v>801</v>
      </c>
      <c r="G15" s="57">
        <v>-55.889525593008699</v>
      </c>
      <c r="H15" s="67">
        <v>34.206761548065003</v>
      </c>
      <c r="I15" s="58">
        <v>84</v>
      </c>
      <c r="J15" s="55">
        <v>211.38095238095201</v>
      </c>
      <c r="K15" s="57">
        <v>-2.2016558197747198</v>
      </c>
      <c r="L15" s="67">
        <v>15.5519086357947</v>
      </c>
      <c r="M15" s="55"/>
      <c r="N15" s="55"/>
      <c r="O15" s="57"/>
      <c r="P15" s="67"/>
      <c r="Q15" s="55">
        <v>59</v>
      </c>
      <c r="R15" s="55">
        <v>701.40677966101703</v>
      </c>
      <c r="S15" s="57">
        <v>-4.9354143167028202</v>
      </c>
      <c r="T15" s="67">
        <v>10.569420824294999</v>
      </c>
      <c r="U15" s="55">
        <v>651</v>
      </c>
      <c r="V15" s="55">
        <v>119.53456221198201</v>
      </c>
      <c r="W15" s="57">
        <v>0.63462328767123199</v>
      </c>
      <c r="X15" s="67">
        <v>15.253279680365299</v>
      </c>
      <c r="Y15" s="55"/>
      <c r="Z15" s="56"/>
      <c r="AA15" s="56"/>
      <c r="AB15" s="67"/>
      <c r="AC15" s="58">
        <v>650</v>
      </c>
      <c r="AD15" s="57">
        <v>44.1106153846154</v>
      </c>
      <c r="AE15" s="56">
        <v>0.59732183908045999</v>
      </c>
      <c r="AF15" s="67">
        <v>11.3828072413793</v>
      </c>
    </row>
    <row r="16" spans="1:32" x14ac:dyDescent="0.2">
      <c r="A16" s="54" t="s">
        <v>3</v>
      </c>
      <c r="B16" s="55">
        <v>1990</v>
      </c>
      <c r="C16" s="78">
        <v>0.226615044247788</v>
      </c>
      <c r="D16" s="55">
        <v>725</v>
      </c>
      <c r="E16" s="55">
        <v>4183.0317241379298</v>
      </c>
      <c r="F16" s="55">
        <v>917</v>
      </c>
      <c r="G16" s="57">
        <v>-42.216892039258603</v>
      </c>
      <c r="H16" s="67">
        <v>34.398543075245399</v>
      </c>
      <c r="I16" s="58">
        <v>95</v>
      </c>
      <c r="J16" s="55">
        <v>214.284210526316</v>
      </c>
      <c r="K16" s="57">
        <v>-2.4504187568156999</v>
      </c>
      <c r="L16" s="67">
        <v>16.295539803707801</v>
      </c>
      <c r="M16" s="55"/>
      <c r="N16" s="55"/>
      <c r="O16" s="57"/>
      <c r="P16" s="67"/>
      <c r="Q16" s="55">
        <v>74</v>
      </c>
      <c r="R16" s="55">
        <v>728.72972972973002</v>
      </c>
      <c r="S16" s="57">
        <v>0.372050078247261</v>
      </c>
      <c r="T16" s="67">
        <v>10.6548654147105</v>
      </c>
      <c r="U16" s="55">
        <v>725</v>
      </c>
      <c r="V16" s="55">
        <v>127.973793103448</v>
      </c>
      <c r="W16" s="57">
        <v>1.43904657794677</v>
      </c>
      <c r="X16" s="67">
        <v>15.7796967680608</v>
      </c>
      <c r="Y16" s="55"/>
      <c r="Z16" s="56"/>
      <c r="AA16" s="56"/>
      <c r="AB16" s="67"/>
      <c r="AC16" s="58">
        <v>725</v>
      </c>
      <c r="AD16" s="57">
        <v>41.024137931034403</v>
      </c>
      <c r="AE16" s="56">
        <v>1.05657375478927</v>
      </c>
      <c r="AF16" s="67">
        <v>12.222627777777801</v>
      </c>
    </row>
    <row r="17" spans="1:32" x14ac:dyDescent="0.2">
      <c r="A17" s="54" t="s">
        <v>3</v>
      </c>
      <c r="B17" s="55">
        <v>1991</v>
      </c>
      <c r="C17" s="78">
        <v>0.24973883161512</v>
      </c>
      <c r="D17" s="55">
        <v>807</v>
      </c>
      <c r="E17" s="55">
        <v>4334.0793060718697</v>
      </c>
      <c r="F17" s="55">
        <v>998</v>
      </c>
      <c r="G17" s="57">
        <v>20.197865731462901</v>
      </c>
      <c r="H17" s="67">
        <v>36.998302605210398</v>
      </c>
      <c r="I17" s="58">
        <v>119</v>
      </c>
      <c r="J17" s="55">
        <v>231.17647058823499</v>
      </c>
      <c r="K17" s="57">
        <v>-1.6307442326980901</v>
      </c>
      <c r="L17" s="67">
        <v>18.2380040120361</v>
      </c>
      <c r="M17" s="55"/>
      <c r="N17" s="55"/>
      <c r="O17" s="57"/>
      <c r="P17" s="67"/>
      <c r="Q17" s="55">
        <v>109</v>
      </c>
      <c r="R17" s="55">
        <v>742.27522935779803</v>
      </c>
      <c r="S17" s="57">
        <v>1.5196216897856301</v>
      </c>
      <c r="T17" s="67">
        <v>11.945585119798199</v>
      </c>
      <c r="U17" s="55">
        <v>807</v>
      </c>
      <c r="V17" s="55">
        <v>121.60346964064399</v>
      </c>
      <c r="W17" s="57">
        <v>1.5718106060606101</v>
      </c>
      <c r="X17" s="67">
        <v>17.392034511784502</v>
      </c>
      <c r="Y17" s="55"/>
      <c r="Z17" s="56"/>
      <c r="AA17" s="56"/>
      <c r="AB17" s="67"/>
      <c r="AC17" s="58">
        <v>805</v>
      </c>
      <c r="AD17" s="57">
        <v>40.616770186335401</v>
      </c>
      <c r="AE17" s="56">
        <v>1.4487341236240501</v>
      </c>
      <c r="AF17" s="67">
        <v>13.794524470787501</v>
      </c>
    </row>
    <row r="18" spans="1:32" x14ac:dyDescent="0.2">
      <c r="A18" s="54" t="s">
        <v>3</v>
      </c>
      <c r="B18" s="55">
        <v>1992</v>
      </c>
      <c r="C18" s="78">
        <v>0.30051209904333098</v>
      </c>
      <c r="D18" s="55">
        <v>954</v>
      </c>
      <c r="E18" s="55">
        <v>4347.1593291404597</v>
      </c>
      <c r="F18" s="55">
        <v>1229</v>
      </c>
      <c r="G18" s="57">
        <v>19.557436940602098</v>
      </c>
      <c r="H18" s="67">
        <v>35.694975589910399</v>
      </c>
      <c r="I18" s="58">
        <v>135</v>
      </c>
      <c r="J18" s="55">
        <v>221.903703703704</v>
      </c>
      <c r="K18" s="57">
        <v>-0.25148778501628699</v>
      </c>
      <c r="L18" s="67">
        <v>17.938728827361601</v>
      </c>
      <c r="M18" s="55"/>
      <c r="N18" s="55"/>
      <c r="O18" s="57"/>
      <c r="P18" s="67"/>
      <c r="Q18" s="55">
        <v>119</v>
      </c>
      <c r="R18" s="55">
        <v>719.41176470588198</v>
      </c>
      <c r="S18" s="57">
        <v>1.42375602094241</v>
      </c>
      <c r="T18" s="67">
        <v>12.344879581151799</v>
      </c>
      <c r="U18" s="55">
        <v>954</v>
      </c>
      <c r="V18" s="55">
        <v>123.06603773584899</v>
      </c>
      <c r="W18" s="57">
        <v>1.4498293539325799</v>
      </c>
      <c r="X18" s="67">
        <v>17.5449255617978</v>
      </c>
      <c r="Y18" s="55"/>
      <c r="Z18" s="56"/>
      <c r="AA18" s="56"/>
      <c r="AB18" s="67"/>
      <c r="AC18" s="58">
        <v>950</v>
      </c>
      <c r="AD18" s="57">
        <v>40.0393684210527</v>
      </c>
      <c r="AE18" s="56">
        <v>1.4505120226308399</v>
      </c>
      <c r="AF18" s="67">
        <v>14.201884936350799</v>
      </c>
    </row>
    <row r="19" spans="1:32" x14ac:dyDescent="0.2">
      <c r="A19" s="54" t="s">
        <v>3</v>
      </c>
      <c r="B19" s="55">
        <v>1993</v>
      </c>
      <c r="C19" s="78">
        <v>0.201642145230185</v>
      </c>
      <c r="D19" s="55">
        <v>1141</v>
      </c>
      <c r="E19" s="55">
        <v>4301.7510955302396</v>
      </c>
      <c r="F19" s="55">
        <v>1381</v>
      </c>
      <c r="G19" s="57">
        <v>26.134265025344</v>
      </c>
      <c r="H19" s="67">
        <v>36.095872556118699</v>
      </c>
      <c r="I19" s="58">
        <v>147</v>
      </c>
      <c r="J19" s="55">
        <v>244.183673469388</v>
      </c>
      <c r="K19" s="57">
        <v>-0.228990579710145</v>
      </c>
      <c r="L19" s="67">
        <v>18.182021739130398</v>
      </c>
      <c r="M19" s="55">
        <v>55</v>
      </c>
      <c r="N19" s="55">
        <v>195.83636363636401</v>
      </c>
      <c r="O19" s="57">
        <v>-0.86293482983345404</v>
      </c>
      <c r="P19" s="67">
        <v>26.594233888486599</v>
      </c>
      <c r="Q19" s="55">
        <v>145</v>
      </c>
      <c r="R19" s="55">
        <v>731.95172413793102</v>
      </c>
      <c r="S19" s="57">
        <v>0.55992162417374902</v>
      </c>
      <c r="T19" s="67">
        <v>14.033103871577</v>
      </c>
      <c r="U19" s="55">
        <v>1141</v>
      </c>
      <c r="V19" s="55">
        <v>125.604732690622</v>
      </c>
      <c r="W19" s="57">
        <v>1.6069501538461499</v>
      </c>
      <c r="X19" s="67">
        <v>17.686769230769201</v>
      </c>
      <c r="Y19" s="55"/>
      <c r="Z19" s="56"/>
      <c r="AA19" s="56"/>
      <c r="AB19" s="67"/>
      <c r="AC19" s="58">
        <v>1131</v>
      </c>
      <c r="AD19" s="57">
        <v>37.641556145004401</v>
      </c>
      <c r="AE19" s="56">
        <v>1.6272439176544</v>
      </c>
      <c r="AF19" s="67">
        <v>14.611364004990699</v>
      </c>
    </row>
    <row r="20" spans="1:32" x14ac:dyDescent="0.2">
      <c r="A20" s="54" t="s">
        <v>3</v>
      </c>
      <c r="B20" s="55">
        <v>1994</v>
      </c>
      <c r="C20" s="78">
        <v>0.31415829650462002</v>
      </c>
      <c r="D20" s="55">
        <v>1303</v>
      </c>
      <c r="E20" s="55">
        <v>4318.3530314658501</v>
      </c>
      <c r="F20" s="55">
        <v>1653</v>
      </c>
      <c r="G20" s="57">
        <v>39.337059891107103</v>
      </c>
      <c r="H20" s="67">
        <v>36.364199032062899</v>
      </c>
      <c r="I20" s="58">
        <v>164</v>
      </c>
      <c r="J20" s="55">
        <v>256.93902439024401</v>
      </c>
      <c r="K20" s="57">
        <v>-0.31463487241798299</v>
      </c>
      <c r="L20" s="67">
        <v>18.537660996354798</v>
      </c>
      <c r="M20" s="55">
        <v>78</v>
      </c>
      <c r="N20" s="55">
        <v>207.70512820512801</v>
      </c>
      <c r="O20" s="57">
        <v>-0.74309630526953396</v>
      </c>
      <c r="P20" s="67">
        <v>26.927016959418498</v>
      </c>
      <c r="Q20" s="55">
        <v>164</v>
      </c>
      <c r="R20" s="55">
        <v>770.09146341463395</v>
      </c>
      <c r="S20" s="57">
        <v>2.3156807131280401</v>
      </c>
      <c r="T20" s="67">
        <v>14.965573743922199</v>
      </c>
      <c r="U20" s="55">
        <v>1303</v>
      </c>
      <c r="V20" s="55">
        <v>125.194934765925</v>
      </c>
      <c r="W20" s="57">
        <v>1.4812242011524299</v>
      </c>
      <c r="X20" s="67">
        <v>18.293161341016202</v>
      </c>
      <c r="Y20" s="55"/>
      <c r="Z20" s="56"/>
      <c r="AA20" s="56"/>
      <c r="AB20" s="67"/>
      <c r="AC20" s="58">
        <v>1285</v>
      </c>
      <c r="AD20" s="57">
        <v>37.688171206225597</v>
      </c>
      <c r="AE20" s="56">
        <v>1.79121610169491</v>
      </c>
      <c r="AF20" s="67">
        <v>15.123593855932199</v>
      </c>
    </row>
    <row r="21" spans="1:32" x14ac:dyDescent="0.2">
      <c r="A21" s="54" t="s">
        <v>3</v>
      </c>
      <c r="B21" s="55">
        <v>1995</v>
      </c>
      <c r="C21" s="78">
        <v>0.46321205821205802</v>
      </c>
      <c r="D21" s="55">
        <v>1508</v>
      </c>
      <c r="E21" s="55">
        <v>4589.7208222811696</v>
      </c>
      <c r="F21" s="55">
        <v>1930</v>
      </c>
      <c r="G21" s="57">
        <v>80.105056994818497</v>
      </c>
      <c r="H21" s="67">
        <v>37.272092227979201</v>
      </c>
      <c r="I21" s="58">
        <v>261</v>
      </c>
      <c r="J21" s="55">
        <v>244.080459770115</v>
      </c>
      <c r="K21" s="57">
        <v>-0.67462720664589804</v>
      </c>
      <c r="L21" s="67">
        <v>20.3810254413292</v>
      </c>
      <c r="M21" s="55">
        <v>169</v>
      </c>
      <c r="N21" s="55">
        <v>199.183431952663</v>
      </c>
      <c r="O21" s="57">
        <v>3.9894818652850002E-2</v>
      </c>
      <c r="P21" s="67">
        <v>27.815365803108801</v>
      </c>
      <c r="Q21" s="55">
        <v>262</v>
      </c>
      <c r="R21" s="55">
        <v>737.78244274809197</v>
      </c>
      <c r="S21" s="57">
        <v>4.2287404336734804</v>
      </c>
      <c r="T21" s="67">
        <v>16.1633954081633</v>
      </c>
      <c r="U21" s="55">
        <v>1508</v>
      </c>
      <c r="V21" s="55">
        <v>124.47745358090199</v>
      </c>
      <c r="W21" s="57">
        <v>1.7027165423431301</v>
      </c>
      <c r="X21" s="67">
        <v>19.279749451513901</v>
      </c>
      <c r="Y21" s="55">
        <v>56</v>
      </c>
      <c r="Z21" s="56">
        <v>3.1279887909709299</v>
      </c>
      <c r="AA21" s="56">
        <v>-2.8209718670076801E-2</v>
      </c>
      <c r="AB21" s="67">
        <v>11.9255115089514</v>
      </c>
      <c r="AC21" s="58">
        <v>1497</v>
      </c>
      <c r="AD21" s="57">
        <v>38.597060788243098</v>
      </c>
      <c r="AE21" s="56">
        <v>2.1497399380804998</v>
      </c>
      <c r="AF21" s="67">
        <v>16.267768022998599</v>
      </c>
    </row>
    <row r="22" spans="1:32" x14ac:dyDescent="0.2">
      <c r="A22" s="54" t="s">
        <v>3</v>
      </c>
      <c r="B22" s="55">
        <v>1996</v>
      </c>
      <c r="C22" s="78">
        <v>0.52348211646467602</v>
      </c>
      <c r="D22" s="55">
        <v>1674</v>
      </c>
      <c r="E22" s="55">
        <v>4681.7084826762202</v>
      </c>
      <c r="F22" s="55">
        <v>2219</v>
      </c>
      <c r="G22" s="57">
        <v>73.675457413249106</v>
      </c>
      <c r="H22" s="67">
        <v>37.313825146462399</v>
      </c>
      <c r="I22" s="58">
        <v>249</v>
      </c>
      <c r="J22" s="55">
        <v>247.33734939759</v>
      </c>
      <c r="K22" s="57">
        <v>-1.7300569105691099</v>
      </c>
      <c r="L22" s="67">
        <v>21.017293586269201</v>
      </c>
      <c r="M22" s="55">
        <v>199</v>
      </c>
      <c r="N22" s="55">
        <v>202.251256281407</v>
      </c>
      <c r="O22" s="57">
        <v>0.54904236142406404</v>
      </c>
      <c r="P22" s="67">
        <v>28.433259125732299</v>
      </c>
      <c r="Q22" s="55">
        <v>251</v>
      </c>
      <c r="R22" s="55">
        <v>756.68127490039797</v>
      </c>
      <c r="S22" s="57">
        <v>2.90995871808799</v>
      </c>
      <c r="T22" s="67">
        <v>17.341035306898402</v>
      </c>
      <c r="U22" s="55">
        <v>1674</v>
      </c>
      <c r="V22" s="55">
        <v>124.38709677419401</v>
      </c>
      <c r="W22" s="57">
        <v>1.49762765957447</v>
      </c>
      <c r="X22" s="67">
        <v>20.079643617021201</v>
      </c>
      <c r="Y22" s="55">
        <v>75</v>
      </c>
      <c r="Z22" s="56">
        <v>3.4354336353712598</v>
      </c>
      <c r="AA22" s="56">
        <v>-3.1682410423452802E-2</v>
      </c>
      <c r="AB22" s="67">
        <v>13.8230727470141</v>
      </c>
      <c r="AC22" s="58">
        <v>1659</v>
      </c>
      <c r="AD22" s="57">
        <v>38.153345388788402</v>
      </c>
      <c r="AE22" s="56">
        <v>1.9692539317222799</v>
      </c>
      <c r="AF22" s="67">
        <v>17.124699693133898</v>
      </c>
    </row>
    <row r="23" spans="1:32" x14ac:dyDescent="0.2">
      <c r="A23" s="54" t="s">
        <v>3</v>
      </c>
      <c r="B23" s="55">
        <v>1997</v>
      </c>
      <c r="C23" s="78">
        <v>0.58997286295793705</v>
      </c>
      <c r="D23" s="55">
        <v>1749</v>
      </c>
      <c r="E23" s="55">
        <v>4659.3367638650698</v>
      </c>
      <c r="F23" s="55">
        <v>2304</v>
      </c>
      <c r="G23" s="57">
        <v>66.889118923611207</v>
      </c>
      <c r="H23" s="67">
        <v>37.0837000868055</v>
      </c>
      <c r="I23" s="58">
        <v>237</v>
      </c>
      <c r="J23" s="55">
        <v>241.26582278481001</v>
      </c>
      <c r="K23" s="57">
        <v>-1.7758198002605301</v>
      </c>
      <c r="L23" s="67">
        <v>20.839858011289699</v>
      </c>
      <c r="M23" s="55">
        <v>218</v>
      </c>
      <c r="N23" s="55">
        <v>195.348623853211</v>
      </c>
      <c r="O23" s="57">
        <v>0.39419878472222297</v>
      </c>
      <c r="P23" s="67">
        <v>28.3710746527778</v>
      </c>
      <c r="Q23" s="55">
        <v>238</v>
      </c>
      <c r="R23" s="55">
        <v>731.97899159663905</v>
      </c>
      <c r="S23" s="57">
        <v>3.21081116751269</v>
      </c>
      <c r="T23" s="67">
        <v>16.6696203045685</v>
      </c>
      <c r="U23" s="55">
        <v>1749</v>
      </c>
      <c r="V23" s="55">
        <v>125.48885077187001</v>
      </c>
      <c r="W23" s="57">
        <v>1.3093113446901099</v>
      </c>
      <c r="X23" s="67">
        <v>19.9395251902863</v>
      </c>
      <c r="Y23" s="55">
        <v>136</v>
      </c>
      <c r="Z23" s="56">
        <v>3.63636413801476</v>
      </c>
      <c r="AA23" s="56">
        <v>-4.28141057934509E-2</v>
      </c>
      <c r="AB23" s="67">
        <v>13.6286146095717</v>
      </c>
      <c r="AC23" s="58">
        <v>1716</v>
      </c>
      <c r="AD23" s="57">
        <v>37.427505827505897</v>
      </c>
      <c r="AE23" s="56">
        <v>2.10687175739861</v>
      </c>
      <c r="AF23" s="67">
        <v>17.022485970040101</v>
      </c>
    </row>
    <row r="24" spans="1:32" x14ac:dyDescent="0.2">
      <c r="A24" s="54" t="s">
        <v>3</v>
      </c>
      <c r="B24" s="55">
        <v>1998</v>
      </c>
      <c r="C24" s="78">
        <v>0.58619462770970898</v>
      </c>
      <c r="D24" s="55">
        <v>1925</v>
      </c>
      <c r="E24" s="55">
        <v>4753.9054545454501</v>
      </c>
      <c r="F24" s="55">
        <v>2567</v>
      </c>
      <c r="G24" s="57">
        <v>71.368013245033197</v>
      </c>
      <c r="H24" s="67">
        <v>37.494578106739397</v>
      </c>
      <c r="I24" s="58">
        <v>312</v>
      </c>
      <c r="J24" s="55">
        <v>234.18269230769201</v>
      </c>
      <c r="K24" s="57">
        <v>-1.5080740740740699</v>
      </c>
      <c r="L24" s="67">
        <v>21.077124756335301</v>
      </c>
      <c r="M24" s="55">
        <v>309</v>
      </c>
      <c r="N24" s="55">
        <v>194.25889967637499</v>
      </c>
      <c r="O24" s="57">
        <v>0.87080522010128603</v>
      </c>
      <c r="P24" s="67">
        <v>28.466222828204199</v>
      </c>
      <c r="Q24" s="55">
        <v>311</v>
      </c>
      <c r="R24" s="55">
        <v>724.20257234726705</v>
      </c>
      <c r="S24" s="57">
        <v>4.2239451754386099</v>
      </c>
      <c r="T24" s="67">
        <v>16.103364035087701</v>
      </c>
      <c r="U24" s="55">
        <v>1925</v>
      </c>
      <c r="V24" s="55">
        <v>127.68103896103899</v>
      </c>
      <c r="W24" s="57">
        <v>0.88956967213114901</v>
      </c>
      <c r="X24" s="67">
        <v>19.6333518284994</v>
      </c>
      <c r="Y24" s="55">
        <v>159</v>
      </c>
      <c r="Z24" s="56">
        <v>3.7200100185685301</v>
      </c>
      <c r="AA24" s="56">
        <v>-2.10364493996569E-2</v>
      </c>
      <c r="AB24" s="67">
        <v>13.081132075471601</v>
      </c>
      <c r="AC24" s="58">
        <v>1907</v>
      </c>
      <c r="AD24" s="57">
        <v>38.800681699003697</v>
      </c>
      <c r="AE24" s="56">
        <v>1.8343761526232101</v>
      </c>
      <c r="AF24" s="67">
        <v>16.644606613672501</v>
      </c>
    </row>
    <row r="25" spans="1:32" x14ac:dyDescent="0.2">
      <c r="A25" s="54" t="s">
        <v>3</v>
      </c>
      <c r="B25" s="55">
        <v>1999</v>
      </c>
      <c r="C25" s="78">
        <v>0.67083316316111796</v>
      </c>
      <c r="D25" s="55">
        <v>1953</v>
      </c>
      <c r="E25" s="55">
        <v>4726.7209421403004</v>
      </c>
      <c r="F25" s="55">
        <v>2734</v>
      </c>
      <c r="G25" s="57">
        <v>64.772238478419894</v>
      </c>
      <c r="H25" s="67">
        <v>36.315926847110497</v>
      </c>
      <c r="I25" s="58">
        <v>333</v>
      </c>
      <c r="J25" s="55">
        <v>231.47147147147101</v>
      </c>
      <c r="K25" s="57">
        <v>-1.4244359443631001</v>
      </c>
      <c r="L25" s="67">
        <v>20.422952415812599</v>
      </c>
      <c r="M25" s="55">
        <v>332</v>
      </c>
      <c r="N25" s="55">
        <v>195.45481927710799</v>
      </c>
      <c r="O25" s="57">
        <v>0.79259180687637198</v>
      </c>
      <c r="P25" s="67">
        <v>27.5599604974397</v>
      </c>
      <c r="Q25" s="55">
        <v>333</v>
      </c>
      <c r="R25" s="55">
        <v>722.20720720720703</v>
      </c>
      <c r="S25" s="57">
        <v>3.0891598872331798</v>
      </c>
      <c r="T25" s="67">
        <v>15.7236991542489</v>
      </c>
      <c r="U25" s="55">
        <v>1953</v>
      </c>
      <c r="V25" s="55">
        <v>129.37788018433201</v>
      </c>
      <c r="W25" s="57">
        <v>0.915910545870251</v>
      </c>
      <c r="X25" s="67">
        <v>18.940314947127799</v>
      </c>
      <c r="Y25" s="55">
        <v>218</v>
      </c>
      <c r="Z25" s="56">
        <v>3.6723933721580901</v>
      </c>
      <c r="AA25" s="56">
        <v>-2.4106697819314502E-2</v>
      </c>
      <c r="AB25" s="67">
        <v>13.2589563862928</v>
      </c>
      <c r="AC25" s="58">
        <v>1934</v>
      </c>
      <c r="AD25" s="57">
        <v>39.508945191313401</v>
      </c>
      <c r="AE25" s="56">
        <v>1.84054652837799</v>
      </c>
      <c r="AF25" s="67">
        <v>16.0314592336502</v>
      </c>
    </row>
    <row r="26" spans="1:32" x14ac:dyDescent="0.2">
      <c r="A26" s="54" t="s">
        <v>3</v>
      </c>
      <c r="B26" s="55">
        <v>2000</v>
      </c>
      <c r="C26" s="78">
        <v>0.62270938628158901</v>
      </c>
      <c r="D26" s="55">
        <v>2105</v>
      </c>
      <c r="E26" s="55">
        <v>4892.9197149643696</v>
      </c>
      <c r="F26" s="55">
        <v>2996</v>
      </c>
      <c r="G26" s="57">
        <v>90.059939919893196</v>
      </c>
      <c r="H26" s="67">
        <v>35.420555407209697</v>
      </c>
      <c r="I26" s="58">
        <v>398</v>
      </c>
      <c r="J26" s="55">
        <v>235.63065326633199</v>
      </c>
      <c r="K26" s="57">
        <v>-0.50112028065486303</v>
      </c>
      <c r="L26" s="67">
        <v>20.179076177748101</v>
      </c>
      <c r="M26" s="55">
        <v>392</v>
      </c>
      <c r="N26" s="55">
        <v>199.13775510204101</v>
      </c>
      <c r="O26" s="57">
        <v>1.6909248998664901</v>
      </c>
      <c r="P26" s="67">
        <v>27.0424259012017</v>
      </c>
      <c r="Q26" s="55">
        <v>399</v>
      </c>
      <c r="R26" s="55">
        <v>735.84210526315803</v>
      </c>
      <c r="S26" s="57">
        <v>4.7655616647575201</v>
      </c>
      <c r="T26" s="67">
        <v>16.070962581137799</v>
      </c>
      <c r="U26" s="55">
        <v>2105</v>
      </c>
      <c r="V26" s="55">
        <v>129.847980997625</v>
      </c>
      <c r="W26" s="57">
        <v>1.05144019890081</v>
      </c>
      <c r="X26" s="67">
        <v>18.508034807642002</v>
      </c>
      <c r="Y26" s="55">
        <v>261</v>
      </c>
      <c r="Z26" s="56">
        <v>3.58891933466409</v>
      </c>
      <c r="AA26" s="56">
        <v>3.6027798098024898E-3</v>
      </c>
      <c r="AB26" s="67">
        <v>14.2234089246525</v>
      </c>
      <c r="AC26" s="58">
        <v>2064</v>
      </c>
      <c r="AD26" s="57">
        <v>41.126744186046501</v>
      </c>
      <c r="AE26" s="56">
        <v>1.78969751454258</v>
      </c>
      <c r="AF26" s="67">
        <v>15.7335698307773</v>
      </c>
    </row>
    <row r="27" spans="1:32" x14ac:dyDescent="0.2">
      <c r="A27" s="54" t="s">
        <v>3</v>
      </c>
      <c r="B27" s="55">
        <v>2001</v>
      </c>
      <c r="C27" s="78">
        <v>0.605634861006763</v>
      </c>
      <c r="D27" s="55">
        <v>2173</v>
      </c>
      <c r="E27" s="55">
        <v>4863.2931431201096</v>
      </c>
      <c r="F27" s="55">
        <v>2996</v>
      </c>
      <c r="G27" s="57">
        <v>82.595263684913306</v>
      </c>
      <c r="H27" s="67">
        <v>36.454299732977397</v>
      </c>
      <c r="I27" s="58">
        <v>410</v>
      </c>
      <c r="J27" s="55">
        <v>234.892682926829</v>
      </c>
      <c r="K27" s="57">
        <v>-0.99306481790845502</v>
      </c>
      <c r="L27" s="67">
        <v>20.241923488139001</v>
      </c>
      <c r="M27" s="55">
        <v>409</v>
      </c>
      <c r="N27" s="55">
        <v>196.53789731051299</v>
      </c>
      <c r="O27" s="57">
        <v>1.3486345126835799</v>
      </c>
      <c r="P27" s="67">
        <v>27.489759012015998</v>
      </c>
      <c r="Q27" s="55">
        <v>412</v>
      </c>
      <c r="R27" s="55">
        <v>731.15776699029095</v>
      </c>
      <c r="S27" s="57">
        <v>4.1593316205533402</v>
      </c>
      <c r="T27" s="67">
        <v>16.1821695652174</v>
      </c>
      <c r="U27" s="55">
        <v>2173</v>
      </c>
      <c r="V27" s="55">
        <v>131.758858720663</v>
      </c>
      <c r="W27" s="57">
        <v>0.99216782841823203</v>
      </c>
      <c r="X27" s="67">
        <v>19.0498013404825</v>
      </c>
      <c r="Y27" s="55">
        <v>328</v>
      </c>
      <c r="Z27" s="56">
        <v>3.6079231796474498</v>
      </c>
      <c r="AA27" s="56">
        <v>1.65054043980618E-2</v>
      </c>
      <c r="AB27" s="67">
        <v>14.9790532985464</v>
      </c>
      <c r="AC27" s="58">
        <v>2146</v>
      </c>
      <c r="AD27" s="57">
        <v>40.895852749301099</v>
      </c>
      <c r="AE27" s="56">
        <v>1.8016375</v>
      </c>
      <c r="AF27" s="67">
        <v>16.247846440217401</v>
      </c>
    </row>
    <row r="28" spans="1:32" x14ac:dyDescent="0.2">
      <c r="A28" s="54" t="s">
        <v>3</v>
      </c>
      <c r="B28" s="55">
        <v>2002</v>
      </c>
      <c r="C28" s="78">
        <v>0.53812641871835099</v>
      </c>
      <c r="D28" s="55">
        <v>2489</v>
      </c>
      <c r="E28" s="55">
        <v>4881.8642024909605</v>
      </c>
      <c r="F28" s="55">
        <v>3227</v>
      </c>
      <c r="G28" s="57">
        <v>87.199466997211104</v>
      </c>
      <c r="H28" s="67">
        <v>36.1365401301519</v>
      </c>
      <c r="I28" s="58">
        <v>355</v>
      </c>
      <c r="J28" s="55">
        <v>234.777464788732</v>
      </c>
      <c r="K28" s="57">
        <v>-0.47659131782945802</v>
      </c>
      <c r="L28" s="67">
        <v>19.487231627907001</v>
      </c>
      <c r="M28" s="55">
        <v>360</v>
      </c>
      <c r="N28" s="55">
        <v>196.96944444444401</v>
      </c>
      <c r="O28" s="57">
        <v>1.5303756974581499</v>
      </c>
      <c r="P28" s="67">
        <v>27.410053626782499</v>
      </c>
      <c r="Q28" s="55">
        <v>360</v>
      </c>
      <c r="R28" s="55">
        <v>733.25277777777796</v>
      </c>
      <c r="S28" s="57">
        <v>4.1497978806907296</v>
      </c>
      <c r="T28" s="67">
        <v>16.1325576923076</v>
      </c>
      <c r="U28" s="55">
        <v>2489</v>
      </c>
      <c r="V28" s="55">
        <v>132.24548011249499</v>
      </c>
      <c r="W28" s="57">
        <v>1.21775889029004</v>
      </c>
      <c r="X28" s="67">
        <v>18.608236317780499</v>
      </c>
      <c r="Y28" s="55">
        <v>364</v>
      </c>
      <c r="Z28" s="56">
        <v>3.8073860882241899</v>
      </c>
      <c r="AA28" s="56">
        <v>1.7508655616943002E-2</v>
      </c>
      <c r="AB28" s="67">
        <v>15.653738489870999</v>
      </c>
      <c r="AC28" s="58">
        <v>2456</v>
      </c>
      <c r="AD28" s="57">
        <v>39.448086319218298</v>
      </c>
      <c r="AE28" s="56">
        <v>1.7205641745343201</v>
      </c>
      <c r="AF28" s="67">
        <v>15.9647624649145</v>
      </c>
    </row>
    <row r="29" spans="1:32" x14ac:dyDescent="0.2">
      <c r="A29" s="54" t="s">
        <v>3</v>
      </c>
      <c r="B29" s="55">
        <v>2003</v>
      </c>
      <c r="C29" s="78">
        <v>0.59005694400506203</v>
      </c>
      <c r="D29" s="55">
        <v>2567</v>
      </c>
      <c r="E29" s="55">
        <v>4993.6373198285901</v>
      </c>
      <c r="F29" s="55">
        <v>3441</v>
      </c>
      <c r="G29" s="57">
        <v>82.575879104911394</v>
      </c>
      <c r="H29" s="67">
        <v>35.833796570764399</v>
      </c>
      <c r="I29" s="58">
        <v>346</v>
      </c>
      <c r="J29" s="55">
        <v>250.95664739884401</v>
      </c>
      <c r="K29" s="57">
        <v>-0.11211495925494699</v>
      </c>
      <c r="L29" s="67">
        <v>19.939358265424801</v>
      </c>
      <c r="M29" s="55">
        <v>347</v>
      </c>
      <c r="N29" s="55">
        <v>212.82420749279501</v>
      </c>
      <c r="O29" s="57">
        <v>1.7676912790697601</v>
      </c>
      <c r="P29" s="67">
        <v>27.575235174418602</v>
      </c>
      <c r="Q29" s="55">
        <v>347</v>
      </c>
      <c r="R29" s="55">
        <v>787.48414985590796</v>
      </c>
      <c r="S29" s="57">
        <v>6.0224225251076096</v>
      </c>
      <c r="T29" s="67">
        <v>16.796819225250999</v>
      </c>
      <c r="U29" s="55">
        <v>2567</v>
      </c>
      <c r="V29" s="55">
        <v>130.10829762368499</v>
      </c>
      <c r="W29" s="57">
        <v>1.1417398978169999</v>
      </c>
      <c r="X29" s="67">
        <v>18.6324168601951</v>
      </c>
      <c r="Y29" s="55">
        <v>425</v>
      </c>
      <c r="Z29" s="56">
        <v>3.6792925751996601</v>
      </c>
      <c r="AA29" s="56">
        <v>1.2329388560157801E-2</v>
      </c>
      <c r="AB29" s="67">
        <v>16.4842209072978</v>
      </c>
      <c r="AC29" s="58">
        <v>2528</v>
      </c>
      <c r="AD29" s="57">
        <v>40.152175632911401</v>
      </c>
      <c r="AE29" s="56">
        <v>1.50208256880734</v>
      </c>
      <c r="AF29" s="67">
        <v>16.217860503411</v>
      </c>
    </row>
    <row r="30" spans="1:32" x14ac:dyDescent="0.2">
      <c r="A30" s="54" t="s">
        <v>3</v>
      </c>
      <c r="B30" s="55">
        <v>2004</v>
      </c>
      <c r="C30" s="78">
        <v>0.58676308539944999</v>
      </c>
      <c r="D30" s="55">
        <v>2736</v>
      </c>
      <c r="E30" s="55">
        <v>5128.4031432748498</v>
      </c>
      <c r="F30" s="55">
        <v>3666</v>
      </c>
      <c r="G30" s="57">
        <v>68.741306601200094</v>
      </c>
      <c r="H30" s="67">
        <v>36.023992635024499</v>
      </c>
      <c r="I30" s="58">
        <v>355</v>
      </c>
      <c r="J30" s="55">
        <v>258.40281690140802</v>
      </c>
      <c r="K30" s="57">
        <v>-0.20368507381082601</v>
      </c>
      <c r="L30" s="67">
        <v>20.161040459267301</v>
      </c>
      <c r="M30" s="55">
        <v>357</v>
      </c>
      <c r="N30" s="55">
        <v>220.91036414565801</v>
      </c>
      <c r="O30" s="57">
        <v>1.5134510231923599</v>
      </c>
      <c r="P30" s="67">
        <v>27.7921691678036</v>
      </c>
      <c r="Q30" s="55">
        <v>357</v>
      </c>
      <c r="R30" s="55">
        <v>814.69467787114797</v>
      </c>
      <c r="S30" s="57">
        <v>5.8938023450586101</v>
      </c>
      <c r="T30" s="67">
        <v>16.385940033500798</v>
      </c>
      <c r="U30" s="55">
        <v>2736</v>
      </c>
      <c r="V30" s="55">
        <v>129.293494152047</v>
      </c>
      <c r="W30" s="57">
        <v>0.77039566160520601</v>
      </c>
      <c r="X30" s="67">
        <v>18.6159422993492</v>
      </c>
      <c r="Y30" s="55">
        <v>516</v>
      </c>
      <c r="Z30" s="56">
        <v>3.52816793801601</v>
      </c>
      <c r="AA30" s="56">
        <v>7.8371454711802391E-3</v>
      </c>
      <c r="AB30" s="67">
        <v>17.159621835925499</v>
      </c>
      <c r="AC30" s="58">
        <v>2713</v>
      </c>
      <c r="AD30" s="57">
        <v>40.7500921489126</v>
      </c>
      <c r="AE30" s="56">
        <v>1.1116664478003999</v>
      </c>
      <c r="AF30" s="67">
        <v>16.182584613701099</v>
      </c>
    </row>
    <row r="31" spans="1:32" x14ac:dyDescent="0.2">
      <c r="A31" s="54" t="s">
        <v>3</v>
      </c>
      <c r="B31" s="55">
        <v>2005</v>
      </c>
      <c r="C31" s="78">
        <v>0.52238155489947902</v>
      </c>
      <c r="D31" s="55">
        <v>2782</v>
      </c>
      <c r="E31" s="55">
        <v>4963.6304816678603</v>
      </c>
      <c r="F31" s="55">
        <v>3845</v>
      </c>
      <c r="G31" s="57">
        <v>46.364288686605903</v>
      </c>
      <c r="H31" s="67">
        <v>35.364716254876498</v>
      </c>
      <c r="I31" s="58">
        <v>375</v>
      </c>
      <c r="J31" s="55">
        <v>245.714666666667</v>
      </c>
      <c r="K31" s="57">
        <v>0.128412086480855</v>
      </c>
      <c r="L31" s="67">
        <v>19.654960406355801</v>
      </c>
      <c r="M31" s="55">
        <v>375</v>
      </c>
      <c r="N31" s="55">
        <v>207.15199999999999</v>
      </c>
      <c r="O31" s="57">
        <v>1.35342013527576</v>
      </c>
      <c r="P31" s="67">
        <v>27.187108740894899</v>
      </c>
      <c r="Q31" s="55">
        <v>375</v>
      </c>
      <c r="R31" s="55">
        <v>766.85066666666705</v>
      </c>
      <c r="S31" s="57">
        <v>5.45206849315068</v>
      </c>
      <c r="T31" s="67">
        <v>15.390571917808201</v>
      </c>
      <c r="U31" s="55">
        <v>2782</v>
      </c>
      <c r="V31" s="55">
        <v>129.750539180446</v>
      </c>
      <c r="W31" s="57">
        <v>0.58790310077519303</v>
      </c>
      <c r="X31" s="67">
        <v>18.034562015503798</v>
      </c>
      <c r="Y31" s="55">
        <v>619</v>
      </c>
      <c r="Z31" s="56">
        <v>3.70887812916606</v>
      </c>
      <c r="AA31" s="56">
        <v>2.985092272203E-2</v>
      </c>
      <c r="AB31" s="67">
        <v>17.3365051903113</v>
      </c>
      <c r="AC31" s="58">
        <v>2750</v>
      </c>
      <c r="AD31" s="57">
        <v>40.054581818181802</v>
      </c>
      <c r="AE31" s="56">
        <v>1.1046905691391</v>
      </c>
      <c r="AF31" s="67">
        <v>15.454368502157401</v>
      </c>
    </row>
    <row r="32" spans="1:32" x14ac:dyDescent="0.2">
      <c r="A32" s="54" t="s">
        <v>3</v>
      </c>
      <c r="B32" s="55">
        <v>2006</v>
      </c>
      <c r="C32" s="78">
        <v>0.55072791232580198</v>
      </c>
      <c r="D32" s="55">
        <v>2999</v>
      </c>
      <c r="E32" s="55">
        <v>5033.0596865621901</v>
      </c>
      <c r="F32" s="55">
        <v>4189</v>
      </c>
      <c r="G32" s="57">
        <v>47.4901241346384</v>
      </c>
      <c r="H32" s="67">
        <v>35.016083790880799</v>
      </c>
      <c r="I32" s="58">
        <v>363</v>
      </c>
      <c r="J32" s="55">
        <v>242.23140495867801</v>
      </c>
      <c r="K32" s="57">
        <v>0.908924677187949</v>
      </c>
      <c r="L32" s="67">
        <v>19.535805834528901</v>
      </c>
      <c r="M32" s="55">
        <v>365</v>
      </c>
      <c r="N32" s="55">
        <v>209.38630136986299</v>
      </c>
      <c r="O32" s="57">
        <v>1.8761435395271</v>
      </c>
      <c r="P32" s="67">
        <v>27.138318844041201</v>
      </c>
      <c r="Q32" s="55">
        <v>365</v>
      </c>
      <c r="R32" s="55">
        <v>766.92328767123297</v>
      </c>
      <c r="S32" s="57">
        <v>5.4293702441794203</v>
      </c>
      <c r="T32" s="67">
        <v>15.317201306076001</v>
      </c>
      <c r="U32" s="55">
        <v>2999</v>
      </c>
      <c r="V32" s="55">
        <v>131.17472490830301</v>
      </c>
      <c r="W32" s="57">
        <v>0.49669223555889003</v>
      </c>
      <c r="X32" s="67">
        <v>18.1775519504877</v>
      </c>
      <c r="Y32" s="55">
        <v>663</v>
      </c>
      <c r="Z32" s="56">
        <v>3.5723630993286499</v>
      </c>
      <c r="AA32" s="56">
        <v>3.4749160423663099E-2</v>
      </c>
      <c r="AB32" s="67">
        <v>17.711108240764599</v>
      </c>
      <c r="AC32" s="58">
        <v>2975</v>
      </c>
      <c r="AD32" s="57">
        <v>41.335731092437101</v>
      </c>
      <c r="AE32" s="56">
        <v>2.0315104855469399</v>
      </c>
      <c r="AF32" s="67">
        <v>15.631968127715799</v>
      </c>
    </row>
    <row r="33" spans="1:32" x14ac:dyDescent="0.2">
      <c r="A33" s="54" t="s">
        <v>3</v>
      </c>
      <c r="B33" s="55">
        <v>2007</v>
      </c>
      <c r="C33" s="78">
        <v>0.53958761492698903</v>
      </c>
      <c r="D33" s="55">
        <v>2885</v>
      </c>
      <c r="E33" s="55">
        <v>5099.9570190641298</v>
      </c>
      <c r="F33" s="55">
        <v>4084</v>
      </c>
      <c r="G33" s="57">
        <v>43.704370714985302</v>
      </c>
      <c r="H33" s="67">
        <v>35.2382470617043</v>
      </c>
      <c r="I33" s="58">
        <v>357</v>
      </c>
      <c r="J33" s="55">
        <v>250.96358543417401</v>
      </c>
      <c r="K33" s="57">
        <v>1.3635546300832899</v>
      </c>
      <c r="L33" s="67">
        <v>19.7961700146986</v>
      </c>
      <c r="M33" s="55">
        <v>358</v>
      </c>
      <c r="N33" s="55">
        <v>216.29888268156401</v>
      </c>
      <c r="O33" s="57">
        <v>2.1847252020573098</v>
      </c>
      <c r="P33" s="67">
        <v>27.334831741366699</v>
      </c>
      <c r="Q33" s="55">
        <v>359</v>
      </c>
      <c r="R33" s="55">
        <v>794.41782729805004</v>
      </c>
      <c r="S33" s="57">
        <v>5.9391853314527401</v>
      </c>
      <c r="T33" s="67">
        <v>15.7949018335683</v>
      </c>
      <c r="U33" s="55">
        <v>2885</v>
      </c>
      <c r="V33" s="55">
        <v>130.624956672444</v>
      </c>
      <c r="W33" s="57">
        <v>0.305751510574018</v>
      </c>
      <c r="X33" s="67">
        <v>18.497591200906399</v>
      </c>
      <c r="Y33" s="55">
        <v>682</v>
      </c>
      <c r="Z33" s="56">
        <v>3.50480682460574</v>
      </c>
      <c r="AA33" s="56">
        <v>1.37001777100787E-2</v>
      </c>
      <c r="AB33" s="67">
        <v>18.2293729372937</v>
      </c>
      <c r="AC33" s="58">
        <v>2852</v>
      </c>
      <c r="AD33" s="57">
        <v>39.516900420757402</v>
      </c>
      <c r="AE33" s="56">
        <v>1.14646891043925</v>
      </c>
      <c r="AF33" s="67">
        <v>16.039393744057801</v>
      </c>
    </row>
    <row r="34" spans="1:32" x14ac:dyDescent="0.2">
      <c r="A34" s="54" t="s">
        <v>3</v>
      </c>
      <c r="B34" s="55">
        <v>2008</v>
      </c>
      <c r="C34" s="78">
        <v>0.53192026663248204</v>
      </c>
      <c r="D34" s="55">
        <v>2938</v>
      </c>
      <c r="E34" s="55">
        <v>5083.8002042205599</v>
      </c>
      <c r="F34" s="55">
        <v>4205</v>
      </c>
      <c r="G34" s="57">
        <v>30.027243757431599</v>
      </c>
      <c r="H34" s="67">
        <v>34.137831866825302</v>
      </c>
      <c r="I34" s="58">
        <v>366</v>
      </c>
      <c r="J34" s="55">
        <v>254.092896174863</v>
      </c>
      <c r="K34" s="57">
        <v>1.27974863127827</v>
      </c>
      <c r="L34" s="67">
        <v>19.2147410140443</v>
      </c>
      <c r="M34" s="55">
        <v>369</v>
      </c>
      <c r="N34" s="55">
        <v>222.12737127371301</v>
      </c>
      <c r="O34" s="57">
        <v>1.8619112749762099</v>
      </c>
      <c r="P34" s="67">
        <v>26.549469790675602</v>
      </c>
      <c r="Q34" s="55">
        <v>370</v>
      </c>
      <c r="R34" s="55">
        <v>814.14594594594598</v>
      </c>
      <c r="S34" s="57">
        <v>5.2215110873630497</v>
      </c>
      <c r="T34" s="67">
        <v>14.973950574405499</v>
      </c>
      <c r="U34" s="55">
        <v>2938</v>
      </c>
      <c r="V34" s="55">
        <v>128.815180394826</v>
      </c>
      <c r="W34" s="57">
        <v>-0.484055805580559</v>
      </c>
      <c r="X34" s="67">
        <v>17.7554572457245</v>
      </c>
      <c r="Y34" s="55">
        <v>694</v>
      </c>
      <c r="Z34" s="56">
        <v>3.4504736174352502</v>
      </c>
      <c r="AA34" s="56">
        <v>3.4614703712810502E-2</v>
      </c>
      <c r="AB34" s="67">
        <v>18.032456356036398</v>
      </c>
      <c r="AC34" s="58">
        <v>2891</v>
      </c>
      <c r="AD34" s="57">
        <v>36.2579038395019</v>
      </c>
      <c r="AE34" s="56">
        <v>4.3248685880007298E-2</v>
      </c>
      <c r="AF34" s="67">
        <v>15.322400435019</v>
      </c>
    </row>
    <row r="35" spans="1:32" x14ac:dyDescent="0.2">
      <c r="A35" s="54" t="s">
        <v>3</v>
      </c>
      <c r="B35" s="55">
        <v>2009</v>
      </c>
      <c r="C35" s="78">
        <v>0.58030824909522105</v>
      </c>
      <c r="D35" s="55">
        <v>2993</v>
      </c>
      <c r="E35" s="55">
        <v>5177.4744403608402</v>
      </c>
      <c r="F35" s="55">
        <v>4566</v>
      </c>
      <c r="G35" s="57">
        <v>51.5641546211126</v>
      </c>
      <c r="H35" s="67">
        <v>33.522201927288698</v>
      </c>
      <c r="I35" s="58">
        <v>360</v>
      </c>
      <c r="J35" s="55">
        <v>247.42222222222199</v>
      </c>
      <c r="K35" s="57">
        <v>1.19656266432953</v>
      </c>
      <c r="L35" s="67">
        <v>19.261152497808901</v>
      </c>
      <c r="M35" s="55">
        <v>367</v>
      </c>
      <c r="N35" s="55">
        <v>219.269754768392</v>
      </c>
      <c r="O35" s="57">
        <v>2.0902956636005201</v>
      </c>
      <c r="P35" s="67">
        <v>26.302837713534799</v>
      </c>
      <c r="Q35" s="55">
        <v>367</v>
      </c>
      <c r="R35" s="55">
        <v>798.88828337874702</v>
      </c>
      <c r="S35" s="57">
        <v>5.7763468335788204</v>
      </c>
      <c r="T35" s="67">
        <v>15.307009327442101</v>
      </c>
      <c r="U35" s="55">
        <v>2993</v>
      </c>
      <c r="V35" s="55">
        <v>128.951219512195</v>
      </c>
      <c r="W35" s="57">
        <v>-0.15759627118644101</v>
      </c>
      <c r="X35" s="67">
        <v>18.058275423728801</v>
      </c>
      <c r="Y35" s="55">
        <v>773</v>
      </c>
      <c r="Z35" s="56">
        <v>3.36348022249976</v>
      </c>
      <c r="AA35" s="56">
        <v>1.0559587813620101E-2</v>
      </c>
      <c r="AB35" s="67">
        <v>18.6594086021504</v>
      </c>
      <c r="AC35" s="58">
        <v>2931</v>
      </c>
      <c r="AD35" s="57">
        <v>33.771443193449201</v>
      </c>
      <c r="AE35" s="56">
        <v>-2.81042620713189</v>
      </c>
      <c r="AF35" s="67">
        <v>15.5980353523289</v>
      </c>
    </row>
    <row r="36" spans="1:32" x14ac:dyDescent="0.2">
      <c r="A36" s="54" t="s">
        <v>3</v>
      </c>
      <c r="B36" s="55">
        <v>2010</v>
      </c>
      <c r="C36" s="78">
        <v>0.56364572864321705</v>
      </c>
      <c r="D36" s="55">
        <v>2957</v>
      </c>
      <c r="E36" s="55">
        <v>5281.7450118363204</v>
      </c>
      <c r="F36" s="55">
        <v>4573</v>
      </c>
      <c r="G36" s="57">
        <v>51.431959326481497</v>
      </c>
      <c r="H36" s="67">
        <v>34.0682055543407</v>
      </c>
      <c r="I36" s="58">
        <v>384</v>
      </c>
      <c r="J36" s="55">
        <v>242.583333333333</v>
      </c>
      <c r="K36" s="57">
        <v>1.9269715411558701</v>
      </c>
      <c r="L36" s="67">
        <v>20.273439579684801</v>
      </c>
      <c r="M36" s="55">
        <v>388</v>
      </c>
      <c r="N36" s="55">
        <v>216.84278350515501</v>
      </c>
      <c r="O36" s="57">
        <v>2.1270677891974699</v>
      </c>
      <c r="P36" s="67">
        <v>27.0045869232451</v>
      </c>
      <c r="Q36" s="55">
        <v>389</v>
      </c>
      <c r="R36" s="55">
        <v>792.93059125963998</v>
      </c>
      <c r="S36" s="57">
        <v>8.8019332239925099</v>
      </c>
      <c r="T36" s="67">
        <v>15.688553420805899</v>
      </c>
      <c r="U36" s="55">
        <v>2957</v>
      </c>
      <c r="V36" s="55">
        <v>126.723368278661</v>
      </c>
      <c r="W36" s="57">
        <v>-0.52567558415171101</v>
      </c>
      <c r="X36" s="67">
        <v>18.8676264815442</v>
      </c>
      <c r="Y36" s="55">
        <v>811</v>
      </c>
      <c r="Z36" s="56">
        <v>3.1881551836358</v>
      </c>
      <c r="AA36" s="56">
        <v>-4.8494384449244102E-2</v>
      </c>
      <c r="AB36" s="67">
        <v>19.527991360691001</v>
      </c>
      <c r="AC36" s="58">
        <v>2916</v>
      </c>
      <c r="AD36" s="57">
        <v>31.198559670781901</v>
      </c>
      <c r="AE36" s="56">
        <v>-4.8464764415717303</v>
      </c>
      <c r="AF36" s="67">
        <v>15.9414498894369</v>
      </c>
    </row>
    <row r="37" spans="1:32" x14ac:dyDescent="0.2">
      <c r="A37" s="54" t="s">
        <v>3</v>
      </c>
      <c r="B37" s="55">
        <v>2011</v>
      </c>
      <c r="C37" s="78">
        <v>0.58604761295276997</v>
      </c>
      <c r="D37" s="55">
        <v>2956</v>
      </c>
      <c r="E37" s="55">
        <v>5389.6853856562902</v>
      </c>
      <c r="F37" s="55">
        <v>4732</v>
      </c>
      <c r="G37" s="57">
        <v>55.124638630600202</v>
      </c>
      <c r="H37" s="67">
        <v>32.592070160608699</v>
      </c>
      <c r="I37" s="58">
        <v>400</v>
      </c>
      <c r="J37" s="55">
        <v>255.04249999999999</v>
      </c>
      <c r="K37" s="57">
        <v>3.0227199069177102</v>
      </c>
      <c r="L37" s="67">
        <v>19.729766659614999</v>
      </c>
      <c r="M37" s="55">
        <v>405</v>
      </c>
      <c r="N37" s="55">
        <v>223.18024691357999</v>
      </c>
      <c r="O37" s="57">
        <v>1.8154355452240001</v>
      </c>
      <c r="P37" s="67">
        <v>26.013942941673701</v>
      </c>
      <c r="Q37" s="55">
        <v>405</v>
      </c>
      <c r="R37" s="55">
        <v>820.45185185185198</v>
      </c>
      <c r="S37" s="57">
        <v>6.2803542427007804</v>
      </c>
      <c r="T37" s="67">
        <v>15.0862465784672</v>
      </c>
      <c r="U37" s="55">
        <v>2956</v>
      </c>
      <c r="V37" s="55">
        <v>125.115696887686</v>
      </c>
      <c r="W37" s="57">
        <v>-1.3373581718827601</v>
      </c>
      <c r="X37" s="67">
        <v>17.9698438483193</v>
      </c>
      <c r="Y37" s="55">
        <v>966</v>
      </c>
      <c r="Z37" s="56">
        <v>3.03722937766398</v>
      </c>
      <c r="AA37" s="56">
        <v>-7.8625235404896701E-2</v>
      </c>
      <c r="AB37" s="67">
        <v>19.3455325381879</v>
      </c>
      <c r="AC37" s="58">
        <v>2875</v>
      </c>
      <c r="AD37" s="57">
        <v>28.289495652174001</v>
      </c>
      <c r="AE37" s="56">
        <v>-7.3259596935376301</v>
      </c>
      <c r="AF37" s="67">
        <v>14.7121965189873</v>
      </c>
    </row>
    <row r="38" spans="1:32" x14ac:dyDescent="0.2">
      <c r="A38" s="54" t="s">
        <v>3</v>
      </c>
      <c r="B38" s="55">
        <v>2012</v>
      </c>
      <c r="C38" s="78">
        <v>0.56606686083322799</v>
      </c>
      <c r="D38" s="55">
        <v>2698</v>
      </c>
      <c r="E38" s="55">
        <v>5488.7338769458902</v>
      </c>
      <c r="F38" s="55">
        <v>4750</v>
      </c>
      <c r="G38" s="57">
        <v>55.473298947368399</v>
      </c>
      <c r="H38" s="67">
        <v>31.152725263158001</v>
      </c>
      <c r="I38" s="58">
        <v>304</v>
      </c>
      <c r="J38" s="55">
        <v>248</v>
      </c>
      <c r="K38" s="57">
        <v>2.5152622916227099</v>
      </c>
      <c r="L38" s="67">
        <v>19.263695716395901</v>
      </c>
      <c r="M38" s="55">
        <v>314</v>
      </c>
      <c r="N38" s="55">
        <v>214.328025477707</v>
      </c>
      <c r="O38" s="57">
        <v>1.29428550358197</v>
      </c>
      <c r="P38" s="67">
        <v>25.220410240202199</v>
      </c>
      <c r="Q38" s="55">
        <v>314</v>
      </c>
      <c r="R38" s="55">
        <v>784.30573248407597</v>
      </c>
      <c r="S38" s="57">
        <v>1.37155814977973</v>
      </c>
      <c r="T38" s="67">
        <v>14.345422687224699</v>
      </c>
      <c r="U38" s="55">
        <v>2698</v>
      </c>
      <c r="V38" s="55">
        <v>123.253891771683</v>
      </c>
      <c r="W38" s="57">
        <v>-1.9962032506977501</v>
      </c>
      <c r="X38" s="67">
        <v>17.1777969134789</v>
      </c>
      <c r="Y38" s="55">
        <v>831</v>
      </c>
      <c r="Z38" s="56">
        <v>3.23447217152744</v>
      </c>
      <c r="AA38" s="56">
        <v>-8.8918819188192305E-2</v>
      </c>
      <c r="AB38" s="67">
        <v>18.631754817548199</v>
      </c>
      <c r="AC38" s="58">
        <v>2551</v>
      </c>
      <c r="AD38" s="57">
        <v>25.039357114856902</v>
      </c>
      <c r="AE38" s="56">
        <v>-9.2895309602648908</v>
      </c>
      <c r="AF38" s="67">
        <v>13.844270132450299</v>
      </c>
    </row>
    <row r="39" spans="1:32" x14ac:dyDescent="0.2">
      <c r="A39" s="54" t="s">
        <v>3</v>
      </c>
      <c r="B39" s="55">
        <v>2013</v>
      </c>
      <c r="C39" s="78">
        <v>0.57189323480698295</v>
      </c>
      <c r="D39" s="55">
        <v>2311</v>
      </c>
      <c r="E39" s="55">
        <v>5662.5586326265702</v>
      </c>
      <c r="F39" s="55">
        <v>4644</v>
      </c>
      <c r="G39" s="57">
        <v>59.6908850129198</v>
      </c>
      <c r="H39" s="67">
        <v>27.895113479758798</v>
      </c>
      <c r="I39" s="58">
        <v>269</v>
      </c>
      <c r="J39" s="55">
        <v>246.01115241635699</v>
      </c>
      <c r="K39" s="57">
        <v>2.0880349288486499</v>
      </c>
      <c r="L39" s="67">
        <v>17.6915073307459</v>
      </c>
      <c r="M39" s="55">
        <v>273</v>
      </c>
      <c r="N39" s="55">
        <v>215.50549450549499</v>
      </c>
      <c r="O39" s="57">
        <v>1.3683658694246901</v>
      </c>
      <c r="P39" s="67">
        <v>22.860711053652199</v>
      </c>
      <c r="Q39" s="55">
        <v>271</v>
      </c>
      <c r="R39" s="55">
        <v>787.99630996309997</v>
      </c>
      <c r="S39" s="57">
        <v>-0.94007937569676503</v>
      </c>
      <c r="T39" s="67">
        <v>12.738577926421501</v>
      </c>
      <c r="U39" s="55">
        <v>2311</v>
      </c>
      <c r="V39" s="55">
        <v>115.08567719601901</v>
      </c>
      <c r="W39" s="57">
        <v>-2.26930308190021</v>
      </c>
      <c r="X39" s="67">
        <v>15.3274908905159</v>
      </c>
      <c r="Y39" s="55">
        <v>615</v>
      </c>
      <c r="Z39" s="56">
        <v>2.9530637082290201</v>
      </c>
      <c r="AA39" s="56">
        <v>-0.113907501053518</v>
      </c>
      <c r="AB39" s="67">
        <v>17.1878002528445</v>
      </c>
      <c r="AC39" s="58">
        <v>1621</v>
      </c>
      <c r="AD39" s="57">
        <v>21.6365206662554</v>
      </c>
      <c r="AE39" s="56">
        <v>-10.4270440972222</v>
      </c>
      <c r="AF39" s="67">
        <v>11.7822385590277</v>
      </c>
    </row>
    <row r="40" spans="1:32" x14ac:dyDescent="0.2">
      <c r="A40" s="54" t="s">
        <v>3</v>
      </c>
      <c r="B40" s="55">
        <v>2014</v>
      </c>
      <c r="C40" s="78">
        <v>0.55460570215347404</v>
      </c>
      <c r="D40" s="55">
        <v>807</v>
      </c>
      <c r="E40" s="55">
        <v>5867.14622057001</v>
      </c>
      <c r="F40" s="55">
        <v>4203</v>
      </c>
      <c r="G40" s="57">
        <v>113.524513442779</v>
      </c>
      <c r="H40" s="67">
        <v>23.610271472757599</v>
      </c>
      <c r="I40" s="58">
        <v>90</v>
      </c>
      <c r="J40" s="55">
        <v>225.81111111111099</v>
      </c>
      <c r="K40" s="57">
        <v>2.4756914462711399</v>
      </c>
      <c r="L40" s="67">
        <v>15.954888015248899</v>
      </c>
      <c r="M40" s="55">
        <v>95</v>
      </c>
      <c r="N40" s="55">
        <v>221.52631578947401</v>
      </c>
      <c r="O40" s="57">
        <v>2.5539526303261102</v>
      </c>
      <c r="P40" s="67">
        <v>19.987641751963899</v>
      </c>
      <c r="Q40" s="55">
        <v>95</v>
      </c>
      <c r="R40" s="55">
        <v>779.621052631579</v>
      </c>
      <c r="S40" s="57">
        <v>-1.76773923444976</v>
      </c>
      <c r="T40" s="67">
        <v>11.0336959330144</v>
      </c>
      <c r="U40" s="55">
        <v>807</v>
      </c>
      <c r="V40" s="55">
        <v>104.819083023544</v>
      </c>
      <c r="W40" s="57">
        <v>-2.5889824868651501</v>
      </c>
      <c r="X40" s="67">
        <v>13.7855205292859</v>
      </c>
      <c r="Y40" s="55">
        <v>206</v>
      </c>
      <c r="Z40" s="56">
        <v>3.0760766204938501</v>
      </c>
      <c r="AA40" s="56">
        <v>-0.13571201453554299</v>
      </c>
      <c r="AB40" s="67">
        <v>14.654122189416199</v>
      </c>
      <c r="AC40" s="58">
        <v>121</v>
      </c>
      <c r="AD40" s="57">
        <v>20.624793388429801</v>
      </c>
      <c r="AE40" s="56">
        <v>-11.2862153445513</v>
      </c>
      <c r="AF40" s="67">
        <v>11.902818609775601</v>
      </c>
    </row>
    <row r="41" spans="1:32" x14ac:dyDescent="0.2">
      <c r="A41" s="54" t="s">
        <v>3</v>
      </c>
      <c r="B41" s="55">
        <v>2015</v>
      </c>
      <c r="C41" s="78">
        <v>0.66373436907919703</v>
      </c>
      <c r="D41" s="55"/>
      <c r="E41" s="55"/>
      <c r="F41" s="55">
        <v>3789</v>
      </c>
      <c r="G41" s="57">
        <v>98.628427025600203</v>
      </c>
      <c r="H41" s="67">
        <v>18.325350224333601</v>
      </c>
      <c r="I41" s="58"/>
      <c r="J41" s="55"/>
      <c r="K41" s="57"/>
      <c r="L41" s="67"/>
      <c r="M41" s="55"/>
      <c r="N41" s="55"/>
      <c r="O41" s="57"/>
      <c r="P41" s="67"/>
      <c r="Q41" s="55"/>
      <c r="R41" s="55"/>
      <c r="S41" s="57"/>
      <c r="T41" s="67"/>
      <c r="U41" s="55"/>
      <c r="V41" s="55"/>
      <c r="W41" s="57"/>
      <c r="X41" s="67"/>
      <c r="Y41" s="55"/>
      <c r="Z41" s="56"/>
      <c r="AA41" s="56"/>
      <c r="AB41" s="67"/>
      <c r="AC41" s="58"/>
      <c r="AD41" s="57"/>
      <c r="AE41" s="56"/>
      <c r="AF41" s="67"/>
    </row>
    <row r="42" spans="1:32" x14ac:dyDescent="0.2">
      <c r="A42" s="54" t="s">
        <v>3</v>
      </c>
      <c r="B42" s="55">
        <v>2016</v>
      </c>
      <c r="C42" s="78">
        <v>0.71605822701995503</v>
      </c>
      <c r="D42" s="55"/>
      <c r="E42" s="55"/>
      <c r="F42" s="55">
        <v>2331</v>
      </c>
      <c r="G42" s="57">
        <v>96.747867867867896</v>
      </c>
      <c r="H42" s="67">
        <v>15.6827541827542</v>
      </c>
      <c r="I42" s="58"/>
      <c r="J42" s="55"/>
      <c r="K42" s="57"/>
      <c r="L42" s="67"/>
      <c r="M42" s="55"/>
      <c r="N42" s="55"/>
      <c r="O42" s="57"/>
      <c r="P42" s="67"/>
      <c r="Q42" s="55"/>
      <c r="R42" s="55"/>
      <c r="S42" s="57"/>
      <c r="T42" s="67"/>
      <c r="U42" s="55"/>
      <c r="V42" s="55"/>
      <c r="W42" s="57"/>
      <c r="X42" s="67"/>
      <c r="Y42" s="55"/>
      <c r="Z42" s="56"/>
      <c r="AA42" s="56"/>
      <c r="AB42" s="67"/>
      <c r="AC42" s="58"/>
      <c r="AD42" s="57"/>
      <c r="AE42" s="56"/>
      <c r="AF42" s="67"/>
    </row>
    <row r="43" spans="1:32" x14ac:dyDescent="0.2">
      <c r="A43" s="54" t="s">
        <v>3</v>
      </c>
      <c r="B43" s="55">
        <v>2017</v>
      </c>
      <c r="C43" s="78">
        <v>0.56947368421052602</v>
      </c>
      <c r="D43" s="55"/>
      <c r="E43" s="55"/>
      <c r="F43" s="55">
        <v>132</v>
      </c>
      <c r="G43" s="57">
        <v>71.249469696969697</v>
      </c>
      <c r="H43" s="67">
        <v>13.4378787878788</v>
      </c>
      <c r="I43" s="58"/>
      <c r="J43" s="55"/>
      <c r="K43" s="57"/>
      <c r="L43" s="67"/>
      <c r="M43" s="55"/>
      <c r="N43" s="55"/>
      <c r="O43" s="57"/>
      <c r="P43" s="67"/>
      <c r="Q43" s="55"/>
      <c r="R43" s="55"/>
      <c r="S43" s="57"/>
      <c r="T43" s="67"/>
      <c r="U43" s="55"/>
      <c r="V43" s="55"/>
      <c r="W43" s="57"/>
      <c r="X43" s="67"/>
      <c r="Y43" s="55"/>
      <c r="Z43" s="56"/>
      <c r="AA43" s="56"/>
      <c r="AB43" s="67"/>
      <c r="AC43" s="58"/>
      <c r="AD43" s="57"/>
      <c r="AE43" s="56"/>
      <c r="AF43" s="67"/>
    </row>
    <row r="44" spans="1:32" x14ac:dyDescent="0.2">
      <c r="A44" s="54" t="s">
        <v>37</v>
      </c>
      <c r="B44" s="55">
        <v>1987</v>
      </c>
      <c r="C44" s="78">
        <v>0</v>
      </c>
      <c r="D44" s="55">
        <v>108</v>
      </c>
      <c r="E44" s="55">
        <v>3932.1759259259302</v>
      </c>
      <c r="F44" s="55">
        <v>114</v>
      </c>
      <c r="G44" s="57">
        <v>-93.765526315789501</v>
      </c>
      <c r="H44" s="67">
        <v>29.792008771929801</v>
      </c>
      <c r="I44" s="58"/>
      <c r="J44" s="55"/>
      <c r="K44" s="57"/>
      <c r="L44" s="67"/>
      <c r="M44" s="55"/>
      <c r="N44" s="55"/>
      <c r="O44" s="57"/>
      <c r="P44" s="67"/>
      <c r="Q44" s="55"/>
      <c r="R44" s="55"/>
      <c r="S44" s="57"/>
      <c r="T44" s="67"/>
      <c r="U44" s="55">
        <v>108</v>
      </c>
      <c r="V44" s="55">
        <v>121.944444444444</v>
      </c>
      <c r="W44" s="57">
        <v>1.37924166666667</v>
      </c>
      <c r="X44" s="67">
        <v>10.447466666666701</v>
      </c>
      <c r="Y44" s="55"/>
      <c r="Z44" s="56"/>
      <c r="AA44" s="56"/>
      <c r="AB44" s="67"/>
      <c r="AC44" s="58">
        <v>105</v>
      </c>
      <c r="AD44" s="57">
        <v>39.538095238095202</v>
      </c>
      <c r="AE44" s="56">
        <v>0.19379487179487201</v>
      </c>
      <c r="AF44" s="67">
        <v>7.17203418803419</v>
      </c>
    </row>
    <row r="45" spans="1:32" x14ac:dyDescent="0.2">
      <c r="A45" s="54" t="s">
        <v>37</v>
      </c>
      <c r="B45" s="55">
        <v>1988</v>
      </c>
      <c r="C45" s="78">
        <v>0</v>
      </c>
      <c r="D45" s="55">
        <v>101</v>
      </c>
      <c r="E45" s="55">
        <v>4205.2277227722798</v>
      </c>
      <c r="F45" s="55">
        <v>119</v>
      </c>
      <c r="G45" s="57">
        <v>-29.890084033613501</v>
      </c>
      <c r="H45" s="67">
        <v>28.318722689075599</v>
      </c>
      <c r="I45" s="58"/>
      <c r="J45" s="55"/>
      <c r="K45" s="57"/>
      <c r="L45" s="67"/>
      <c r="M45" s="55"/>
      <c r="N45" s="55"/>
      <c r="O45" s="57"/>
      <c r="P45" s="67"/>
      <c r="Q45" s="55"/>
      <c r="R45" s="55"/>
      <c r="S45" s="57"/>
      <c r="T45" s="67"/>
      <c r="U45" s="55">
        <v>101</v>
      </c>
      <c r="V45" s="55">
        <v>111.257425742574</v>
      </c>
      <c r="W45" s="57">
        <v>0.57411363636363599</v>
      </c>
      <c r="X45" s="67">
        <v>10.3541212121212</v>
      </c>
      <c r="Y45" s="55"/>
      <c r="Z45" s="56"/>
      <c r="AA45" s="56"/>
      <c r="AB45" s="67"/>
      <c r="AC45" s="58">
        <v>100</v>
      </c>
      <c r="AD45" s="57">
        <v>38.417000000000002</v>
      </c>
      <c r="AE45" s="56">
        <v>0.20663846153846199</v>
      </c>
      <c r="AF45" s="67">
        <v>7.1792153846153903</v>
      </c>
    </row>
    <row r="46" spans="1:32" x14ac:dyDescent="0.2">
      <c r="A46" s="54" t="s">
        <v>37</v>
      </c>
      <c r="B46" s="55">
        <v>1989</v>
      </c>
      <c r="C46" s="78">
        <v>2.54545454545455E-3</v>
      </c>
      <c r="D46" s="55">
        <v>217</v>
      </c>
      <c r="E46" s="55">
        <v>4184.6129032258104</v>
      </c>
      <c r="F46" s="55">
        <v>234</v>
      </c>
      <c r="G46" s="57">
        <v>-15.796837606837601</v>
      </c>
      <c r="H46" s="67">
        <v>29.955722222222199</v>
      </c>
      <c r="I46" s="58"/>
      <c r="J46" s="55"/>
      <c r="K46" s="57"/>
      <c r="L46" s="67"/>
      <c r="M46" s="55"/>
      <c r="N46" s="55"/>
      <c r="O46" s="57"/>
      <c r="P46" s="67"/>
      <c r="Q46" s="55"/>
      <c r="R46" s="55"/>
      <c r="S46" s="57"/>
      <c r="T46" s="67"/>
      <c r="U46" s="55">
        <v>217</v>
      </c>
      <c r="V46" s="55">
        <v>121.889400921659</v>
      </c>
      <c r="W46" s="57">
        <v>0.81376226415094299</v>
      </c>
      <c r="X46" s="67">
        <v>10.847445283018899</v>
      </c>
      <c r="Y46" s="55"/>
      <c r="Z46" s="56"/>
      <c r="AA46" s="56"/>
      <c r="AB46" s="67"/>
      <c r="AC46" s="58">
        <v>213</v>
      </c>
      <c r="AD46" s="57">
        <v>41.506572769953102</v>
      </c>
      <c r="AE46" s="56">
        <v>0.16033852140077801</v>
      </c>
      <c r="AF46" s="67">
        <v>7.7443700389105103</v>
      </c>
    </row>
    <row r="47" spans="1:32" x14ac:dyDescent="0.2">
      <c r="A47" s="54" t="s">
        <v>37</v>
      </c>
      <c r="B47" s="55">
        <v>1990</v>
      </c>
      <c r="C47" s="78">
        <v>6.6640419947506593E-2</v>
      </c>
      <c r="D47" s="55">
        <v>193</v>
      </c>
      <c r="E47" s="55">
        <v>4222.1398963730599</v>
      </c>
      <c r="F47" s="55">
        <v>220</v>
      </c>
      <c r="G47" s="57">
        <v>-31.592954545454599</v>
      </c>
      <c r="H47" s="67">
        <v>29.516818181818198</v>
      </c>
      <c r="I47" s="58"/>
      <c r="J47" s="55"/>
      <c r="K47" s="57"/>
      <c r="L47" s="67"/>
      <c r="M47" s="55"/>
      <c r="N47" s="55"/>
      <c r="O47" s="57"/>
      <c r="P47" s="67"/>
      <c r="Q47" s="55"/>
      <c r="R47" s="55"/>
      <c r="S47" s="57"/>
      <c r="T47" s="67"/>
      <c r="U47" s="55">
        <v>193</v>
      </c>
      <c r="V47" s="55">
        <v>115.259067357513</v>
      </c>
      <c r="W47" s="57">
        <v>1.2286023166023201</v>
      </c>
      <c r="X47" s="67">
        <v>11.5835019305019</v>
      </c>
      <c r="Y47" s="55"/>
      <c r="Z47" s="56"/>
      <c r="AA47" s="56"/>
      <c r="AB47" s="67"/>
      <c r="AC47" s="58">
        <v>187</v>
      </c>
      <c r="AD47" s="57">
        <v>42.957754010695197</v>
      </c>
      <c r="AE47" s="56">
        <v>0.41382258064516098</v>
      </c>
      <c r="AF47" s="67">
        <v>8.6114318548387097</v>
      </c>
    </row>
    <row r="48" spans="1:32" x14ac:dyDescent="0.2">
      <c r="A48" s="54" t="s">
        <v>37</v>
      </c>
      <c r="B48" s="55">
        <v>1991</v>
      </c>
      <c r="C48" s="78">
        <v>2.3112164296998399E-2</v>
      </c>
      <c r="D48" s="55">
        <v>307</v>
      </c>
      <c r="E48" s="55">
        <v>4103.8697068403899</v>
      </c>
      <c r="F48" s="55">
        <v>340</v>
      </c>
      <c r="G48" s="57">
        <v>-8.2407352941176395</v>
      </c>
      <c r="H48" s="67">
        <v>31.450070588235299</v>
      </c>
      <c r="I48" s="58"/>
      <c r="J48" s="55"/>
      <c r="K48" s="57"/>
      <c r="L48" s="67"/>
      <c r="M48" s="55"/>
      <c r="N48" s="55"/>
      <c r="O48" s="57"/>
      <c r="P48" s="67"/>
      <c r="Q48" s="55"/>
      <c r="R48" s="55"/>
      <c r="S48" s="57"/>
      <c r="T48" s="67"/>
      <c r="U48" s="55">
        <v>307</v>
      </c>
      <c r="V48" s="55">
        <v>118.57328990228</v>
      </c>
      <c r="W48" s="57">
        <v>0.94110377358490604</v>
      </c>
      <c r="X48" s="67">
        <v>12.271615566037701</v>
      </c>
      <c r="Y48" s="55"/>
      <c r="Z48" s="56"/>
      <c r="AA48" s="56"/>
      <c r="AB48" s="67"/>
      <c r="AC48" s="58">
        <v>303</v>
      </c>
      <c r="AD48" s="57">
        <v>44.3366336633663</v>
      </c>
      <c r="AE48" s="56">
        <v>0.53453206650831397</v>
      </c>
      <c r="AF48" s="67">
        <v>8.9438736342042802</v>
      </c>
    </row>
    <row r="49" spans="1:32" x14ac:dyDescent="0.2">
      <c r="A49" s="54" t="s">
        <v>37</v>
      </c>
      <c r="B49" s="55">
        <v>1992</v>
      </c>
      <c r="C49" s="78">
        <v>5.1999999999999998E-2</v>
      </c>
      <c r="D49" s="55">
        <v>329</v>
      </c>
      <c r="E49" s="55">
        <v>4333.1063829787199</v>
      </c>
      <c r="F49" s="55">
        <v>366</v>
      </c>
      <c r="G49" s="57">
        <v>-17.563688524590201</v>
      </c>
      <c r="H49" s="67">
        <v>31.559846994535501</v>
      </c>
      <c r="I49" s="58"/>
      <c r="J49" s="55"/>
      <c r="K49" s="57"/>
      <c r="L49" s="67"/>
      <c r="M49" s="55"/>
      <c r="N49" s="55"/>
      <c r="O49" s="57"/>
      <c r="P49" s="67"/>
      <c r="Q49" s="55"/>
      <c r="R49" s="55"/>
      <c r="S49" s="57"/>
      <c r="T49" s="67"/>
      <c r="U49" s="55">
        <v>329</v>
      </c>
      <c r="V49" s="55">
        <v>123.492401215805</v>
      </c>
      <c r="W49" s="57">
        <v>0.93973303167420796</v>
      </c>
      <c r="X49" s="67">
        <v>12.218721719456999</v>
      </c>
      <c r="Y49" s="55"/>
      <c r="Z49" s="56"/>
      <c r="AA49" s="56"/>
      <c r="AB49" s="67"/>
      <c r="AC49" s="58">
        <v>326</v>
      </c>
      <c r="AD49" s="57">
        <v>41.500306748466301</v>
      </c>
      <c r="AE49" s="56">
        <v>0.65193302540415698</v>
      </c>
      <c r="AF49" s="67">
        <v>9.0407080831408706</v>
      </c>
    </row>
    <row r="50" spans="1:32" x14ac:dyDescent="0.2">
      <c r="A50" s="54" t="s">
        <v>37</v>
      </c>
      <c r="B50" s="55">
        <v>1993</v>
      </c>
      <c r="C50" s="78">
        <v>8.2738386308068498E-2</v>
      </c>
      <c r="D50" s="55">
        <v>365</v>
      </c>
      <c r="E50" s="55">
        <v>4468.7123287671202</v>
      </c>
      <c r="F50" s="55">
        <v>414</v>
      </c>
      <c r="G50" s="57">
        <v>19.508816425120798</v>
      </c>
      <c r="H50" s="67">
        <v>32.671806763284998</v>
      </c>
      <c r="I50" s="58"/>
      <c r="J50" s="55"/>
      <c r="K50" s="57"/>
      <c r="L50" s="67"/>
      <c r="M50" s="55"/>
      <c r="N50" s="55"/>
      <c r="O50" s="57"/>
      <c r="P50" s="67"/>
      <c r="Q50" s="55"/>
      <c r="R50" s="55"/>
      <c r="S50" s="57"/>
      <c r="T50" s="67"/>
      <c r="U50" s="55">
        <v>365</v>
      </c>
      <c r="V50" s="55">
        <v>119.794520547945</v>
      </c>
      <c r="W50" s="57">
        <v>0.92000403225806404</v>
      </c>
      <c r="X50" s="67">
        <v>13.5760141129032</v>
      </c>
      <c r="Y50" s="55"/>
      <c r="Z50" s="56"/>
      <c r="AA50" s="56"/>
      <c r="AB50" s="67"/>
      <c r="AC50" s="58">
        <v>360</v>
      </c>
      <c r="AD50" s="57">
        <v>44.413055555555502</v>
      </c>
      <c r="AE50" s="56">
        <v>0.75671868583162205</v>
      </c>
      <c r="AF50" s="67">
        <v>9.9089878850102693</v>
      </c>
    </row>
    <row r="51" spans="1:32" x14ac:dyDescent="0.2">
      <c r="A51" s="54" t="s">
        <v>37</v>
      </c>
      <c r="B51" s="55">
        <v>1994</v>
      </c>
      <c r="C51" s="78">
        <v>1.4999999999999999E-2</v>
      </c>
      <c r="D51" s="55">
        <v>490</v>
      </c>
      <c r="E51" s="55">
        <v>4468.2306122448999</v>
      </c>
      <c r="F51" s="55">
        <v>556</v>
      </c>
      <c r="G51" s="57">
        <v>35.1734892086331</v>
      </c>
      <c r="H51" s="67">
        <v>31.192120503597099</v>
      </c>
      <c r="I51" s="58"/>
      <c r="J51" s="55"/>
      <c r="K51" s="57"/>
      <c r="L51" s="67"/>
      <c r="M51" s="55"/>
      <c r="N51" s="55"/>
      <c r="O51" s="57"/>
      <c r="P51" s="67"/>
      <c r="Q51" s="55"/>
      <c r="R51" s="55"/>
      <c r="S51" s="57"/>
      <c r="T51" s="67"/>
      <c r="U51" s="55">
        <v>490</v>
      </c>
      <c r="V51" s="55">
        <v>125.232653061224</v>
      </c>
      <c r="W51" s="57">
        <v>1.37823607038123</v>
      </c>
      <c r="X51" s="67">
        <v>12.6748944281525</v>
      </c>
      <c r="Y51" s="55"/>
      <c r="Z51" s="56"/>
      <c r="AA51" s="56"/>
      <c r="AB51" s="67"/>
      <c r="AC51" s="58">
        <v>488</v>
      </c>
      <c r="AD51" s="57">
        <v>41.279508196721302</v>
      </c>
      <c r="AE51" s="56">
        <v>0.57987369985141202</v>
      </c>
      <c r="AF51" s="67">
        <v>9.5884096582466594</v>
      </c>
    </row>
    <row r="52" spans="1:32" x14ac:dyDescent="0.2">
      <c r="A52" s="54" t="s">
        <v>37</v>
      </c>
      <c r="B52" s="55">
        <v>1995</v>
      </c>
      <c r="C52" s="78">
        <v>1.8898473788984699E-2</v>
      </c>
      <c r="D52" s="55">
        <v>707</v>
      </c>
      <c r="E52" s="55">
        <v>4667.7213578500696</v>
      </c>
      <c r="F52" s="55">
        <v>791</v>
      </c>
      <c r="G52" s="57">
        <v>24.204209860935499</v>
      </c>
      <c r="H52" s="67">
        <v>31.106407079646001</v>
      </c>
      <c r="I52" s="58"/>
      <c r="J52" s="55"/>
      <c r="K52" s="57"/>
      <c r="L52" s="67"/>
      <c r="M52" s="55"/>
      <c r="N52" s="55"/>
      <c r="O52" s="57"/>
      <c r="P52" s="67"/>
      <c r="Q52" s="55"/>
      <c r="R52" s="55"/>
      <c r="S52" s="57"/>
      <c r="T52" s="67"/>
      <c r="U52" s="55">
        <v>707</v>
      </c>
      <c r="V52" s="55">
        <v>124.79207920792101</v>
      </c>
      <c r="W52" s="57">
        <v>1.40297030752916</v>
      </c>
      <c r="X52" s="67">
        <v>12.990779427359501</v>
      </c>
      <c r="Y52" s="55"/>
      <c r="Z52" s="56"/>
      <c r="AA52" s="56"/>
      <c r="AB52" s="67"/>
      <c r="AC52" s="58">
        <v>695</v>
      </c>
      <c r="AD52" s="57">
        <v>40.647625899280598</v>
      </c>
      <c r="AE52" s="56">
        <v>0.66778185745140395</v>
      </c>
      <c r="AF52" s="67">
        <v>10.2580186825054</v>
      </c>
    </row>
    <row r="53" spans="1:32" x14ac:dyDescent="0.2">
      <c r="A53" s="54" t="s">
        <v>37</v>
      </c>
      <c r="B53" s="55">
        <v>1996</v>
      </c>
      <c r="C53" s="78">
        <v>3.6026522593320197E-2</v>
      </c>
      <c r="D53" s="55">
        <v>912</v>
      </c>
      <c r="E53" s="55">
        <v>4502.5043859649104</v>
      </c>
      <c r="F53" s="55">
        <v>1000</v>
      </c>
      <c r="G53" s="57">
        <v>21.81063</v>
      </c>
      <c r="H53" s="67">
        <v>30.813773999999999</v>
      </c>
      <c r="I53" s="58"/>
      <c r="J53" s="55"/>
      <c r="K53" s="57"/>
      <c r="L53" s="67"/>
      <c r="M53" s="55"/>
      <c r="N53" s="55"/>
      <c r="O53" s="57"/>
      <c r="P53" s="67"/>
      <c r="Q53" s="55"/>
      <c r="R53" s="55"/>
      <c r="S53" s="57"/>
      <c r="T53" s="67"/>
      <c r="U53" s="55">
        <v>912</v>
      </c>
      <c r="V53" s="55">
        <v>125.88815789473701</v>
      </c>
      <c r="W53" s="57">
        <v>1.5001276083467101</v>
      </c>
      <c r="X53" s="67">
        <v>12.417999197431801</v>
      </c>
      <c r="Y53" s="55"/>
      <c r="Z53" s="56"/>
      <c r="AA53" s="56"/>
      <c r="AB53" s="67"/>
      <c r="AC53" s="58">
        <v>899</v>
      </c>
      <c r="AD53" s="57">
        <v>38.680422691879897</v>
      </c>
      <c r="AE53" s="56">
        <v>0.63443822075782497</v>
      </c>
      <c r="AF53" s="67">
        <v>9.6499702635914293</v>
      </c>
    </row>
    <row r="54" spans="1:32" x14ac:dyDescent="0.2">
      <c r="A54" s="54" t="s">
        <v>37</v>
      </c>
      <c r="B54" s="55">
        <v>1997</v>
      </c>
      <c r="C54" s="78">
        <v>2.09878682842288E-2</v>
      </c>
      <c r="D54" s="55">
        <v>1002</v>
      </c>
      <c r="E54" s="55">
        <v>4640.8532934131699</v>
      </c>
      <c r="F54" s="55">
        <v>1101</v>
      </c>
      <c r="G54" s="57">
        <v>56.471244323342397</v>
      </c>
      <c r="H54" s="67">
        <v>31.976595821979998</v>
      </c>
      <c r="I54" s="58"/>
      <c r="J54" s="55"/>
      <c r="K54" s="57"/>
      <c r="L54" s="67"/>
      <c r="M54" s="55"/>
      <c r="N54" s="55"/>
      <c r="O54" s="57"/>
      <c r="P54" s="67"/>
      <c r="Q54" s="55"/>
      <c r="R54" s="55"/>
      <c r="S54" s="57"/>
      <c r="T54" s="67"/>
      <c r="U54" s="55">
        <v>1002</v>
      </c>
      <c r="V54" s="55">
        <v>127.456087824351</v>
      </c>
      <c r="W54" s="57">
        <v>0.86038960113960095</v>
      </c>
      <c r="X54" s="67">
        <v>13.6629515669515</v>
      </c>
      <c r="Y54" s="55">
        <v>81</v>
      </c>
      <c r="Z54" s="56">
        <v>3.9270496090066498</v>
      </c>
      <c r="AA54" s="56">
        <v>-1.1066945606694601E-2</v>
      </c>
      <c r="AB54" s="67">
        <v>7.7619246861924802</v>
      </c>
      <c r="AC54" s="58">
        <v>987</v>
      </c>
      <c r="AD54" s="57">
        <v>39.424518743667697</v>
      </c>
      <c r="AE54" s="56">
        <v>0.88024437998549598</v>
      </c>
      <c r="AF54" s="67">
        <v>10.6264343002175</v>
      </c>
    </row>
    <row r="55" spans="1:32" x14ac:dyDescent="0.2">
      <c r="A55" s="59" t="s">
        <v>37</v>
      </c>
      <c r="B55" s="55">
        <v>1998</v>
      </c>
      <c r="C55" s="78">
        <v>2.95418754473873E-2</v>
      </c>
      <c r="D55" s="55">
        <v>1190</v>
      </c>
      <c r="E55" s="55">
        <v>4578.9941176470602</v>
      </c>
      <c r="F55" s="55">
        <v>1295</v>
      </c>
      <c r="G55" s="57">
        <v>43.927752895752903</v>
      </c>
      <c r="H55" s="67">
        <v>31.396132046331999</v>
      </c>
      <c r="I55" s="58"/>
      <c r="J55" s="55"/>
      <c r="K55" s="57"/>
      <c r="L55" s="67"/>
      <c r="M55" s="55"/>
      <c r="N55" s="55"/>
      <c r="O55" s="57"/>
      <c r="P55" s="67"/>
      <c r="Q55" s="55"/>
      <c r="R55" s="55"/>
      <c r="S55" s="57"/>
      <c r="T55" s="67"/>
      <c r="U55" s="55">
        <v>1190</v>
      </c>
      <c r="V55" s="55">
        <v>130.457142857143</v>
      </c>
      <c r="W55" s="57">
        <v>1.1151227544910201</v>
      </c>
      <c r="X55" s="67">
        <v>13.321121556886199</v>
      </c>
      <c r="Y55" s="55">
        <v>97</v>
      </c>
      <c r="Z55" s="56">
        <v>3.74505492334437</v>
      </c>
      <c r="AA55" s="56">
        <v>-5.9549330085261797E-3</v>
      </c>
      <c r="AB55" s="67">
        <v>9.1643118148599303</v>
      </c>
      <c r="AC55" s="58">
        <v>1183</v>
      </c>
      <c r="AD55" s="57">
        <v>35.9766694843618</v>
      </c>
      <c r="AE55" s="56">
        <v>0.68128266178266195</v>
      </c>
      <c r="AF55" s="67">
        <v>10.7031587912088</v>
      </c>
    </row>
    <row r="56" spans="1:32" x14ac:dyDescent="0.2">
      <c r="A56" s="59" t="s">
        <v>37</v>
      </c>
      <c r="B56" s="55">
        <v>1999</v>
      </c>
      <c r="C56" s="78">
        <v>1.5785571713715401E-2</v>
      </c>
      <c r="D56" s="55">
        <v>1394</v>
      </c>
      <c r="E56" s="55">
        <v>4687.5</v>
      </c>
      <c r="F56" s="55">
        <v>1576</v>
      </c>
      <c r="G56" s="57">
        <v>49.474124365482197</v>
      </c>
      <c r="H56" s="67">
        <v>30.389745558375601</v>
      </c>
      <c r="I56" s="58"/>
      <c r="J56" s="55"/>
      <c r="K56" s="57"/>
      <c r="L56" s="67"/>
      <c r="M56" s="55"/>
      <c r="N56" s="55"/>
      <c r="O56" s="57"/>
      <c r="P56" s="67"/>
      <c r="Q56" s="55"/>
      <c r="R56" s="55"/>
      <c r="S56" s="57"/>
      <c r="T56" s="67"/>
      <c r="U56" s="55">
        <v>1394</v>
      </c>
      <c r="V56" s="55">
        <v>130.01721664275499</v>
      </c>
      <c r="W56" s="57">
        <v>1.04212512363996</v>
      </c>
      <c r="X56" s="67">
        <v>12.951293273986201</v>
      </c>
      <c r="Y56" s="55">
        <v>129</v>
      </c>
      <c r="Z56" s="56">
        <v>3.62993974807938</v>
      </c>
      <c r="AA56" s="56">
        <v>5.4398009950248896E-3</v>
      </c>
      <c r="AB56" s="67">
        <v>9.5200995024875592</v>
      </c>
      <c r="AC56" s="58">
        <v>1367</v>
      </c>
      <c r="AD56" s="57">
        <v>38.319019751280202</v>
      </c>
      <c r="AE56" s="56">
        <v>0.66770212765957404</v>
      </c>
      <c r="AF56" s="67">
        <v>10.4451858156028</v>
      </c>
    </row>
    <row r="57" spans="1:32" x14ac:dyDescent="0.2">
      <c r="A57" s="59" t="s">
        <v>37</v>
      </c>
      <c r="B57" s="55">
        <v>2000</v>
      </c>
      <c r="C57" s="78">
        <v>2.90859950859951E-2</v>
      </c>
      <c r="D57" s="55">
        <v>1432</v>
      </c>
      <c r="E57" s="55">
        <v>4793.2011173184401</v>
      </c>
      <c r="F57" s="58">
        <v>1685</v>
      </c>
      <c r="G57" s="57">
        <v>67.543062314539995</v>
      </c>
      <c r="H57" s="67">
        <v>30.190263501483599</v>
      </c>
      <c r="I57" s="58"/>
      <c r="J57" s="55"/>
      <c r="K57" s="57"/>
      <c r="L57" s="67"/>
      <c r="M57" s="55"/>
      <c r="N57" s="55"/>
      <c r="O57" s="57"/>
      <c r="P57" s="67"/>
      <c r="Q57" s="55">
        <v>50</v>
      </c>
      <c r="R57" s="55">
        <v>656.96</v>
      </c>
      <c r="S57" s="57">
        <v>7.3662355915065802</v>
      </c>
      <c r="T57" s="67">
        <v>9.9779251769464103</v>
      </c>
      <c r="U57" s="55">
        <v>1432</v>
      </c>
      <c r="V57" s="55">
        <v>126.041201117318</v>
      </c>
      <c r="W57" s="57">
        <v>1.1358245376635101</v>
      </c>
      <c r="X57" s="67">
        <v>13.1847830401443</v>
      </c>
      <c r="Y57" s="55">
        <v>152</v>
      </c>
      <c r="Z57" s="56">
        <v>3.5013200770456798</v>
      </c>
      <c r="AA57" s="56">
        <v>3.6347972972972903E-2</v>
      </c>
      <c r="AB57" s="67">
        <v>10.1162162162162</v>
      </c>
      <c r="AC57" s="58">
        <v>1401</v>
      </c>
      <c r="AD57" s="57">
        <v>40.770449678800802</v>
      </c>
      <c r="AE57" s="56">
        <v>0.76509815668202796</v>
      </c>
      <c r="AF57" s="67">
        <v>10.6168012903226</v>
      </c>
    </row>
    <row r="58" spans="1:32" x14ac:dyDescent="0.2">
      <c r="A58" s="59" t="s">
        <v>37</v>
      </c>
      <c r="B58" s="55">
        <v>2001</v>
      </c>
      <c r="C58" s="78">
        <v>2.4125830564784099E-2</v>
      </c>
      <c r="D58" s="55">
        <v>1714</v>
      </c>
      <c r="E58" s="55">
        <v>4796.9725787631296</v>
      </c>
      <c r="F58" s="58">
        <v>2056</v>
      </c>
      <c r="G58" s="57">
        <v>58.299990272373499</v>
      </c>
      <c r="H58" s="67">
        <v>30.116056420233502</v>
      </c>
      <c r="I58" s="58">
        <v>68</v>
      </c>
      <c r="J58" s="55">
        <v>206.76470588235301</v>
      </c>
      <c r="K58" s="57">
        <v>0.412557392996109</v>
      </c>
      <c r="L58" s="67">
        <v>12.055301556420201</v>
      </c>
      <c r="M58" s="55">
        <v>67</v>
      </c>
      <c r="N58" s="55">
        <v>177.01492537313399</v>
      </c>
      <c r="O58" s="57">
        <v>1.3895038910505799</v>
      </c>
      <c r="P58" s="67">
        <v>22.300230544747102</v>
      </c>
      <c r="Q58" s="55">
        <v>68</v>
      </c>
      <c r="R58" s="55">
        <v>660.82352941176498</v>
      </c>
      <c r="S58" s="57">
        <v>7.92071711092004</v>
      </c>
      <c r="T58" s="67">
        <v>10.928291487532199</v>
      </c>
      <c r="U58" s="55">
        <v>1714</v>
      </c>
      <c r="V58" s="55">
        <v>129.01225204200699</v>
      </c>
      <c r="W58" s="57">
        <v>1.27901780977643</v>
      </c>
      <c r="X58" s="67">
        <v>13.3308571428571</v>
      </c>
      <c r="Y58" s="55">
        <v>174</v>
      </c>
      <c r="Z58" s="56">
        <v>3.3850765169092498</v>
      </c>
      <c r="AA58" s="56">
        <v>2.1615777940102301E-2</v>
      </c>
      <c r="AB58" s="67">
        <v>10.8798392987583</v>
      </c>
      <c r="AC58" s="58">
        <v>1686</v>
      </c>
      <c r="AD58" s="57">
        <v>41.385112692763897</v>
      </c>
      <c r="AE58" s="56">
        <v>0.77972368421052696</v>
      </c>
      <c r="AF58" s="67">
        <v>10.8090312693498</v>
      </c>
    </row>
    <row r="59" spans="1:32" x14ac:dyDescent="0.2">
      <c r="A59" s="59" t="s">
        <v>37</v>
      </c>
      <c r="B59" s="55">
        <v>2002</v>
      </c>
      <c r="C59" s="78">
        <v>3.8386336866902203E-2</v>
      </c>
      <c r="D59" s="55">
        <v>1880</v>
      </c>
      <c r="E59" s="55">
        <v>4876.6787234042504</v>
      </c>
      <c r="F59" s="58">
        <v>2247</v>
      </c>
      <c r="G59" s="57">
        <v>79.357846016911395</v>
      </c>
      <c r="H59" s="67">
        <v>30.157093012906099</v>
      </c>
      <c r="I59" s="58">
        <v>88</v>
      </c>
      <c r="J59" s="55">
        <v>205.57954545454501</v>
      </c>
      <c r="K59" s="57">
        <v>0.662945187165776</v>
      </c>
      <c r="L59" s="67">
        <v>12.2220909090909</v>
      </c>
      <c r="M59" s="55">
        <v>89</v>
      </c>
      <c r="N59" s="55">
        <v>179.39325842696601</v>
      </c>
      <c r="O59" s="57">
        <v>1.52723998219056</v>
      </c>
      <c r="P59" s="67">
        <v>22.437588156722999</v>
      </c>
      <c r="Q59" s="55">
        <v>89</v>
      </c>
      <c r="R59" s="55">
        <v>676.37078651685397</v>
      </c>
      <c r="S59" s="57">
        <v>6.8331791604197898</v>
      </c>
      <c r="T59" s="67">
        <v>10.8700382308845</v>
      </c>
      <c r="U59" s="55">
        <v>1880</v>
      </c>
      <c r="V59" s="55">
        <v>133.712765957447</v>
      </c>
      <c r="W59" s="57">
        <v>1.8488197000681601</v>
      </c>
      <c r="X59" s="67">
        <v>13.4285378323109</v>
      </c>
      <c r="Y59" s="55">
        <v>217</v>
      </c>
      <c r="Z59" s="56">
        <v>3.6277620068964098</v>
      </c>
      <c r="AA59" s="56">
        <v>1.2306752411575601E-2</v>
      </c>
      <c r="AB59" s="67">
        <v>11.1581350482315</v>
      </c>
      <c r="AC59" s="58">
        <v>1849</v>
      </c>
      <c r="AD59" s="57">
        <v>40.065062195781501</v>
      </c>
      <c r="AE59" s="56">
        <v>0.75405961871750304</v>
      </c>
      <c r="AF59" s="67">
        <v>11.167936637781599</v>
      </c>
    </row>
    <row r="60" spans="1:32" x14ac:dyDescent="0.2">
      <c r="A60" s="59" t="s">
        <v>37</v>
      </c>
      <c r="B60" s="55">
        <v>2003</v>
      </c>
      <c r="C60" s="78">
        <v>5.0189421015010699E-2</v>
      </c>
      <c r="D60" s="55">
        <v>2004</v>
      </c>
      <c r="E60" s="55">
        <v>4826.80239520958</v>
      </c>
      <c r="F60" s="58">
        <v>2312</v>
      </c>
      <c r="G60" s="57">
        <v>55.062980103806098</v>
      </c>
      <c r="H60" s="67">
        <v>30.723896193771601</v>
      </c>
      <c r="I60" s="58">
        <v>99</v>
      </c>
      <c r="J60" s="55">
        <v>189.26262626262599</v>
      </c>
      <c r="K60" s="57">
        <v>0.42171212121212098</v>
      </c>
      <c r="L60" s="67">
        <v>12.4709766233766</v>
      </c>
      <c r="M60" s="55">
        <v>99</v>
      </c>
      <c r="N60" s="55">
        <v>166.18181818181799</v>
      </c>
      <c r="O60" s="57">
        <v>1.1627910899653999</v>
      </c>
      <c r="P60" s="67">
        <v>22.89633866782</v>
      </c>
      <c r="Q60" s="55">
        <v>99</v>
      </c>
      <c r="R60" s="55">
        <v>621.27272727272702</v>
      </c>
      <c r="S60" s="57">
        <v>6.65163850110212</v>
      </c>
      <c r="T60" s="67">
        <v>11.1630036737693</v>
      </c>
      <c r="U60" s="55">
        <v>2004</v>
      </c>
      <c r="V60" s="55">
        <v>131.48453093812401</v>
      </c>
      <c r="W60" s="57">
        <v>1.6403223919401999</v>
      </c>
      <c r="X60" s="67">
        <v>13.4101478713033</v>
      </c>
      <c r="Y60" s="55">
        <v>246</v>
      </c>
      <c r="Z60" s="56">
        <v>3.4621772704995499</v>
      </c>
      <c r="AA60" s="56">
        <v>1.62813267813267E-2</v>
      </c>
      <c r="AB60" s="67">
        <v>11.820331695331699</v>
      </c>
      <c r="AC60" s="58">
        <v>1985</v>
      </c>
      <c r="AD60" s="57">
        <v>40.0966246851386</v>
      </c>
      <c r="AE60" s="56">
        <v>0.50692767086927704</v>
      </c>
      <c r="AF60" s="67">
        <v>10.988520371599201</v>
      </c>
    </row>
    <row r="61" spans="1:32" x14ac:dyDescent="0.2">
      <c r="A61" s="59" t="s">
        <v>37</v>
      </c>
      <c r="B61" s="55">
        <v>2004</v>
      </c>
      <c r="C61" s="78">
        <v>6.4810723228752407E-2</v>
      </c>
      <c r="D61" s="55">
        <v>2408</v>
      </c>
      <c r="E61" s="55">
        <v>4926.4435215946796</v>
      </c>
      <c r="F61" s="58">
        <v>2766</v>
      </c>
      <c r="G61" s="57">
        <v>58.274956616052002</v>
      </c>
      <c r="H61" s="67">
        <v>30.208354663774401</v>
      </c>
      <c r="I61" s="58">
        <v>107</v>
      </c>
      <c r="J61" s="55">
        <v>208.47663551401899</v>
      </c>
      <c r="K61" s="57">
        <v>0.80879044516829401</v>
      </c>
      <c r="L61" s="67">
        <v>12.119931234165801</v>
      </c>
      <c r="M61" s="55">
        <v>109</v>
      </c>
      <c r="N61" s="55">
        <v>179.036697247706</v>
      </c>
      <c r="O61" s="57">
        <v>1.26369486623283</v>
      </c>
      <c r="P61" s="67">
        <v>22.472815256688399</v>
      </c>
      <c r="Q61" s="55">
        <v>112</v>
      </c>
      <c r="R61" s="55">
        <v>679.794642857143</v>
      </c>
      <c r="S61" s="57">
        <v>9.2265043586550508</v>
      </c>
      <c r="T61" s="67">
        <v>10.928450809464501</v>
      </c>
      <c r="U61" s="55">
        <v>2408</v>
      </c>
      <c r="V61" s="55">
        <v>131.97882059800699</v>
      </c>
      <c r="W61" s="57">
        <v>1.64585217856188</v>
      </c>
      <c r="X61" s="67">
        <v>13.057583266506301</v>
      </c>
      <c r="Y61" s="55">
        <v>309</v>
      </c>
      <c r="Z61" s="56">
        <v>3.6925421048217899</v>
      </c>
      <c r="AA61" s="56">
        <v>3.7400926402470301E-2</v>
      </c>
      <c r="AB61" s="67">
        <v>12.390941842511699</v>
      </c>
      <c r="AC61" s="58">
        <v>2397</v>
      </c>
      <c r="AD61" s="57">
        <v>39.585356695869798</v>
      </c>
      <c r="AE61" s="56">
        <v>0.39293037802556402</v>
      </c>
      <c r="AF61" s="67">
        <v>10.787545635028501</v>
      </c>
    </row>
    <row r="62" spans="1:32" x14ac:dyDescent="0.2">
      <c r="A62" s="59" t="s">
        <v>37</v>
      </c>
      <c r="B62" s="55">
        <v>2005</v>
      </c>
      <c r="C62" s="78">
        <v>4.6490396607632802E-2</v>
      </c>
      <c r="D62" s="55">
        <v>2777</v>
      </c>
      <c r="E62" s="55">
        <v>4991.9765934461602</v>
      </c>
      <c r="F62" s="58">
        <v>3185</v>
      </c>
      <c r="G62" s="57">
        <v>43.388339089481903</v>
      </c>
      <c r="H62" s="67">
        <v>29.890189952904201</v>
      </c>
      <c r="I62" s="58">
        <v>127</v>
      </c>
      <c r="J62" s="55">
        <v>208.52755905511799</v>
      </c>
      <c r="K62" s="57">
        <v>0.75257228158390899</v>
      </c>
      <c r="L62" s="67">
        <v>11.483811125078599</v>
      </c>
      <c r="M62" s="55">
        <v>129</v>
      </c>
      <c r="N62" s="55">
        <v>184.29457364341101</v>
      </c>
      <c r="O62" s="57">
        <v>1.07991457286432</v>
      </c>
      <c r="P62" s="67">
        <v>22.034518530150699</v>
      </c>
      <c r="Q62" s="55">
        <v>131</v>
      </c>
      <c r="R62" s="55">
        <v>691.18320610686999</v>
      </c>
      <c r="S62" s="57">
        <v>9.0525678271308507</v>
      </c>
      <c r="T62" s="67">
        <v>10.1502130852341</v>
      </c>
      <c r="U62" s="55">
        <v>2777</v>
      </c>
      <c r="V62" s="55">
        <v>130.34173568599201</v>
      </c>
      <c r="W62" s="57">
        <v>1.25553571428572</v>
      </c>
      <c r="X62" s="67">
        <v>12.301865952381</v>
      </c>
      <c r="Y62" s="55">
        <v>426</v>
      </c>
      <c r="Z62" s="56">
        <v>3.69616279233722</v>
      </c>
      <c r="AA62" s="56">
        <v>2.2093475242943101E-2</v>
      </c>
      <c r="AB62" s="67">
        <v>12.0474780194355</v>
      </c>
      <c r="AC62" s="58">
        <v>2760</v>
      </c>
      <c r="AD62" s="57">
        <v>39.4735869565217</v>
      </c>
      <c r="AE62" s="56">
        <v>0.39652252906976798</v>
      </c>
      <c r="AF62" s="67">
        <v>10.198935610465099</v>
      </c>
    </row>
    <row r="63" spans="1:32" x14ac:dyDescent="0.2">
      <c r="A63" s="59" t="s">
        <v>37</v>
      </c>
      <c r="B63" s="55">
        <v>2006</v>
      </c>
      <c r="C63" s="78">
        <v>4.3219461697722603E-2</v>
      </c>
      <c r="D63" s="55">
        <v>2653</v>
      </c>
      <c r="E63" s="55">
        <v>4988.6566151526604</v>
      </c>
      <c r="F63" s="58">
        <v>3183</v>
      </c>
      <c r="G63" s="57">
        <v>53.341394910461901</v>
      </c>
      <c r="H63" s="67">
        <v>29.4618812441093</v>
      </c>
      <c r="I63" s="58">
        <v>119</v>
      </c>
      <c r="J63" s="55">
        <v>202.142857142857</v>
      </c>
      <c r="K63" s="57">
        <v>1.09046886792453</v>
      </c>
      <c r="L63" s="67">
        <v>11.7129663522012</v>
      </c>
      <c r="M63" s="55">
        <v>120</v>
      </c>
      <c r="N63" s="55">
        <v>178.833333333333</v>
      </c>
      <c r="O63" s="57">
        <v>1.3922906063462099</v>
      </c>
      <c r="P63" s="67">
        <v>21.884803016022701</v>
      </c>
      <c r="Q63" s="55">
        <v>123</v>
      </c>
      <c r="R63" s="55">
        <v>669.40650406504096</v>
      </c>
      <c r="S63" s="57">
        <v>9.6458427769269992</v>
      </c>
      <c r="T63" s="67">
        <v>10.092628892292</v>
      </c>
      <c r="U63" s="55">
        <v>2653</v>
      </c>
      <c r="V63" s="55">
        <v>134.69694685261999</v>
      </c>
      <c r="W63" s="57">
        <v>1.3719609690444201</v>
      </c>
      <c r="X63" s="67">
        <v>12.474412516823699</v>
      </c>
      <c r="Y63" s="55">
        <v>400</v>
      </c>
      <c r="Z63" s="56">
        <v>3.6352396328693999</v>
      </c>
      <c r="AA63" s="56">
        <v>1.30360762059182E-2</v>
      </c>
      <c r="AB63" s="67">
        <v>12.057965139846001</v>
      </c>
      <c r="AC63" s="58">
        <v>2632</v>
      </c>
      <c r="AD63" s="57">
        <v>40.120060790273499</v>
      </c>
      <c r="AE63" s="56">
        <v>1.3848867838393</v>
      </c>
      <c r="AF63" s="67">
        <v>10.4308397397854</v>
      </c>
    </row>
    <row r="64" spans="1:32" x14ac:dyDescent="0.2">
      <c r="A64" s="59" t="s">
        <v>37</v>
      </c>
      <c r="B64" s="55">
        <v>2007</v>
      </c>
      <c r="C64" s="78">
        <v>2.9782424755227899E-2</v>
      </c>
      <c r="D64" s="55">
        <v>2801</v>
      </c>
      <c r="E64" s="55">
        <v>5015.0846126383403</v>
      </c>
      <c r="F64" s="58">
        <v>3380</v>
      </c>
      <c r="G64" s="57">
        <v>60.095369822485097</v>
      </c>
      <c r="H64" s="67">
        <v>28.789056508875699</v>
      </c>
      <c r="I64" s="58">
        <v>100</v>
      </c>
      <c r="J64" s="55">
        <v>232.85</v>
      </c>
      <c r="K64" s="57">
        <v>1.18646033155713</v>
      </c>
      <c r="L64" s="67">
        <v>11.371847838958001</v>
      </c>
      <c r="M64" s="55">
        <v>103</v>
      </c>
      <c r="N64" s="55">
        <v>211.21359223300999</v>
      </c>
      <c r="O64" s="57">
        <v>1.5586991124260401</v>
      </c>
      <c r="P64" s="67">
        <v>21.486595562130201</v>
      </c>
      <c r="Q64" s="55">
        <v>103</v>
      </c>
      <c r="R64" s="55">
        <v>786.38834951456295</v>
      </c>
      <c r="S64" s="57">
        <v>8.9470722891566403</v>
      </c>
      <c r="T64" s="67">
        <v>9.7663127510040209</v>
      </c>
      <c r="U64" s="55">
        <v>2801</v>
      </c>
      <c r="V64" s="55">
        <v>132.092823991432</v>
      </c>
      <c r="W64" s="57">
        <v>1.0702762788689799</v>
      </c>
      <c r="X64" s="67">
        <v>12.0279074034103</v>
      </c>
      <c r="Y64" s="55">
        <v>464</v>
      </c>
      <c r="Z64" s="56">
        <v>3.3674543924304801</v>
      </c>
      <c r="AA64" s="56">
        <v>3.58581504702199E-3</v>
      </c>
      <c r="AB64" s="67">
        <v>12.312539184953</v>
      </c>
      <c r="AC64" s="58">
        <v>2772</v>
      </c>
      <c r="AD64" s="57">
        <v>37.456096681096703</v>
      </c>
      <c r="AE64" s="56">
        <v>0.78376618547681398</v>
      </c>
      <c r="AF64" s="67">
        <v>10.1315826334208</v>
      </c>
    </row>
    <row r="65" spans="1:32" x14ac:dyDescent="0.2">
      <c r="A65" s="59" t="s">
        <v>37</v>
      </c>
      <c r="B65" s="55">
        <v>2008</v>
      </c>
      <c r="C65" s="78">
        <v>1.48860625331214E-2</v>
      </c>
      <c r="D65" s="55">
        <v>3387</v>
      </c>
      <c r="E65" s="55">
        <v>5047.7446117508098</v>
      </c>
      <c r="F65" s="58">
        <v>4054</v>
      </c>
      <c r="G65" s="57">
        <v>57.374716329550999</v>
      </c>
      <c r="H65" s="67">
        <v>27.9699230389738</v>
      </c>
      <c r="I65" s="58">
        <v>119</v>
      </c>
      <c r="J65" s="55">
        <v>218.33613445378199</v>
      </c>
      <c r="K65" s="57">
        <v>1.2129003207500599</v>
      </c>
      <c r="L65" s="67">
        <v>10.6640313348137</v>
      </c>
      <c r="M65" s="55">
        <v>120</v>
      </c>
      <c r="N65" s="55">
        <v>197.78333333333299</v>
      </c>
      <c r="O65" s="57">
        <v>1.6051364421416201</v>
      </c>
      <c r="P65" s="67">
        <v>20.633901801135</v>
      </c>
      <c r="Q65" s="55">
        <v>122</v>
      </c>
      <c r="R65" s="55">
        <v>729.54098360655701</v>
      </c>
      <c r="S65" s="57">
        <v>8.7427253000923493</v>
      </c>
      <c r="T65" s="67">
        <v>9.7732072945521793</v>
      </c>
      <c r="U65" s="55">
        <v>3387</v>
      </c>
      <c r="V65" s="55">
        <v>128.198110422203</v>
      </c>
      <c r="W65" s="57">
        <v>0.74897825292397702</v>
      </c>
      <c r="X65" s="67">
        <v>11.470267543859601</v>
      </c>
      <c r="Y65" s="55">
        <v>616</v>
      </c>
      <c r="Z65" s="56">
        <v>3.4438709620775798</v>
      </c>
      <c r="AA65" s="56">
        <v>2.0424964438122299E-2</v>
      </c>
      <c r="AB65" s="67">
        <v>13.053307254623</v>
      </c>
      <c r="AC65" s="58">
        <v>3328</v>
      </c>
      <c r="AD65" s="57">
        <v>36.136658653846197</v>
      </c>
      <c r="AE65" s="56">
        <v>-0.110333210127518</v>
      </c>
      <c r="AF65" s="67">
        <v>9.66474067639993</v>
      </c>
    </row>
    <row r="66" spans="1:32" x14ac:dyDescent="0.2">
      <c r="A66" s="59" t="s">
        <v>37</v>
      </c>
      <c r="B66" s="55">
        <v>2009</v>
      </c>
      <c r="C66" s="78">
        <v>4.59630032644179E-2</v>
      </c>
      <c r="D66" s="55">
        <v>3259</v>
      </c>
      <c r="E66" s="55">
        <v>5087.7259895673496</v>
      </c>
      <c r="F66" s="58">
        <v>4123</v>
      </c>
      <c r="G66" s="57">
        <v>50.045808877031199</v>
      </c>
      <c r="H66" s="67">
        <v>27.696842347804999</v>
      </c>
      <c r="I66" s="58">
        <v>144</v>
      </c>
      <c r="J66" s="55">
        <v>223.944444444444</v>
      </c>
      <c r="K66" s="57">
        <v>0.98008912093249301</v>
      </c>
      <c r="L66" s="67">
        <v>11.3520201554153</v>
      </c>
      <c r="M66" s="55">
        <v>149</v>
      </c>
      <c r="N66" s="55">
        <v>214.570469798658</v>
      </c>
      <c r="O66" s="57">
        <v>1.50184352256186</v>
      </c>
      <c r="P66" s="67">
        <v>20.648683163512899</v>
      </c>
      <c r="Q66" s="55">
        <v>149</v>
      </c>
      <c r="R66" s="55">
        <v>789.939597315436</v>
      </c>
      <c r="S66" s="57">
        <v>7.1824645318200204</v>
      </c>
      <c r="T66" s="67">
        <v>10.056536684231901</v>
      </c>
      <c r="U66" s="55">
        <v>3259</v>
      </c>
      <c r="V66" s="55">
        <v>127.73488800245499</v>
      </c>
      <c r="W66" s="57">
        <v>0.64527739422906805</v>
      </c>
      <c r="X66" s="67">
        <v>11.712307665073499</v>
      </c>
      <c r="Y66" s="55">
        <v>677</v>
      </c>
      <c r="Z66" s="56">
        <v>3.44546998008959</v>
      </c>
      <c r="AA66" s="56">
        <v>1.39618563254927E-2</v>
      </c>
      <c r="AB66" s="67">
        <v>13.5811506675142</v>
      </c>
      <c r="AC66" s="58">
        <v>3221</v>
      </c>
      <c r="AD66" s="57">
        <v>32.352033529959598</v>
      </c>
      <c r="AE66" s="56">
        <v>-1.51605879189819</v>
      </c>
      <c r="AF66" s="67">
        <v>9.8875613371572104</v>
      </c>
    </row>
    <row r="67" spans="1:32" x14ac:dyDescent="0.2">
      <c r="A67" s="59" t="s">
        <v>37</v>
      </c>
      <c r="B67" s="55">
        <v>2010</v>
      </c>
      <c r="C67" s="78">
        <v>5.3147540983606502E-2</v>
      </c>
      <c r="D67" s="55">
        <v>3265</v>
      </c>
      <c r="E67" s="55">
        <v>5097.8747320061302</v>
      </c>
      <c r="F67" s="58">
        <v>4165</v>
      </c>
      <c r="G67" s="57">
        <v>54.619450180072</v>
      </c>
      <c r="H67" s="67">
        <v>26.613665546218499</v>
      </c>
      <c r="I67" s="58">
        <v>183</v>
      </c>
      <c r="J67" s="55">
        <v>233.80327868852501</v>
      </c>
      <c r="K67" s="57">
        <v>1.33899206540034</v>
      </c>
      <c r="L67" s="67">
        <v>11.227148593411901</v>
      </c>
      <c r="M67" s="55">
        <v>188</v>
      </c>
      <c r="N67" s="55">
        <v>210.723404255319</v>
      </c>
      <c r="O67" s="57">
        <v>1.4078052353506201</v>
      </c>
      <c r="P67" s="67">
        <v>20.017712536023101</v>
      </c>
      <c r="Q67" s="55">
        <v>188</v>
      </c>
      <c r="R67" s="55">
        <v>786.44680851063799</v>
      </c>
      <c r="S67" s="57">
        <v>9.8865324620573496</v>
      </c>
      <c r="T67" s="67">
        <v>10.4747774030355</v>
      </c>
      <c r="U67" s="55">
        <v>3265</v>
      </c>
      <c r="V67" s="55">
        <v>126.11117917304701</v>
      </c>
      <c r="W67" s="57">
        <v>0.75295197589934604</v>
      </c>
      <c r="X67" s="67">
        <v>11.156472266524901</v>
      </c>
      <c r="Y67" s="55">
        <v>704</v>
      </c>
      <c r="Z67" s="56">
        <v>3.3993950334863099</v>
      </c>
      <c r="AA67" s="56">
        <v>-2.3753704313467301E-2</v>
      </c>
      <c r="AB67" s="67">
        <v>14.062825156404299</v>
      </c>
      <c r="AC67" s="58">
        <v>3225</v>
      </c>
      <c r="AD67" s="57">
        <v>29.203596899224799</v>
      </c>
      <c r="AE67" s="56">
        <v>-2.27331490125674</v>
      </c>
      <c r="AF67" s="67">
        <v>9.3453953680430999</v>
      </c>
    </row>
    <row r="68" spans="1:32" x14ac:dyDescent="0.2">
      <c r="A68" s="59" t="s">
        <v>37</v>
      </c>
      <c r="B68" s="55">
        <v>2011</v>
      </c>
      <c r="C68" s="78">
        <v>4.2549127842790899E-2</v>
      </c>
      <c r="D68" s="55">
        <v>2948</v>
      </c>
      <c r="E68" s="55">
        <v>5226.9389416553604</v>
      </c>
      <c r="F68" s="58">
        <v>3979</v>
      </c>
      <c r="G68" s="57">
        <v>60.185481276702802</v>
      </c>
      <c r="H68" s="67">
        <v>25.615150037697902</v>
      </c>
      <c r="I68" s="58">
        <v>142</v>
      </c>
      <c r="J68" s="55">
        <v>235.36619718309899</v>
      </c>
      <c r="K68" s="57">
        <v>1.3758181589537199</v>
      </c>
      <c r="L68" s="67">
        <v>10.792028420523099</v>
      </c>
      <c r="M68" s="55">
        <v>145</v>
      </c>
      <c r="N68" s="55">
        <v>221.33103448275901</v>
      </c>
      <c r="O68" s="57">
        <v>1.5003440562955499</v>
      </c>
      <c r="P68" s="67">
        <v>19.320303593867798</v>
      </c>
      <c r="Q68" s="55">
        <v>145</v>
      </c>
      <c r="R68" s="55">
        <v>818.62758620689704</v>
      </c>
      <c r="S68" s="57">
        <v>8.4973390989541393</v>
      </c>
      <c r="T68" s="67">
        <v>9.2980905068383208</v>
      </c>
      <c r="U68" s="55">
        <v>2948</v>
      </c>
      <c r="V68" s="55">
        <v>126.71743554952501</v>
      </c>
      <c r="W68" s="57">
        <v>0.25165255315282598</v>
      </c>
      <c r="X68" s="67">
        <v>10.547726694530301</v>
      </c>
      <c r="Y68" s="55">
        <v>678</v>
      </c>
      <c r="Z68" s="56">
        <v>3.2034873202071998</v>
      </c>
      <c r="AA68" s="56">
        <v>-5.1829596412556099E-2</v>
      </c>
      <c r="AB68" s="67">
        <v>13.356694426649501</v>
      </c>
      <c r="AC68" s="58">
        <v>2891</v>
      </c>
      <c r="AD68" s="57">
        <v>26.288516084399902</v>
      </c>
      <c r="AE68" s="56">
        <v>-3.5014965961361502</v>
      </c>
      <c r="AF68" s="67">
        <v>8.5880700459981405</v>
      </c>
    </row>
    <row r="69" spans="1:32" x14ac:dyDescent="0.2">
      <c r="A69" s="59" t="s">
        <v>37</v>
      </c>
      <c r="B69" s="55">
        <v>2012</v>
      </c>
      <c r="C69" s="78">
        <v>3.4943257676902498E-2</v>
      </c>
      <c r="D69" s="55">
        <v>2650</v>
      </c>
      <c r="E69" s="55">
        <v>5465.8490566037699</v>
      </c>
      <c r="F69" s="58">
        <v>4036</v>
      </c>
      <c r="G69" s="57">
        <v>63.891771555996101</v>
      </c>
      <c r="H69" s="67">
        <v>23.136804509415299</v>
      </c>
      <c r="I69" s="58">
        <v>131</v>
      </c>
      <c r="J69" s="55">
        <v>245.61832061068699</v>
      </c>
      <c r="K69" s="57">
        <v>1.48659112323332</v>
      </c>
      <c r="L69" s="67">
        <v>10.651630795933499</v>
      </c>
      <c r="M69" s="55">
        <v>133</v>
      </c>
      <c r="N69" s="55">
        <v>224.71428571428601</v>
      </c>
      <c r="O69" s="57">
        <v>1.42566815365551</v>
      </c>
      <c r="P69" s="67">
        <v>17.8554109045849</v>
      </c>
      <c r="Q69" s="55">
        <v>133</v>
      </c>
      <c r="R69" s="55">
        <v>833.61654135338301</v>
      </c>
      <c r="S69" s="57">
        <v>5.5228902485659699</v>
      </c>
      <c r="T69" s="67">
        <v>9.4665575525813406</v>
      </c>
      <c r="U69" s="55">
        <v>2650</v>
      </c>
      <c r="V69" s="55">
        <v>120.78716981132099</v>
      </c>
      <c r="W69" s="57">
        <v>-4.6400110476893103E-2</v>
      </c>
      <c r="X69" s="67">
        <v>9.9895249493647498</v>
      </c>
      <c r="Y69" s="55">
        <v>581</v>
      </c>
      <c r="Z69" s="56">
        <v>3.1177345912036198</v>
      </c>
      <c r="AA69" s="56">
        <v>-5.6564038641321299E-2</v>
      </c>
      <c r="AB69" s="67">
        <v>13.1633842318479</v>
      </c>
      <c r="AC69" s="58">
        <v>2477</v>
      </c>
      <c r="AD69" s="57">
        <v>23.114049253128801</v>
      </c>
      <c r="AE69" s="56">
        <v>-4.8447483018868001</v>
      </c>
      <c r="AF69" s="67">
        <v>8.2105003584905507</v>
      </c>
    </row>
    <row r="70" spans="1:32" x14ac:dyDescent="0.2">
      <c r="A70" s="59" t="s">
        <v>37</v>
      </c>
      <c r="B70" s="55">
        <v>2013</v>
      </c>
      <c r="C70" s="78">
        <v>5.7552472429740299E-2</v>
      </c>
      <c r="D70" s="55">
        <v>1921</v>
      </c>
      <c r="E70" s="55">
        <v>5613.6902654867299</v>
      </c>
      <c r="F70" s="58">
        <v>3833</v>
      </c>
      <c r="G70" s="57">
        <v>68.889274719541007</v>
      </c>
      <c r="H70" s="67">
        <v>20.322602921993301</v>
      </c>
      <c r="I70" s="58">
        <v>76</v>
      </c>
      <c r="J70" s="55">
        <v>239.88157894736801</v>
      </c>
      <c r="K70" s="57">
        <v>1.65738938284519</v>
      </c>
      <c r="L70" s="67">
        <v>10.031202405857799</v>
      </c>
      <c r="M70" s="55">
        <v>76</v>
      </c>
      <c r="N70" s="55">
        <v>228.73684210526301</v>
      </c>
      <c r="O70" s="57">
        <v>1.29451331592689</v>
      </c>
      <c r="P70" s="67">
        <v>16.092255874673601</v>
      </c>
      <c r="Q70" s="55">
        <v>76</v>
      </c>
      <c r="R70" s="55">
        <v>835.96052631578902</v>
      </c>
      <c r="S70" s="57">
        <v>3.6968921348314598</v>
      </c>
      <c r="T70" s="67">
        <v>8.5388861423221307</v>
      </c>
      <c r="U70" s="55">
        <v>1921</v>
      </c>
      <c r="V70" s="55">
        <v>112.0869338886</v>
      </c>
      <c r="W70" s="57">
        <v>-0.39341184655138201</v>
      </c>
      <c r="X70" s="67">
        <v>9.2451830649970006</v>
      </c>
      <c r="Y70" s="55">
        <v>306</v>
      </c>
      <c r="Z70" s="56">
        <v>3.0822922516044202</v>
      </c>
      <c r="AA70" s="56">
        <v>-7.0149458253664601E-2</v>
      </c>
      <c r="AB70" s="67">
        <v>11.7659974506055</v>
      </c>
      <c r="AC70" s="58">
        <v>1479</v>
      </c>
      <c r="AD70" s="57">
        <v>20.6574712643678</v>
      </c>
      <c r="AE70" s="56">
        <v>-5.8847445405850802</v>
      </c>
      <c r="AF70" s="67">
        <v>7.6512151009476899</v>
      </c>
    </row>
    <row r="71" spans="1:32" x14ac:dyDescent="0.2">
      <c r="A71" s="59" t="s">
        <v>37</v>
      </c>
      <c r="B71" s="55">
        <v>2014</v>
      </c>
      <c r="C71" s="78">
        <v>4.2977165015079699E-2</v>
      </c>
      <c r="D71" s="55">
        <v>559</v>
      </c>
      <c r="E71" s="55">
        <v>5654.6493738819299</v>
      </c>
      <c r="F71" s="58">
        <v>3138</v>
      </c>
      <c r="G71" s="57">
        <v>71.657045889101298</v>
      </c>
      <c r="H71" s="67">
        <v>15.9121086679414</v>
      </c>
      <c r="I71" s="58"/>
      <c r="J71" s="55"/>
      <c r="K71" s="57"/>
      <c r="L71" s="67"/>
      <c r="M71" s="55"/>
      <c r="N71" s="55"/>
      <c r="O71" s="57"/>
      <c r="P71" s="67"/>
      <c r="Q71" s="55"/>
      <c r="R71" s="55"/>
      <c r="S71" s="57"/>
      <c r="T71" s="67"/>
      <c r="U71" s="55">
        <v>559</v>
      </c>
      <c r="V71" s="55">
        <v>103.28443649373899</v>
      </c>
      <c r="W71" s="57">
        <v>-0.43803962589219803</v>
      </c>
      <c r="X71" s="67">
        <v>7.8892608909672797</v>
      </c>
      <c r="Y71" s="55">
        <v>110</v>
      </c>
      <c r="Z71" s="56">
        <v>2.6600418181818202</v>
      </c>
      <c r="AA71" s="56">
        <v>-6.4919764446080303E-2</v>
      </c>
      <c r="AB71" s="67">
        <v>9.8324622745675505</v>
      </c>
      <c r="AC71" s="58">
        <v>93</v>
      </c>
      <c r="AD71" s="57">
        <v>20.6827956989247</v>
      </c>
      <c r="AE71" s="56">
        <v>-5.8869465310380704</v>
      </c>
      <c r="AF71" s="67">
        <v>7.1619263954094698</v>
      </c>
    </row>
    <row r="72" spans="1:32" x14ac:dyDescent="0.2">
      <c r="A72" s="59" t="s">
        <v>37</v>
      </c>
      <c r="B72" s="55">
        <v>2015</v>
      </c>
      <c r="C72" s="78">
        <v>5.3159539152509303E-2</v>
      </c>
      <c r="D72" s="55"/>
      <c r="E72" s="55"/>
      <c r="F72" s="58">
        <v>2608</v>
      </c>
      <c r="G72" s="57">
        <v>88.013558282208606</v>
      </c>
      <c r="H72" s="67">
        <v>13.381419095091999</v>
      </c>
      <c r="I72" s="58"/>
      <c r="J72" s="55"/>
      <c r="K72" s="57"/>
      <c r="L72" s="67"/>
      <c r="M72" s="55"/>
      <c r="N72" s="55"/>
      <c r="O72" s="57"/>
      <c r="P72" s="67"/>
      <c r="Q72" s="55"/>
      <c r="R72" s="55"/>
      <c r="S72" s="57"/>
      <c r="T72" s="67"/>
      <c r="U72" s="55"/>
      <c r="V72" s="55"/>
      <c r="W72" s="57"/>
      <c r="X72" s="67"/>
      <c r="Y72" s="55"/>
      <c r="Z72" s="56"/>
      <c r="AA72" s="56"/>
      <c r="AB72" s="67"/>
      <c r="AC72" s="58"/>
      <c r="AD72" s="57"/>
      <c r="AE72" s="56"/>
      <c r="AF72" s="67"/>
    </row>
    <row r="73" spans="1:32" x14ac:dyDescent="0.2">
      <c r="A73" s="59" t="s">
        <v>37</v>
      </c>
      <c r="B73" s="55">
        <v>2016</v>
      </c>
      <c r="C73" s="78">
        <v>9.9553975436328296E-2</v>
      </c>
      <c r="D73" s="55"/>
      <c r="E73" s="55"/>
      <c r="F73" s="58">
        <v>1664</v>
      </c>
      <c r="G73" s="57">
        <v>94.913161057692307</v>
      </c>
      <c r="H73" s="67">
        <v>11.6546875</v>
      </c>
      <c r="I73" s="58"/>
      <c r="J73" s="55"/>
      <c r="K73" s="57"/>
      <c r="L73" s="67"/>
      <c r="M73" s="55"/>
      <c r="N73" s="55"/>
      <c r="O73" s="57"/>
      <c r="P73" s="67"/>
      <c r="Q73" s="55"/>
      <c r="R73" s="55"/>
      <c r="S73" s="57"/>
      <c r="T73" s="67"/>
      <c r="U73" s="55"/>
      <c r="V73" s="55"/>
      <c r="W73" s="57"/>
      <c r="X73" s="67"/>
      <c r="Y73" s="55"/>
      <c r="Z73" s="56"/>
      <c r="AA73" s="56"/>
      <c r="AB73" s="67"/>
      <c r="AC73" s="58"/>
      <c r="AD73" s="57"/>
      <c r="AE73" s="56"/>
      <c r="AF73" s="67"/>
    </row>
    <row r="74" spans="1:32" x14ac:dyDescent="0.2">
      <c r="A74" s="59" t="s">
        <v>37</v>
      </c>
      <c r="B74" s="55">
        <v>2017</v>
      </c>
      <c r="C74" s="78">
        <v>0.19873626373626399</v>
      </c>
      <c r="D74" s="55"/>
      <c r="E74" s="55"/>
      <c r="F74" s="58">
        <v>99</v>
      </c>
      <c r="G74" s="57">
        <v>139.83101010101001</v>
      </c>
      <c r="H74" s="67">
        <v>10.4848484848485</v>
      </c>
      <c r="I74" s="58"/>
      <c r="J74" s="55"/>
      <c r="K74" s="57"/>
      <c r="L74" s="67"/>
      <c r="M74" s="55"/>
      <c r="N74" s="55"/>
      <c r="O74" s="57"/>
      <c r="P74" s="67"/>
      <c r="Q74" s="55"/>
      <c r="R74" s="55"/>
      <c r="S74" s="57"/>
      <c r="T74" s="67"/>
      <c r="U74" s="55"/>
      <c r="V74" s="55"/>
      <c r="W74" s="57"/>
      <c r="X74" s="67"/>
      <c r="Y74" s="55"/>
      <c r="Z74" s="56"/>
      <c r="AA74" s="56"/>
      <c r="AB74" s="67"/>
      <c r="AC74" s="58"/>
      <c r="AD74" s="57"/>
      <c r="AE74" s="56"/>
      <c r="AF74" s="67"/>
    </row>
    <row r="75" spans="1:32" x14ac:dyDescent="0.2">
      <c r="A75" s="59" t="s">
        <v>2</v>
      </c>
      <c r="B75" s="55">
        <v>1987</v>
      </c>
      <c r="C75" s="78">
        <v>9.7623612512613506E-2</v>
      </c>
      <c r="D75" s="55">
        <v>1209</v>
      </c>
      <c r="E75" s="55">
        <v>5081.3912324234898</v>
      </c>
      <c r="F75" s="58">
        <v>1387</v>
      </c>
      <c r="G75" s="57">
        <v>-19.055580389329499</v>
      </c>
      <c r="H75" s="67">
        <v>32.336392934390801</v>
      </c>
      <c r="I75" s="58">
        <v>137</v>
      </c>
      <c r="J75" s="55">
        <v>186.87591240875901</v>
      </c>
      <c r="K75" s="57">
        <v>-0.78939869753979697</v>
      </c>
      <c r="L75" s="67">
        <v>12.285920405209801</v>
      </c>
      <c r="M75" s="55"/>
      <c r="N75" s="55"/>
      <c r="O75" s="57"/>
      <c r="P75" s="67"/>
      <c r="Q75" s="55">
        <v>63</v>
      </c>
      <c r="R75" s="55">
        <v>778.01587301587301</v>
      </c>
      <c r="S75" s="57">
        <v>3.7174497936726301</v>
      </c>
      <c r="T75" s="67">
        <v>5.1944401650619003</v>
      </c>
      <c r="U75" s="55">
        <v>1209</v>
      </c>
      <c r="V75" s="55">
        <v>137.037220843672</v>
      </c>
      <c r="W75" s="57">
        <v>2.2315903771131298</v>
      </c>
      <c r="X75" s="67">
        <v>12.455290637191201</v>
      </c>
      <c r="Y75" s="55"/>
      <c r="Z75" s="56"/>
      <c r="AA75" s="56"/>
      <c r="AB75" s="67"/>
      <c r="AC75" s="58">
        <v>1208</v>
      </c>
      <c r="AD75" s="57">
        <v>42.6423013245033</v>
      </c>
      <c r="AE75" s="56">
        <v>0.19747031963470299</v>
      </c>
      <c r="AF75" s="67">
        <v>9.04187508153945</v>
      </c>
    </row>
    <row r="76" spans="1:32" x14ac:dyDescent="0.2">
      <c r="A76" s="59" t="s">
        <v>2</v>
      </c>
      <c r="B76" s="55">
        <v>1988</v>
      </c>
      <c r="C76" s="78">
        <v>0.12814675052410901</v>
      </c>
      <c r="D76" s="55">
        <v>1489</v>
      </c>
      <c r="E76" s="55">
        <v>5271.4372061786398</v>
      </c>
      <c r="F76" s="58">
        <v>1694</v>
      </c>
      <c r="G76" s="57">
        <v>-40.215613931523002</v>
      </c>
      <c r="H76" s="67">
        <v>33.494925619834703</v>
      </c>
      <c r="I76" s="58">
        <v>109</v>
      </c>
      <c r="J76" s="55">
        <v>209.17431192660499</v>
      </c>
      <c r="K76" s="57">
        <v>-1.1248322504429999</v>
      </c>
      <c r="L76" s="67">
        <v>12.3259054932073</v>
      </c>
      <c r="M76" s="55"/>
      <c r="N76" s="55"/>
      <c r="O76" s="57"/>
      <c r="P76" s="67"/>
      <c r="Q76" s="55">
        <v>64</v>
      </c>
      <c r="R76" s="55">
        <v>847.859375</v>
      </c>
      <c r="S76" s="57">
        <v>3.78710882956879</v>
      </c>
      <c r="T76" s="67">
        <v>5.42809034907597</v>
      </c>
      <c r="U76" s="55">
        <v>1489</v>
      </c>
      <c r="V76" s="55">
        <v>135.59301544660801</v>
      </c>
      <c r="W76" s="57">
        <v>2.1699739039665999</v>
      </c>
      <c r="X76" s="67">
        <v>13.6139592901879</v>
      </c>
      <c r="Y76" s="55"/>
      <c r="Z76" s="56"/>
      <c r="AA76" s="56"/>
      <c r="AB76" s="67"/>
      <c r="AC76" s="58">
        <v>1483</v>
      </c>
      <c r="AD76" s="57">
        <v>42.040458530006703</v>
      </c>
      <c r="AE76" s="56">
        <v>0.15202151101783901</v>
      </c>
      <c r="AF76" s="67">
        <v>10.298795383001</v>
      </c>
    </row>
    <row r="77" spans="1:32" x14ac:dyDescent="0.2">
      <c r="A77" s="59" t="s">
        <v>2</v>
      </c>
      <c r="B77" s="55">
        <v>1989</v>
      </c>
      <c r="C77" s="78">
        <v>0.199872385678837</v>
      </c>
      <c r="D77" s="55">
        <v>1618</v>
      </c>
      <c r="E77" s="55">
        <v>5251.2187886279398</v>
      </c>
      <c r="F77" s="58">
        <v>1864</v>
      </c>
      <c r="G77" s="57">
        <v>-11.4030418454936</v>
      </c>
      <c r="H77" s="67">
        <v>34.509522532188903</v>
      </c>
      <c r="I77" s="58">
        <v>113</v>
      </c>
      <c r="J77" s="55">
        <v>217.15929203539801</v>
      </c>
      <c r="K77" s="57">
        <v>-0.52435752688172099</v>
      </c>
      <c r="L77" s="67">
        <v>12.802488172043001</v>
      </c>
      <c r="M77" s="55"/>
      <c r="N77" s="55"/>
      <c r="O77" s="57"/>
      <c r="P77" s="67"/>
      <c r="Q77" s="55">
        <v>66</v>
      </c>
      <c r="R77" s="55">
        <v>868.16666666666697</v>
      </c>
      <c r="S77" s="57">
        <v>4.0329551724137804</v>
      </c>
      <c r="T77" s="67">
        <v>5.64681982758621</v>
      </c>
      <c r="U77" s="55">
        <v>1618</v>
      </c>
      <c r="V77" s="55">
        <v>137.27255871446201</v>
      </c>
      <c r="W77" s="57">
        <v>2.1500022999080102</v>
      </c>
      <c r="X77" s="67">
        <v>14.2713426862926</v>
      </c>
      <c r="Y77" s="55"/>
      <c r="Z77" s="56"/>
      <c r="AA77" s="56"/>
      <c r="AB77" s="67"/>
      <c r="AC77" s="58">
        <v>1612</v>
      </c>
      <c r="AD77" s="57">
        <v>39.959863523573098</v>
      </c>
      <c r="AE77" s="56">
        <v>3.5201205377839703E-2</v>
      </c>
      <c r="AF77" s="67">
        <v>10.9364125173853</v>
      </c>
    </row>
    <row r="78" spans="1:32" x14ac:dyDescent="0.2">
      <c r="A78" s="59" t="s">
        <v>2</v>
      </c>
      <c r="B78" s="55">
        <v>1990</v>
      </c>
      <c r="C78" s="78">
        <v>0.137902282036278</v>
      </c>
      <c r="D78" s="55">
        <v>1977</v>
      </c>
      <c r="E78" s="55">
        <v>5410.14820435003</v>
      </c>
      <c r="F78" s="58">
        <v>2257</v>
      </c>
      <c r="G78" s="57">
        <v>11.5259769605671</v>
      </c>
      <c r="H78" s="67">
        <v>35.4164829419584</v>
      </c>
      <c r="I78" s="58">
        <v>156</v>
      </c>
      <c r="J78" s="55">
        <v>234.07692307692301</v>
      </c>
      <c r="K78" s="57">
        <v>5.10598669623063E-2</v>
      </c>
      <c r="L78" s="67">
        <v>13.354662971175101</v>
      </c>
      <c r="M78" s="55"/>
      <c r="N78" s="55"/>
      <c r="O78" s="57"/>
      <c r="P78" s="67"/>
      <c r="Q78" s="55">
        <v>130</v>
      </c>
      <c r="R78" s="55">
        <v>846.29230769230799</v>
      </c>
      <c r="S78" s="57">
        <v>5.4237845417236601</v>
      </c>
      <c r="T78" s="67">
        <v>6.5537291381668696</v>
      </c>
      <c r="U78" s="55">
        <v>1977</v>
      </c>
      <c r="V78" s="55">
        <v>139.70713201820899</v>
      </c>
      <c r="W78" s="57">
        <v>2.33286828160485</v>
      </c>
      <c r="X78" s="67">
        <v>14.7926661619985</v>
      </c>
      <c r="Y78" s="55"/>
      <c r="Z78" s="56"/>
      <c r="AA78" s="56"/>
      <c r="AB78" s="67"/>
      <c r="AC78" s="58">
        <v>1971</v>
      </c>
      <c r="AD78" s="57">
        <v>37.830035514967001</v>
      </c>
      <c r="AE78" s="56">
        <v>0.11652637571157499</v>
      </c>
      <c r="AF78" s="67">
        <v>11.6956804933586</v>
      </c>
    </row>
    <row r="79" spans="1:32" x14ac:dyDescent="0.2">
      <c r="A79" s="59" t="s">
        <v>2</v>
      </c>
      <c r="B79" s="55">
        <v>1991</v>
      </c>
      <c r="C79" s="78">
        <v>0.21511140939597301</v>
      </c>
      <c r="D79" s="55">
        <v>2041</v>
      </c>
      <c r="E79" s="55">
        <v>5395.9343459088695</v>
      </c>
      <c r="F79" s="58">
        <v>2388</v>
      </c>
      <c r="G79" s="57">
        <v>9.5501088777219394</v>
      </c>
      <c r="H79" s="67">
        <v>34.520636934673398</v>
      </c>
      <c r="I79" s="58">
        <v>154</v>
      </c>
      <c r="J79" s="55">
        <v>236.57792207792201</v>
      </c>
      <c r="K79" s="57">
        <v>0.56471212757028999</v>
      </c>
      <c r="L79" s="67">
        <v>13.7176705832984</v>
      </c>
      <c r="M79" s="55">
        <v>52</v>
      </c>
      <c r="N79" s="55">
        <v>217.961538461538</v>
      </c>
      <c r="O79" s="57">
        <v>0.16189195979899501</v>
      </c>
      <c r="P79" s="67">
        <v>24.1316256281407</v>
      </c>
      <c r="Q79" s="55">
        <v>143</v>
      </c>
      <c r="R79" s="55">
        <v>842.97202797202794</v>
      </c>
      <c r="S79" s="57">
        <v>6.7129364431487</v>
      </c>
      <c r="T79" s="67">
        <v>7.2353941690962102</v>
      </c>
      <c r="U79" s="55">
        <v>2041</v>
      </c>
      <c r="V79" s="55">
        <v>139.88926996570299</v>
      </c>
      <c r="W79" s="57">
        <v>2.8326074538488299</v>
      </c>
      <c r="X79" s="67">
        <v>14.7044245907349</v>
      </c>
      <c r="Y79" s="55"/>
      <c r="Z79" s="56"/>
      <c r="AA79" s="56"/>
      <c r="AB79" s="67"/>
      <c r="AC79" s="58">
        <v>2038</v>
      </c>
      <c r="AD79" s="57">
        <v>36.987340529931203</v>
      </c>
      <c r="AE79" s="56">
        <v>-3.1293953163229603E-2</v>
      </c>
      <c r="AF79" s="67">
        <v>11.752188954910901</v>
      </c>
    </row>
    <row r="80" spans="1:32" x14ac:dyDescent="0.2">
      <c r="A80" s="59" t="s">
        <v>2</v>
      </c>
      <c r="B80" s="55">
        <v>1992</v>
      </c>
      <c r="C80" s="78">
        <v>0.22346400733608399</v>
      </c>
      <c r="D80" s="55">
        <v>2370</v>
      </c>
      <c r="E80" s="55">
        <v>5577.6021097046396</v>
      </c>
      <c r="F80" s="58">
        <v>2778</v>
      </c>
      <c r="G80" s="57">
        <v>42.126519078473699</v>
      </c>
      <c r="H80" s="67">
        <v>35.158240460763203</v>
      </c>
      <c r="I80" s="58">
        <v>201</v>
      </c>
      <c r="J80" s="55">
        <v>243.27363184079601</v>
      </c>
      <c r="K80" s="57">
        <v>0.954116756756758</v>
      </c>
      <c r="L80" s="67">
        <v>14.8603873873874</v>
      </c>
      <c r="M80" s="55">
        <v>70</v>
      </c>
      <c r="N80" s="55">
        <v>229.3</v>
      </c>
      <c r="O80" s="57">
        <v>0.79235097192224502</v>
      </c>
      <c r="P80" s="67">
        <v>25.018724982001501</v>
      </c>
      <c r="Q80" s="55">
        <v>193</v>
      </c>
      <c r="R80" s="55">
        <v>870.62176165803101</v>
      </c>
      <c r="S80" s="57">
        <v>7.7947383047707302</v>
      </c>
      <c r="T80" s="67">
        <v>7.90309680407593</v>
      </c>
      <c r="U80" s="55">
        <v>2370</v>
      </c>
      <c r="V80" s="55">
        <v>142.48016877637099</v>
      </c>
      <c r="W80" s="57">
        <v>3.0967352505188201</v>
      </c>
      <c r="X80" s="67">
        <v>15.5512938037356</v>
      </c>
      <c r="Y80" s="55"/>
      <c r="Z80" s="56"/>
      <c r="AA80" s="56"/>
      <c r="AB80" s="67"/>
      <c r="AC80" s="58">
        <v>2359</v>
      </c>
      <c r="AD80" s="57">
        <v>36.603899957609201</v>
      </c>
      <c r="AE80" s="56">
        <v>-2.8709128878281701E-2</v>
      </c>
      <c r="AF80" s="67">
        <v>12.723400835322201</v>
      </c>
    </row>
    <row r="81" spans="1:32" x14ac:dyDescent="0.2">
      <c r="A81" s="59" t="s">
        <v>2</v>
      </c>
      <c r="B81" s="55">
        <v>1993</v>
      </c>
      <c r="C81" s="78">
        <v>0.33377910332884297</v>
      </c>
      <c r="D81" s="55">
        <v>2681</v>
      </c>
      <c r="E81" s="55">
        <v>5657.9511376352102</v>
      </c>
      <c r="F81" s="58">
        <v>3253</v>
      </c>
      <c r="G81" s="57">
        <v>70.853670458038593</v>
      </c>
      <c r="H81" s="67">
        <v>35.183102981862902</v>
      </c>
      <c r="I81" s="58">
        <v>242</v>
      </c>
      <c r="J81" s="55">
        <v>235.73553719008299</v>
      </c>
      <c r="K81" s="57">
        <v>1.33417585463505</v>
      </c>
      <c r="L81" s="67">
        <v>15.484242069602701</v>
      </c>
      <c r="M81" s="55">
        <v>93</v>
      </c>
      <c r="N81" s="55">
        <v>219.94623655914</v>
      </c>
      <c r="O81" s="57">
        <v>1.2912419305256699</v>
      </c>
      <c r="P81" s="67">
        <v>25.2250863818014</v>
      </c>
      <c r="Q81" s="55">
        <v>249</v>
      </c>
      <c r="R81" s="55">
        <v>830.46586345381502</v>
      </c>
      <c r="S81" s="57">
        <v>9.4906251432938795</v>
      </c>
      <c r="T81" s="67">
        <v>8.8624917844860391</v>
      </c>
      <c r="U81" s="55">
        <v>2681</v>
      </c>
      <c r="V81" s="55">
        <v>144.65386049981399</v>
      </c>
      <c r="W81" s="57">
        <v>3.27126588294148</v>
      </c>
      <c r="X81" s="67">
        <v>15.9077251125563</v>
      </c>
      <c r="Y81" s="55">
        <v>53</v>
      </c>
      <c r="Z81" s="56">
        <v>2.7677080147839601</v>
      </c>
      <c r="AA81" s="56">
        <v>3.9629957643434799E-2</v>
      </c>
      <c r="AB81" s="67">
        <v>6.1596842510588896</v>
      </c>
      <c r="AC81" s="58">
        <v>2657</v>
      </c>
      <c r="AD81" s="57">
        <v>37.664094843808797</v>
      </c>
      <c r="AE81" s="56">
        <v>-3.6016076362722999E-2</v>
      </c>
      <c r="AF81" s="67">
        <v>13.117890530017601</v>
      </c>
    </row>
    <row r="82" spans="1:32" x14ac:dyDescent="0.2">
      <c r="A82" s="59" t="s">
        <v>2</v>
      </c>
      <c r="B82" s="55">
        <v>1994</v>
      </c>
      <c r="C82" s="78">
        <v>0.28925855513308002</v>
      </c>
      <c r="D82" s="55">
        <v>2745</v>
      </c>
      <c r="E82" s="55">
        <v>5796.8841530054597</v>
      </c>
      <c r="F82" s="58">
        <v>3394</v>
      </c>
      <c r="G82" s="57">
        <v>101.014266352386</v>
      </c>
      <c r="H82" s="67">
        <v>35.007721567472103</v>
      </c>
      <c r="I82" s="58">
        <v>282</v>
      </c>
      <c r="J82" s="55">
        <v>235.801418439716</v>
      </c>
      <c r="K82" s="57">
        <v>1.6244684551886801</v>
      </c>
      <c r="L82" s="67">
        <v>15.824811025943401</v>
      </c>
      <c r="M82" s="55">
        <v>161</v>
      </c>
      <c r="N82" s="55">
        <v>229.304347826087</v>
      </c>
      <c r="O82" s="57">
        <v>1.6570247495580399</v>
      </c>
      <c r="P82" s="67">
        <v>25.2008600471421</v>
      </c>
      <c r="Q82" s="55">
        <v>286</v>
      </c>
      <c r="R82" s="55">
        <v>823.89860139860104</v>
      </c>
      <c r="S82" s="57">
        <v>10.698103334433799</v>
      </c>
      <c r="T82" s="67">
        <v>9.17685671838891</v>
      </c>
      <c r="U82" s="55">
        <v>2745</v>
      </c>
      <c r="V82" s="55">
        <v>143.51256830601099</v>
      </c>
      <c r="W82" s="57">
        <v>4.0514146946134897</v>
      </c>
      <c r="X82" s="67">
        <v>15.8017448726617</v>
      </c>
      <c r="Y82" s="55">
        <v>82</v>
      </c>
      <c r="Z82" s="56">
        <v>3.2854326275689099</v>
      </c>
      <c r="AA82" s="56">
        <v>3.9265292770690199E-2</v>
      </c>
      <c r="AB82" s="67">
        <v>6.6859666339548598</v>
      </c>
      <c r="AC82" s="58">
        <v>2725</v>
      </c>
      <c r="AD82" s="57">
        <v>36.712110091743099</v>
      </c>
      <c r="AE82" s="56">
        <v>-0.184030598368087</v>
      </c>
      <c r="AF82" s="67">
        <v>13.3348331142339</v>
      </c>
    </row>
    <row r="83" spans="1:32" x14ac:dyDescent="0.2">
      <c r="A83" s="59" t="s">
        <v>2</v>
      </c>
      <c r="B83" s="55">
        <v>1995</v>
      </c>
      <c r="C83" s="78">
        <v>0.34877351035245802</v>
      </c>
      <c r="D83" s="55">
        <v>3076</v>
      </c>
      <c r="E83" s="55">
        <v>5922.1905071521496</v>
      </c>
      <c r="F83" s="58">
        <v>3805</v>
      </c>
      <c r="G83" s="57">
        <v>137.006131406045</v>
      </c>
      <c r="H83" s="67">
        <v>35.454291984231297</v>
      </c>
      <c r="I83" s="58">
        <v>292</v>
      </c>
      <c r="J83" s="55">
        <v>244.058219178082</v>
      </c>
      <c r="K83" s="57">
        <v>1.98295215562566</v>
      </c>
      <c r="L83" s="67">
        <v>16.052150630914799</v>
      </c>
      <c r="M83" s="55">
        <v>203</v>
      </c>
      <c r="N83" s="55">
        <v>224.52709359605899</v>
      </c>
      <c r="O83" s="57">
        <v>2.3507216819973702</v>
      </c>
      <c r="P83" s="67">
        <v>25.6917724047306</v>
      </c>
      <c r="Q83" s="55">
        <v>295</v>
      </c>
      <c r="R83" s="55">
        <v>849.92542372881405</v>
      </c>
      <c r="S83" s="57">
        <v>11.6697848063849</v>
      </c>
      <c r="T83" s="67">
        <v>9.2377041087792104</v>
      </c>
      <c r="U83" s="55">
        <v>3076</v>
      </c>
      <c r="V83" s="55">
        <v>145.210013003901</v>
      </c>
      <c r="W83" s="57">
        <v>4.7207121118651001</v>
      </c>
      <c r="X83" s="67">
        <v>16.349249640139899</v>
      </c>
      <c r="Y83" s="55">
        <v>93</v>
      </c>
      <c r="Z83" s="56">
        <v>3.3656872810284102</v>
      </c>
      <c r="AA83" s="56">
        <v>3.9640150419438899E-2</v>
      </c>
      <c r="AB83" s="67">
        <v>7.02551345096904</v>
      </c>
      <c r="AC83" s="58">
        <v>3056</v>
      </c>
      <c r="AD83" s="57">
        <v>36.223527486911003</v>
      </c>
      <c r="AE83" s="56">
        <v>-0.14427985151577599</v>
      </c>
      <c r="AF83" s="67">
        <v>13.7881496803465</v>
      </c>
    </row>
    <row r="84" spans="1:32" x14ac:dyDescent="0.2">
      <c r="A84" s="59" t="s">
        <v>2</v>
      </c>
      <c r="B84" s="55">
        <v>1996</v>
      </c>
      <c r="C84" s="78">
        <v>0.37680358598206998</v>
      </c>
      <c r="D84" s="55">
        <v>2988</v>
      </c>
      <c r="E84" s="55">
        <v>6064.8591030789803</v>
      </c>
      <c r="F84" s="58">
        <v>3696</v>
      </c>
      <c r="G84" s="57">
        <v>137.955773809524</v>
      </c>
      <c r="H84" s="67">
        <v>35.5012451298701</v>
      </c>
      <c r="I84" s="58">
        <v>335</v>
      </c>
      <c r="J84" s="55">
        <v>250.71343283582101</v>
      </c>
      <c r="K84" s="57">
        <v>2.1288427179209499</v>
      </c>
      <c r="L84" s="67">
        <v>16.243928532755799</v>
      </c>
      <c r="M84" s="55">
        <v>276</v>
      </c>
      <c r="N84" s="55">
        <v>230.815217391304</v>
      </c>
      <c r="O84" s="57">
        <v>2.52685304465493</v>
      </c>
      <c r="P84" s="67">
        <v>25.641373207036601</v>
      </c>
      <c r="Q84" s="55">
        <v>341</v>
      </c>
      <c r="R84" s="55">
        <v>883.56598240469202</v>
      </c>
      <c r="S84" s="57">
        <v>12.6672261722341</v>
      </c>
      <c r="T84" s="67">
        <v>9.7820229849831399</v>
      </c>
      <c r="U84" s="55">
        <v>2988</v>
      </c>
      <c r="V84" s="55">
        <v>145.58801874163299</v>
      </c>
      <c r="W84" s="57">
        <v>4.88288886572143</v>
      </c>
      <c r="X84" s="67">
        <v>16.213960175145999</v>
      </c>
      <c r="Y84" s="55">
        <v>129</v>
      </c>
      <c r="Z84" s="56">
        <v>3.2842072367493902</v>
      </c>
      <c r="AA84" s="56">
        <v>3.48430145963659E-2</v>
      </c>
      <c r="AB84" s="67">
        <v>7.6415847482871602</v>
      </c>
      <c r="AC84" s="58">
        <v>2961</v>
      </c>
      <c r="AD84" s="57">
        <v>35.590037149611597</v>
      </c>
      <c r="AE84" s="56">
        <v>-0.242264625707696</v>
      </c>
      <c r="AF84" s="67">
        <v>13.8639292723841</v>
      </c>
    </row>
    <row r="85" spans="1:32" x14ac:dyDescent="0.2">
      <c r="A85" s="59" t="s">
        <v>2</v>
      </c>
      <c r="B85" s="55">
        <v>1997</v>
      </c>
      <c r="C85" s="78">
        <v>0.45072217248582602</v>
      </c>
      <c r="D85" s="55">
        <v>3155</v>
      </c>
      <c r="E85" s="55">
        <v>6140.7518225039603</v>
      </c>
      <c r="F85" s="58">
        <v>3997</v>
      </c>
      <c r="G85" s="57">
        <v>147.096129597198</v>
      </c>
      <c r="H85" s="67">
        <v>35.466944958718997</v>
      </c>
      <c r="I85" s="58">
        <v>348</v>
      </c>
      <c r="J85" s="55">
        <v>255.35919540229901</v>
      </c>
      <c r="K85" s="57">
        <v>2.6851749687108999</v>
      </c>
      <c r="L85" s="67">
        <v>16.745735419274101</v>
      </c>
      <c r="M85" s="55">
        <v>346</v>
      </c>
      <c r="N85" s="55">
        <v>234.42196531791899</v>
      </c>
      <c r="O85" s="57">
        <v>2.9275874405804401</v>
      </c>
      <c r="P85" s="67">
        <v>25.926995246434899</v>
      </c>
      <c r="Q85" s="55">
        <v>354</v>
      </c>
      <c r="R85" s="55">
        <v>900.96892655367196</v>
      </c>
      <c r="S85" s="57">
        <v>13.645215831434999</v>
      </c>
      <c r="T85" s="67">
        <v>10.6411981776766</v>
      </c>
      <c r="U85" s="55">
        <v>3155</v>
      </c>
      <c r="V85" s="55">
        <v>146.555625990491</v>
      </c>
      <c r="W85" s="57">
        <v>4.7960858450972799</v>
      </c>
      <c r="X85" s="67">
        <v>16.737114269362799</v>
      </c>
      <c r="Y85" s="55">
        <v>169</v>
      </c>
      <c r="Z85" s="56">
        <v>3.45333505327753</v>
      </c>
      <c r="AA85" s="56">
        <v>3.7645411699473302E-2</v>
      </c>
      <c r="AB85" s="67">
        <v>8.9011089548101108</v>
      </c>
      <c r="AC85" s="58">
        <v>3131</v>
      </c>
      <c r="AD85" s="57">
        <v>37.588949217502297</v>
      </c>
      <c r="AE85" s="56">
        <v>-0.34575119617224798</v>
      </c>
      <c r="AF85" s="67">
        <v>14.2775984688995</v>
      </c>
    </row>
    <row r="86" spans="1:32" x14ac:dyDescent="0.2">
      <c r="A86" s="59" t="s">
        <v>2</v>
      </c>
      <c r="B86" s="55">
        <v>1998</v>
      </c>
      <c r="C86" s="78">
        <v>0.44571617161716298</v>
      </c>
      <c r="D86" s="55">
        <v>3456</v>
      </c>
      <c r="E86" s="55">
        <v>6183.7491319444398</v>
      </c>
      <c r="F86" s="58">
        <v>4289</v>
      </c>
      <c r="G86" s="57">
        <v>166.565108416881</v>
      </c>
      <c r="H86" s="67">
        <v>36.4524770342735</v>
      </c>
      <c r="I86" s="58">
        <v>385</v>
      </c>
      <c r="J86" s="55">
        <v>255.72987012986999</v>
      </c>
      <c r="K86" s="57">
        <v>2.9132096171802102</v>
      </c>
      <c r="L86" s="67">
        <v>17.566372315592901</v>
      </c>
      <c r="M86" s="55">
        <v>387</v>
      </c>
      <c r="N86" s="55">
        <v>234.677002583979</v>
      </c>
      <c r="O86" s="57">
        <v>3.4401499533582101</v>
      </c>
      <c r="P86" s="67">
        <v>26.824028684701499</v>
      </c>
      <c r="Q86" s="55">
        <v>393</v>
      </c>
      <c r="R86" s="55">
        <v>904.46055979643802</v>
      </c>
      <c r="S86" s="57">
        <v>14.529216374269</v>
      </c>
      <c r="T86" s="67">
        <v>10.992224510551701</v>
      </c>
      <c r="U86" s="55">
        <v>3456</v>
      </c>
      <c r="V86" s="55">
        <v>144.932291666667</v>
      </c>
      <c r="W86" s="57">
        <v>4.2713518289450496</v>
      </c>
      <c r="X86" s="67">
        <v>17.343905990457699</v>
      </c>
      <c r="Y86" s="55">
        <v>275</v>
      </c>
      <c r="Z86" s="56">
        <v>3.4077359190662402</v>
      </c>
      <c r="AA86" s="56">
        <v>4.2039589442815301E-2</v>
      </c>
      <c r="AB86" s="67">
        <v>9.9913489736070709</v>
      </c>
      <c r="AC86" s="58">
        <v>3424</v>
      </c>
      <c r="AD86" s="57">
        <v>37.551285046728999</v>
      </c>
      <c r="AE86" s="56">
        <v>-0.45816096436802001</v>
      </c>
      <c r="AF86" s="67">
        <v>14.8182800567276</v>
      </c>
    </row>
    <row r="87" spans="1:32" x14ac:dyDescent="0.2">
      <c r="A87" s="59" t="s">
        <v>2</v>
      </c>
      <c r="B87" s="55">
        <v>1999</v>
      </c>
      <c r="C87" s="78">
        <v>0.48160155330666099</v>
      </c>
      <c r="D87" s="55">
        <v>3757</v>
      </c>
      <c r="E87" s="55">
        <v>6265.0915624168201</v>
      </c>
      <c r="F87" s="58">
        <v>4764</v>
      </c>
      <c r="G87" s="57">
        <v>177.48908480268699</v>
      </c>
      <c r="H87" s="67">
        <v>35.529021200671799</v>
      </c>
      <c r="I87" s="58">
        <v>446</v>
      </c>
      <c r="J87" s="55">
        <v>254.831838565022</v>
      </c>
      <c r="K87" s="57">
        <v>2.7483324921135699</v>
      </c>
      <c r="L87" s="67">
        <v>17.7465255520505</v>
      </c>
      <c r="M87" s="55">
        <v>449</v>
      </c>
      <c r="N87" s="55">
        <v>237.327394209354</v>
      </c>
      <c r="O87" s="57">
        <v>3.8049855163727999</v>
      </c>
      <c r="P87" s="67">
        <v>26.375529806885002</v>
      </c>
      <c r="Q87" s="55">
        <v>454</v>
      </c>
      <c r="R87" s="55">
        <v>912.40088105726898</v>
      </c>
      <c r="S87" s="57">
        <v>14.0514236718224</v>
      </c>
      <c r="T87" s="67">
        <v>11.636757901815701</v>
      </c>
      <c r="U87" s="55">
        <v>3757</v>
      </c>
      <c r="V87" s="55">
        <v>146.825924940112</v>
      </c>
      <c r="W87" s="57">
        <v>3.8448089050863601</v>
      </c>
      <c r="X87" s="67">
        <v>17.195626366661401</v>
      </c>
      <c r="Y87" s="55">
        <v>407</v>
      </c>
      <c r="Z87" s="56">
        <v>3.53537730063224</v>
      </c>
      <c r="AA87" s="56">
        <v>4.4301694178975101E-2</v>
      </c>
      <c r="AB87" s="67">
        <v>11.3780191138141</v>
      </c>
      <c r="AC87" s="58">
        <v>3723</v>
      </c>
      <c r="AD87" s="57">
        <v>37.436690840719898</v>
      </c>
      <c r="AE87" s="56">
        <v>-0.70111519490851504</v>
      </c>
      <c r="AF87" s="67">
        <v>14.868139490851201</v>
      </c>
    </row>
    <row r="88" spans="1:32" x14ac:dyDescent="0.2">
      <c r="A88" s="59" t="s">
        <v>2</v>
      </c>
      <c r="B88" s="55">
        <v>2000</v>
      </c>
      <c r="C88" s="78">
        <v>0.43199485343477301</v>
      </c>
      <c r="D88" s="55">
        <v>3844</v>
      </c>
      <c r="E88" s="55">
        <v>6297.7786160249698</v>
      </c>
      <c r="F88" s="58">
        <v>4846</v>
      </c>
      <c r="G88" s="57">
        <v>194.709568716467</v>
      </c>
      <c r="H88" s="67">
        <v>35.594087494841197</v>
      </c>
      <c r="I88" s="58">
        <v>472</v>
      </c>
      <c r="J88" s="55">
        <v>252.99576271186399</v>
      </c>
      <c r="K88" s="57">
        <v>3.5459051064709599</v>
      </c>
      <c r="L88" s="67">
        <v>17.449679346702499</v>
      </c>
      <c r="M88" s="55">
        <v>473</v>
      </c>
      <c r="N88" s="55">
        <v>234.107822410148</v>
      </c>
      <c r="O88" s="57">
        <v>4.4146184482047204</v>
      </c>
      <c r="P88" s="67">
        <v>26.390187783739101</v>
      </c>
      <c r="Q88" s="55">
        <v>482</v>
      </c>
      <c r="R88" s="55">
        <v>892.62863070539402</v>
      </c>
      <c r="S88" s="57">
        <v>14.001231369924099</v>
      </c>
      <c r="T88" s="67">
        <v>11.253772423025501</v>
      </c>
      <c r="U88" s="55">
        <v>3844</v>
      </c>
      <c r="V88" s="55">
        <v>147.91493236212301</v>
      </c>
      <c r="W88" s="57">
        <v>3.7380330812854399</v>
      </c>
      <c r="X88" s="67">
        <v>17.09222715816</v>
      </c>
      <c r="Y88" s="55">
        <v>464</v>
      </c>
      <c r="Z88" s="56">
        <v>3.4436185384527702</v>
      </c>
      <c r="AA88" s="56">
        <v>5.3285529715762399E-2</v>
      </c>
      <c r="AB88" s="67">
        <v>11.527562446167099</v>
      </c>
      <c r="AC88" s="58">
        <v>3797</v>
      </c>
      <c r="AD88" s="57">
        <v>38.148274953911198</v>
      </c>
      <c r="AE88" s="56">
        <v>-0.67941411578112798</v>
      </c>
      <c r="AF88" s="67">
        <v>14.852645693893701</v>
      </c>
    </row>
    <row r="89" spans="1:32" x14ac:dyDescent="0.2">
      <c r="A89" s="59" t="s">
        <v>2</v>
      </c>
      <c r="B89" s="55">
        <v>2001</v>
      </c>
      <c r="C89" s="78">
        <v>0.47349966360170398</v>
      </c>
      <c r="D89" s="55">
        <v>3809</v>
      </c>
      <c r="E89" s="55">
        <v>6316.4379102126504</v>
      </c>
      <c r="F89" s="58">
        <v>4978</v>
      </c>
      <c r="G89" s="57">
        <v>202.787673764565</v>
      </c>
      <c r="H89" s="67">
        <v>35.447261550823598</v>
      </c>
      <c r="I89" s="58">
        <v>492</v>
      </c>
      <c r="J89" s="55">
        <v>255.09349593495901</v>
      </c>
      <c r="K89" s="57">
        <v>3.6713715494660502</v>
      </c>
      <c r="L89" s="67">
        <v>17.522445295184401</v>
      </c>
      <c r="M89" s="55">
        <v>494</v>
      </c>
      <c r="N89" s="55">
        <v>234.45546558704501</v>
      </c>
      <c r="O89" s="57">
        <v>4.6267386500602603</v>
      </c>
      <c r="P89" s="67">
        <v>26.316935315387799</v>
      </c>
      <c r="Q89" s="55">
        <v>496</v>
      </c>
      <c r="R89" s="55">
        <v>903.79637096774195</v>
      </c>
      <c r="S89" s="57">
        <v>13.1151047897929</v>
      </c>
      <c r="T89" s="67">
        <v>10.8914695670362</v>
      </c>
      <c r="U89" s="55">
        <v>3809</v>
      </c>
      <c r="V89" s="55">
        <v>150.47335258598099</v>
      </c>
      <c r="W89" s="57">
        <v>4.4337738221481704</v>
      </c>
      <c r="X89" s="67">
        <v>17.0973023784275</v>
      </c>
      <c r="Y89" s="55">
        <v>537</v>
      </c>
      <c r="Z89" s="56">
        <v>3.61499418946378</v>
      </c>
      <c r="AA89" s="56">
        <v>5.7325183860067602E-2</v>
      </c>
      <c r="AB89" s="67">
        <v>11.7211886304909</v>
      </c>
      <c r="AC89" s="58">
        <v>3773</v>
      </c>
      <c r="AD89" s="57">
        <v>37.3306122448979</v>
      </c>
      <c r="AE89" s="56">
        <v>-0.83252173252279704</v>
      </c>
      <c r="AF89" s="67">
        <v>14.9100493161093</v>
      </c>
    </row>
    <row r="90" spans="1:32" x14ac:dyDescent="0.2">
      <c r="A90" s="59" t="s">
        <v>2</v>
      </c>
      <c r="B90" s="55">
        <v>2002</v>
      </c>
      <c r="C90" s="78">
        <v>0.45696752029981302</v>
      </c>
      <c r="D90" s="55">
        <v>3905</v>
      </c>
      <c r="E90" s="55">
        <v>6383.4010243277899</v>
      </c>
      <c r="F90" s="58">
        <v>5272</v>
      </c>
      <c r="G90" s="57">
        <v>201.761308801214</v>
      </c>
      <c r="H90" s="67">
        <v>34.595105083459799</v>
      </c>
      <c r="I90" s="58">
        <v>450</v>
      </c>
      <c r="J90" s="55">
        <v>256.52666666666698</v>
      </c>
      <c r="K90" s="57">
        <v>3.2382099657664698</v>
      </c>
      <c r="L90" s="67">
        <v>17.4622187143401</v>
      </c>
      <c r="M90" s="55">
        <v>455</v>
      </c>
      <c r="N90" s="55">
        <v>238.496703296703</v>
      </c>
      <c r="O90" s="57">
        <v>4.1286841805766299</v>
      </c>
      <c r="P90" s="67">
        <v>25.9952773141124</v>
      </c>
      <c r="Q90" s="55">
        <v>462</v>
      </c>
      <c r="R90" s="55">
        <v>919.74458874458901</v>
      </c>
      <c r="S90" s="57">
        <v>13.993602013560601</v>
      </c>
      <c r="T90" s="67">
        <v>11.6434057941237</v>
      </c>
      <c r="U90" s="55">
        <v>3905</v>
      </c>
      <c r="V90" s="55">
        <v>152.517029449424</v>
      </c>
      <c r="W90" s="57">
        <v>4.8488640903169697</v>
      </c>
      <c r="X90" s="67">
        <v>17.153105804023699</v>
      </c>
      <c r="Y90" s="55">
        <v>639</v>
      </c>
      <c r="Z90" s="56">
        <v>3.55690056999503</v>
      </c>
      <c r="AA90" s="56">
        <v>3.4138573899673202E-2</v>
      </c>
      <c r="AB90" s="67">
        <v>13.0856236786469</v>
      </c>
      <c r="AC90" s="58">
        <v>3884</v>
      </c>
      <c r="AD90" s="57">
        <v>38.226441812564197</v>
      </c>
      <c r="AE90" s="56">
        <v>-1.0294769923065801</v>
      </c>
      <c r="AF90" s="67">
        <v>14.948087182464899</v>
      </c>
    </row>
    <row r="91" spans="1:32" x14ac:dyDescent="0.2">
      <c r="A91" s="59" t="s">
        <v>2</v>
      </c>
      <c r="B91" s="55">
        <v>2003</v>
      </c>
      <c r="C91" s="78">
        <v>0.48667619864646</v>
      </c>
      <c r="D91" s="55">
        <v>4190</v>
      </c>
      <c r="E91" s="55">
        <v>6474.6715990453504</v>
      </c>
      <c r="F91" s="58">
        <v>5732</v>
      </c>
      <c r="G91" s="57">
        <v>200.29814200977</v>
      </c>
      <c r="H91" s="67">
        <v>34.273648639218401</v>
      </c>
      <c r="I91" s="58">
        <v>440</v>
      </c>
      <c r="J91" s="55">
        <v>255.113636363636</v>
      </c>
      <c r="K91" s="57">
        <v>3.65143801507979</v>
      </c>
      <c r="L91" s="67">
        <v>17.181988602489898</v>
      </c>
      <c r="M91" s="55">
        <v>440</v>
      </c>
      <c r="N91" s="55">
        <v>238.077272727273</v>
      </c>
      <c r="O91" s="57">
        <v>4.2711094622905099</v>
      </c>
      <c r="P91" s="67">
        <v>25.801346019553101</v>
      </c>
      <c r="Q91" s="55">
        <v>442</v>
      </c>
      <c r="R91" s="55">
        <v>912.70814479638</v>
      </c>
      <c r="S91" s="57">
        <v>14.2901649328542</v>
      </c>
      <c r="T91" s="67">
        <v>11.0572969547949</v>
      </c>
      <c r="U91" s="55">
        <v>4190</v>
      </c>
      <c r="V91" s="55">
        <v>151.43770883054901</v>
      </c>
      <c r="W91" s="57">
        <v>4.5032535847052397</v>
      </c>
      <c r="X91" s="67">
        <v>16.759481279872599</v>
      </c>
      <c r="Y91" s="55">
        <v>773</v>
      </c>
      <c r="Z91" s="56">
        <v>3.5846270248282401</v>
      </c>
      <c r="AA91" s="56">
        <v>3.1722770532252698E-2</v>
      </c>
      <c r="AB91" s="67">
        <v>13.183450828339801</v>
      </c>
      <c r="AC91" s="58">
        <v>4145</v>
      </c>
      <c r="AD91" s="57">
        <v>37.661206272617697</v>
      </c>
      <c r="AE91" s="56">
        <v>-1.0068740167977599</v>
      </c>
      <c r="AF91" s="67">
        <v>14.606704292761</v>
      </c>
    </row>
    <row r="92" spans="1:32" x14ac:dyDescent="0.2">
      <c r="A92" s="59" t="s">
        <v>2</v>
      </c>
      <c r="B92" s="55">
        <v>2004</v>
      </c>
      <c r="C92" s="78">
        <v>0.57911850271528498</v>
      </c>
      <c r="D92" s="55">
        <v>4172</v>
      </c>
      <c r="E92" s="55">
        <v>6565.4424736337496</v>
      </c>
      <c r="F92" s="58">
        <v>5688</v>
      </c>
      <c r="G92" s="57">
        <v>201.54427566807399</v>
      </c>
      <c r="H92" s="67">
        <v>35.040622187060499</v>
      </c>
      <c r="I92" s="58">
        <v>544</v>
      </c>
      <c r="J92" s="55">
        <v>251.29227941176501</v>
      </c>
      <c r="K92" s="57">
        <v>3.6313866407492501</v>
      </c>
      <c r="L92" s="67">
        <v>18.054303410496601</v>
      </c>
      <c r="M92" s="55">
        <v>545</v>
      </c>
      <c r="N92" s="55">
        <v>241.72844036697199</v>
      </c>
      <c r="O92" s="57">
        <v>4.3307119240239196</v>
      </c>
      <c r="P92" s="67">
        <v>26.4294321139643</v>
      </c>
      <c r="Q92" s="55">
        <v>548</v>
      </c>
      <c r="R92" s="55">
        <v>915.84489051094897</v>
      </c>
      <c r="S92" s="57">
        <v>15.1282303440898</v>
      </c>
      <c r="T92" s="67">
        <v>11.278552326618</v>
      </c>
      <c r="U92" s="55">
        <v>4172</v>
      </c>
      <c r="V92" s="55">
        <v>151.06208053691299</v>
      </c>
      <c r="W92" s="57">
        <v>4.2594726935312801</v>
      </c>
      <c r="X92" s="67">
        <v>17.571089475079599</v>
      </c>
      <c r="Y92" s="55">
        <v>834</v>
      </c>
      <c r="Z92" s="56">
        <v>3.3694804842513899</v>
      </c>
      <c r="AA92" s="56">
        <v>4.9181509754028699E-2</v>
      </c>
      <c r="AB92" s="67">
        <v>13.8927735368956</v>
      </c>
      <c r="AC92" s="58">
        <v>4143</v>
      </c>
      <c r="AD92" s="57">
        <v>37.7666908037654</v>
      </c>
      <c r="AE92" s="56">
        <v>-1.26975978695072</v>
      </c>
      <c r="AF92" s="67">
        <v>15.3630907856192</v>
      </c>
    </row>
    <row r="93" spans="1:32" x14ac:dyDescent="0.2">
      <c r="A93" s="59" t="s">
        <v>2</v>
      </c>
      <c r="B93" s="55">
        <v>2005</v>
      </c>
      <c r="C93" s="78">
        <v>0.48791475289362501</v>
      </c>
      <c r="D93" s="55">
        <v>4297</v>
      </c>
      <c r="E93" s="55">
        <v>6449.1093786362599</v>
      </c>
      <c r="F93" s="58">
        <v>6002</v>
      </c>
      <c r="G93" s="57">
        <v>206.44042152615799</v>
      </c>
      <c r="H93" s="67">
        <v>33.702697267577399</v>
      </c>
      <c r="I93" s="58">
        <v>395</v>
      </c>
      <c r="J93" s="55">
        <v>252.26582278481001</v>
      </c>
      <c r="K93" s="57">
        <v>3.9029216243315501</v>
      </c>
      <c r="L93" s="67">
        <v>16.7069690842246</v>
      </c>
      <c r="M93" s="55">
        <v>397</v>
      </c>
      <c r="N93" s="55">
        <v>243.30730478589399</v>
      </c>
      <c r="O93" s="57">
        <v>4.7344006666666703</v>
      </c>
      <c r="P93" s="67">
        <v>25.443169333333501</v>
      </c>
      <c r="Q93" s="55">
        <v>400</v>
      </c>
      <c r="R93" s="55">
        <v>917.41250000000002</v>
      </c>
      <c r="S93" s="57">
        <v>15.6097413398978</v>
      </c>
      <c r="T93" s="67">
        <v>10.5387246351328</v>
      </c>
      <c r="U93" s="55">
        <v>4297</v>
      </c>
      <c r="V93" s="55">
        <v>153.626250872702</v>
      </c>
      <c r="W93" s="57">
        <v>4.0563841401916001</v>
      </c>
      <c r="X93" s="67">
        <v>16.696339510842101</v>
      </c>
      <c r="Y93" s="55">
        <v>851</v>
      </c>
      <c r="Z93" s="56">
        <v>3.4724232003300202</v>
      </c>
      <c r="AA93" s="56">
        <v>2.8673845142199301E-2</v>
      </c>
      <c r="AB93" s="67">
        <v>13.526089100772399</v>
      </c>
      <c r="AC93" s="58">
        <v>4266</v>
      </c>
      <c r="AD93" s="57">
        <v>37.435911861228398</v>
      </c>
      <c r="AE93" s="56">
        <v>-0.98330591064421902</v>
      </c>
      <c r="AF93" s="67">
        <v>14.730379521579501</v>
      </c>
    </row>
    <row r="94" spans="1:32" x14ac:dyDescent="0.2">
      <c r="A94" s="59" t="s">
        <v>2</v>
      </c>
      <c r="B94" s="55">
        <v>2006</v>
      </c>
      <c r="C94" s="78">
        <v>0.481029425329766</v>
      </c>
      <c r="D94" s="55">
        <v>4267</v>
      </c>
      <c r="E94" s="55">
        <v>6650.4808999296902</v>
      </c>
      <c r="F94" s="58">
        <v>6058</v>
      </c>
      <c r="G94" s="57">
        <v>225.245042918455</v>
      </c>
      <c r="H94" s="67">
        <v>34.235443050511599</v>
      </c>
      <c r="I94" s="58">
        <v>381</v>
      </c>
      <c r="J94" s="55">
        <v>253.79265091863499</v>
      </c>
      <c r="K94" s="57">
        <v>3.8782189877605</v>
      </c>
      <c r="L94" s="67">
        <v>17.625418293086401</v>
      </c>
      <c r="M94" s="55">
        <v>381</v>
      </c>
      <c r="N94" s="55">
        <v>249.89763779527601</v>
      </c>
      <c r="O94" s="57">
        <v>5.3337636183558601</v>
      </c>
      <c r="P94" s="67">
        <v>26.187390888081801</v>
      </c>
      <c r="Q94" s="55">
        <v>382</v>
      </c>
      <c r="R94" s="55">
        <v>935.03926701570697</v>
      </c>
      <c r="S94" s="57">
        <v>16.857014338112698</v>
      </c>
      <c r="T94" s="67">
        <v>10.877636545515101</v>
      </c>
      <c r="U94" s="55">
        <v>4267</v>
      </c>
      <c r="V94" s="55">
        <v>152.80220295289399</v>
      </c>
      <c r="W94" s="57">
        <v>3.5734065756823501</v>
      </c>
      <c r="X94" s="67">
        <v>17.267253349875901</v>
      </c>
      <c r="Y94" s="55">
        <v>894</v>
      </c>
      <c r="Z94" s="56">
        <v>3.4790356664804198</v>
      </c>
      <c r="AA94" s="56">
        <v>3.6450495828742699E-2</v>
      </c>
      <c r="AB94" s="67">
        <v>14.328616401699801</v>
      </c>
      <c r="AC94" s="58">
        <v>4246</v>
      </c>
      <c r="AD94" s="57">
        <v>39.358666980687701</v>
      </c>
      <c r="AE94" s="56">
        <v>-1.7621749408983398E-2</v>
      </c>
      <c r="AF94" s="67">
        <v>15.149077728007899</v>
      </c>
    </row>
    <row r="95" spans="1:32" x14ac:dyDescent="0.2">
      <c r="A95" s="59" t="s">
        <v>2</v>
      </c>
      <c r="B95" s="55">
        <v>2007</v>
      </c>
      <c r="C95" s="78">
        <v>0.54130355013301501</v>
      </c>
      <c r="D95" s="55">
        <v>4169</v>
      </c>
      <c r="E95" s="55">
        <v>6779.1640681218496</v>
      </c>
      <c r="F95" s="58">
        <v>6006</v>
      </c>
      <c r="G95" s="57">
        <v>253.29694805194899</v>
      </c>
      <c r="H95" s="67">
        <v>33.779052614052397</v>
      </c>
      <c r="I95" s="58">
        <v>374</v>
      </c>
      <c r="J95" s="55">
        <v>257.31818181818198</v>
      </c>
      <c r="K95" s="57">
        <v>4.6966431673905804</v>
      </c>
      <c r="L95" s="67">
        <v>17.170136819244899</v>
      </c>
      <c r="M95" s="55">
        <v>375</v>
      </c>
      <c r="N95" s="55">
        <v>244.202666666667</v>
      </c>
      <c r="O95" s="57">
        <v>5.7592530401465902</v>
      </c>
      <c r="P95" s="67">
        <v>25.694940029984899</v>
      </c>
      <c r="Q95" s="55">
        <v>377</v>
      </c>
      <c r="R95" s="55">
        <v>925.66578249336897</v>
      </c>
      <c r="S95" s="57">
        <v>18.209376204719199</v>
      </c>
      <c r="T95" s="67">
        <v>10.3297600531738</v>
      </c>
      <c r="U95" s="55">
        <v>4169</v>
      </c>
      <c r="V95" s="55">
        <v>152.142720076757</v>
      </c>
      <c r="W95" s="57">
        <v>3.7146242746017899</v>
      </c>
      <c r="X95" s="67">
        <v>16.678921101370499</v>
      </c>
      <c r="Y95" s="55">
        <v>874</v>
      </c>
      <c r="Z95" s="56">
        <v>3.3094897571825301</v>
      </c>
      <c r="AA95" s="56">
        <v>4.9448254364090104E-3</v>
      </c>
      <c r="AB95" s="67">
        <v>13.9648223192019</v>
      </c>
      <c r="AC95" s="58">
        <v>4148</v>
      </c>
      <c r="AD95" s="57">
        <v>38.765163934426198</v>
      </c>
      <c r="AE95" s="56">
        <v>-1.07488138324244</v>
      </c>
      <c r="AF95" s="67">
        <v>14.602467550818</v>
      </c>
    </row>
    <row r="96" spans="1:32" x14ac:dyDescent="0.2">
      <c r="A96" s="59" t="s">
        <v>2</v>
      </c>
      <c r="B96" s="55">
        <v>2008</v>
      </c>
      <c r="C96" s="78">
        <v>0.50009350986019696</v>
      </c>
      <c r="D96" s="55">
        <v>4115</v>
      </c>
      <c r="E96" s="55">
        <v>6826.3914945322003</v>
      </c>
      <c r="F96" s="58">
        <v>5968</v>
      </c>
      <c r="G96" s="57">
        <v>241.87748324396799</v>
      </c>
      <c r="H96" s="67">
        <v>33.387034349865999</v>
      </c>
      <c r="I96" s="58">
        <v>397</v>
      </c>
      <c r="J96" s="55">
        <v>253.017632241814</v>
      </c>
      <c r="K96" s="57">
        <v>4.41396808867988</v>
      </c>
      <c r="L96" s="67">
        <v>17.177628988914901</v>
      </c>
      <c r="M96" s="55">
        <v>402</v>
      </c>
      <c r="N96" s="55">
        <v>250.22636815920399</v>
      </c>
      <c r="O96" s="57">
        <v>5.6652003688799502</v>
      </c>
      <c r="P96" s="67">
        <v>25.554915660630499</v>
      </c>
      <c r="Q96" s="55">
        <v>402</v>
      </c>
      <c r="R96" s="55">
        <v>937.26616915422903</v>
      </c>
      <c r="S96" s="57">
        <v>19.674909682804799</v>
      </c>
      <c r="T96" s="67">
        <v>10.332455926544201</v>
      </c>
      <c r="U96" s="55">
        <v>4115</v>
      </c>
      <c r="V96" s="55">
        <v>149.534872417983</v>
      </c>
      <c r="W96" s="57">
        <v>3.4248316351888599</v>
      </c>
      <c r="X96" s="67">
        <v>16.589512176938399</v>
      </c>
      <c r="Y96" s="55">
        <v>873</v>
      </c>
      <c r="Z96" s="56">
        <v>3.3412311898999199</v>
      </c>
      <c r="AA96" s="56">
        <v>-2.3084584115071999E-2</v>
      </c>
      <c r="AB96" s="67">
        <v>14.0875703564729</v>
      </c>
      <c r="AC96" s="58">
        <v>4063</v>
      </c>
      <c r="AD96" s="57">
        <v>36.779547132660603</v>
      </c>
      <c r="AE96" s="56">
        <v>-3.0212626262626401</v>
      </c>
      <c r="AF96" s="67">
        <v>14.4360436338696</v>
      </c>
    </row>
    <row r="97" spans="1:32" x14ac:dyDescent="0.2">
      <c r="A97" s="59" t="s">
        <v>2</v>
      </c>
      <c r="B97" s="55">
        <v>2009</v>
      </c>
      <c r="C97" s="78">
        <v>0.495571428571429</v>
      </c>
      <c r="D97" s="55">
        <v>3858</v>
      </c>
      <c r="E97" s="55">
        <v>6892.5381026438599</v>
      </c>
      <c r="F97" s="58">
        <v>5642</v>
      </c>
      <c r="G97" s="57">
        <v>229.58971995746199</v>
      </c>
      <c r="H97" s="67">
        <v>33.134869549805103</v>
      </c>
      <c r="I97" s="58">
        <v>458</v>
      </c>
      <c r="J97" s="55">
        <v>254.74672489083</v>
      </c>
      <c r="K97" s="57">
        <v>4.2230323210797396</v>
      </c>
      <c r="L97" s="67">
        <v>17.322702361925099</v>
      </c>
      <c r="M97" s="55">
        <v>462</v>
      </c>
      <c r="N97" s="55">
        <v>252.76839826839799</v>
      </c>
      <c r="O97" s="57">
        <v>5.3822751285233297</v>
      </c>
      <c r="P97" s="67">
        <v>25.202424570111699</v>
      </c>
      <c r="Q97" s="55">
        <v>461</v>
      </c>
      <c r="R97" s="55">
        <v>947.40347071583506</v>
      </c>
      <c r="S97" s="57">
        <v>16.589224591573601</v>
      </c>
      <c r="T97" s="67">
        <v>10.235565950129001</v>
      </c>
      <c r="U97" s="55">
        <v>3858</v>
      </c>
      <c r="V97" s="55">
        <v>147.90616899948199</v>
      </c>
      <c r="W97" s="57">
        <v>2.78289834515367</v>
      </c>
      <c r="X97" s="67">
        <v>16.486635802468999</v>
      </c>
      <c r="Y97" s="55">
        <v>960</v>
      </c>
      <c r="Z97" s="56">
        <v>3.2818107119495998</v>
      </c>
      <c r="AA97" s="56">
        <v>-2.1591004352732601E-2</v>
      </c>
      <c r="AB97" s="67">
        <v>14.4985168466871</v>
      </c>
      <c r="AC97" s="58">
        <v>3829</v>
      </c>
      <c r="AD97" s="57">
        <v>34.175972838861298</v>
      </c>
      <c r="AE97" s="56">
        <v>-4.6294936708860703</v>
      </c>
      <c r="AF97" s="67">
        <v>14.145570767405101</v>
      </c>
    </row>
    <row r="98" spans="1:32" x14ac:dyDescent="0.2">
      <c r="A98" s="59" t="s">
        <v>2</v>
      </c>
      <c r="B98" s="55">
        <v>2010</v>
      </c>
      <c r="C98" s="78">
        <v>0.61283522905144505</v>
      </c>
      <c r="D98" s="55">
        <v>3909</v>
      </c>
      <c r="E98" s="55">
        <v>7080.3502174469204</v>
      </c>
      <c r="F98" s="58">
        <v>5732</v>
      </c>
      <c r="G98" s="57">
        <v>275.28005408234498</v>
      </c>
      <c r="H98" s="67">
        <v>33.072478715980502</v>
      </c>
      <c r="I98" s="58">
        <v>402</v>
      </c>
      <c r="J98" s="55">
        <v>255.310945273632</v>
      </c>
      <c r="K98" s="57">
        <v>4.5142370772735099</v>
      </c>
      <c r="L98" s="67">
        <v>17.495033993341501</v>
      </c>
      <c r="M98" s="55">
        <v>404</v>
      </c>
      <c r="N98" s="55">
        <v>253.78465346534699</v>
      </c>
      <c r="O98" s="57">
        <v>6.3523905077648104</v>
      </c>
      <c r="P98" s="67">
        <v>25.386517187227302</v>
      </c>
      <c r="Q98" s="55">
        <v>402</v>
      </c>
      <c r="R98" s="55">
        <v>956.432835820896</v>
      </c>
      <c r="S98" s="57">
        <v>18.763145405587299</v>
      </c>
      <c r="T98" s="67">
        <v>9.8593047795355595</v>
      </c>
      <c r="U98" s="55">
        <v>3909</v>
      </c>
      <c r="V98" s="55">
        <v>147.07904834996199</v>
      </c>
      <c r="W98" s="57">
        <v>2.7317127137743702</v>
      </c>
      <c r="X98" s="67">
        <v>16.3520702638207</v>
      </c>
      <c r="Y98" s="55">
        <v>1005</v>
      </c>
      <c r="Z98" s="56">
        <v>3.20904584733479</v>
      </c>
      <c r="AA98" s="56">
        <v>-4.86368785399625E-2</v>
      </c>
      <c r="AB98" s="67">
        <v>14.4418659534297</v>
      </c>
      <c r="AC98" s="58">
        <v>3861</v>
      </c>
      <c r="AD98" s="57">
        <v>31.082439782439799</v>
      </c>
      <c r="AE98" s="56">
        <v>-6.4396812134113901</v>
      </c>
      <c r="AF98" s="67">
        <v>13.836936987759501</v>
      </c>
    </row>
    <row r="99" spans="1:32" x14ac:dyDescent="0.2">
      <c r="A99" s="59" t="s">
        <v>2</v>
      </c>
      <c r="B99" s="55">
        <v>2011</v>
      </c>
      <c r="C99" s="78">
        <v>0.66369755032743105</v>
      </c>
      <c r="D99" s="55">
        <v>3453</v>
      </c>
      <c r="E99" s="55">
        <v>7127.5125977410898</v>
      </c>
      <c r="F99" s="58">
        <v>5180</v>
      </c>
      <c r="G99" s="57">
        <v>273.16104440154402</v>
      </c>
      <c r="H99" s="67">
        <v>32.1797640926642</v>
      </c>
      <c r="I99" s="58">
        <v>311</v>
      </c>
      <c r="J99" s="55">
        <v>255.147909967846</v>
      </c>
      <c r="K99" s="57">
        <v>4.7453128988590096</v>
      </c>
      <c r="L99" s="67">
        <v>16.8633921871978</v>
      </c>
      <c r="M99" s="55">
        <v>317</v>
      </c>
      <c r="N99" s="55">
        <v>246.40378548895899</v>
      </c>
      <c r="O99" s="57">
        <v>6.0537630816759904</v>
      </c>
      <c r="P99" s="67">
        <v>24.779493531569798</v>
      </c>
      <c r="Q99" s="55">
        <v>317</v>
      </c>
      <c r="R99" s="55">
        <v>933.74447949526802</v>
      </c>
      <c r="S99" s="57">
        <v>17.427392934782599</v>
      </c>
      <c r="T99" s="67">
        <v>9.1019606884058408</v>
      </c>
      <c r="U99" s="55">
        <v>3453</v>
      </c>
      <c r="V99" s="55">
        <v>146.820735592239</v>
      </c>
      <c r="W99" s="57">
        <v>2.5489496604665001</v>
      </c>
      <c r="X99" s="67">
        <v>15.7111417183349</v>
      </c>
      <c r="Y99" s="55">
        <v>838</v>
      </c>
      <c r="Z99" s="56">
        <v>3.0765094234041999</v>
      </c>
      <c r="AA99" s="56">
        <v>-7.5551546391752405E-2</v>
      </c>
      <c r="AB99" s="67">
        <v>13.8439003436426</v>
      </c>
      <c r="AC99" s="58">
        <v>3390</v>
      </c>
      <c r="AD99" s="57">
        <v>27.8071091445427</v>
      </c>
      <c r="AE99" s="56">
        <v>-8.8244093740729497</v>
      </c>
      <c r="AF99" s="67">
        <v>12.857861420943401</v>
      </c>
    </row>
    <row r="100" spans="1:32" x14ac:dyDescent="0.2">
      <c r="A100" s="59" t="s">
        <v>2</v>
      </c>
      <c r="B100" s="55">
        <v>2012</v>
      </c>
      <c r="C100" s="78">
        <v>0.69272680544847098</v>
      </c>
      <c r="D100" s="55">
        <v>2960</v>
      </c>
      <c r="E100" s="55">
        <v>7144.0270270270303</v>
      </c>
      <c r="F100" s="58">
        <v>4929</v>
      </c>
      <c r="G100" s="57">
        <v>254.44178129438001</v>
      </c>
      <c r="H100" s="67">
        <v>29.714897748022</v>
      </c>
      <c r="I100" s="58">
        <v>326</v>
      </c>
      <c r="J100" s="55">
        <v>249.929447852761</v>
      </c>
      <c r="K100" s="57">
        <v>4.08747946319642</v>
      </c>
      <c r="L100" s="67">
        <v>16.216194387962599</v>
      </c>
      <c r="M100" s="55">
        <v>332</v>
      </c>
      <c r="N100" s="55">
        <v>245.52710843373501</v>
      </c>
      <c r="O100" s="57">
        <v>5.2318784250050596</v>
      </c>
      <c r="P100" s="67">
        <v>23.1873714227725</v>
      </c>
      <c r="Q100" s="55">
        <v>332</v>
      </c>
      <c r="R100" s="55">
        <v>922.71686746987996</v>
      </c>
      <c r="S100" s="57">
        <v>14.433708412638</v>
      </c>
      <c r="T100" s="67">
        <v>8.88609916254285</v>
      </c>
      <c r="U100" s="55">
        <v>2960</v>
      </c>
      <c r="V100" s="55">
        <v>145.14560810810801</v>
      </c>
      <c r="W100" s="57">
        <v>1.89992324595824</v>
      </c>
      <c r="X100" s="67">
        <v>14.644850572908499</v>
      </c>
      <c r="Y100" s="55">
        <v>798</v>
      </c>
      <c r="Z100" s="56">
        <v>2.9141607076582399</v>
      </c>
      <c r="AA100" s="56">
        <v>-9.6441809954751101E-2</v>
      </c>
      <c r="AB100" s="67">
        <v>13.7283076923077</v>
      </c>
      <c r="AC100" s="58">
        <v>2883</v>
      </c>
      <c r="AD100" s="57">
        <v>23.841449878598699</v>
      </c>
      <c r="AE100" s="56">
        <v>-10.7726550094518</v>
      </c>
      <c r="AF100" s="67">
        <v>11.7352656269692</v>
      </c>
    </row>
    <row r="101" spans="1:32" x14ac:dyDescent="0.2">
      <c r="A101" s="59" t="s">
        <v>2</v>
      </c>
      <c r="B101" s="55">
        <v>2013</v>
      </c>
      <c r="C101" s="78">
        <v>0.70015554373836597</v>
      </c>
      <c r="D101" s="55">
        <v>2439</v>
      </c>
      <c r="E101" s="55">
        <v>7309.2017220172202</v>
      </c>
      <c r="F101" s="58">
        <v>5038</v>
      </c>
      <c r="G101" s="57">
        <v>243.268463676062</v>
      </c>
      <c r="H101" s="67">
        <v>25.992623064708201</v>
      </c>
      <c r="I101" s="58">
        <v>206</v>
      </c>
      <c r="J101" s="55">
        <v>262.67961165048501</v>
      </c>
      <c r="K101" s="57">
        <v>4.4566439800994901</v>
      </c>
      <c r="L101" s="67">
        <v>14.049015522388</v>
      </c>
      <c r="M101" s="55">
        <v>217</v>
      </c>
      <c r="N101" s="55">
        <v>246.14746543778799</v>
      </c>
      <c r="O101" s="57">
        <v>4.7638338632750399</v>
      </c>
      <c r="P101" s="67">
        <v>20.391542527822001</v>
      </c>
      <c r="Q101" s="55">
        <v>217</v>
      </c>
      <c r="R101" s="55">
        <v>926.76497695852504</v>
      </c>
      <c r="S101" s="57">
        <v>13.093149952244501</v>
      </c>
      <c r="T101" s="67">
        <v>7.5161503342884801</v>
      </c>
      <c r="U101" s="55">
        <v>2439</v>
      </c>
      <c r="V101" s="55">
        <v>137.63386633866301</v>
      </c>
      <c r="W101" s="57">
        <v>1.2054112238427399</v>
      </c>
      <c r="X101" s="67">
        <v>12.661108433734899</v>
      </c>
      <c r="Y101" s="55">
        <v>493</v>
      </c>
      <c r="Z101" s="56">
        <v>2.83683194732065</v>
      </c>
      <c r="AA101" s="56">
        <v>-0.11988650418334</v>
      </c>
      <c r="AB101" s="67">
        <v>11.532029829028801</v>
      </c>
      <c r="AC101" s="58">
        <v>2101</v>
      </c>
      <c r="AD101" s="57">
        <v>22.330223702998602</v>
      </c>
      <c r="AE101" s="56">
        <v>-11.163116472279899</v>
      </c>
      <c r="AF101" s="67">
        <v>9.8983757948554292</v>
      </c>
    </row>
    <row r="102" spans="1:32" x14ac:dyDescent="0.2">
      <c r="A102" s="59" t="s">
        <v>2</v>
      </c>
      <c r="B102" s="55">
        <v>2014</v>
      </c>
      <c r="C102" s="78">
        <v>0.80085432639649501</v>
      </c>
      <c r="D102" s="55">
        <v>1054</v>
      </c>
      <c r="E102" s="55">
        <v>7579.5094876660296</v>
      </c>
      <c r="F102" s="58">
        <v>4727</v>
      </c>
      <c r="G102" s="57">
        <v>225.14486143431299</v>
      </c>
      <c r="H102" s="67">
        <v>21.019745292997701</v>
      </c>
      <c r="I102" s="58">
        <v>87</v>
      </c>
      <c r="J102" s="55">
        <v>254.494252873563</v>
      </c>
      <c r="K102" s="57">
        <v>4.1280004253509199</v>
      </c>
      <c r="L102" s="67">
        <v>12.0612367077839</v>
      </c>
      <c r="M102" s="55">
        <v>88</v>
      </c>
      <c r="N102" s="55">
        <v>241.875</v>
      </c>
      <c r="O102" s="57">
        <v>4.5107765528937804</v>
      </c>
      <c r="P102" s="67">
        <v>16.880729277082999</v>
      </c>
      <c r="Q102" s="55">
        <v>88</v>
      </c>
      <c r="R102" s="55">
        <v>911.75</v>
      </c>
      <c r="S102" s="57">
        <v>12.8693433213758</v>
      </c>
      <c r="T102" s="67">
        <v>6.6057569107406602</v>
      </c>
      <c r="U102" s="55">
        <v>1054</v>
      </c>
      <c r="V102" s="55">
        <v>125.15559772296</v>
      </c>
      <c r="W102" s="57">
        <v>0.56764525993883896</v>
      </c>
      <c r="X102" s="67">
        <v>10.834993164238201</v>
      </c>
      <c r="Y102" s="55">
        <v>172</v>
      </c>
      <c r="Z102" s="56">
        <v>2.6556629861053298</v>
      </c>
      <c r="AA102" s="56">
        <v>-0.107117113485185</v>
      </c>
      <c r="AB102" s="67">
        <v>9.9199354968756293</v>
      </c>
      <c r="AC102" s="58">
        <v>181</v>
      </c>
      <c r="AD102" s="57">
        <v>21.331491712707201</v>
      </c>
      <c r="AE102" s="56">
        <v>-10.843367799382101</v>
      </c>
      <c r="AF102" s="67">
        <v>8.8089236234780603</v>
      </c>
    </row>
    <row r="103" spans="1:32" x14ac:dyDescent="0.2">
      <c r="A103" s="59" t="s">
        <v>2</v>
      </c>
      <c r="B103" s="55">
        <v>2015</v>
      </c>
      <c r="C103" s="78">
        <v>0.87254223488703397</v>
      </c>
      <c r="D103" s="55"/>
      <c r="E103" s="55"/>
      <c r="F103" s="58">
        <v>3905</v>
      </c>
      <c r="G103" s="57">
        <v>259.872478873239</v>
      </c>
      <c r="H103" s="67">
        <v>17.001793085787501</v>
      </c>
      <c r="I103" s="58"/>
      <c r="J103" s="55"/>
      <c r="K103" s="57"/>
      <c r="L103" s="67"/>
      <c r="M103" s="55"/>
      <c r="N103" s="55"/>
      <c r="O103" s="57"/>
      <c r="P103" s="67"/>
      <c r="Q103" s="55"/>
      <c r="R103" s="55"/>
      <c r="S103" s="57"/>
      <c r="T103" s="67"/>
      <c r="U103" s="55"/>
      <c r="V103" s="55"/>
      <c r="W103" s="57"/>
      <c r="X103" s="67"/>
      <c r="Y103" s="55"/>
      <c r="Z103" s="56"/>
      <c r="AA103" s="56"/>
      <c r="AB103" s="67"/>
      <c r="AC103" s="58"/>
      <c r="AD103" s="57"/>
      <c r="AE103" s="56"/>
      <c r="AF103" s="67"/>
    </row>
    <row r="104" spans="1:32" x14ac:dyDescent="0.2">
      <c r="A104" s="59" t="s">
        <v>2</v>
      </c>
      <c r="B104" s="55">
        <v>2016</v>
      </c>
      <c r="C104" s="78">
        <v>0.85269284712482496</v>
      </c>
      <c r="D104" s="55"/>
      <c r="E104" s="55"/>
      <c r="F104" s="58">
        <v>3091</v>
      </c>
      <c r="G104" s="57">
        <v>268.71673891944403</v>
      </c>
      <c r="H104" s="67">
        <v>13.9456486573924</v>
      </c>
      <c r="I104" s="58"/>
      <c r="J104" s="55"/>
      <c r="K104" s="57"/>
      <c r="L104" s="67"/>
      <c r="M104" s="55"/>
      <c r="N104" s="55"/>
      <c r="O104" s="57"/>
      <c r="P104" s="67"/>
      <c r="Q104" s="55"/>
      <c r="R104" s="55"/>
      <c r="S104" s="57"/>
      <c r="T104" s="67"/>
      <c r="U104" s="55"/>
      <c r="V104" s="55"/>
      <c r="W104" s="57"/>
      <c r="X104" s="67"/>
      <c r="Y104" s="55"/>
      <c r="Z104" s="56"/>
      <c r="AA104" s="56"/>
      <c r="AB104" s="67"/>
      <c r="AC104" s="58"/>
      <c r="AD104" s="57"/>
      <c r="AE104" s="56"/>
      <c r="AF104" s="67"/>
    </row>
    <row r="105" spans="1:32" x14ac:dyDescent="0.2">
      <c r="A105" s="59" t="s">
        <v>2</v>
      </c>
      <c r="B105" s="55">
        <v>2017</v>
      </c>
      <c r="C105" s="78">
        <v>0.83348416289592697</v>
      </c>
      <c r="D105" s="55"/>
      <c r="E105" s="55"/>
      <c r="F105" s="58">
        <v>211</v>
      </c>
      <c r="G105" s="57">
        <v>256.48497630331798</v>
      </c>
      <c r="H105" s="67">
        <v>12.542654028436001</v>
      </c>
      <c r="I105" s="58"/>
      <c r="J105" s="55"/>
      <c r="K105" s="57"/>
      <c r="L105" s="67"/>
      <c r="M105" s="55"/>
      <c r="N105" s="55"/>
      <c r="O105" s="57"/>
      <c r="P105" s="67"/>
      <c r="Q105" s="55"/>
      <c r="R105" s="55"/>
      <c r="S105" s="57"/>
      <c r="T105" s="67"/>
      <c r="U105" s="55"/>
      <c r="V105" s="55"/>
      <c r="W105" s="57"/>
      <c r="X105" s="67"/>
      <c r="Y105" s="55"/>
      <c r="Z105" s="56"/>
      <c r="AA105" s="56"/>
      <c r="AB105" s="67"/>
      <c r="AC105" s="58"/>
      <c r="AD105" s="57"/>
      <c r="AE105" s="56"/>
      <c r="AF105" s="67"/>
    </row>
    <row r="106" spans="1:32" x14ac:dyDescent="0.2">
      <c r="A106" s="59" t="s">
        <v>38</v>
      </c>
      <c r="B106" s="55">
        <v>1988</v>
      </c>
      <c r="C106" s="78">
        <v>0.232479338842975</v>
      </c>
      <c r="D106" s="55">
        <v>74</v>
      </c>
      <c r="E106" s="55">
        <v>3813.5</v>
      </c>
      <c r="F106" s="58">
        <v>76</v>
      </c>
      <c r="G106" s="57">
        <v>-106.20486842105301</v>
      </c>
      <c r="H106" s="67">
        <v>38.4453552631579</v>
      </c>
      <c r="I106" s="58"/>
      <c r="J106" s="55"/>
      <c r="K106" s="57"/>
      <c r="L106" s="67"/>
      <c r="M106" s="55"/>
      <c r="N106" s="55"/>
      <c r="O106" s="57"/>
      <c r="P106" s="67"/>
      <c r="Q106" s="55"/>
      <c r="R106" s="55"/>
      <c r="S106" s="57"/>
      <c r="T106" s="67"/>
      <c r="U106" s="55">
        <v>74</v>
      </c>
      <c r="V106" s="55">
        <v>131.36486486486501</v>
      </c>
      <c r="W106" s="57">
        <v>0.70440449438202302</v>
      </c>
      <c r="X106" s="67">
        <v>15.860213483146101</v>
      </c>
      <c r="Y106" s="55"/>
      <c r="Z106" s="56"/>
      <c r="AA106" s="56"/>
      <c r="AB106" s="67"/>
      <c r="AC106" s="58">
        <v>72</v>
      </c>
      <c r="AD106" s="57">
        <v>48.719444444444498</v>
      </c>
      <c r="AE106" s="56">
        <v>9.8238636363636403E-2</v>
      </c>
      <c r="AF106" s="67">
        <v>10.929090909090901</v>
      </c>
    </row>
    <row r="107" spans="1:32" x14ac:dyDescent="0.2">
      <c r="A107" s="59" t="s">
        <v>38</v>
      </c>
      <c r="B107" s="55">
        <v>1989</v>
      </c>
      <c r="C107" s="78">
        <v>0</v>
      </c>
      <c r="D107" s="55">
        <v>58</v>
      </c>
      <c r="E107" s="55">
        <v>4038.0517241379298</v>
      </c>
      <c r="F107" s="58">
        <v>59</v>
      </c>
      <c r="G107" s="57">
        <v>-22.066101694915201</v>
      </c>
      <c r="H107" s="67">
        <v>37.354593220338998</v>
      </c>
      <c r="I107" s="58"/>
      <c r="J107" s="55"/>
      <c r="K107" s="57"/>
      <c r="L107" s="67"/>
      <c r="M107" s="55"/>
      <c r="N107" s="55"/>
      <c r="O107" s="57"/>
      <c r="P107" s="67"/>
      <c r="Q107" s="55"/>
      <c r="R107" s="55"/>
      <c r="S107" s="57"/>
      <c r="T107" s="67"/>
      <c r="U107" s="55">
        <v>58</v>
      </c>
      <c r="V107" s="55">
        <v>128.01724137931001</v>
      </c>
      <c r="W107" s="57">
        <v>0.78392753623188405</v>
      </c>
      <c r="X107" s="67">
        <v>15.1705507246377</v>
      </c>
      <c r="Y107" s="55"/>
      <c r="Z107" s="56"/>
      <c r="AA107" s="56"/>
      <c r="AB107" s="67"/>
      <c r="AC107" s="58">
        <v>58</v>
      </c>
      <c r="AD107" s="57">
        <v>43.120689655172399</v>
      </c>
      <c r="AE107" s="56">
        <v>0.11098507462686601</v>
      </c>
      <c r="AF107" s="67">
        <v>11.7775671641791</v>
      </c>
    </row>
    <row r="108" spans="1:32" x14ac:dyDescent="0.2">
      <c r="A108" s="59" t="s">
        <v>38</v>
      </c>
      <c r="B108" s="55">
        <v>1990</v>
      </c>
      <c r="C108" s="78">
        <v>5.9036144578313299E-3</v>
      </c>
      <c r="D108" s="55">
        <v>84</v>
      </c>
      <c r="E108" s="55">
        <v>4305.5476190476202</v>
      </c>
      <c r="F108" s="58">
        <v>87</v>
      </c>
      <c r="G108" s="57">
        <v>10.438275862069</v>
      </c>
      <c r="H108" s="67">
        <v>33.935655172413803</v>
      </c>
      <c r="I108" s="58"/>
      <c r="J108" s="55"/>
      <c r="K108" s="57"/>
      <c r="L108" s="67"/>
      <c r="M108" s="55"/>
      <c r="N108" s="55"/>
      <c r="O108" s="57"/>
      <c r="P108" s="67"/>
      <c r="Q108" s="55"/>
      <c r="R108" s="55"/>
      <c r="S108" s="57"/>
      <c r="T108" s="67"/>
      <c r="U108" s="55">
        <v>84</v>
      </c>
      <c r="V108" s="55">
        <v>132.59523809523799</v>
      </c>
      <c r="W108" s="57">
        <v>1.69125510204082</v>
      </c>
      <c r="X108" s="67">
        <v>12.963306122449</v>
      </c>
      <c r="Y108" s="55"/>
      <c r="Z108" s="56"/>
      <c r="AA108" s="56"/>
      <c r="AB108" s="67"/>
      <c r="AC108" s="58">
        <v>84</v>
      </c>
      <c r="AD108" s="57">
        <v>52.377380952380904</v>
      </c>
      <c r="AE108" s="56">
        <v>0.58789795918367405</v>
      </c>
      <c r="AF108" s="67">
        <v>9.3999591836734702</v>
      </c>
    </row>
    <row r="109" spans="1:32" x14ac:dyDescent="0.2">
      <c r="A109" s="59" t="s">
        <v>38</v>
      </c>
      <c r="B109" s="55">
        <v>1991</v>
      </c>
      <c r="C109" s="78">
        <v>0</v>
      </c>
      <c r="D109" s="55">
        <v>99</v>
      </c>
      <c r="E109" s="55">
        <v>4193.7979797979797</v>
      </c>
      <c r="F109" s="58">
        <v>101</v>
      </c>
      <c r="G109" s="57">
        <v>-25.482079207920801</v>
      </c>
      <c r="H109" s="67">
        <v>36.333841584158399</v>
      </c>
      <c r="I109" s="58"/>
      <c r="J109" s="55"/>
      <c r="K109" s="57"/>
      <c r="L109" s="67"/>
      <c r="M109" s="55"/>
      <c r="N109" s="55"/>
      <c r="O109" s="57"/>
      <c r="P109" s="67"/>
      <c r="Q109" s="55"/>
      <c r="R109" s="55"/>
      <c r="S109" s="57"/>
      <c r="T109" s="67"/>
      <c r="U109" s="55">
        <v>99</v>
      </c>
      <c r="V109" s="55">
        <v>125.86868686868701</v>
      </c>
      <c r="W109" s="57">
        <v>1.9432440944881899</v>
      </c>
      <c r="X109" s="67">
        <v>14.763559055118099</v>
      </c>
      <c r="Y109" s="55"/>
      <c r="Z109" s="56"/>
      <c r="AA109" s="56"/>
      <c r="AB109" s="67"/>
      <c r="AC109" s="58">
        <v>98</v>
      </c>
      <c r="AD109" s="57">
        <v>39.0102040816327</v>
      </c>
      <c r="AE109" s="56">
        <v>0.16078740157480301</v>
      </c>
      <c r="AF109" s="67">
        <v>11.443748031496099</v>
      </c>
    </row>
    <row r="110" spans="1:32" x14ac:dyDescent="0.2">
      <c r="A110" s="59" t="s">
        <v>38</v>
      </c>
      <c r="B110" s="55">
        <v>1992</v>
      </c>
      <c r="C110" s="78">
        <v>9.6594982078853003E-2</v>
      </c>
      <c r="D110" s="55">
        <v>143</v>
      </c>
      <c r="E110" s="55">
        <v>4723.3846153846198</v>
      </c>
      <c r="F110" s="58">
        <v>146</v>
      </c>
      <c r="G110" s="57">
        <v>21.695342465753399</v>
      </c>
      <c r="H110" s="67">
        <v>36.706267123287702</v>
      </c>
      <c r="I110" s="58"/>
      <c r="J110" s="55"/>
      <c r="K110" s="57"/>
      <c r="L110" s="67"/>
      <c r="M110" s="55"/>
      <c r="N110" s="55"/>
      <c r="O110" s="57"/>
      <c r="P110" s="67"/>
      <c r="Q110" s="55"/>
      <c r="R110" s="55"/>
      <c r="S110" s="57"/>
      <c r="T110" s="67"/>
      <c r="U110" s="55">
        <v>143</v>
      </c>
      <c r="V110" s="55">
        <v>130.013986013986</v>
      </c>
      <c r="W110" s="57">
        <v>1.32671808510638</v>
      </c>
      <c r="X110" s="67">
        <v>16.3689521276596</v>
      </c>
      <c r="Y110" s="55"/>
      <c r="Z110" s="56"/>
      <c r="AA110" s="56"/>
      <c r="AB110" s="67"/>
      <c r="AC110" s="58">
        <v>143</v>
      </c>
      <c r="AD110" s="57">
        <v>44.025174825174801</v>
      </c>
      <c r="AE110" s="56">
        <v>0.36812765957446802</v>
      </c>
      <c r="AF110" s="67">
        <v>13.455085106383001</v>
      </c>
    </row>
    <row r="111" spans="1:32" x14ac:dyDescent="0.2">
      <c r="A111" s="59" t="s">
        <v>38</v>
      </c>
      <c r="B111" s="55">
        <v>1993</v>
      </c>
      <c r="C111" s="78">
        <v>7.4624697336561699E-2</v>
      </c>
      <c r="D111" s="55">
        <v>237</v>
      </c>
      <c r="E111" s="55">
        <v>4929.3544303797498</v>
      </c>
      <c r="F111" s="58">
        <v>247</v>
      </c>
      <c r="G111" s="57">
        <v>29.974453441295498</v>
      </c>
      <c r="H111" s="67">
        <v>34.501748987854199</v>
      </c>
      <c r="I111" s="58"/>
      <c r="J111" s="55"/>
      <c r="K111" s="57"/>
      <c r="L111" s="67"/>
      <c r="M111" s="55"/>
      <c r="N111" s="55"/>
      <c r="O111" s="57"/>
      <c r="P111" s="67"/>
      <c r="Q111" s="55"/>
      <c r="R111" s="55"/>
      <c r="S111" s="57"/>
      <c r="T111" s="67"/>
      <c r="U111" s="55">
        <v>237</v>
      </c>
      <c r="V111" s="55">
        <v>135.87763713080199</v>
      </c>
      <c r="W111" s="57">
        <v>0.74769360269360297</v>
      </c>
      <c r="X111" s="67">
        <v>13.658730639730599</v>
      </c>
      <c r="Y111" s="55"/>
      <c r="Z111" s="56"/>
      <c r="AA111" s="56"/>
      <c r="AB111" s="67"/>
      <c r="AC111" s="58">
        <v>232</v>
      </c>
      <c r="AD111" s="57">
        <v>43.914224137931001</v>
      </c>
      <c r="AE111" s="56">
        <v>0.31688775510204098</v>
      </c>
      <c r="AF111" s="67">
        <v>11.376819047619</v>
      </c>
    </row>
    <row r="112" spans="1:32" x14ac:dyDescent="0.2">
      <c r="A112" s="59" t="s">
        <v>38</v>
      </c>
      <c r="B112" s="55">
        <v>1994</v>
      </c>
      <c r="C112" s="78">
        <v>0.18645232815964499</v>
      </c>
      <c r="D112" s="55">
        <v>198</v>
      </c>
      <c r="E112" s="55">
        <v>4932.1414141414098</v>
      </c>
      <c r="F112" s="58">
        <v>206</v>
      </c>
      <c r="G112" s="57">
        <v>49.761699029126198</v>
      </c>
      <c r="H112" s="67">
        <v>36.516475728155299</v>
      </c>
      <c r="I112" s="58"/>
      <c r="J112" s="55"/>
      <c r="K112" s="57"/>
      <c r="L112" s="67"/>
      <c r="M112" s="55"/>
      <c r="N112" s="55"/>
      <c r="O112" s="57"/>
      <c r="P112" s="67"/>
      <c r="Q112" s="55"/>
      <c r="R112" s="55"/>
      <c r="S112" s="57"/>
      <c r="T112" s="67"/>
      <c r="U112" s="55">
        <v>198</v>
      </c>
      <c r="V112" s="55">
        <v>136.45959595959599</v>
      </c>
      <c r="W112" s="57">
        <v>2.0741687500000001</v>
      </c>
      <c r="X112" s="67">
        <v>16.098840625000001</v>
      </c>
      <c r="Y112" s="55"/>
      <c r="Z112" s="56"/>
      <c r="AA112" s="56"/>
      <c r="AB112" s="67"/>
      <c r="AC112" s="58">
        <v>192</v>
      </c>
      <c r="AD112" s="57">
        <v>44.381770833333299</v>
      </c>
      <c r="AE112" s="56">
        <v>0.47571656050955402</v>
      </c>
      <c r="AF112" s="67">
        <v>13.728725159235699</v>
      </c>
    </row>
    <row r="113" spans="1:32" x14ac:dyDescent="0.2">
      <c r="A113" s="59" t="s">
        <v>38</v>
      </c>
      <c r="B113" s="55">
        <v>1995</v>
      </c>
      <c r="C113" s="78">
        <v>0.29071925754060302</v>
      </c>
      <c r="D113" s="55">
        <v>198</v>
      </c>
      <c r="E113" s="55">
        <v>4982.2323232323197</v>
      </c>
      <c r="F113" s="58">
        <v>214</v>
      </c>
      <c r="G113" s="57">
        <v>42.194859813084101</v>
      </c>
      <c r="H113" s="67">
        <v>36.804000000000002</v>
      </c>
      <c r="I113" s="58"/>
      <c r="J113" s="55"/>
      <c r="K113" s="57"/>
      <c r="L113" s="67"/>
      <c r="M113" s="55"/>
      <c r="N113" s="55"/>
      <c r="O113" s="57"/>
      <c r="P113" s="67"/>
      <c r="Q113" s="55"/>
      <c r="R113" s="55"/>
      <c r="S113" s="57"/>
      <c r="T113" s="67"/>
      <c r="U113" s="55">
        <v>198</v>
      </c>
      <c r="V113" s="55">
        <v>142.65656565656599</v>
      </c>
      <c r="W113" s="57">
        <v>2.1892792207792202</v>
      </c>
      <c r="X113" s="67">
        <v>15.852795454545401</v>
      </c>
      <c r="Y113" s="55"/>
      <c r="Z113" s="56"/>
      <c r="AA113" s="56"/>
      <c r="AB113" s="67"/>
      <c r="AC113" s="58">
        <v>197</v>
      </c>
      <c r="AD113" s="57">
        <v>41.945685279187799</v>
      </c>
      <c r="AE113" s="56">
        <v>0.41319736842105298</v>
      </c>
      <c r="AF113" s="67">
        <v>13.435128947368399</v>
      </c>
    </row>
    <row r="114" spans="1:32" x14ac:dyDescent="0.2">
      <c r="A114" s="59" t="s">
        <v>38</v>
      </c>
      <c r="B114" s="55">
        <v>1996</v>
      </c>
      <c r="C114" s="78">
        <v>0.16364389233954399</v>
      </c>
      <c r="D114" s="55">
        <v>276</v>
      </c>
      <c r="E114" s="55">
        <v>5139.0144927536203</v>
      </c>
      <c r="F114" s="58">
        <v>280</v>
      </c>
      <c r="G114" s="57">
        <v>86.418749999999903</v>
      </c>
      <c r="H114" s="67">
        <v>38.556239285714298</v>
      </c>
      <c r="I114" s="58"/>
      <c r="J114" s="55"/>
      <c r="K114" s="57"/>
      <c r="L114" s="67"/>
      <c r="M114" s="55"/>
      <c r="N114" s="55"/>
      <c r="O114" s="57"/>
      <c r="P114" s="67"/>
      <c r="Q114" s="55"/>
      <c r="R114" s="55"/>
      <c r="S114" s="57"/>
      <c r="T114" s="67"/>
      <c r="U114" s="55">
        <v>276</v>
      </c>
      <c r="V114" s="55">
        <v>141.27173913043501</v>
      </c>
      <c r="W114" s="57">
        <v>2.4148439153439201</v>
      </c>
      <c r="X114" s="67">
        <v>17.363835978836001</v>
      </c>
      <c r="Y114" s="55"/>
      <c r="Z114" s="56"/>
      <c r="AA114" s="56"/>
      <c r="AB114" s="67"/>
      <c r="AC114" s="58">
        <v>268</v>
      </c>
      <c r="AD114" s="57">
        <v>38.5544776119403</v>
      </c>
      <c r="AE114" s="56">
        <v>0.64666844919786104</v>
      </c>
      <c r="AF114" s="67">
        <v>15.099864171123</v>
      </c>
    </row>
    <row r="115" spans="1:32" x14ac:dyDescent="0.2">
      <c r="A115" s="59" t="s">
        <v>38</v>
      </c>
      <c r="B115" s="55">
        <v>1997</v>
      </c>
      <c r="C115" s="78">
        <v>0.113262955854127</v>
      </c>
      <c r="D115" s="55">
        <v>264</v>
      </c>
      <c r="E115" s="55">
        <v>5251.1515151515196</v>
      </c>
      <c r="F115" s="58">
        <v>273</v>
      </c>
      <c r="G115" s="57">
        <v>24.3856043956044</v>
      </c>
      <c r="H115" s="67">
        <v>38.873512820512801</v>
      </c>
      <c r="I115" s="58"/>
      <c r="J115" s="55"/>
      <c r="K115" s="57"/>
      <c r="L115" s="67"/>
      <c r="M115" s="55"/>
      <c r="N115" s="55"/>
      <c r="O115" s="57"/>
      <c r="P115" s="67"/>
      <c r="Q115" s="55"/>
      <c r="R115" s="55"/>
      <c r="S115" s="57"/>
      <c r="T115" s="67"/>
      <c r="U115" s="55">
        <v>264</v>
      </c>
      <c r="V115" s="55">
        <v>138.136363636364</v>
      </c>
      <c r="W115" s="57">
        <v>3.1155271317829398</v>
      </c>
      <c r="X115" s="67">
        <v>17.7004289405685</v>
      </c>
      <c r="Y115" s="55"/>
      <c r="Z115" s="56"/>
      <c r="AA115" s="56"/>
      <c r="AB115" s="67"/>
      <c r="AC115" s="58">
        <v>257</v>
      </c>
      <c r="AD115" s="57">
        <v>37.811673151751002</v>
      </c>
      <c r="AE115" s="56">
        <v>0.458561038961039</v>
      </c>
      <c r="AF115" s="67">
        <v>15.3559568831169</v>
      </c>
    </row>
    <row r="116" spans="1:32" x14ac:dyDescent="0.2">
      <c r="A116" s="59" t="s">
        <v>38</v>
      </c>
      <c r="B116" s="55">
        <v>1998</v>
      </c>
      <c r="C116" s="78">
        <v>4.9906396255850201E-2</v>
      </c>
      <c r="D116" s="55">
        <v>287</v>
      </c>
      <c r="E116" s="55">
        <v>5077.6689895470399</v>
      </c>
      <c r="F116" s="58">
        <v>303</v>
      </c>
      <c r="G116" s="57">
        <v>111.404752475248</v>
      </c>
      <c r="H116" s="67">
        <v>37.705099009900998</v>
      </c>
      <c r="I116" s="58"/>
      <c r="J116" s="55"/>
      <c r="K116" s="57"/>
      <c r="L116" s="67"/>
      <c r="M116" s="55"/>
      <c r="N116" s="55"/>
      <c r="O116" s="57"/>
      <c r="P116" s="67"/>
      <c r="Q116" s="55"/>
      <c r="R116" s="55"/>
      <c r="S116" s="57"/>
      <c r="T116" s="67"/>
      <c r="U116" s="55">
        <v>287</v>
      </c>
      <c r="V116" s="55">
        <v>143.048780487805</v>
      </c>
      <c r="W116" s="57">
        <v>3.25862328767123</v>
      </c>
      <c r="X116" s="67">
        <v>16.726041095890398</v>
      </c>
      <c r="Y116" s="55"/>
      <c r="Z116" s="56"/>
      <c r="AA116" s="56"/>
      <c r="AB116" s="67"/>
      <c r="AC116" s="58">
        <v>278</v>
      </c>
      <c r="AD116" s="57">
        <v>37.933453237410099</v>
      </c>
      <c r="AE116" s="56">
        <v>0.828815242494226</v>
      </c>
      <c r="AF116" s="67">
        <v>14.6486034642032</v>
      </c>
    </row>
    <row r="117" spans="1:32" x14ac:dyDescent="0.2">
      <c r="A117" s="59" t="s">
        <v>38</v>
      </c>
      <c r="B117" s="55">
        <v>1999</v>
      </c>
      <c r="C117" s="78">
        <v>7.6861219195849595E-2</v>
      </c>
      <c r="D117" s="55">
        <v>368</v>
      </c>
      <c r="E117" s="55">
        <v>5084.0081521739103</v>
      </c>
      <c r="F117" s="58">
        <v>425</v>
      </c>
      <c r="G117" s="57">
        <v>144.32703529411799</v>
      </c>
      <c r="H117" s="67">
        <v>35.28548</v>
      </c>
      <c r="I117" s="58"/>
      <c r="J117" s="55"/>
      <c r="K117" s="57"/>
      <c r="L117" s="67"/>
      <c r="M117" s="55"/>
      <c r="N117" s="55"/>
      <c r="O117" s="57"/>
      <c r="P117" s="67"/>
      <c r="Q117" s="55"/>
      <c r="R117" s="55"/>
      <c r="S117" s="57"/>
      <c r="T117" s="67"/>
      <c r="U117" s="55">
        <v>368</v>
      </c>
      <c r="V117" s="55">
        <v>148.51630434782601</v>
      </c>
      <c r="W117" s="57">
        <v>3.1270035587188598</v>
      </c>
      <c r="X117" s="67">
        <v>16.108720640569398</v>
      </c>
      <c r="Y117" s="55"/>
      <c r="Z117" s="56"/>
      <c r="AA117" s="56"/>
      <c r="AB117" s="67"/>
      <c r="AC117" s="58">
        <v>362</v>
      </c>
      <c r="AD117" s="57">
        <v>38.369060773480697</v>
      </c>
      <c r="AE117" s="56">
        <v>0.19088648648648601</v>
      </c>
      <c r="AF117" s="67">
        <v>14.1981497297297</v>
      </c>
    </row>
    <row r="118" spans="1:32" x14ac:dyDescent="0.2">
      <c r="A118" s="59" t="s">
        <v>38</v>
      </c>
      <c r="B118" s="55">
        <v>2000</v>
      </c>
      <c r="C118" s="78">
        <v>0.132878965922444</v>
      </c>
      <c r="D118" s="55">
        <v>402</v>
      </c>
      <c r="E118" s="55">
        <v>5016.4676616915403</v>
      </c>
      <c r="F118" s="58">
        <v>444</v>
      </c>
      <c r="G118" s="57">
        <v>173.64297297297301</v>
      </c>
      <c r="H118" s="67">
        <v>35.7300518018018</v>
      </c>
      <c r="I118" s="58"/>
      <c r="J118" s="55"/>
      <c r="K118" s="57"/>
      <c r="L118" s="67"/>
      <c r="M118" s="55"/>
      <c r="N118" s="55"/>
      <c r="O118" s="57"/>
      <c r="P118" s="67"/>
      <c r="Q118" s="55"/>
      <c r="R118" s="55"/>
      <c r="S118" s="57"/>
      <c r="T118" s="67"/>
      <c r="U118" s="55">
        <v>402</v>
      </c>
      <c r="V118" s="55">
        <v>147.86815920398001</v>
      </c>
      <c r="W118" s="57">
        <v>2.42114851485149</v>
      </c>
      <c r="X118" s="67">
        <v>15.817059405940601</v>
      </c>
      <c r="Y118" s="55"/>
      <c r="Z118" s="56"/>
      <c r="AA118" s="56"/>
      <c r="AB118" s="67"/>
      <c r="AC118" s="58">
        <v>399</v>
      </c>
      <c r="AD118" s="57">
        <v>41.395238095238099</v>
      </c>
      <c r="AE118" s="56">
        <v>0.34148590381426203</v>
      </c>
      <c r="AF118" s="67">
        <v>13.8122325041459</v>
      </c>
    </row>
    <row r="119" spans="1:32" x14ac:dyDescent="0.2">
      <c r="A119" s="59" t="s">
        <v>38</v>
      </c>
      <c r="B119" s="55">
        <v>2001</v>
      </c>
      <c r="C119" s="78">
        <v>0.103223234624146</v>
      </c>
      <c r="D119" s="55">
        <v>461</v>
      </c>
      <c r="E119" s="55">
        <v>4965.4425162689804</v>
      </c>
      <c r="F119" s="58">
        <v>497</v>
      </c>
      <c r="G119" s="57">
        <v>178.48390342052301</v>
      </c>
      <c r="H119" s="67">
        <v>36.017283702213298</v>
      </c>
      <c r="I119" s="58"/>
      <c r="J119" s="55"/>
      <c r="K119" s="57"/>
      <c r="L119" s="67"/>
      <c r="M119" s="55"/>
      <c r="N119" s="55"/>
      <c r="O119" s="57"/>
      <c r="P119" s="67"/>
      <c r="Q119" s="55"/>
      <c r="R119" s="55"/>
      <c r="S119" s="57"/>
      <c r="T119" s="67"/>
      <c r="U119" s="55">
        <v>461</v>
      </c>
      <c r="V119" s="55">
        <v>156.440347071584</v>
      </c>
      <c r="W119" s="57">
        <v>2.7743428571428601</v>
      </c>
      <c r="X119" s="67">
        <v>15.916844444444401</v>
      </c>
      <c r="Y119" s="55"/>
      <c r="Z119" s="56"/>
      <c r="AA119" s="56"/>
      <c r="AB119" s="67"/>
      <c r="AC119" s="58">
        <v>449</v>
      </c>
      <c r="AD119" s="57">
        <v>35.558797327394203</v>
      </c>
      <c r="AE119" s="56">
        <v>0.31761093247588401</v>
      </c>
      <c r="AF119" s="67">
        <v>14.515890353697699</v>
      </c>
    </row>
    <row r="120" spans="1:32" x14ac:dyDescent="0.2">
      <c r="A120" s="59" t="s">
        <v>38</v>
      </c>
      <c r="B120" s="55">
        <v>2002</v>
      </c>
      <c r="C120" s="78">
        <v>9.0736714975845401E-2</v>
      </c>
      <c r="D120" s="55">
        <v>388</v>
      </c>
      <c r="E120" s="55">
        <v>4881.8994845360803</v>
      </c>
      <c r="F120" s="58">
        <v>424</v>
      </c>
      <c r="G120" s="57">
        <v>121.755495283019</v>
      </c>
      <c r="H120" s="67">
        <v>35.119556603773603</v>
      </c>
      <c r="I120" s="58"/>
      <c r="J120" s="55"/>
      <c r="K120" s="57"/>
      <c r="L120" s="67"/>
      <c r="M120" s="55"/>
      <c r="N120" s="55"/>
      <c r="O120" s="57"/>
      <c r="P120" s="67"/>
      <c r="Q120" s="55"/>
      <c r="R120" s="55"/>
      <c r="S120" s="57"/>
      <c r="T120" s="67"/>
      <c r="U120" s="55">
        <v>388</v>
      </c>
      <c r="V120" s="55">
        <v>151.45360824742301</v>
      </c>
      <c r="W120" s="57">
        <v>1.70034210526316</v>
      </c>
      <c r="X120" s="67">
        <v>15.2801649122807</v>
      </c>
      <c r="Y120" s="55"/>
      <c r="Z120" s="56"/>
      <c r="AA120" s="56"/>
      <c r="AB120" s="67"/>
      <c r="AC120" s="58">
        <v>380</v>
      </c>
      <c r="AD120" s="57">
        <v>36.924736842105297</v>
      </c>
      <c r="AE120" s="56">
        <v>0.49067266187050301</v>
      </c>
      <c r="AF120" s="67">
        <v>13.471895863309401</v>
      </c>
    </row>
    <row r="121" spans="1:32" x14ac:dyDescent="0.2">
      <c r="A121" s="59" t="s">
        <v>38</v>
      </c>
      <c r="B121" s="55">
        <v>2003</v>
      </c>
      <c r="C121" s="78">
        <v>0.141751351351351</v>
      </c>
      <c r="D121" s="55">
        <v>424</v>
      </c>
      <c r="E121" s="55">
        <v>5082.1957547169804</v>
      </c>
      <c r="F121" s="58">
        <v>474</v>
      </c>
      <c r="G121" s="57">
        <v>159.59742616033799</v>
      </c>
      <c r="H121" s="67">
        <v>34.950360759493698</v>
      </c>
      <c r="I121" s="58"/>
      <c r="J121" s="55"/>
      <c r="K121" s="57"/>
      <c r="L121" s="67"/>
      <c r="M121" s="55"/>
      <c r="N121" s="55"/>
      <c r="O121" s="57"/>
      <c r="P121" s="67"/>
      <c r="Q121" s="55"/>
      <c r="R121" s="55"/>
      <c r="S121" s="57"/>
      <c r="T121" s="67"/>
      <c r="U121" s="55">
        <v>424</v>
      </c>
      <c r="V121" s="55">
        <v>152.46698113207501</v>
      </c>
      <c r="W121" s="57">
        <v>1.76848281505728</v>
      </c>
      <c r="X121" s="67">
        <v>15.2665646481178</v>
      </c>
      <c r="Y121" s="55"/>
      <c r="Z121" s="56"/>
      <c r="AA121" s="56"/>
      <c r="AB121" s="67"/>
      <c r="AC121" s="58">
        <v>410</v>
      </c>
      <c r="AD121" s="57">
        <v>35.604390243902401</v>
      </c>
      <c r="AE121" s="56">
        <v>0.57519532554257102</v>
      </c>
      <c r="AF121" s="67">
        <v>13.592972120200301</v>
      </c>
    </row>
    <row r="122" spans="1:32" x14ac:dyDescent="0.2">
      <c r="A122" s="59" t="s">
        <v>38</v>
      </c>
      <c r="B122" s="55">
        <v>2004</v>
      </c>
      <c r="C122" s="78">
        <v>0.172642924086223</v>
      </c>
      <c r="D122" s="55">
        <v>454</v>
      </c>
      <c r="E122" s="55">
        <v>5200.1563876651999</v>
      </c>
      <c r="F122" s="58">
        <v>537</v>
      </c>
      <c r="G122" s="57">
        <v>227.352793296089</v>
      </c>
      <c r="H122" s="67">
        <v>35.238148975791503</v>
      </c>
      <c r="I122" s="58"/>
      <c r="J122" s="55"/>
      <c r="K122" s="57"/>
      <c r="L122" s="67"/>
      <c r="M122" s="55"/>
      <c r="N122" s="55"/>
      <c r="O122" s="57"/>
      <c r="P122" s="67"/>
      <c r="Q122" s="55"/>
      <c r="R122" s="55"/>
      <c r="S122" s="57"/>
      <c r="T122" s="67"/>
      <c r="U122" s="55">
        <v>454</v>
      </c>
      <c r="V122" s="55">
        <v>159.19162995594701</v>
      </c>
      <c r="W122" s="57">
        <v>2.34694751381216</v>
      </c>
      <c r="X122" s="67">
        <v>15.6140621546961</v>
      </c>
      <c r="Y122" s="55"/>
      <c r="Z122" s="56"/>
      <c r="AA122" s="56"/>
      <c r="AB122" s="67"/>
      <c r="AC122" s="58">
        <v>446</v>
      </c>
      <c r="AD122" s="57">
        <v>36.971524663677201</v>
      </c>
      <c r="AE122" s="56">
        <v>0.90214783821478395</v>
      </c>
      <c r="AF122" s="67">
        <v>13.9514330543933</v>
      </c>
    </row>
    <row r="123" spans="1:32" x14ac:dyDescent="0.2">
      <c r="A123" s="59" t="s">
        <v>38</v>
      </c>
      <c r="B123" s="55">
        <v>2005</v>
      </c>
      <c r="C123" s="78">
        <v>0.14617731172545301</v>
      </c>
      <c r="D123" s="55">
        <v>448</v>
      </c>
      <c r="E123" s="55">
        <v>4861.1540178571404</v>
      </c>
      <c r="F123" s="58">
        <v>513</v>
      </c>
      <c r="G123" s="57">
        <v>138.83399610136399</v>
      </c>
      <c r="H123" s="67">
        <v>34.806674463937597</v>
      </c>
      <c r="I123" s="58"/>
      <c r="J123" s="55"/>
      <c r="K123" s="57"/>
      <c r="L123" s="67"/>
      <c r="M123" s="55"/>
      <c r="N123" s="55"/>
      <c r="O123" s="57"/>
      <c r="P123" s="67"/>
      <c r="Q123" s="55"/>
      <c r="R123" s="55"/>
      <c r="S123" s="57"/>
      <c r="T123" s="67"/>
      <c r="U123" s="55">
        <v>448</v>
      </c>
      <c r="V123" s="55">
        <v>146.86383928571399</v>
      </c>
      <c r="W123" s="57">
        <v>1.6171051829268299</v>
      </c>
      <c r="X123" s="67">
        <v>14.359631097561</v>
      </c>
      <c r="Y123" s="55"/>
      <c r="Z123" s="56"/>
      <c r="AA123" s="56"/>
      <c r="AB123" s="67"/>
      <c r="AC123" s="58">
        <v>438</v>
      </c>
      <c r="AD123" s="57">
        <v>35.318493150684901</v>
      </c>
      <c r="AE123" s="56">
        <v>0.90088098918083503</v>
      </c>
      <c r="AF123" s="67">
        <v>12.156829829984501</v>
      </c>
    </row>
    <row r="124" spans="1:32" x14ac:dyDescent="0.2">
      <c r="A124" s="59" t="s">
        <v>38</v>
      </c>
      <c r="B124" s="55">
        <v>2006</v>
      </c>
      <c r="C124" s="78">
        <v>0.19334816462736401</v>
      </c>
      <c r="D124" s="55">
        <v>351</v>
      </c>
      <c r="E124" s="55">
        <v>4865.9259259259297</v>
      </c>
      <c r="F124" s="58">
        <v>437</v>
      </c>
      <c r="G124" s="57">
        <v>123.889519450801</v>
      </c>
      <c r="H124" s="67">
        <v>31.175157894736898</v>
      </c>
      <c r="I124" s="58"/>
      <c r="J124" s="55"/>
      <c r="K124" s="57"/>
      <c r="L124" s="67"/>
      <c r="M124" s="55"/>
      <c r="N124" s="55"/>
      <c r="O124" s="57"/>
      <c r="P124" s="67"/>
      <c r="Q124" s="55"/>
      <c r="R124" s="55"/>
      <c r="S124" s="57"/>
      <c r="T124" s="67"/>
      <c r="U124" s="55">
        <v>351</v>
      </c>
      <c r="V124" s="55">
        <v>145.11680911680901</v>
      </c>
      <c r="W124" s="57">
        <v>1.2050783972125401</v>
      </c>
      <c r="X124" s="67">
        <v>12.8527229965157</v>
      </c>
      <c r="Y124" s="55"/>
      <c r="Z124" s="56"/>
      <c r="AA124" s="56"/>
      <c r="AB124" s="67"/>
      <c r="AC124" s="58">
        <v>339</v>
      </c>
      <c r="AD124" s="57">
        <v>36.507374631268398</v>
      </c>
      <c r="AE124" s="56">
        <v>1.4196067615658401</v>
      </c>
      <c r="AF124" s="67">
        <v>10.8483478647687</v>
      </c>
    </row>
    <row r="125" spans="1:32" x14ac:dyDescent="0.2">
      <c r="A125" s="59" t="s">
        <v>38</v>
      </c>
      <c r="B125" s="55">
        <v>2007</v>
      </c>
      <c r="C125" s="78">
        <v>6.1096543504171603E-2</v>
      </c>
      <c r="D125" s="55">
        <v>297</v>
      </c>
      <c r="E125" s="55">
        <v>4796.7070707070698</v>
      </c>
      <c r="F125" s="58">
        <v>401</v>
      </c>
      <c r="G125" s="57">
        <v>116.37940149625901</v>
      </c>
      <c r="H125" s="67">
        <v>28.370389027431401</v>
      </c>
      <c r="I125" s="58"/>
      <c r="J125" s="55"/>
      <c r="K125" s="57"/>
      <c r="L125" s="67"/>
      <c r="M125" s="55"/>
      <c r="N125" s="55"/>
      <c r="O125" s="57"/>
      <c r="P125" s="67"/>
      <c r="Q125" s="55"/>
      <c r="R125" s="55"/>
      <c r="S125" s="57"/>
      <c r="T125" s="67"/>
      <c r="U125" s="55">
        <v>297</v>
      </c>
      <c r="V125" s="55">
        <v>143.360269360269</v>
      </c>
      <c r="W125" s="57">
        <v>0.85549907235621503</v>
      </c>
      <c r="X125" s="67">
        <v>10.7354823747681</v>
      </c>
      <c r="Y125" s="55"/>
      <c r="Z125" s="56"/>
      <c r="AA125" s="56"/>
      <c r="AB125" s="67"/>
      <c r="AC125" s="58">
        <v>293</v>
      </c>
      <c r="AD125" s="57">
        <v>36.292491467576802</v>
      </c>
      <c r="AE125" s="56">
        <v>0.89736672967863795</v>
      </c>
      <c r="AF125" s="67">
        <v>9.0404444234404497</v>
      </c>
    </row>
    <row r="126" spans="1:32" x14ac:dyDescent="0.2">
      <c r="A126" s="59" t="s">
        <v>38</v>
      </c>
      <c r="B126" s="55">
        <v>2008</v>
      </c>
      <c r="C126" s="78">
        <v>8.9085173501577297E-2</v>
      </c>
      <c r="D126" s="55">
        <v>285</v>
      </c>
      <c r="E126" s="55">
        <v>4975.5649122806999</v>
      </c>
      <c r="F126" s="58">
        <v>437</v>
      </c>
      <c r="G126" s="57">
        <v>110.86375286041201</v>
      </c>
      <c r="H126" s="67">
        <v>25.301395881006901</v>
      </c>
      <c r="I126" s="58"/>
      <c r="J126" s="55"/>
      <c r="K126" s="57"/>
      <c r="L126" s="67"/>
      <c r="M126" s="55"/>
      <c r="N126" s="55"/>
      <c r="O126" s="57"/>
      <c r="P126" s="67"/>
      <c r="Q126" s="55"/>
      <c r="R126" s="55"/>
      <c r="S126" s="57"/>
      <c r="T126" s="67"/>
      <c r="U126" s="55">
        <v>285</v>
      </c>
      <c r="V126" s="55">
        <v>142</v>
      </c>
      <c r="W126" s="57">
        <v>1.5121739130434799</v>
      </c>
      <c r="X126" s="67">
        <v>9.6031561996779295</v>
      </c>
      <c r="Y126" s="55"/>
      <c r="Z126" s="56"/>
      <c r="AA126" s="56"/>
      <c r="AB126" s="67"/>
      <c r="AC126" s="58">
        <v>275</v>
      </c>
      <c r="AD126" s="57">
        <v>33.394545454545501</v>
      </c>
      <c r="AE126" s="56">
        <v>0.24170243902439001</v>
      </c>
      <c r="AF126" s="67">
        <v>8.27315024390243</v>
      </c>
    </row>
    <row r="127" spans="1:32" x14ac:dyDescent="0.2">
      <c r="A127" s="59" t="s">
        <v>38</v>
      </c>
      <c r="B127" s="55">
        <v>2009</v>
      </c>
      <c r="C127" s="78">
        <v>0.159335705812574</v>
      </c>
      <c r="D127" s="55">
        <v>282</v>
      </c>
      <c r="E127" s="55">
        <v>5230.6985815602802</v>
      </c>
      <c r="F127" s="58">
        <v>391</v>
      </c>
      <c r="G127" s="57">
        <v>141.56923273657301</v>
      </c>
      <c r="H127" s="67">
        <v>28.144915601023001</v>
      </c>
      <c r="I127" s="58"/>
      <c r="J127" s="55"/>
      <c r="K127" s="57"/>
      <c r="L127" s="67"/>
      <c r="M127" s="55"/>
      <c r="N127" s="55"/>
      <c r="O127" s="57"/>
      <c r="P127" s="67"/>
      <c r="Q127" s="55"/>
      <c r="R127" s="55"/>
      <c r="S127" s="57"/>
      <c r="T127" s="67"/>
      <c r="U127" s="55">
        <v>282</v>
      </c>
      <c r="V127" s="55">
        <v>137.99645390070901</v>
      </c>
      <c r="W127" s="57">
        <v>1.4222914389799599</v>
      </c>
      <c r="X127" s="67">
        <v>10.9337941712204</v>
      </c>
      <c r="Y127" s="55"/>
      <c r="Z127" s="56"/>
      <c r="AA127" s="56"/>
      <c r="AB127" s="67"/>
      <c r="AC127" s="58">
        <v>270</v>
      </c>
      <c r="AD127" s="57">
        <v>35.119629629629699</v>
      </c>
      <c r="AE127" s="56">
        <v>-0.65179777365491598</v>
      </c>
      <c r="AF127" s="67">
        <v>9.0295233766233807</v>
      </c>
    </row>
    <row r="128" spans="1:32" x14ac:dyDescent="0.2">
      <c r="A128" s="59" t="s">
        <v>38</v>
      </c>
      <c r="B128" s="55">
        <v>2010</v>
      </c>
      <c r="C128" s="78">
        <v>5.3008948545861301E-2</v>
      </c>
      <c r="D128" s="55">
        <v>261</v>
      </c>
      <c r="E128" s="55">
        <v>5003.8007662835298</v>
      </c>
      <c r="F128" s="58">
        <v>381</v>
      </c>
      <c r="G128" s="57">
        <v>101.046377952756</v>
      </c>
      <c r="H128" s="67">
        <v>24.596393700787399</v>
      </c>
      <c r="I128" s="58"/>
      <c r="J128" s="55"/>
      <c r="K128" s="57"/>
      <c r="L128" s="67"/>
      <c r="M128" s="55"/>
      <c r="N128" s="55"/>
      <c r="O128" s="57"/>
      <c r="P128" s="67"/>
      <c r="Q128" s="55"/>
      <c r="R128" s="55"/>
      <c r="S128" s="57"/>
      <c r="T128" s="67"/>
      <c r="U128" s="55">
        <v>261</v>
      </c>
      <c r="V128" s="55">
        <v>130.919540229885</v>
      </c>
      <c r="W128" s="57">
        <v>0.762487523992323</v>
      </c>
      <c r="X128" s="67">
        <v>9.2149788867562403</v>
      </c>
      <c r="Y128" s="55"/>
      <c r="Z128" s="56"/>
      <c r="AA128" s="56"/>
      <c r="AB128" s="67"/>
      <c r="AC128" s="58">
        <v>244</v>
      </c>
      <c r="AD128" s="57">
        <v>31.6512295081967</v>
      </c>
      <c r="AE128" s="56">
        <v>-1.08404715127701</v>
      </c>
      <c r="AF128" s="67">
        <v>7.2041569744597203</v>
      </c>
    </row>
    <row r="129" spans="1:32" x14ac:dyDescent="0.2">
      <c r="A129" s="59" t="s">
        <v>38</v>
      </c>
      <c r="B129" s="55">
        <v>2011</v>
      </c>
      <c r="C129" s="78">
        <v>5.2613510520487301E-2</v>
      </c>
      <c r="D129" s="55">
        <v>258</v>
      </c>
      <c r="E129" s="55">
        <v>4998.8759689922499</v>
      </c>
      <c r="F129" s="58">
        <v>400</v>
      </c>
      <c r="G129" s="57">
        <v>110.055975</v>
      </c>
      <c r="H129" s="67">
        <v>23.245380000000001</v>
      </c>
      <c r="I129" s="58"/>
      <c r="J129" s="55"/>
      <c r="K129" s="57"/>
      <c r="L129" s="67"/>
      <c r="M129" s="55"/>
      <c r="N129" s="55"/>
      <c r="O129" s="57"/>
      <c r="P129" s="67"/>
      <c r="Q129" s="55"/>
      <c r="R129" s="55"/>
      <c r="S129" s="57"/>
      <c r="T129" s="67"/>
      <c r="U129" s="55">
        <v>258</v>
      </c>
      <c r="V129" s="55">
        <v>131.71317829457399</v>
      </c>
      <c r="W129" s="57">
        <v>0.81198738738738696</v>
      </c>
      <c r="X129" s="67">
        <v>8.1340216216216206</v>
      </c>
      <c r="Y129" s="55"/>
      <c r="Z129" s="56"/>
      <c r="AA129" s="56"/>
      <c r="AB129" s="67"/>
      <c r="AC129" s="58">
        <v>254</v>
      </c>
      <c r="AD129" s="57">
        <v>22.443307086614201</v>
      </c>
      <c r="AE129" s="56">
        <v>-1.93875779816514</v>
      </c>
      <c r="AF129" s="67">
        <v>6.8071137614678898</v>
      </c>
    </row>
    <row r="130" spans="1:32" x14ac:dyDescent="0.2">
      <c r="A130" s="59" t="s">
        <v>38</v>
      </c>
      <c r="B130" s="55">
        <v>2012</v>
      </c>
      <c r="C130" s="78">
        <v>4.1297836938435903E-2</v>
      </c>
      <c r="D130" s="55">
        <v>149</v>
      </c>
      <c r="E130" s="55">
        <v>5110.3422818791996</v>
      </c>
      <c r="F130" s="58">
        <v>243</v>
      </c>
      <c r="G130" s="57">
        <v>113.08304526748999</v>
      </c>
      <c r="H130" s="67">
        <v>20.324074074074101</v>
      </c>
      <c r="I130" s="58"/>
      <c r="J130" s="55"/>
      <c r="K130" s="57"/>
      <c r="L130" s="67"/>
      <c r="M130" s="55"/>
      <c r="N130" s="55"/>
      <c r="O130" s="57"/>
      <c r="P130" s="67"/>
      <c r="Q130" s="55"/>
      <c r="R130" s="55"/>
      <c r="S130" s="57"/>
      <c r="T130" s="67"/>
      <c r="U130" s="55">
        <v>149</v>
      </c>
      <c r="V130" s="55">
        <v>118.060402684564</v>
      </c>
      <c r="W130" s="57">
        <v>0.540830769230769</v>
      </c>
      <c r="X130" s="67">
        <v>7.0241876923076996</v>
      </c>
      <c r="Y130" s="55"/>
      <c r="Z130" s="56"/>
      <c r="AA130" s="56"/>
      <c r="AB130" s="67"/>
      <c r="AC130" s="58">
        <v>130</v>
      </c>
      <c r="AD130" s="57">
        <v>20.7007692307692</v>
      </c>
      <c r="AE130" s="56">
        <v>-2.3377119741100301</v>
      </c>
      <c r="AF130" s="67">
        <v>5.7107459546925501</v>
      </c>
    </row>
    <row r="131" spans="1:32" x14ac:dyDescent="0.2">
      <c r="A131" s="59" t="s">
        <v>38</v>
      </c>
      <c r="B131" s="55">
        <v>2013</v>
      </c>
      <c r="C131" s="78">
        <v>5.6750000000000002E-2</v>
      </c>
      <c r="D131" s="55">
        <v>66</v>
      </c>
      <c r="E131" s="55">
        <v>5695.6363636363603</v>
      </c>
      <c r="F131" s="58">
        <v>202</v>
      </c>
      <c r="G131" s="57">
        <v>148.03920792079199</v>
      </c>
      <c r="H131" s="67">
        <v>15.8509108910891</v>
      </c>
      <c r="I131" s="58"/>
      <c r="J131" s="55"/>
      <c r="K131" s="57"/>
      <c r="L131" s="67"/>
      <c r="M131" s="55"/>
      <c r="N131" s="55"/>
      <c r="O131" s="57"/>
      <c r="P131" s="67"/>
      <c r="Q131" s="55"/>
      <c r="R131" s="55"/>
      <c r="S131" s="57"/>
      <c r="T131" s="67"/>
      <c r="U131" s="55">
        <v>66</v>
      </c>
      <c r="V131" s="55">
        <v>122.136363636364</v>
      </c>
      <c r="W131" s="57">
        <v>0.53323875432525902</v>
      </c>
      <c r="X131" s="67">
        <v>6.3918650519031104</v>
      </c>
      <c r="Y131" s="55"/>
      <c r="Z131" s="56"/>
      <c r="AA131" s="56"/>
      <c r="AB131" s="67"/>
      <c r="AC131" s="58">
        <v>51</v>
      </c>
      <c r="AD131" s="57">
        <v>22.598039215686299</v>
      </c>
      <c r="AE131" s="56">
        <v>-2.9112656826568299</v>
      </c>
      <c r="AF131" s="67">
        <v>5.3601081180811798</v>
      </c>
    </row>
    <row r="132" spans="1:32" x14ac:dyDescent="0.2">
      <c r="A132" s="59" t="s">
        <v>38</v>
      </c>
      <c r="B132" s="55">
        <v>2014</v>
      </c>
      <c r="C132" s="78">
        <v>2.8088235294117601E-2</v>
      </c>
      <c r="D132" s="55"/>
      <c r="E132" s="55"/>
      <c r="F132" s="58">
        <v>185</v>
      </c>
      <c r="G132" s="57">
        <v>99.098864864864893</v>
      </c>
      <c r="H132" s="67">
        <v>12.175691891891899</v>
      </c>
      <c r="I132" s="58"/>
      <c r="J132" s="55"/>
      <c r="K132" s="57"/>
      <c r="L132" s="67"/>
      <c r="M132" s="55"/>
      <c r="N132" s="55"/>
      <c r="O132" s="57"/>
      <c r="P132" s="67"/>
      <c r="Q132" s="55"/>
      <c r="R132" s="55"/>
      <c r="S132" s="57"/>
      <c r="T132" s="67"/>
      <c r="U132" s="55"/>
      <c r="V132" s="55"/>
      <c r="W132" s="57"/>
      <c r="X132" s="67"/>
      <c r="Y132" s="55"/>
      <c r="Z132" s="56"/>
      <c r="AA132" s="56"/>
      <c r="AB132" s="67"/>
      <c r="AC132" s="58"/>
      <c r="AD132" s="57"/>
      <c r="AE132" s="56"/>
      <c r="AF132" s="67"/>
    </row>
    <row r="133" spans="1:32" x14ac:dyDescent="0.2">
      <c r="A133" s="59" t="s">
        <v>38</v>
      </c>
      <c r="B133" s="55">
        <v>2015</v>
      </c>
      <c r="C133" s="78">
        <v>0.121111111111111</v>
      </c>
      <c r="D133" s="55"/>
      <c r="E133" s="55"/>
      <c r="F133" s="58">
        <v>173</v>
      </c>
      <c r="G133" s="57">
        <v>127.355606936416</v>
      </c>
      <c r="H133" s="67">
        <v>12.3462774566474</v>
      </c>
      <c r="I133" s="58"/>
      <c r="J133" s="55"/>
      <c r="K133" s="57"/>
      <c r="L133" s="67"/>
      <c r="M133" s="55"/>
      <c r="N133" s="55"/>
      <c r="O133" s="57"/>
      <c r="P133" s="67"/>
      <c r="Q133" s="55"/>
      <c r="R133" s="55"/>
      <c r="S133" s="57"/>
      <c r="T133" s="67"/>
      <c r="U133" s="55"/>
      <c r="V133" s="55"/>
      <c r="W133" s="57"/>
      <c r="X133" s="67"/>
      <c r="Y133" s="55"/>
      <c r="Z133" s="56"/>
      <c r="AA133" s="56"/>
      <c r="AB133" s="67"/>
      <c r="AC133" s="58"/>
      <c r="AD133" s="57"/>
      <c r="AE133" s="56"/>
      <c r="AF133" s="67"/>
    </row>
    <row r="134" spans="1:32" x14ac:dyDescent="0.2">
      <c r="A134" s="59" t="s">
        <v>38</v>
      </c>
      <c r="B134" s="55">
        <v>2016</v>
      </c>
      <c r="C134" s="78">
        <v>0.34483516483516502</v>
      </c>
      <c r="D134" s="55"/>
      <c r="E134" s="55"/>
      <c r="F134" s="58">
        <v>94</v>
      </c>
      <c r="G134" s="57">
        <v>185.902340425532</v>
      </c>
      <c r="H134" s="67">
        <v>9.9202127659574497</v>
      </c>
      <c r="I134" s="58"/>
      <c r="J134" s="55"/>
      <c r="K134" s="57"/>
      <c r="L134" s="67"/>
      <c r="M134" s="55"/>
      <c r="N134" s="55"/>
      <c r="O134" s="57"/>
      <c r="P134" s="67"/>
      <c r="Q134" s="55"/>
      <c r="R134" s="55"/>
      <c r="S134" s="57"/>
      <c r="T134" s="67"/>
      <c r="U134" s="55"/>
      <c r="V134" s="55"/>
      <c r="W134" s="57"/>
      <c r="X134" s="67"/>
      <c r="Y134" s="55"/>
      <c r="Z134" s="56"/>
      <c r="AA134" s="56"/>
      <c r="AB134" s="67"/>
      <c r="AC134" s="58"/>
      <c r="AD134" s="57"/>
      <c r="AE134" s="56"/>
      <c r="AF134" s="67"/>
    </row>
    <row r="135" spans="1:32" x14ac:dyDescent="0.2">
      <c r="A135" s="59" t="s">
        <v>39</v>
      </c>
      <c r="B135" s="55">
        <v>1987</v>
      </c>
      <c r="C135" s="78">
        <v>3.22727272727273E-2</v>
      </c>
      <c r="D135" s="55">
        <v>173</v>
      </c>
      <c r="E135" s="55">
        <v>3329.20809248555</v>
      </c>
      <c r="F135" s="58">
        <v>177</v>
      </c>
      <c r="G135" s="57">
        <v>-18.78</v>
      </c>
      <c r="H135" s="67">
        <v>35.885728813559297</v>
      </c>
      <c r="I135" s="58"/>
      <c r="J135" s="55"/>
      <c r="K135" s="57"/>
      <c r="L135" s="67"/>
      <c r="M135" s="55"/>
      <c r="N135" s="55"/>
      <c r="O135" s="57"/>
      <c r="P135" s="67"/>
      <c r="Q135" s="55"/>
      <c r="R135" s="55"/>
      <c r="S135" s="57"/>
      <c r="T135" s="67"/>
      <c r="U135" s="55">
        <v>173</v>
      </c>
      <c r="V135" s="55">
        <v>127.601156069364</v>
      </c>
      <c r="W135" s="57">
        <v>1.2583811881188101</v>
      </c>
      <c r="X135" s="67">
        <v>17.462920792079199</v>
      </c>
      <c r="Y135" s="55"/>
      <c r="Z135" s="56"/>
      <c r="AA135" s="56"/>
      <c r="AB135" s="67"/>
      <c r="AC135" s="58">
        <v>171</v>
      </c>
      <c r="AD135" s="57">
        <v>41.275438596491199</v>
      </c>
      <c r="AE135" s="56">
        <v>0.539417910447761</v>
      </c>
      <c r="AF135" s="67">
        <v>13.8499900497513</v>
      </c>
    </row>
    <row r="136" spans="1:32" x14ac:dyDescent="0.2">
      <c r="A136" s="59" t="s">
        <v>39</v>
      </c>
      <c r="B136" s="55">
        <v>1988</v>
      </c>
      <c r="C136" s="78">
        <v>4.4210526315789499E-2</v>
      </c>
      <c r="D136" s="55">
        <v>221</v>
      </c>
      <c r="E136" s="55">
        <v>3370.5113122171902</v>
      </c>
      <c r="F136" s="58">
        <v>226</v>
      </c>
      <c r="G136" s="57">
        <v>-68.111681415929198</v>
      </c>
      <c r="H136" s="67">
        <v>35.033938053097401</v>
      </c>
      <c r="I136" s="58"/>
      <c r="J136" s="55"/>
      <c r="K136" s="57"/>
      <c r="L136" s="67"/>
      <c r="M136" s="55"/>
      <c r="N136" s="55"/>
      <c r="O136" s="57"/>
      <c r="P136" s="67"/>
      <c r="Q136" s="55"/>
      <c r="R136" s="55"/>
      <c r="S136" s="57"/>
      <c r="T136" s="67"/>
      <c r="U136" s="55">
        <v>221</v>
      </c>
      <c r="V136" s="55">
        <v>135.49773755656099</v>
      </c>
      <c r="W136" s="57">
        <v>1.70591836734694</v>
      </c>
      <c r="X136" s="67">
        <v>17.349869387755099</v>
      </c>
      <c r="Y136" s="55"/>
      <c r="Z136" s="56"/>
      <c r="AA136" s="56"/>
      <c r="AB136" s="67"/>
      <c r="AC136" s="58">
        <v>220</v>
      </c>
      <c r="AD136" s="57">
        <v>40.110454545454502</v>
      </c>
      <c r="AE136" s="56">
        <v>0.49673140495867801</v>
      </c>
      <c r="AF136" s="67">
        <v>14.1328925619835</v>
      </c>
    </row>
    <row r="137" spans="1:32" x14ac:dyDescent="0.2">
      <c r="A137" s="59" t="s">
        <v>39</v>
      </c>
      <c r="B137" s="55">
        <v>1989</v>
      </c>
      <c r="C137" s="78">
        <v>3.7889273356401403E-2</v>
      </c>
      <c r="D137" s="55">
        <v>183</v>
      </c>
      <c r="E137" s="55">
        <v>3468.9016393442598</v>
      </c>
      <c r="F137" s="58">
        <v>195</v>
      </c>
      <c r="G137" s="57">
        <v>-22.721435897435899</v>
      </c>
      <c r="H137" s="67">
        <v>34.1472615384615</v>
      </c>
      <c r="I137" s="58"/>
      <c r="J137" s="55"/>
      <c r="K137" s="57"/>
      <c r="L137" s="67"/>
      <c r="M137" s="55"/>
      <c r="N137" s="55"/>
      <c r="O137" s="57"/>
      <c r="P137" s="67"/>
      <c r="Q137" s="55"/>
      <c r="R137" s="55"/>
      <c r="S137" s="57"/>
      <c r="T137" s="67"/>
      <c r="U137" s="55">
        <v>183</v>
      </c>
      <c r="V137" s="55">
        <v>132.59016393442599</v>
      </c>
      <c r="W137" s="57">
        <v>1.4442707423580801</v>
      </c>
      <c r="X137" s="67">
        <v>14.9472838427948</v>
      </c>
      <c r="Y137" s="55"/>
      <c r="Z137" s="56"/>
      <c r="AA137" s="56"/>
      <c r="AB137" s="67"/>
      <c r="AC137" s="58">
        <v>182</v>
      </c>
      <c r="AD137" s="57">
        <v>38.142307692307703</v>
      </c>
      <c r="AE137" s="56">
        <v>0.46196888888888898</v>
      </c>
      <c r="AF137" s="67">
        <v>12.057499999999999</v>
      </c>
    </row>
    <row r="138" spans="1:32" x14ac:dyDescent="0.2">
      <c r="A138" s="59" t="s">
        <v>39</v>
      </c>
      <c r="B138" s="55">
        <v>1990</v>
      </c>
      <c r="C138" s="78">
        <v>0.115917602996255</v>
      </c>
      <c r="D138" s="55">
        <v>148</v>
      </c>
      <c r="E138" s="55">
        <v>3813.25</v>
      </c>
      <c r="F138" s="58">
        <v>149</v>
      </c>
      <c r="G138" s="57">
        <v>-105.356912751678</v>
      </c>
      <c r="H138" s="67">
        <v>37.314651006711401</v>
      </c>
      <c r="I138" s="58"/>
      <c r="J138" s="55"/>
      <c r="K138" s="57"/>
      <c r="L138" s="67"/>
      <c r="M138" s="55"/>
      <c r="N138" s="55"/>
      <c r="O138" s="57"/>
      <c r="P138" s="67"/>
      <c r="Q138" s="55"/>
      <c r="R138" s="55"/>
      <c r="S138" s="57"/>
      <c r="T138" s="67"/>
      <c r="U138" s="55">
        <v>148</v>
      </c>
      <c r="V138" s="55">
        <v>141.44594594594599</v>
      </c>
      <c r="W138" s="57">
        <v>2.26518617021277</v>
      </c>
      <c r="X138" s="67">
        <v>16.025898936170201</v>
      </c>
      <c r="Y138" s="55"/>
      <c r="Z138" s="56"/>
      <c r="AA138" s="56"/>
      <c r="AB138" s="67"/>
      <c r="AC138" s="58">
        <v>146</v>
      </c>
      <c r="AD138" s="57">
        <v>44.708219178082203</v>
      </c>
      <c r="AE138" s="56">
        <v>0.46224064171123003</v>
      </c>
      <c r="AF138" s="67">
        <v>12.959358288770099</v>
      </c>
    </row>
    <row r="139" spans="1:32" x14ac:dyDescent="0.2">
      <c r="A139" s="59" t="s">
        <v>39</v>
      </c>
      <c r="B139" s="55">
        <v>1991</v>
      </c>
      <c r="C139" s="78">
        <v>8.3846153846153904E-2</v>
      </c>
      <c r="D139" s="55">
        <v>163</v>
      </c>
      <c r="E139" s="55">
        <v>3784.6564417177901</v>
      </c>
      <c r="F139" s="58">
        <v>167</v>
      </c>
      <c r="G139" s="57">
        <v>-101.45095808383201</v>
      </c>
      <c r="H139" s="67">
        <v>37.492233532934101</v>
      </c>
      <c r="I139" s="58"/>
      <c r="J139" s="55"/>
      <c r="K139" s="57"/>
      <c r="L139" s="67"/>
      <c r="M139" s="55"/>
      <c r="N139" s="55"/>
      <c r="O139" s="57"/>
      <c r="P139" s="67"/>
      <c r="Q139" s="55"/>
      <c r="R139" s="55"/>
      <c r="S139" s="57"/>
      <c r="T139" s="67"/>
      <c r="U139" s="55">
        <v>163</v>
      </c>
      <c r="V139" s="55">
        <v>132.48466257668699</v>
      </c>
      <c r="W139" s="57">
        <v>1.8224066985645899</v>
      </c>
      <c r="X139" s="67">
        <v>17.5071913875598</v>
      </c>
      <c r="Y139" s="55"/>
      <c r="Z139" s="56"/>
      <c r="AA139" s="56"/>
      <c r="AB139" s="67"/>
      <c r="AC139" s="58">
        <v>158</v>
      </c>
      <c r="AD139" s="57">
        <v>35.794303797468402</v>
      </c>
      <c r="AE139" s="56">
        <v>1.0103786407766999</v>
      </c>
      <c r="AF139" s="67">
        <v>15.541907766990301</v>
      </c>
    </row>
    <row r="140" spans="1:32" x14ac:dyDescent="0.2">
      <c r="A140" s="59" t="s">
        <v>39</v>
      </c>
      <c r="B140" s="55">
        <v>1992</v>
      </c>
      <c r="C140" s="78">
        <v>9.9977876106194699E-2</v>
      </c>
      <c r="D140" s="55">
        <v>212</v>
      </c>
      <c r="E140" s="55">
        <v>3773.2641509434002</v>
      </c>
      <c r="F140" s="58">
        <v>216</v>
      </c>
      <c r="G140" s="57">
        <v>-69.894074074074098</v>
      </c>
      <c r="H140" s="67">
        <v>36.437981481481501</v>
      </c>
      <c r="I140" s="58"/>
      <c r="J140" s="55"/>
      <c r="K140" s="57"/>
      <c r="L140" s="67"/>
      <c r="M140" s="55"/>
      <c r="N140" s="55"/>
      <c r="O140" s="57"/>
      <c r="P140" s="67"/>
      <c r="Q140" s="55"/>
      <c r="R140" s="55"/>
      <c r="S140" s="57"/>
      <c r="T140" s="67"/>
      <c r="U140" s="55">
        <v>212</v>
      </c>
      <c r="V140" s="55">
        <v>129.31603773584899</v>
      </c>
      <c r="W140" s="57">
        <v>0.88815894039735099</v>
      </c>
      <c r="X140" s="67">
        <v>17.240291390728501</v>
      </c>
      <c r="Y140" s="55"/>
      <c r="Z140" s="56"/>
      <c r="AA140" s="56"/>
      <c r="AB140" s="67"/>
      <c r="AC140" s="58">
        <v>210</v>
      </c>
      <c r="AD140" s="57">
        <v>37.599523809523802</v>
      </c>
      <c r="AE140" s="56">
        <v>1.16263050847458</v>
      </c>
      <c r="AF140" s="67">
        <v>15.2632542372881</v>
      </c>
    </row>
    <row r="141" spans="1:32" x14ac:dyDescent="0.2">
      <c r="A141" s="59" t="s">
        <v>39</v>
      </c>
      <c r="B141" s="55">
        <v>1993</v>
      </c>
      <c r="C141" s="78">
        <v>9.4362416107382593E-2</v>
      </c>
      <c r="D141" s="55">
        <v>175</v>
      </c>
      <c r="E141" s="55">
        <v>3690.2114285714301</v>
      </c>
      <c r="F141" s="58">
        <v>181</v>
      </c>
      <c r="G141" s="57">
        <v>-2.4494475138121499</v>
      </c>
      <c r="H141" s="67">
        <v>32.731215469613304</v>
      </c>
      <c r="I141" s="58"/>
      <c r="J141" s="55"/>
      <c r="K141" s="57"/>
      <c r="L141" s="67"/>
      <c r="M141" s="55"/>
      <c r="N141" s="55"/>
      <c r="O141" s="57"/>
      <c r="P141" s="67"/>
      <c r="Q141" s="55"/>
      <c r="R141" s="55"/>
      <c r="S141" s="57"/>
      <c r="T141" s="67"/>
      <c r="U141" s="55">
        <v>175</v>
      </c>
      <c r="V141" s="55">
        <v>132.80000000000001</v>
      </c>
      <c r="W141" s="57">
        <v>1.04264</v>
      </c>
      <c r="X141" s="67">
        <v>12.625116363636399</v>
      </c>
      <c r="Y141" s="55"/>
      <c r="Z141" s="56"/>
      <c r="AA141" s="56"/>
      <c r="AB141" s="67"/>
      <c r="AC141" s="58">
        <v>173</v>
      </c>
      <c r="AD141" s="57">
        <v>37.250867052023096</v>
      </c>
      <c r="AE141" s="56">
        <v>0.87574632352941195</v>
      </c>
      <c r="AF141" s="67">
        <v>9.7316220588235396</v>
      </c>
    </row>
    <row r="142" spans="1:32" x14ac:dyDescent="0.2">
      <c r="A142" s="59" t="s">
        <v>39</v>
      </c>
      <c r="B142" s="55">
        <v>1994</v>
      </c>
      <c r="C142" s="78">
        <v>0.35326086956521702</v>
      </c>
      <c r="D142" s="55">
        <v>146</v>
      </c>
      <c r="E142" s="55">
        <v>4247</v>
      </c>
      <c r="F142" s="58">
        <v>148</v>
      </c>
      <c r="G142" s="57">
        <v>27.267162162162201</v>
      </c>
      <c r="H142" s="67">
        <v>39.249702702702699</v>
      </c>
      <c r="I142" s="58"/>
      <c r="J142" s="55"/>
      <c r="K142" s="57"/>
      <c r="L142" s="67"/>
      <c r="M142" s="55"/>
      <c r="N142" s="55"/>
      <c r="O142" s="57"/>
      <c r="P142" s="67"/>
      <c r="Q142" s="55"/>
      <c r="R142" s="55"/>
      <c r="S142" s="57"/>
      <c r="T142" s="67"/>
      <c r="U142" s="55">
        <v>146</v>
      </c>
      <c r="V142" s="55">
        <v>147.73287671232899</v>
      </c>
      <c r="W142" s="57">
        <v>4.0248982035928096</v>
      </c>
      <c r="X142" s="67">
        <v>16.818176646706601</v>
      </c>
      <c r="Y142" s="55"/>
      <c r="Z142" s="56"/>
      <c r="AA142" s="56"/>
      <c r="AB142" s="67"/>
      <c r="AC142" s="58">
        <v>141</v>
      </c>
      <c r="AD142" s="57">
        <v>43.3156028368794</v>
      </c>
      <c r="AE142" s="56">
        <v>1.5126174698795201</v>
      </c>
      <c r="AF142" s="67">
        <v>13.2897915662651</v>
      </c>
    </row>
    <row r="143" spans="1:32" x14ac:dyDescent="0.2">
      <c r="A143" s="59" t="s">
        <v>39</v>
      </c>
      <c r="B143" s="55">
        <v>1995</v>
      </c>
      <c r="C143" s="78">
        <v>1.03270588235294</v>
      </c>
      <c r="D143" s="55">
        <v>138</v>
      </c>
      <c r="E143" s="55">
        <v>4745.4782608695696</v>
      </c>
      <c r="F143" s="58">
        <v>141</v>
      </c>
      <c r="G143" s="57">
        <v>82.006170212765994</v>
      </c>
      <c r="H143" s="67">
        <v>42.584099290780202</v>
      </c>
      <c r="I143" s="58"/>
      <c r="J143" s="55"/>
      <c r="K143" s="57"/>
      <c r="L143" s="67"/>
      <c r="M143" s="55"/>
      <c r="N143" s="55"/>
      <c r="O143" s="57"/>
      <c r="P143" s="67"/>
      <c r="Q143" s="55"/>
      <c r="R143" s="55"/>
      <c r="S143" s="57"/>
      <c r="T143" s="67"/>
      <c r="U143" s="55">
        <v>138</v>
      </c>
      <c r="V143" s="55">
        <v>150.869565217391</v>
      </c>
      <c r="W143" s="57">
        <v>2.4743240000000002</v>
      </c>
      <c r="X143" s="67">
        <v>18.698968000000001</v>
      </c>
      <c r="Y143" s="55"/>
      <c r="Z143" s="56"/>
      <c r="AA143" s="56"/>
      <c r="AB143" s="67"/>
      <c r="AC143" s="58">
        <v>133</v>
      </c>
      <c r="AD143" s="57">
        <v>47.963909774436097</v>
      </c>
      <c r="AE143" s="56">
        <v>1.7057078189300401</v>
      </c>
      <c r="AF143" s="67">
        <v>15.806726748971199</v>
      </c>
    </row>
    <row r="144" spans="1:32" x14ac:dyDescent="0.2">
      <c r="A144" s="59" t="s">
        <v>39</v>
      </c>
      <c r="B144" s="55">
        <v>1996</v>
      </c>
      <c r="C144" s="78">
        <v>0.51488311688311705</v>
      </c>
      <c r="D144" s="55">
        <v>184</v>
      </c>
      <c r="E144" s="55">
        <v>4615.3152173913004</v>
      </c>
      <c r="F144" s="58">
        <v>187</v>
      </c>
      <c r="G144" s="57">
        <v>64.321122994652399</v>
      </c>
      <c r="H144" s="67">
        <v>39.601577540106902</v>
      </c>
      <c r="I144" s="58"/>
      <c r="J144" s="55"/>
      <c r="K144" s="57"/>
      <c r="L144" s="67"/>
      <c r="M144" s="55"/>
      <c r="N144" s="55"/>
      <c r="O144" s="57"/>
      <c r="P144" s="67"/>
      <c r="Q144" s="55"/>
      <c r="R144" s="55"/>
      <c r="S144" s="57"/>
      <c r="T144" s="67"/>
      <c r="U144" s="55">
        <v>184</v>
      </c>
      <c r="V144" s="55">
        <v>146.440217391304</v>
      </c>
      <c r="W144" s="57">
        <v>0.234010452961672</v>
      </c>
      <c r="X144" s="67">
        <v>17.192672473867599</v>
      </c>
      <c r="Y144" s="55"/>
      <c r="Z144" s="56"/>
      <c r="AA144" s="56"/>
      <c r="AB144" s="67"/>
      <c r="AC144" s="58">
        <v>179</v>
      </c>
      <c r="AD144" s="57">
        <v>41.567039106145302</v>
      </c>
      <c r="AE144" s="56">
        <v>1.60852127659574</v>
      </c>
      <c r="AF144" s="67">
        <v>14.695647517730499</v>
      </c>
    </row>
    <row r="145" spans="1:32" x14ac:dyDescent="0.2">
      <c r="A145" s="59" t="s">
        <v>39</v>
      </c>
      <c r="B145" s="55">
        <v>1997</v>
      </c>
      <c r="C145" s="78">
        <v>0.28354838709677399</v>
      </c>
      <c r="D145" s="55">
        <v>161</v>
      </c>
      <c r="E145" s="55">
        <v>4510.95652173913</v>
      </c>
      <c r="F145" s="58">
        <v>171</v>
      </c>
      <c r="G145" s="57">
        <v>62.453508771929798</v>
      </c>
      <c r="H145" s="67">
        <v>37.0909590643275</v>
      </c>
      <c r="I145" s="58"/>
      <c r="J145" s="55"/>
      <c r="K145" s="57"/>
      <c r="L145" s="67"/>
      <c r="M145" s="55"/>
      <c r="N145" s="55"/>
      <c r="O145" s="57"/>
      <c r="P145" s="67"/>
      <c r="Q145" s="55"/>
      <c r="R145" s="55"/>
      <c r="S145" s="57"/>
      <c r="T145" s="67"/>
      <c r="U145" s="55">
        <v>161</v>
      </c>
      <c r="V145" s="55">
        <v>149.906832298137</v>
      </c>
      <c r="W145" s="57">
        <v>0.77087499999999998</v>
      </c>
      <c r="X145" s="67">
        <v>15.972489583333299</v>
      </c>
      <c r="Y145" s="55"/>
      <c r="Z145" s="56"/>
      <c r="AA145" s="56"/>
      <c r="AB145" s="67"/>
      <c r="AC145" s="58">
        <v>159</v>
      </c>
      <c r="AD145" s="57">
        <v>52.611949685534597</v>
      </c>
      <c r="AE145" s="56">
        <v>1.7508736842105299</v>
      </c>
      <c r="AF145" s="67">
        <v>13.2309821052632</v>
      </c>
    </row>
    <row r="146" spans="1:32" x14ac:dyDescent="0.2">
      <c r="A146" s="59" t="s">
        <v>39</v>
      </c>
      <c r="B146" s="55">
        <v>1998</v>
      </c>
      <c r="C146" s="78">
        <v>0.571153119092627</v>
      </c>
      <c r="D146" s="55">
        <v>208</v>
      </c>
      <c r="E146" s="55">
        <v>4681.8221153846198</v>
      </c>
      <c r="F146" s="58">
        <v>218</v>
      </c>
      <c r="G146" s="57">
        <v>112.839678899083</v>
      </c>
      <c r="H146" s="67">
        <v>38.238775229357799</v>
      </c>
      <c r="I146" s="58"/>
      <c r="J146" s="55"/>
      <c r="K146" s="57"/>
      <c r="L146" s="67"/>
      <c r="M146" s="55"/>
      <c r="N146" s="55"/>
      <c r="O146" s="57"/>
      <c r="P146" s="67"/>
      <c r="Q146" s="55"/>
      <c r="R146" s="55"/>
      <c r="S146" s="57"/>
      <c r="T146" s="67"/>
      <c r="U146" s="55">
        <v>208</v>
      </c>
      <c r="V146" s="55">
        <v>161.75</v>
      </c>
      <c r="W146" s="57">
        <v>2.1674910179640698</v>
      </c>
      <c r="X146" s="67">
        <v>16.8352275449102</v>
      </c>
      <c r="Y146" s="55"/>
      <c r="Z146" s="56"/>
      <c r="AA146" s="56"/>
      <c r="AB146" s="67"/>
      <c r="AC146" s="58">
        <v>207</v>
      </c>
      <c r="AD146" s="57">
        <v>51.159420289854999</v>
      </c>
      <c r="AE146" s="56">
        <v>1.6117371601208399</v>
      </c>
      <c r="AF146" s="67">
        <v>14.307853776435</v>
      </c>
    </row>
    <row r="147" spans="1:32" x14ac:dyDescent="0.2">
      <c r="A147" s="59" t="s">
        <v>39</v>
      </c>
      <c r="B147" s="55">
        <v>1999</v>
      </c>
      <c r="C147" s="78">
        <v>0.58018145161290302</v>
      </c>
      <c r="D147" s="55">
        <v>180</v>
      </c>
      <c r="E147" s="55">
        <v>4618.73888888889</v>
      </c>
      <c r="F147" s="58">
        <v>189</v>
      </c>
      <c r="G147" s="57">
        <v>176.81873015873001</v>
      </c>
      <c r="H147" s="67">
        <v>38.434603174603197</v>
      </c>
      <c r="I147" s="58"/>
      <c r="J147" s="55"/>
      <c r="K147" s="57"/>
      <c r="L147" s="67"/>
      <c r="M147" s="55"/>
      <c r="N147" s="55"/>
      <c r="O147" s="57"/>
      <c r="P147" s="67"/>
      <c r="Q147" s="55"/>
      <c r="R147" s="55"/>
      <c r="S147" s="57"/>
      <c r="T147" s="67"/>
      <c r="U147" s="55">
        <v>180</v>
      </c>
      <c r="V147" s="55">
        <v>149.555555555556</v>
      </c>
      <c r="W147" s="57">
        <v>2.2902462462462498</v>
      </c>
      <c r="X147" s="67">
        <v>16.366996996996999</v>
      </c>
      <c r="Y147" s="55"/>
      <c r="Z147" s="56"/>
      <c r="AA147" s="56"/>
      <c r="AB147" s="67"/>
      <c r="AC147" s="58">
        <v>179</v>
      </c>
      <c r="AD147" s="57">
        <v>49.819553072625702</v>
      </c>
      <c r="AE147" s="56">
        <v>1.5317129909365601</v>
      </c>
      <c r="AF147" s="67">
        <v>13.766603927492399</v>
      </c>
    </row>
    <row r="148" spans="1:32" x14ac:dyDescent="0.2">
      <c r="A148" s="59" t="s">
        <v>39</v>
      </c>
      <c r="B148" s="55">
        <v>2000</v>
      </c>
      <c r="C148" s="78">
        <v>0.64481081081081104</v>
      </c>
      <c r="D148" s="55">
        <v>253</v>
      </c>
      <c r="E148" s="55">
        <v>4296.4031620553396</v>
      </c>
      <c r="F148" s="58">
        <v>268</v>
      </c>
      <c r="G148" s="57">
        <v>143.13339552238801</v>
      </c>
      <c r="H148" s="67">
        <v>34.526212686567099</v>
      </c>
      <c r="I148" s="58"/>
      <c r="J148" s="55"/>
      <c r="K148" s="57"/>
      <c r="L148" s="67"/>
      <c r="M148" s="55"/>
      <c r="N148" s="55"/>
      <c r="O148" s="57"/>
      <c r="P148" s="67"/>
      <c r="Q148" s="55"/>
      <c r="R148" s="55"/>
      <c r="S148" s="57"/>
      <c r="T148" s="67"/>
      <c r="U148" s="55">
        <v>253</v>
      </c>
      <c r="V148" s="55">
        <v>160.197628458498</v>
      </c>
      <c r="W148" s="57">
        <v>1.6193243967828399</v>
      </c>
      <c r="X148" s="67">
        <v>15.3385147453083</v>
      </c>
      <c r="Y148" s="55"/>
      <c r="Z148" s="56"/>
      <c r="AA148" s="56"/>
      <c r="AB148" s="67"/>
      <c r="AC148" s="58">
        <v>250</v>
      </c>
      <c r="AD148" s="57">
        <v>49.392400000000002</v>
      </c>
      <c r="AE148" s="56">
        <v>1.2353360215053799</v>
      </c>
      <c r="AF148" s="67">
        <v>13.419074999999999</v>
      </c>
    </row>
    <row r="149" spans="1:32" x14ac:dyDescent="0.2">
      <c r="A149" s="59" t="s">
        <v>39</v>
      </c>
      <c r="B149" s="55">
        <v>2001</v>
      </c>
      <c r="C149" s="78">
        <v>0.35276485788113698</v>
      </c>
      <c r="D149" s="55">
        <v>328</v>
      </c>
      <c r="E149" s="55">
        <v>4177.9176829268299</v>
      </c>
      <c r="F149" s="58">
        <v>347</v>
      </c>
      <c r="G149" s="57">
        <v>141.80342939481301</v>
      </c>
      <c r="H149" s="67">
        <v>33.3014639769452</v>
      </c>
      <c r="I149" s="58"/>
      <c r="J149" s="55"/>
      <c r="K149" s="57"/>
      <c r="L149" s="67"/>
      <c r="M149" s="55"/>
      <c r="N149" s="55"/>
      <c r="O149" s="57"/>
      <c r="P149" s="67"/>
      <c r="Q149" s="55"/>
      <c r="R149" s="55"/>
      <c r="S149" s="57"/>
      <c r="T149" s="67"/>
      <c r="U149" s="55">
        <v>328</v>
      </c>
      <c r="V149" s="55">
        <v>163.77743902438999</v>
      </c>
      <c r="W149" s="57">
        <v>2.14471171171171</v>
      </c>
      <c r="X149" s="67">
        <v>15.0106441441442</v>
      </c>
      <c r="Y149" s="55"/>
      <c r="Z149" s="56"/>
      <c r="AA149" s="56"/>
      <c r="AB149" s="67"/>
      <c r="AC149" s="58">
        <v>327</v>
      </c>
      <c r="AD149" s="57">
        <v>39.887767584097901</v>
      </c>
      <c r="AE149" s="56">
        <v>0.97708577878103797</v>
      </c>
      <c r="AF149" s="67">
        <v>13.466594356659099</v>
      </c>
    </row>
    <row r="150" spans="1:32" x14ac:dyDescent="0.2">
      <c r="A150" s="59" t="s">
        <v>39</v>
      </c>
      <c r="B150" s="55">
        <v>2002</v>
      </c>
      <c r="C150" s="78">
        <v>0.37299610894941598</v>
      </c>
      <c r="D150" s="55">
        <v>294</v>
      </c>
      <c r="E150" s="55">
        <v>4275.75170068027</v>
      </c>
      <c r="F150" s="58">
        <v>309</v>
      </c>
      <c r="G150" s="57">
        <v>104.228511326861</v>
      </c>
      <c r="H150" s="67">
        <v>36.183627831715199</v>
      </c>
      <c r="I150" s="58"/>
      <c r="J150" s="55"/>
      <c r="K150" s="57"/>
      <c r="L150" s="67"/>
      <c r="M150" s="55"/>
      <c r="N150" s="55"/>
      <c r="O150" s="57"/>
      <c r="P150" s="67"/>
      <c r="Q150" s="55"/>
      <c r="R150" s="55"/>
      <c r="S150" s="57"/>
      <c r="T150" s="67"/>
      <c r="U150" s="55">
        <v>294</v>
      </c>
      <c r="V150" s="55">
        <v>159.42857142857099</v>
      </c>
      <c r="W150" s="57">
        <v>2.3962843601895698</v>
      </c>
      <c r="X150" s="67">
        <v>16.334099526066399</v>
      </c>
      <c r="Y150" s="55"/>
      <c r="Z150" s="56"/>
      <c r="AA150" s="56"/>
      <c r="AB150" s="67"/>
      <c r="AC150" s="58">
        <v>289</v>
      </c>
      <c r="AD150" s="57">
        <v>40.682352941176397</v>
      </c>
      <c r="AE150" s="56">
        <v>1.25366666666667</v>
      </c>
      <c r="AF150" s="67">
        <v>14.522583698296801</v>
      </c>
    </row>
    <row r="151" spans="1:32" x14ac:dyDescent="0.2">
      <c r="A151" s="59" t="s">
        <v>39</v>
      </c>
      <c r="B151" s="55">
        <v>2003</v>
      </c>
      <c r="C151" s="78">
        <v>0.39122571001494799</v>
      </c>
      <c r="D151" s="55">
        <v>255</v>
      </c>
      <c r="E151" s="55">
        <v>4506.1058823529402</v>
      </c>
      <c r="F151" s="58">
        <v>280</v>
      </c>
      <c r="G151" s="57">
        <v>162.55275</v>
      </c>
      <c r="H151" s="67">
        <v>33.775214285714299</v>
      </c>
      <c r="I151" s="58"/>
      <c r="J151" s="55"/>
      <c r="K151" s="57"/>
      <c r="L151" s="67"/>
      <c r="M151" s="55"/>
      <c r="N151" s="55"/>
      <c r="O151" s="57"/>
      <c r="P151" s="67"/>
      <c r="Q151" s="55"/>
      <c r="R151" s="55"/>
      <c r="S151" s="57"/>
      <c r="T151" s="67"/>
      <c r="U151" s="55">
        <v>255</v>
      </c>
      <c r="V151" s="55">
        <v>161.886274509804</v>
      </c>
      <c r="W151" s="57">
        <v>1.7905505050505</v>
      </c>
      <c r="X151" s="67">
        <v>15.1085151515151</v>
      </c>
      <c r="Y151" s="55"/>
      <c r="Z151" s="56"/>
      <c r="AA151" s="56"/>
      <c r="AB151" s="67"/>
      <c r="AC151" s="58">
        <v>249</v>
      </c>
      <c r="AD151" s="57">
        <v>38.151004016064199</v>
      </c>
      <c r="AE151" s="56">
        <v>1.30577099236641</v>
      </c>
      <c r="AF151" s="67">
        <v>13.748349618320599</v>
      </c>
    </row>
    <row r="152" spans="1:32" x14ac:dyDescent="0.2">
      <c r="A152" s="59" t="s">
        <v>39</v>
      </c>
      <c r="B152" s="55">
        <v>2004</v>
      </c>
      <c r="C152" s="78">
        <v>0.82476132190942497</v>
      </c>
      <c r="D152" s="55">
        <v>347</v>
      </c>
      <c r="E152" s="55">
        <v>4720.9048991354503</v>
      </c>
      <c r="F152" s="58">
        <v>374</v>
      </c>
      <c r="G152" s="57">
        <v>243.75310160427799</v>
      </c>
      <c r="H152" s="67">
        <v>37.154604278074899</v>
      </c>
      <c r="I152" s="58"/>
      <c r="J152" s="55"/>
      <c r="K152" s="57"/>
      <c r="L152" s="67"/>
      <c r="M152" s="55"/>
      <c r="N152" s="55"/>
      <c r="O152" s="57"/>
      <c r="P152" s="67"/>
      <c r="Q152" s="55"/>
      <c r="R152" s="55"/>
      <c r="S152" s="57"/>
      <c r="T152" s="67"/>
      <c r="U152" s="55">
        <v>347</v>
      </c>
      <c r="V152" s="55">
        <v>165.605187319885</v>
      </c>
      <c r="W152" s="57">
        <v>2.0513564727954998</v>
      </c>
      <c r="X152" s="67">
        <v>16.574859287054402</v>
      </c>
      <c r="Y152" s="55"/>
      <c r="Z152" s="56"/>
      <c r="AA152" s="56"/>
      <c r="AB152" s="67"/>
      <c r="AC152" s="58">
        <v>339</v>
      </c>
      <c r="AD152" s="57">
        <v>40.136283185840703</v>
      </c>
      <c r="AE152" s="56">
        <v>1.89879007633588</v>
      </c>
      <c r="AF152" s="67">
        <v>15.411008396946601</v>
      </c>
    </row>
    <row r="153" spans="1:32" x14ac:dyDescent="0.2">
      <c r="A153" s="59" t="s">
        <v>39</v>
      </c>
      <c r="B153" s="55">
        <v>2005</v>
      </c>
      <c r="C153" s="78">
        <v>0.51418604651162803</v>
      </c>
      <c r="D153" s="55">
        <v>333</v>
      </c>
      <c r="E153" s="55">
        <v>4761.7837837837797</v>
      </c>
      <c r="F153" s="58">
        <v>381</v>
      </c>
      <c r="G153" s="57">
        <v>215.267322834646</v>
      </c>
      <c r="H153" s="67">
        <v>36.340732283464597</v>
      </c>
      <c r="I153" s="58"/>
      <c r="J153" s="55"/>
      <c r="K153" s="57"/>
      <c r="L153" s="67"/>
      <c r="M153" s="55"/>
      <c r="N153" s="55"/>
      <c r="O153" s="57"/>
      <c r="P153" s="67"/>
      <c r="Q153" s="55"/>
      <c r="R153" s="55"/>
      <c r="S153" s="57"/>
      <c r="T153" s="67"/>
      <c r="U153" s="55">
        <v>333</v>
      </c>
      <c r="V153" s="55">
        <v>164.984984984985</v>
      </c>
      <c r="W153" s="57">
        <v>1.9942728873239499</v>
      </c>
      <c r="X153" s="67">
        <v>15.6903415492958</v>
      </c>
      <c r="Y153" s="55"/>
      <c r="Z153" s="56"/>
      <c r="AA153" s="56"/>
      <c r="AB153" s="67"/>
      <c r="AC153" s="58">
        <v>322</v>
      </c>
      <c r="AD153" s="57">
        <v>45.901863354037303</v>
      </c>
      <c r="AE153" s="56">
        <v>2.1205910714285698</v>
      </c>
      <c r="AF153" s="67">
        <v>13.675993571428601</v>
      </c>
    </row>
    <row r="154" spans="1:32" x14ac:dyDescent="0.2">
      <c r="A154" s="59" t="s">
        <v>39</v>
      </c>
      <c r="B154" s="55">
        <v>2006</v>
      </c>
      <c r="C154" s="78">
        <v>0.55795209580838301</v>
      </c>
      <c r="D154" s="55">
        <v>288</v>
      </c>
      <c r="E154" s="55">
        <v>4453.6840277777801</v>
      </c>
      <c r="F154" s="58">
        <v>326</v>
      </c>
      <c r="G154" s="57">
        <v>201.586932515337</v>
      </c>
      <c r="H154" s="67">
        <v>34.109601226993902</v>
      </c>
      <c r="I154" s="58"/>
      <c r="J154" s="55"/>
      <c r="K154" s="57"/>
      <c r="L154" s="67"/>
      <c r="M154" s="55"/>
      <c r="N154" s="55"/>
      <c r="O154" s="57"/>
      <c r="P154" s="67"/>
      <c r="Q154" s="55"/>
      <c r="R154" s="55"/>
      <c r="S154" s="57"/>
      <c r="T154" s="67"/>
      <c r="U154" s="55">
        <v>288</v>
      </c>
      <c r="V154" s="55">
        <v>156.743055555556</v>
      </c>
      <c r="W154" s="57">
        <v>1.21015932914046</v>
      </c>
      <c r="X154" s="67">
        <v>14.989176100628899</v>
      </c>
      <c r="Y154" s="55"/>
      <c r="Z154" s="56"/>
      <c r="AA154" s="56"/>
      <c r="AB154" s="67"/>
      <c r="AC154" s="58">
        <v>281</v>
      </c>
      <c r="AD154" s="57">
        <v>42.806049822064097</v>
      </c>
      <c r="AE154" s="56">
        <v>2.7907703862661002</v>
      </c>
      <c r="AF154" s="67">
        <v>13.0144787553648</v>
      </c>
    </row>
    <row r="155" spans="1:32" x14ac:dyDescent="0.2">
      <c r="A155" s="59" t="s">
        <v>39</v>
      </c>
      <c r="B155" s="55">
        <v>2007</v>
      </c>
      <c r="C155" s="78">
        <v>0.338397790055248</v>
      </c>
      <c r="D155" s="55">
        <v>242</v>
      </c>
      <c r="E155" s="55">
        <v>4257.5619834710697</v>
      </c>
      <c r="F155" s="58">
        <v>300</v>
      </c>
      <c r="G155" s="57">
        <v>151.579133333333</v>
      </c>
      <c r="H155" s="67">
        <v>30.398759999999999</v>
      </c>
      <c r="I155" s="58"/>
      <c r="J155" s="55"/>
      <c r="K155" s="57"/>
      <c r="L155" s="67"/>
      <c r="M155" s="55"/>
      <c r="N155" s="55"/>
      <c r="O155" s="57"/>
      <c r="P155" s="67"/>
      <c r="Q155" s="55"/>
      <c r="R155" s="55"/>
      <c r="S155" s="57"/>
      <c r="T155" s="67"/>
      <c r="U155" s="55">
        <v>242</v>
      </c>
      <c r="V155" s="55">
        <v>155.11570247933901</v>
      </c>
      <c r="W155" s="57">
        <v>1.5262881773399</v>
      </c>
      <c r="X155" s="67">
        <v>13.0700024630542</v>
      </c>
      <c r="Y155" s="55"/>
      <c r="Z155" s="56"/>
      <c r="AA155" s="56"/>
      <c r="AB155" s="67"/>
      <c r="AC155" s="58">
        <v>233</v>
      </c>
      <c r="AD155" s="57">
        <v>36.485836909871203</v>
      </c>
      <c r="AE155" s="56">
        <v>1.56283709273183</v>
      </c>
      <c r="AF155" s="67">
        <v>11.3273671679198</v>
      </c>
    </row>
    <row r="156" spans="1:32" x14ac:dyDescent="0.2">
      <c r="A156" s="59" t="s">
        <v>39</v>
      </c>
      <c r="B156" s="55">
        <v>2008</v>
      </c>
      <c r="C156" s="78">
        <v>0.52767937219730898</v>
      </c>
      <c r="D156" s="55">
        <v>292</v>
      </c>
      <c r="E156" s="55">
        <v>4613.2328767123299</v>
      </c>
      <c r="F156" s="58">
        <v>391</v>
      </c>
      <c r="G156" s="57">
        <v>202.42462915601001</v>
      </c>
      <c r="H156" s="67">
        <v>30.263861892583101</v>
      </c>
      <c r="I156" s="58"/>
      <c r="J156" s="55"/>
      <c r="K156" s="57"/>
      <c r="L156" s="67"/>
      <c r="M156" s="55"/>
      <c r="N156" s="55"/>
      <c r="O156" s="57"/>
      <c r="P156" s="67"/>
      <c r="Q156" s="55"/>
      <c r="R156" s="55"/>
      <c r="S156" s="57"/>
      <c r="T156" s="67"/>
      <c r="U156" s="55">
        <v>292</v>
      </c>
      <c r="V156" s="55">
        <v>156.42465753424699</v>
      </c>
      <c r="W156" s="57">
        <v>1.8453767123287701</v>
      </c>
      <c r="X156" s="67">
        <v>12.400878424657501</v>
      </c>
      <c r="Y156" s="55"/>
      <c r="Z156" s="56"/>
      <c r="AA156" s="56"/>
      <c r="AB156" s="67"/>
      <c r="AC156" s="58">
        <v>286</v>
      </c>
      <c r="AD156" s="57">
        <v>34.868531468531501</v>
      </c>
      <c r="AE156" s="56">
        <v>1.28048615916955</v>
      </c>
      <c r="AF156" s="67">
        <v>11.2321439446367</v>
      </c>
    </row>
    <row r="157" spans="1:32" x14ac:dyDescent="0.2">
      <c r="A157" s="59" t="s">
        <v>39</v>
      </c>
      <c r="B157" s="55">
        <v>2009</v>
      </c>
      <c r="C157" s="78">
        <v>0.39491124260354998</v>
      </c>
      <c r="D157" s="55">
        <v>320</v>
      </c>
      <c r="E157" s="55">
        <v>4362.796875</v>
      </c>
      <c r="F157" s="58">
        <v>419</v>
      </c>
      <c r="G157" s="57">
        <v>148.321885441527</v>
      </c>
      <c r="H157" s="67">
        <v>28.8499952267303</v>
      </c>
      <c r="I157" s="58"/>
      <c r="J157" s="55"/>
      <c r="K157" s="57"/>
      <c r="L157" s="67"/>
      <c r="M157" s="55"/>
      <c r="N157" s="55"/>
      <c r="O157" s="57"/>
      <c r="P157" s="67"/>
      <c r="Q157" s="55"/>
      <c r="R157" s="55"/>
      <c r="S157" s="57"/>
      <c r="T157" s="67"/>
      <c r="U157" s="55">
        <v>320</v>
      </c>
      <c r="V157" s="55">
        <v>149.58437499999999</v>
      </c>
      <c r="W157" s="57">
        <v>1.29172278911565</v>
      </c>
      <c r="X157" s="67">
        <v>10.8211734693878</v>
      </c>
      <c r="Y157" s="55"/>
      <c r="Z157" s="56"/>
      <c r="AA157" s="56"/>
      <c r="AB157" s="67"/>
      <c r="AC157" s="58">
        <v>312</v>
      </c>
      <c r="AD157" s="57">
        <v>28.782692307692301</v>
      </c>
      <c r="AE157" s="56">
        <v>0.28933910034602001</v>
      </c>
      <c r="AF157" s="67">
        <v>9.4178567474048407</v>
      </c>
    </row>
    <row r="158" spans="1:32" x14ac:dyDescent="0.2">
      <c r="A158" s="59" t="s">
        <v>39</v>
      </c>
      <c r="B158" s="55">
        <v>2010</v>
      </c>
      <c r="C158" s="78">
        <v>0.42197263397947499</v>
      </c>
      <c r="D158" s="55">
        <v>272</v>
      </c>
      <c r="E158" s="55">
        <v>4601.1875</v>
      </c>
      <c r="F158" s="58">
        <v>332</v>
      </c>
      <c r="G158" s="57">
        <v>160.85966867469901</v>
      </c>
      <c r="H158" s="67">
        <v>27.728286144578298</v>
      </c>
      <c r="I158" s="58"/>
      <c r="J158" s="55"/>
      <c r="K158" s="57"/>
      <c r="L158" s="67"/>
      <c r="M158" s="55"/>
      <c r="N158" s="55"/>
      <c r="O158" s="57"/>
      <c r="P158" s="67"/>
      <c r="Q158" s="55"/>
      <c r="R158" s="55"/>
      <c r="S158" s="57"/>
      <c r="T158" s="67"/>
      <c r="U158" s="55">
        <v>272</v>
      </c>
      <c r="V158" s="55">
        <v>144.82352941176501</v>
      </c>
      <c r="W158" s="57">
        <v>1.52309958506224</v>
      </c>
      <c r="X158" s="67">
        <v>10.943002074688801</v>
      </c>
      <c r="Y158" s="55"/>
      <c r="Z158" s="56"/>
      <c r="AA158" s="56"/>
      <c r="AB158" s="67"/>
      <c r="AC158" s="58">
        <v>253</v>
      </c>
      <c r="AD158" s="57">
        <v>24.856916996047399</v>
      </c>
      <c r="AE158" s="56">
        <v>-0.301147368421053</v>
      </c>
      <c r="AF158" s="67">
        <v>8.7290715789473694</v>
      </c>
    </row>
    <row r="159" spans="1:32" x14ac:dyDescent="0.2">
      <c r="A159" s="59" t="s">
        <v>39</v>
      </c>
      <c r="B159" s="55">
        <v>2011</v>
      </c>
      <c r="C159" s="78">
        <v>0.43590852904820798</v>
      </c>
      <c r="D159" s="55">
        <v>215</v>
      </c>
      <c r="E159" s="55">
        <v>4664.3581395348801</v>
      </c>
      <c r="F159" s="58">
        <v>399</v>
      </c>
      <c r="G159" s="57">
        <v>205.239949874687</v>
      </c>
      <c r="H159" s="67">
        <v>24.296275689223101</v>
      </c>
      <c r="I159" s="58"/>
      <c r="J159" s="55"/>
      <c r="K159" s="57"/>
      <c r="L159" s="67"/>
      <c r="M159" s="55"/>
      <c r="N159" s="55"/>
      <c r="O159" s="57"/>
      <c r="P159" s="67"/>
      <c r="Q159" s="55"/>
      <c r="R159" s="55"/>
      <c r="S159" s="57"/>
      <c r="T159" s="67"/>
      <c r="U159" s="55">
        <v>215</v>
      </c>
      <c r="V159" s="55">
        <v>148.17674418604699</v>
      </c>
      <c r="W159" s="57">
        <v>1.5020662139219001</v>
      </c>
      <c r="X159" s="67">
        <v>9.6154499151103696</v>
      </c>
      <c r="Y159" s="55"/>
      <c r="Z159" s="56"/>
      <c r="AA159" s="56"/>
      <c r="AB159" s="67"/>
      <c r="AC159" s="58">
        <v>211</v>
      </c>
      <c r="AD159" s="57">
        <v>20.544549763033199</v>
      </c>
      <c r="AE159" s="56">
        <v>-0.96956996587030697</v>
      </c>
      <c r="AF159" s="67">
        <v>8.8194182593856603</v>
      </c>
    </row>
    <row r="160" spans="1:32" x14ac:dyDescent="0.2">
      <c r="A160" s="59" t="s">
        <v>39</v>
      </c>
      <c r="B160" s="55">
        <v>2012</v>
      </c>
      <c r="C160" s="78">
        <v>0.34308539944903599</v>
      </c>
      <c r="D160" s="55">
        <v>167</v>
      </c>
      <c r="E160" s="55">
        <v>4488.1916167664704</v>
      </c>
      <c r="F160" s="58">
        <v>382</v>
      </c>
      <c r="G160" s="57">
        <v>199.62808900523601</v>
      </c>
      <c r="H160" s="67">
        <v>20.579607329842901</v>
      </c>
      <c r="I160" s="58">
        <v>53</v>
      </c>
      <c r="J160" s="55">
        <v>186.981132075472</v>
      </c>
      <c r="K160" s="57">
        <v>2.72088976377953</v>
      </c>
      <c r="L160" s="67">
        <v>8.9192913385826795</v>
      </c>
      <c r="M160" s="55">
        <v>53</v>
      </c>
      <c r="N160" s="55">
        <v>173.58490566037699</v>
      </c>
      <c r="O160" s="57">
        <v>4.8602643979057598</v>
      </c>
      <c r="P160" s="67">
        <v>14.017662303664901</v>
      </c>
      <c r="Q160" s="55">
        <v>53</v>
      </c>
      <c r="R160" s="55">
        <v>638.22641509434004</v>
      </c>
      <c r="S160" s="57">
        <v>0.73751541850220304</v>
      </c>
      <c r="T160" s="67">
        <v>4.8625374449339196</v>
      </c>
      <c r="U160" s="55">
        <v>167</v>
      </c>
      <c r="V160" s="55">
        <v>137.53293413173699</v>
      </c>
      <c r="W160" s="57">
        <v>1.0469388145315499</v>
      </c>
      <c r="X160" s="67">
        <v>7.7339216061185496</v>
      </c>
      <c r="Y160" s="55"/>
      <c r="Z160" s="56"/>
      <c r="AA160" s="56"/>
      <c r="AB160" s="67"/>
      <c r="AC160" s="58">
        <v>154</v>
      </c>
      <c r="AD160" s="57">
        <v>19.969480519480499</v>
      </c>
      <c r="AE160" s="56">
        <v>-1.1606184971098299</v>
      </c>
      <c r="AF160" s="67">
        <v>6.7388416184970996</v>
      </c>
    </row>
    <row r="161" spans="1:32" x14ac:dyDescent="0.2">
      <c r="A161" s="59" t="s">
        <v>39</v>
      </c>
      <c r="B161" s="55">
        <v>2013</v>
      </c>
      <c r="C161" s="78">
        <v>0.37317708333333399</v>
      </c>
      <c r="D161" s="55">
        <v>69</v>
      </c>
      <c r="E161" s="55">
        <v>5189.9275362318804</v>
      </c>
      <c r="F161" s="58">
        <v>267</v>
      </c>
      <c r="G161" s="57">
        <v>202.86831460674199</v>
      </c>
      <c r="H161" s="67">
        <v>16.804707865168499</v>
      </c>
      <c r="I161" s="58"/>
      <c r="J161" s="55"/>
      <c r="K161" s="57"/>
      <c r="L161" s="67"/>
      <c r="M161" s="55"/>
      <c r="N161" s="55"/>
      <c r="O161" s="57"/>
      <c r="P161" s="67"/>
      <c r="Q161" s="55"/>
      <c r="R161" s="55"/>
      <c r="S161" s="57"/>
      <c r="T161" s="67"/>
      <c r="U161" s="55">
        <v>69</v>
      </c>
      <c r="V161" s="55">
        <v>135.49275362318801</v>
      </c>
      <c r="W161" s="57">
        <v>1.1764174999999999</v>
      </c>
      <c r="X161" s="67">
        <v>6.4670899999999998</v>
      </c>
      <c r="Y161" s="55"/>
      <c r="Z161" s="56"/>
      <c r="AA161" s="56"/>
      <c r="AB161" s="67"/>
      <c r="AC161" s="58"/>
      <c r="AD161" s="57"/>
      <c r="AE161" s="56"/>
      <c r="AF161" s="67"/>
    </row>
    <row r="162" spans="1:32" x14ac:dyDescent="0.2">
      <c r="A162" s="59" t="s">
        <v>39</v>
      </c>
      <c r="B162" s="55">
        <v>2014</v>
      </c>
      <c r="C162" s="78">
        <v>0.36084233261339099</v>
      </c>
      <c r="D162" s="55"/>
      <c r="E162" s="55"/>
      <c r="F162" s="58">
        <v>226</v>
      </c>
      <c r="G162" s="57">
        <v>180.80500000000001</v>
      </c>
      <c r="H162" s="67">
        <v>12.2815884955752</v>
      </c>
      <c r="I162" s="58"/>
      <c r="J162" s="55"/>
      <c r="K162" s="57"/>
      <c r="L162" s="67"/>
      <c r="M162" s="55"/>
      <c r="N162" s="55"/>
      <c r="O162" s="57"/>
      <c r="P162" s="67"/>
      <c r="Q162" s="55"/>
      <c r="R162" s="55"/>
      <c r="S162" s="57"/>
      <c r="T162" s="67"/>
      <c r="U162" s="55"/>
      <c r="V162" s="55"/>
      <c r="W162" s="57"/>
      <c r="X162" s="67"/>
      <c r="Y162" s="55"/>
      <c r="Z162" s="56"/>
      <c r="AA162" s="56"/>
      <c r="AB162" s="67"/>
      <c r="AC162" s="58"/>
      <c r="AD162" s="57"/>
      <c r="AE162" s="56"/>
      <c r="AF162" s="67"/>
    </row>
    <row r="163" spans="1:32" x14ac:dyDescent="0.2">
      <c r="A163" s="59" t="s">
        <v>39</v>
      </c>
      <c r="B163" s="55">
        <v>2015</v>
      </c>
      <c r="C163" s="78">
        <v>0.42021406727828697</v>
      </c>
      <c r="D163" s="55"/>
      <c r="E163" s="55"/>
      <c r="F163" s="58">
        <v>163</v>
      </c>
      <c r="G163" s="57">
        <v>211.057484662577</v>
      </c>
      <c r="H163" s="67">
        <v>11.120858895705499</v>
      </c>
      <c r="I163" s="58"/>
      <c r="J163" s="55"/>
      <c r="K163" s="57"/>
      <c r="L163" s="67"/>
      <c r="M163" s="55"/>
      <c r="N163" s="55"/>
      <c r="O163" s="57"/>
      <c r="P163" s="67"/>
      <c r="Q163" s="55"/>
      <c r="R163" s="55"/>
      <c r="S163" s="57"/>
      <c r="T163" s="67"/>
      <c r="U163" s="55"/>
      <c r="V163" s="55"/>
      <c r="W163" s="57"/>
      <c r="X163" s="67"/>
      <c r="Y163" s="55"/>
      <c r="Z163" s="56"/>
      <c r="AA163" s="56"/>
      <c r="AB163" s="67"/>
      <c r="AC163" s="58"/>
      <c r="AD163" s="57"/>
      <c r="AE163" s="56"/>
      <c r="AF163" s="67"/>
    </row>
    <row r="164" spans="1:32" x14ac:dyDescent="0.2">
      <c r="A164" s="59" t="s">
        <v>39</v>
      </c>
      <c r="B164" s="55">
        <v>2016</v>
      </c>
      <c r="C164" s="78">
        <v>0.33437209302325599</v>
      </c>
      <c r="D164" s="55"/>
      <c r="E164" s="55"/>
      <c r="F164" s="58">
        <v>158</v>
      </c>
      <c r="G164" s="57">
        <v>139.35006329113901</v>
      </c>
      <c r="H164" s="67">
        <v>7.2183544303797502</v>
      </c>
      <c r="I164" s="58"/>
      <c r="J164" s="55"/>
      <c r="K164" s="57"/>
      <c r="L164" s="67"/>
      <c r="M164" s="55"/>
      <c r="N164" s="55"/>
      <c r="O164" s="57"/>
      <c r="P164" s="67"/>
      <c r="Q164" s="55"/>
      <c r="R164" s="55"/>
      <c r="S164" s="57"/>
      <c r="T164" s="67"/>
      <c r="U164" s="55"/>
      <c r="V164" s="55"/>
      <c r="W164" s="57"/>
      <c r="X164" s="67"/>
      <c r="Y164" s="55"/>
      <c r="Z164" s="56"/>
      <c r="AA164" s="56"/>
      <c r="AB164" s="67"/>
      <c r="AC164" s="58"/>
      <c r="AD164" s="57"/>
      <c r="AE164" s="56"/>
      <c r="AF164" s="67"/>
    </row>
    <row r="165" spans="1:32" x14ac:dyDescent="0.2">
      <c r="A165" s="59" t="s">
        <v>40</v>
      </c>
      <c r="B165" s="55">
        <v>1999</v>
      </c>
      <c r="C165" s="78">
        <v>5.2499999999999998E-2</v>
      </c>
      <c r="D165" s="55"/>
      <c r="E165" s="55"/>
      <c r="F165" s="58">
        <v>55</v>
      </c>
      <c r="G165" s="57">
        <v>43.552</v>
      </c>
      <c r="H165" s="67">
        <v>28.659654545454501</v>
      </c>
      <c r="I165" s="58"/>
      <c r="J165" s="55"/>
      <c r="K165" s="57"/>
      <c r="L165" s="67"/>
      <c r="M165" s="55"/>
      <c r="N165" s="55"/>
      <c r="O165" s="57"/>
      <c r="P165" s="67"/>
      <c r="Q165" s="55"/>
      <c r="R165" s="55"/>
      <c r="S165" s="57"/>
      <c r="T165" s="67"/>
      <c r="U165" s="55"/>
      <c r="V165" s="55"/>
      <c r="W165" s="57"/>
      <c r="X165" s="67"/>
      <c r="Y165" s="55"/>
      <c r="Z165" s="56"/>
      <c r="AA165" s="56"/>
      <c r="AB165" s="67"/>
      <c r="AC165" s="58"/>
      <c r="AD165" s="57"/>
      <c r="AE165" s="56"/>
      <c r="AF165" s="67"/>
    </row>
    <row r="166" spans="1:32" x14ac:dyDescent="0.2">
      <c r="A166" s="59" t="s">
        <v>40</v>
      </c>
      <c r="B166" s="55">
        <v>2000</v>
      </c>
      <c r="C166" s="78">
        <v>1.0714285714285701E-2</v>
      </c>
      <c r="D166" s="55">
        <v>63</v>
      </c>
      <c r="E166" s="55">
        <v>4415.8095238095202</v>
      </c>
      <c r="F166" s="58">
        <v>74</v>
      </c>
      <c r="G166" s="57">
        <v>35.453918918918902</v>
      </c>
      <c r="H166" s="67">
        <v>29.105864864864898</v>
      </c>
      <c r="I166" s="58"/>
      <c r="J166" s="55"/>
      <c r="K166" s="57"/>
      <c r="L166" s="67"/>
      <c r="M166" s="55"/>
      <c r="N166" s="55"/>
      <c r="O166" s="57"/>
      <c r="P166" s="67"/>
      <c r="Q166" s="55"/>
      <c r="R166" s="55"/>
      <c r="S166" s="57"/>
      <c r="T166" s="67"/>
      <c r="U166" s="55">
        <v>63</v>
      </c>
      <c r="V166" s="55">
        <v>122.95238095238101</v>
      </c>
      <c r="W166" s="57">
        <v>0.39882142857142799</v>
      </c>
      <c r="X166" s="67">
        <v>11.1731607142857</v>
      </c>
      <c r="Y166" s="55"/>
      <c r="Z166" s="56"/>
      <c r="AA166" s="56"/>
      <c r="AB166" s="67"/>
      <c r="AC166" s="58">
        <v>60</v>
      </c>
      <c r="AD166" s="57">
        <v>48.571666666666601</v>
      </c>
      <c r="AE166" s="56">
        <v>1.1073271028037399</v>
      </c>
      <c r="AF166" s="67">
        <v>9.0330214953271</v>
      </c>
    </row>
    <row r="167" spans="1:32" x14ac:dyDescent="0.2">
      <c r="A167" s="59" t="s">
        <v>40</v>
      </c>
      <c r="B167" s="55">
        <v>2001</v>
      </c>
      <c r="C167" s="78">
        <v>6.1067193675889302E-2</v>
      </c>
      <c r="D167" s="55">
        <v>63</v>
      </c>
      <c r="E167" s="55">
        <v>4298.1428571428596</v>
      </c>
      <c r="F167" s="58">
        <v>77</v>
      </c>
      <c r="G167" s="57">
        <v>119.397662337662</v>
      </c>
      <c r="H167" s="67">
        <v>25.8642077922078</v>
      </c>
      <c r="I167" s="58"/>
      <c r="J167" s="55"/>
      <c r="K167" s="57"/>
      <c r="L167" s="67"/>
      <c r="M167" s="55"/>
      <c r="N167" s="55"/>
      <c r="O167" s="57"/>
      <c r="P167" s="67"/>
      <c r="Q167" s="55"/>
      <c r="R167" s="55"/>
      <c r="S167" s="57"/>
      <c r="T167" s="67"/>
      <c r="U167" s="55">
        <v>63</v>
      </c>
      <c r="V167" s="55">
        <v>120.253968253968</v>
      </c>
      <c r="W167" s="57">
        <v>-0.29633628318584099</v>
      </c>
      <c r="X167" s="67">
        <v>10.4472212389381</v>
      </c>
      <c r="Y167" s="55"/>
      <c r="Z167" s="56"/>
      <c r="AA167" s="56"/>
      <c r="AB167" s="67"/>
      <c r="AC167" s="58">
        <v>58</v>
      </c>
      <c r="AD167" s="57">
        <v>48.660344827586201</v>
      </c>
      <c r="AE167" s="56">
        <v>1.65747222222222</v>
      </c>
      <c r="AF167" s="67">
        <v>8.4981972222222204</v>
      </c>
    </row>
    <row r="168" spans="1:32" x14ac:dyDescent="0.2">
      <c r="A168" s="59" t="s">
        <v>40</v>
      </c>
      <c r="B168" s="55">
        <v>2002</v>
      </c>
      <c r="C168" s="78">
        <v>0.10460843373494</v>
      </c>
      <c r="D168" s="55">
        <v>102</v>
      </c>
      <c r="E168" s="55">
        <v>4281.6470588235297</v>
      </c>
      <c r="F168" s="58">
        <v>116</v>
      </c>
      <c r="G168" s="57">
        <v>114.072068965517</v>
      </c>
      <c r="H168" s="67">
        <v>29.1446896551724</v>
      </c>
      <c r="I168" s="58"/>
      <c r="J168" s="55"/>
      <c r="K168" s="57"/>
      <c r="L168" s="67"/>
      <c r="M168" s="55"/>
      <c r="N168" s="55"/>
      <c r="O168" s="57"/>
      <c r="P168" s="67"/>
      <c r="Q168" s="55"/>
      <c r="R168" s="55"/>
      <c r="S168" s="57"/>
      <c r="T168" s="67"/>
      <c r="U168" s="55">
        <v>102</v>
      </c>
      <c r="V168" s="55">
        <v>129.98039215686299</v>
      </c>
      <c r="W168" s="57">
        <v>0.67671676300577999</v>
      </c>
      <c r="X168" s="67">
        <v>11.862734104046201</v>
      </c>
      <c r="Y168" s="55"/>
      <c r="Z168" s="56"/>
      <c r="AA168" s="56"/>
      <c r="AB168" s="67"/>
      <c r="AC168" s="58">
        <v>94</v>
      </c>
      <c r="AD168" s="57">
        <v>44.581914893616997</v>
      </c>
      <c r="AE168" s="56">
        <v>1.2990679012345701</v>
      </c>
      <c r="AF168" s="67">
        <v>10.4993827160494</v>
      </c>
    </row>
    <row r="169" spans="1:32" x14ac:dyDescent="0.2">
      <c r="A169" s="59" t="s">
        <v>40</v>
      </c>
      <c r="B169" s="55">
        <v>2003</v>
      </c>
      <c r="C169" s="78">
        <v>1.35777777777778E-2</v>
      </c>
      <c r="D169" s="55">
        <v>160</v>
      </c>
      <c r="E169" s="55">
        <v>4621.8249999999998</v>
      </c>
      <c r="F169" s="58">
        <v>174</v>
      </c>
      <c r="G169" s="57">
        <v>62.000689655172302</v>
      </c>
      <c r="H169" s="67">
        <v>33.2187988505747</v>
      </c>
      <c r="I169" s="58"/>
      <c r="J169" s="55"/>
      <c r="K169" s="57"/>
      <c r="L169" s="67"/>
      <c r="M169" s="55"/>
      <c r="N169" s="55"/>
      <c r="O169" s="57"/>
      <c r="P169" s="67"/>
      <c r="Q169" s="55"/>
      <c r="R169" s="55"/>
      <c r="S169" s="57"/>
      <c r="T169" s="67"/>
      <c r="U169" s="55">
        <v>160</v>
      </c>
      <c r="V169" s="55">
        <v>133.72499999999999</v>
      </c>
      <c r="W169" s="57">
        <v>1.1064628099173599</v>
      </c>
      <c r="X169" s="67">
        <v>13.5340495867769</v>
      </c>
      <c r="Y169" s="55"/>
      <c r="Z169" s="56"/>
      <c r="AA169" s="56"/>
      <c r="AB169" s="67"/>
      <c r="AC169" s="58">
        <v>154</v>
      </c>
      <c r="AD169" s="57">
        <v>42.794155844155803</v>
      </c>
      <c r="AE169" s="56">
        <v>1.38305042016807</v>
      </c>
      <c r="AF169" s="67">
        <v>11.6956504201681</v>
      </c>
    </row>
    <row r="170" spans="1:32" x14ac:dyDescent="0.2">
      <c r="A170" s="59" t="s">
        <v>40</v>
      </c>
      <c r="B170" s="55">
        <v>2004</v>
      </c>
      <c r="C170" s="78">
        <v>5.5992063492063503E-2</v>
      </c>
      <c r="D170" s="55">
        <v>149</v>
      </c>
      <c r="E170" s="55">
        <v>4555.4630872483203</v>
      </c>
      <c r="F170" s="58">
        <v>180</v>
      </c>
      <c r="G170" s="57">
        <v>47.653166666666699</v>
      </c>
      <c r="H170" s="67">
        <v>28.864266666666701</v>
      </c>
      <c r="I170" s="58"/>
      <c r="J170" s="55"/>
      <c r="K170" s="57"/>
      <c r="L170" s="67"/>
      <c r="M170" s="55"/>
      <c r="N170" s="55"/>
      <c r="O170" s="57"/>
      <c r="P170" s="67"/>
      <c r="Q170" s="55"/>
      <c r="R170" s="55"/>
      <c r="S170" s="57"/>
      <c r="T170" s="67"/>
      <c r="U170" s="55">
        <v>149</v>
      </c>
      <c r="V170" s="55">
        <v>139.95302013422801</v>
      </c>
      <c r="W170" s="57">
        <v>1.1026074380165301</v>
      </c>
      <c r="X170" s="67">
        <v>12.418123966942201</v>
      </c>
      <c r="Y170" s="55"/>
      <c r="Z170" s="56"/>
      <c r="AA170" s="56"/>
      <c r="AB170" s="67"/>
      <c r="AC170" s="58">
        <v>138</v>
      </c>
      <c r="AD170" s="57">
        <v>42.3586956521739</v>
      </c>
      <c r="AE170" s="56">
        <v>1.26100877192982</v>
      </c>
      <c r="AF170" s="67">
        <v>10.955106578947399</v>
      </c>
    </row>
    <row r="171" spans="1:32" x14ac:dyDescent="0.2">
      <c r="A171" s="59" t="s">
        <v>40</v>
      </c>
      <c r="B171" s="55">
        <v>2005</v>
      </c>
      <c r="C171" s="78">
        <v>0.105769944341373</v>
      </c>
      <c r="D171" s="55">
        <v>148</v>
      </c>
      <c r="E171" s="55">
        <v>4373.0135135135097</v>
      </c>
      <c r="F171" s="58">
        <v>184</v>
      </c>
      <c r="G171" s="57">
        <v>55.262717391304299</v>
      </c>
      <c r="H171" s="67">
        <v>30.775070652173898</v>
      </c>
      <c r="I171" s="58"/>
      <c r="J171" s="55"/>
      <c r="K171" s="57"/>
      <c r="L171" s="67"/>
      <c r="M171" s="55"/>
      <c r="N171" s="55"/>
      <c r="O171" s="57"/>
      <c r="P171" s="67"/>
      <c r="Q171" s="55"/>
      <c r="R171" s="55"/>
      <c r="S171" s="57"/>
      <c r="T171" s="67"/>
      <c r="U171" s="55">
        <v>148</v>
      </c>
      <c r="V171" s="55">
        <v>131.533783783784</v>
      </c>
      <c r="W171" s="57">
        <v>0.60162676056338005</v>
      </c>
      <c r="X171" s="67">
        <v>12.2729542253521</v>
      </c>
      <c r="Y171" s="55"/>
      <c r="Z171" s="56"/>
      <c r="AA171" s="56"/>
      <c r="AB171" s="67"/>
      <c r="AC171" s="58">
        <v>142</v>
      </c>
      <c r="AD171" s="57">
        <v>42.207746478873297</v>
      </c>
      <c r="AE171" s="56">
        <v>1.2239671532846701</v>
      </c>
      <c r="AF171" s="67">
        <v>10.1471879562044</v>
      </c>
    </row>
    <row r="172" spans="1:32" x14ac:dyDescent="0.2">
      <c r="A172" s="59" t="s">
        <v>40</v>
      </c>
      <c r="B172" s="55">
        <v>2006</v>
      </c>
      <c r="C172" s="78">
        <v>0.172560975609756</v>
      </c>
      <c r="D172" s="55">
        <v>174</v>
      </c>
      <c r="E172" s="55">
        <v>4572.9712643678204</v>
      </c>
      <c r="F172" s="58">
        <v>219</v>
      </c>
      <c r="G172" s="57">
        <v>20.442557077625601</v>
      </c>
      <c r="H172" s="67">
        <v>29.7179908675799</v>
      </c>
      <c r="I172" s="58"/>
      <c r="J172" s="55"/>
      <c r="K172" s="57"/>
      <c r="L172" s="67"/>
      <c r="M172" s="55"/>
      <c r="N172" s="55"/>
      <c r="O172" s="57"/>
      <c r="P172" s="67"/>
      <c r="Q172" s="55"/>
      <c r="R172" s="55"/>
      <c r="S172" s="57"/>
      <c r="T172" s="67"/>
      <c r="U172" s="55">
        <v>174</v>
      </c>
      <c r="V172" s="55">
        <v>136.925287356322</v>
      </c>
      <c r="W172" s="57">
        <v>1.09083596214511</v>
      </c>
      <c r="X172" s="67">
        <v>12.3046687697161</v>
      </c>
      <c r="Y172" s="55"/>
      <c r="Z172" s="56"/>
      <c r="AA172" s="56"/>
      <c r="AB172" s="67"/>
      <c r="AC172" s="58">
        <v>164</v>
      </c>
      <c r="AD172" s="57">
        <v>43.109756097560997</v>
      </c>
      <c r="AE172" s="56">
        <v>2.1338899676375398</v>
      </c>
      <c r="AF172" s="67">
        <v>10.407361165048499</v>
      </c>
    </row>
    <row r="173" spans="1:32" x14ac:dyDescent="0.2">
      <c r="A173" s="59" t="s">
        <v>40</v>
      </c>
      <c r="B173" s="55">
        <v>2007</v>
      </c>
      <c r="C173" s="78">
        <v>1.4511278195488701E-2</v>
      </c>
      <c r="D173" s="55">
        <v>234</v>
      </c>
      <c r="E173" s="55">
        <v>4641.9829059829099</v>
      </c>
      <c r="F173" s="58">
        <v>294</v>
      </c>
      <c r="G173" s="57">
        <v>42.812619047619002</v>
      </c>
      <c r="H173" s="67">
        <v>32.608540816326503</v>
      </c>
      <c r="I173" s="58"/>
      <c r="J173" s="55"/>
      <c r="K173" s="57"/>
      <c r="L173" s="67"/>
      <c r="M173" s="55"/>
      <c r="N173" s="55"/>
      <c r="O173" s="57"/>
      <c r="P173" s="67"/>
      <c r="Q173" s="55"/>
      <c r="R173" s="55"/>
      <c r="S173" s="57"/>
      <c r="T173" s="67"/>
      <c r="U173" s="55">
        <v>234</v>
      </c>
      <c r="V173" s="55">
        <v>132.286324786325</v>
      </c>
      <c r="W173" s="57">
        <v>0.53004645476772605</v>
      </c>
      <c r="X173" s="67">
        <v>13.769447432762799</v>
      </c>
      <c r="Y173" s="55"/>
      <c r="Z173" s="56"/>
      <c r="AA173" s="56"/>
      <c r="AB173" s="67"/>
      <c r="AC173" s="58">
        <v>223</v>
      </c>
      <c r="AD173" s="57">
        <v>40.903587443946201</v>
      </c>
      <c r="AE173" s="56">
        <v>1.6770598503740599</v>
      </c>
      <c r="AF173" s="67">
        <v>11.8530715710723</v>
      </c>
    </row>
    <row r="174" spans="1:32" x14ac:dyDescent="0.2">
      <c r="A174" s="59" t="s">
        <v>40</v>
      </c>
      <c r="B174" s="55">
        <v>2008</v>
      </c>
      <c r="C174" s="78">
        <v>6.0620592383638899E-2</v>
      </c>
      <c r="D174" s="55">
        <v>227</v>
      </c>
      <c r="E174" s="55">
        <v>4738.4361233480204</v>
      </c>
      <c r="F174" s="58">
        <v>295</v>
      </c>
      <c r="G174" s="57">
        <v>74.861661016949199</v>
      </c>
      <c r="H174" s="67">
        <v>30.120518644067801</v>
      </c>
      <c r="I174" s="58"/>
      <c r="J174" s="55"/>
      <c r="K174" s="57"/>
      <c r="L174" s="67"/>
      <c r="M174" s="55"/>
      <c r="N174" s="55"/>
      <c r="O174" s="57"/>
      <c r="P174" s="67"/>
      <c r="Q174" s="55"/>
      <c r="R174" s="55"/>
      <c r="S174" s="57"/>
      <c r="T174" s="67"/>
      <c r="U174" s="55">
        <v>227</v>
      </c>
      <c r="V174" s="55">
        <v>128.63436123348001</v>
      </c>
      <c r="W174" s="57">
        <v>0.48279294117647098</v>
      </c>
      <c r="X174" s="67">
        <v>12.1167670588235</v>
      </c>
      <c r="Y174" s="55"/>
      <c r="Z174" s="56"/>
      <c r="AA174" s="56"/>
      <c r="AB174" s="67"/>
      <c r="AC174" s="58">
        <v>218</v>
      </c>
      <c r="AD174" s="57">
        <v>37.046330275229401</v>
      </c>
      <c r="AE174" s="56">
        <v>0.91450364963503605</v>
      </c>
      <c r="AF174" s="67">
        <v>10.578105352798</v>
      </c>
    </row>
    <row r="175" spans="1:32" x14ac:dyDescent="0.2">
      <c r="A175" s="59" t="s">
        <v>40</v>
      </c>
      <c r="B175" s="55">
        <v>2009</v>
      </c>
      <c r="C175" s="78">
        <v>0.112522796352584</v>
      </c>
      <c r="D175" s="55">
        <v>221</v>
      </c>
      <c r="E175" s="55">
        <v>4724.8823529411802</v>
      </c>
      <c r="F175" s="58">
        <v>303</v>
      </c>
      <c r="G175" s="57">
        <v>38.554323432343203</v>
      </c>
      <c r="H175" s="67">
        <v>29.849069306930701</v>
      </c>
      <c r="I175" s="58"/>
      <c r="J175" s="55"/>
      <c r="K175" s="57"/>
      <c r="L175" s="67"/>
      <c r="M175" s="55"/>
      <c r="N175" s="55"/>
      <c r="O175" s="57"/>
      <c r="P175" s="67"/>
      <c r="Q175" s="55"/>
      <c r="R175" s="55"/>
      <c r="S175" s="57"/>
      <c r="T175" s="67"/>
      <c r="U175" s="55">
        <v>221</v>
      </c>
      <c r="V175" s="55">
        <v>129.68325791855199</v>
      </c>
      <c r="W175" s="57">
        <v>0.22488308457711401</v>
      </c>
      <c r="X175" s="67">
        <v>13.1055995024875</v>
      </c>
      <c r="Y175" s="55"/>
      <c r="Z175" s="56"/>
      <c r="AA175" s="56"/>
      <c r="AB175" s="67"/>
      <c r="AC175" s="58">
        <v>214</v>
      </c>
      <c r="AD175" s="57">
        <v>30.248130841121501</v>
      </c>
      <c r="AE175" s="56">
        <v>-0.66601767676767698</v>
      </c>
      <c r="AF175" s="67">
        <v>11.434605303030301</v>
      </c>
    </row>
    <row r="176" spans="1:32" x14ac:dyDescent="0.2">
      <c r="A176" s="59" t="s">
        <v>40</v>
      </c>
      <c r="B176" s="55">
        <v>2010</v>
      </c>
      <c r="C176" s="78">
        <v>6.49202127659574E-2</v>
      </c>
      <c r="D176" s="55">
        <v>288</v>
      </c>
      <c r="E176" s="55">
        <v>4922.8819444444398</v>
      </c>
      <c r="F176" s="58">
        <v>337</v>
      </c>
      <c r="G176" s="57">
        <v>83.261810089020699</v>
      </c>
      <c r="H176" s="67">
        <v>28.819017804154299</v>
      </c>
      <c r="I176" s="58"/>
      <c r="J176" s="55"/>
      <c r="K176" s="57"/>
      <c r="L176" s="67"/>
      <c r="M176" s="55"/>
      <c r="N176" s="55"/>
      <c r="O176" s="57"/>
      <c r="P176" s="67"/>
      <c r="Q176" s="55"/>
      <c r="R176" s="55"/>
      <c r="S176" s="57"/>
      <c r="T176" s="67"/>
      <c r="U176" s="55">
        <v>288</v>
      </c>
      <c r="V176" s="55">
        <v>132.402777777778</v>
      </c>
      <c r="W176" s="57">
        <v>-0.49487750556792898</v>
      </c>
      <c r="X176" s="67">
        <v>12.0470556792873</v>
      </c>
      <c r="Y176" s="55"/>
      <c r="Z176" s="56"/>
      <c r="AA176" s="56"/>
      <c r="AB176" s="67"/>
      <c r="AC176" s="58">
        <v>256</v>
      </c>
      <c r="AD176" s="57">
        <v>28.869531250000001</v>
      </c>
      <c r="AE176" s="56">
        <v>-0.900132867132868</v>
      </c>
      <c r="AF176" s="67">
        <v>9.6281899766899706</v>
      </c>
    </row>
    <row r="177" spans="1:32" x14ac:dyDescent="0.2">
      <c r="A177" s="59" t="s">
        <v>40</v>
      </c>
      <c r="B177" s="55">
        <v>2011</v>
      </c>
      <c r="C177" s="78">
        <v>7.6666666666666702E-2</v>
      </c>
      <c r="D177" s="55">
        <v>229</v>
      </c>
      <c r="E177" s="55">
        <v>4706.6855895196504</v>
      </c>
      <c r="F177" s="58">
        <v>335</v>
      </c>
      <c r="G177" s="57">
        <v>36.766119402985098</v>
      </c>
      <c r="H177" s="67">
        <v>25.630164179104501</v>
      </c>
      <c r="I177" s="58"/>
      <c r="J177" s="55"/>
      <c r="K177" s="57"/>
      <c r="L177" s="67"/>
      <c r="M177" s="55"/>
      <c r="N177" s="55"/>
      <c r="O177" s="57"/>
      <c r="P177" s="67"/>
      <c r="Q177" s="55"/>
      <c r="R177" s="55"/>
      <c r="S177" s="57"/>
      <c r="T177" s="67"/>
      <c r="U177" s="55">
        <v>229</v>
      </c>
      <c r="V177" s="55">
        <v>121.681222707424</v>
      </c>
      <c r="W177" s="57">
        <v>0.55637665198237896</v>
      </c>
      <c r="X177" s="67">
        <v>11.164887665198201</v>
      </c>
      <c r="Y177" s="55"/>
      <c r="Z177" s="56"/>
      <c r="AA177" s="56"/>
      <c r="AB177" s="67"/>
      <c r="AC177" s="58">
        <v>212</v>
      </c>
      <c r="AD177" s="57">
        <v>25.787735849056599</v>
      </c>
      <c r="AE177" s="56">
        <v>-2.6092326621923898</v>
      </c>
      <c r="AF177" s="67">
        <v>9.5919984340044699</v>
      </c>
    </row>
    <row r="178" spans="1:32" x14ac:dyDescent="0.2">
      <c r="A178" s="59" t="s">
        <v>40</v>
      </c>
      <c r="B178" s="55">
        <v>2012</v>
      </c>
      <c r="C178" s="78">
        <v>0.119856321839081</v>
      </c>
      <c r="D178" s="55">
        <v>183</v>
      </c>
      <c r="E178" s="55">
        <v>4755.9398907103796</v>
      </c>
      <c r="F178" s="58">
        <v>339</v>
      </c>
      <c r="G178" s="57">
        <v>73.080176991150395</v>
      </c>
      <c r="H178" s="67">
        <v>22.814097345132701</v>
      </c>
      <c r="I178" s="58"/>
      <c r="J178" s="55"/>
      <c r="K178" s="57"/>
      <c r="L178" s="67"/>
      <c r="M178" s="55"/>
      <c r="N178" s="55"/>
      <c r="O178" s="57"/>
      <c r="P178" s="67"/>
      <c r="Q178" s="55"/>
      <c r="R178" s="55"/>
      <c r="S178" s="57"/>
      <c r="T178" s="67"/>
      <c r="U178" s="55">
        <v>183</v>
      </c>
      <c r="V178" s="55">
        <v>125.66120218579201</v>
      </c>
      <c r="W178" s="57">
        <v>0.21232794457274801</v>
      </c>
      <c r="X178" s="67">
        <v>9.8477182448036995</v>
      </c>
      <c r="Y178" s="55"/>
      <c r="Z178" s="56"/>
      <c r="AA178" s="56"/>
      <c r="AB178" s="67"/>
      <c r="AC178" s="58">
        <v>159</v>
      </c>
      <c r="AD178" s="57">
        <v>22.9754716981132</v>
      </c>
      <c r="AE178" s="56">
        <v>-3.3290428571428601</v>
      </c>
      <c r="AF178" s="67">
        <v>8.6625857142857097</v>
      </c>
    </row>
    <row r="179" spans="1:32" x14ac:dyDescent="0.2">
      <c r="A179" s="59" t="s">
        <v>40</v>
      </c>
      <c r="B179" s="55">
        <v>2013</v>
      </c>
      <c r="C179" s="78">
        <v>0.13564935064935099</v>
      </c>
      <c r="D179" s="55">
        <v>178</v>
      </c>
      <c r="E179" s="55">
        <v>5560.87640449438</v>
      </c>
      <c r="F179" s="58">
        <v>360</v>
      </c>
      <c r="G179" s="57">
        <v>94.655194444444405</v>
      </c>
      <c r="H179" s="67">
        <v>18.5587027777778</v>
      </c>
      <c r="I179" s="58"/>
      <c r="J179" s="55"/>
      <c r="K179" s="57"/>
      <c r="L179" s="67"/>
      <c r="M179" s="55"/>
      <c r="N179" s="55"/>
      <c r="O179" s="57"/>
      <c r="P179" s="67"/>
      <c r="Q179" s="55"/>
      <c r="R179" s="55"/>
      <c r="S179" s="57"/>
      <c r="T179" s="67"/>
      <c r="U179" s="55">
        <v>178</v>
      </c>
      <c r="V179" s="55">
        <v>109.561797752809</v>
      </c>
      <c r="W179" s="57">
        <v>-0.34595154185021998</v>
      </c>
      <c r="X179" s="67">
        <v>7.7268458149779802</v>
      </c>
      <c r="Y179" s="55"/>
      <c r="Z179" s="56"/>
      <c r="AA179" s="56"/>
      <c r="AB179" s="67"/>
      <c r="AC179" s="58">
        <v>96</v>
      </c>
      <c r="AD179" s="57">
        <v>25.263541666666701</v>
      </c>
      <c r="AE179" s="56">
        <v>-3.54102284263959</v>
      </c>
      <c r="AF179" s="67">
        <v>6.8615299492385802</v>
      </c>
    </row>
    <row r="180" spans="1:32" x14ac:dyDescent="0.2">
      <c r="A180" s="59" t="s">
        <v>40</v>
      </c>
      <c r="B180" s="55">
        <v>2014</v>
      </c>
      <c r="C180" s="78">
        <v>3.7908937605396299E-2</v>
      </c>
      <c r="D180" s="55"/>
      <c r="E180" s="55"/>
      <c r="F180" s="58">
        <v>257</v>
      </c>
      <c r="G180" s="57">
        <v>106.01128404669301</v>
      </c>
      <c r="H180" s="67">
        <v>15.670731517509701</v>
      </c>
      <c r="I180" s="58"/>
      <c r="J180" s="55"/>
      <c r="K180" s="57"/>
      <c r="L180" s="67"/>
      <c r="M180" s="55"/>
      <c r="N180" s="55"/>
      <c r="O180" s="57"/>
      <c r="P180" s="67"/>
      <c r="Q180" s="55"/>
      <c r="R180" s="55"/>
      <c r="S180" s="57"/>
      <c r="T180" s="67"/>
      <c r="U180" s="55"/>
      <c r="V180" s="55"/>
      <c r="W180" s="57"/>
      <c r="X180" s="67"/>
      <c r="Y180" s="55"/>
      <c r="Z180" s="56"/>
      <c r="AA180" s="56"/>
      <c r="AB180" s="67"/>
      <c r="AC180" s="58"/>
      <c r="AD180" s="57"/>
      <c r="AE180" s="56"/>
      <c r="AF180" s="67"/>
    </row>
    <row r="181" spans="1:32" x14ac:dyDescent="0.2">
      <c r="A181" s="59" t="s">
        <v>40</v>
      </c>
      <c r="B181" s="55">
        <v>2015</v>
      </c>
      <c r="C181" s="78">
        <v>0.100893617021277</v>
      </c>
      <c r="D181" s="55"/>
      <c r="E181" s="55"/>
      <c r="F181" s="58">
        <v>176</v>
      </c>
      <c r="G181" s="57">
        <v>86.987727272727298</v>
      </c>
      <c r="H181" s="67">
        <v>11.9306818181818</v>
      </c>
      <c r="I181" s="58"/>
      <c r="J181" s="55"/>
      <c r="K181" s="57"/>
      <c r="L181" s="67"/>
      <c r="M181" s="55"/>
      <c r="N181" s="55"/>
      <c r="O181" s="57"/>
      <c r="P181" s="67"/>
      <c r="Q181" s="55"/>
      <c r="R181" s="55"/>
      <c r="S181" s="57"/>
      <c r="T181" s="67"/>
      <c r="U181" s="55"/>
      <c r="V181" s="55"/>
      <c r="W181" s="57"/>
      <c r="X181" s="67"/>
      <c r="Y181" s="55"/>
      <c r="Z181" s="56"/>
      <c r="AA181" s="56"/>
      <c r="AB181" s="67"/>
      <c r="AC181" s="58"/>
      <c r="AD181" s="57"/>
      <c r="AE181" s="56"/>
      <c r="AF181" s="67"/>
    </row>
    <row r="182" spans="1:32" x14ac:dyDescent="0.2">
      <c r="A182" s="59" t="s">
        <v>40</v>
      </c>
      <c r="B182" s="55">
        <v>2016</v>
      </c>
      <c r="C182" s="78">
        <v>0.51590517241379297</v>
      </c>
      <c r="D182" s="55"/>
      <c r="E182" s="55"/>
      <c r="F182" s="58">
        <v>102</v>
      </c>
      <c r="G182" s="57">
        <v>121.845</v>
      </c>
      <c r="H182" s="67">
        <v>10.350980392156901</v>
      </c>
      <c r="I182" s="58"/>
      <c r="J182" s="55"/>
      <c r="K182" s="57"/>
      <c r="L182" s="67"/>
      <c r="M182" s="55"/>
      <c r="N182" s="55"/>
      <c r="O182" s="57"/>
      <c r="P182" s="67"/>
      <c r="Q182" s="55"/>
      <c r="R182" s="55"/>
      <c r="S182" s="57"/>
      <c r="T182" s="67"/>
      <c r="U182" s="55"/>
      <c r="V182" s="55"/>
      <c r="W182" s="57"/>
      <c r="X182" s="67"/>
      <c r="Y182" s="55"/>
      <c r="Z182" s="56"/>
      <c r="AA182" s="56"/>
      <c r="AB182" s="67"/>
      <c r="AC182" s="58"/>
      <c r="AD182" s="57"/>
      <c r="AE182" s="56"/>
      <c r="AF182" s="67"/>
    </row>
    <row r="183" spans="1:32" x14ac:dyDescent="0.2">
      <c r="A183" s="59" t="s">
        <v>41</v>
      </c>
      <c r="B183" s="55">
        <v>1987</v>
      </c>
      <c r="C183" s="78">
        <v>8.5507246376811605E-3</v>
      </c>
      <c r="D183" s="55"/>
      <c r="E183" s="55"/>
      <c r="F183" s="58">
        <v>55</v>
      </c>
      <c r="G183" s="57">
        <v>-117.384</v>
      </c>
      <c r="H183" s="67">
        <v>27.164763636363599</v>
      </c>
      <c r="I183" s="58"/>
      <c r="J183" s="55"/>
      <c r="K183" s="57"/>
      <c r="L183" s="67"/>
      <c r="M183" s="55"/>
      <c r="N183" s="55"/>
      <c r="O183" s="57"/>
      <c r="P183" s="67"/>
      <c r="Q183" s="55"/>
      <c r="R183" s="55"/>
      <c r="S183" s="57"/>
      <c r="T183" s="67"/>
      <c r="U183" s="55"/>
      <c r="V183" s="55"/>
      <c r="W183" s="57"/>
      <c r="X183" s="67"/>
      <c r="Y183" s="55"/>
      <c r="Z183" s="56"/>
      <c r="AA183" s="56"/>
      <c r="AB183" s="67"/>
      <c r="AC183" s="58"/>
      <c r="AD183" s="57"/>
      <c r="AE183" s="56"/>
      <c r="AF183" s="67"/>
    </row>
    <row r="184" spans="1:32" x14ac:dyDescent="0.2">
      <c r="A184" s="59" t="s">
        <v>41</v>
      </c>
      <c r="B184" s="55">
        <v>1989</v>
      </c>
      <c r="C184" s="78">
        <v>0.16727272727272699</v>
      </c>
      <c r="D184" s="55">
        <v>62</v>
      </c>
      <c r="E184" s="55">
        <v>4797.2096774193597</v>
      </c>
      <c r="F184" s="58">
        <v>77</v>
      </c>
      <c r="G184" s="57">
        <v>-89.686493506493505</v>
      </c>
      <c r="H184" s="67">
        <v>29.768974025974</v>
      </c>
      <c r="I184" s="58"/>
      <c r="J184" s="55"/>
      <c r="K184" s="57"/>
      <c r="L184" s="67"/>
      <c r="M184" s="55"/>
      <c r="N184" s="55"/>
      <c r="O184" s="57"/>
      <c r="P184" s="67"/>
      <c r="Q184" s="55"/>
      <c r="R184" s="55"/>
      <c r="S184" s="57"/>
      <c r="T184" s="67"/>
      <c r="U184" s="55">
        <v>62</v>
      </c>
      <c r="V184" s="55">
        <v>143.70967741935499</v>
      </c>
      <c r="W184" s="57">
        <v>1.27137804878049</v>
      </c>
      <c r="X184" s="67">
        <v>11.9909146341463</v>
      </c>
      <c r="Y184" s="55"/>
      <c r="Z184" s="56"/>
      <c r="AA184" s="56"/>
      <c r="AB184" s="67"/>
      <c r="AC184" s="58">
        <v>60</v>
      </c>
      <c r="AD184" s="57">
        <v>56.761666666666699</v>
      </c>
      <c r="AE184" s="56">
        <v>0.308371794871795</v>
      </c>
      <c r="AF184" s="67">
        <v>9.2812820512820497</v>
      </c>
    </row>
    <row r="185" spans="1:32" x14ac:dyDescent="0.2">
      <c r="A185" s="59" t="s">
        <v>41</v>
      </c>
      <c r="B185" s="55">
        <v>1990</v>
      </c>
      <c r="C185" s="78">
        <v>0.171160714285714</v>
      </c>
      <c r="D185" s="55">
        <v>54</v>
      </c>
      <c r="E185" s="55">
        <v>5226.6666666666697</v>
      </c>
      <c r="F185" s="58">
        <v>76</v>
      </c>
      <c r="G185" s="57">
        <v>-34.959736842105301</v>
      </c>
      <c r="H185" s="67">
        <v>29.140815789473699</v>
      </c>
      <c r="I185" s="58"/>
      <c r="J185" s="55"/>
      <c r="K185" s="57"/>
      <c r="L185" s="67"/>
      <c r="M185" s="55"/>
      <c r="N185" s="55"/>
      <c r="O185" s="57"/>
      <c r="P185" s="67"/>
      <c r="Q185" s="55"/>
      <c r="R185" s="55"/>
      <c r="S185" s="57"/>
      <c r="T185" s="67"/>
      <c r="U185" s="55">
        <v>54</v>
      </c>
      <c r="V185" s="55">
        <v>156.96296296296299</v>
      </c>
      <c r="W185" s="57">
        <v>1.16617073170732</v>
      </c>
      <c r="X185" s="67">
        <v>11.089402439024401</v>
      </c>
      <c r="Y185" s="55"/>
      <c r="Z185" s="56"/>
      <c r="AA185" s="56"/>
      <c r="AB185" s="67"/>
      <c r="AC185" s="58">
        <v>54</v>
      </c>
      <c r="AD185" s="57">
        <v>52.103703703703701</v>
      </c>
      <c r="AE185" s="56">
        <v>7.9123456790123503E-2</v>
      </c>
      <c r="AF185" s="67">
        <v>8.8753086419753107</v>
      </c>
    </row>
    <row r="186" spans="1:32" x14ac:dyDescent="0.2">
      <c r="A186" s="59" t="s">
        <v>41</v>
      </c>
      <c r="B186" s="55">
        <v>1991</v>
      </c>
      <c r="C186" s="78">
        <v>7.5530303030303003E-2</v>
      </c>
      <c r="D186" s="55">
        <v>65</v>
      </c>
      <c r="E186" s="55">
        <v>5020.3692307692299</v>
      </c>
      <c r="F186" s="58">
        <v>81</v>
      </c>
      <c r="G186" s="57">
        <v>-58.891728395061698</v>
      </c>
      <c r="H186" s="67">
        <v>31.580679012345701</v>
      </c>
      <c r="I186" s="58"/>
      <c r="J186" s="55"/>
      <c r="K186" s="57"/>
      <c r="L186" s="67"/>
      <c r="M186" s="55"/>
      <c r="N186" s="55"/>
      <c r="O186" s="57"/>
      <c r="P186" s="67"/>
      <c r="Q186" s="55"/>
      <c r="R186" s="55"/>
      <c r="S186" s="57"/>
      <c r="T186" s="67"/>
      <c r="U186" s="55">
        <v>65</v>
      </c>
      <c r="V186" s="55">
        <v>150.07692307692301</v>
      </c>
      <c r="W186" s="57">
        <v>1.13455056179775</v>
      </c>
      <c r="X186" s="67">
        <v>11.615719101123601</v>
      </c>
      <c r="Y186" s="55"/>
      <c r="Z186" s="58"/>
      <c r="AA186" s="58"/>
      <c r="AB186" s="67"/>
      <c r="AC186" s="58">
        <v>65</v>
      </c>
      <c r="AD186" s="57">
        <v>51.038461538461497</v>
      </c>
      <c r="AE186" s="56">
        <v>-7.6966292134832102E-3</v>
      </c>
      <c r="AF186" s="67">
        <v>9.2019101123595508</v>
      </c>
    </row>
    <row r="187" spans="1:32" x14ac:dyDescent="0.2">
      <c r="A187" s="59" t="s">
        <v>41</v>
      </c>
      <c r="B187" s="55">
        <v>1992</v>
      </c>
      <c r="C187" s="78">
        <v>0.241592356687898</v>
      </c>
      <c r="D187" s="55">
        <v>90</v>
      </c>
      <c r="E187" s="55">
        <v>5180.9666666666699</v>
      </c>
      <c r="F187" s="58">
        <v>98</v>
      </c>
      <c r="G187" s="57">
        <v>73.732142857142804</v>
      </c>
      <c r="H187" s="67">
        <v>34.881999999999998</v>
      </c>
      <c r="I187" s="58"/>
      <c r="J187" s="55"/>
      <c r="K187" s="57"/>
      <c r="L187" s="67"/>
      <c r="M187" s="55"/>
      <c r="N187" s="55"/>
      <c r="O187" s="57"/>
      <c r="P187" s="67"/>
      <c r="Q187" s="55"/>
      <c r="R187" s="55"/>
      <c r="S187" s="57"/>
      <c r="T187" s="67"/>
      <c r="U187" s="55">
        <v>90</v>
      </c>
      <c r="V187" s="55">
        <v>151.57777777777801</v>
      </c>
      <c r="W187" s="57">
        <v>2.0223652173912998</v>
      </c>
      <c r="X187" s="67">
        <v>12.8752086956522</v>
      </c>
      <c r="Y187" s="55"/>
      <c r="Z187" s="58"/>
      <c r="AA187" s="58"/>
      <c r="AB187" s="67"/>
      <c r="AC187" s="58">
        <v>87</v>
      </c>
      <c r="AD187" s="57">
        <v>49.095402298850601</v>
      </c>
      <c r="AE187" s="56">
        <v>0.141545454545455</v>
      </c>
      <c r="AF187" s="67">
        <v>10.4582727272727</v>
      </c>
    </row>
    <row r="188" spans="1:32" x14ac:dyDescent="0.2">
      <c r="A188" s="59" t="s">
        <v>41</v>
      </c>
      <c r="B188" s="55">
        <v>1993</v>
      </c>
      <c r="C188" s="78">
        <v>0.48011976047904198</v>
      </c>
      <c r="D188" s="55">
        <v>89</v>
      </c>
      <c r="E188" s="55">
        <v>4992.1460674157297</v>
      </c>
      <c r="F188" s="58">
        <v>111</v>
      </c>
      <c r="G188" s="57">
        <v>-76.890450450450501</v>
      </c>
      <c r="H188" s="67">
        <v>33.4688558558559</v>
      </c>
      <c r="I188" s="58"/>
      <c r="J188" s="55"/>
      <c r="K188" s="57"/>
      <c r="L188" s="67"/>
      <c r="M188" s="55"/>
      <c r="N188" s="55"/>
      <c r="O188" s="57"/>
      <c r="P188" s="67"/>
      <c r="Q188" s="55"/>
      <c r="R188" s="55"/>
      <c r="S188" s="57"/>
      <c r="T188" s="67"/>
      <c r="U188" s="55">
        <v>89</v>
      </c>
      <c r="V188" s="55">
        <v>144.05617977528101</v>
      </c>
      <c r="W188" s="57">
        <v>1.4919119999999999</v>
      </c>
      <c r="X188" s="67">
        <v>11.988752</v>
      </c>
      <c r="Y188" s="55"/>
      <c r="Z188" s="58"/>
      <c r="AA188" s="58"/>
      <c r="AB188" s="67"/>
      <c r="AC188" s="58">
        <v>84</v>
      </c>
      <c r="AD188" s="57">
        <v>47.971428571428604</v>
      </c>
      <c r="AE188" s="56">
        <v>-0.40538333333333298</v>
      </c>
      <c r="AF188" s="67">
        <v>9.6016366666666695</v>
      </c>
    </row>
    <row r="189" spans="1:32" x14ac:dyDescent="0.2">
      <c r="A189" s="59" t="s">
        <v>41</v>
      </c>
      <c r="B189" s="55">
        <v>1994</v>
      </c>
      <c r="C189" s="78">
        <v>0.63656050955414001</v>
      </c>
      <c r="D189" s="55">
        <v>95</v>
      </c>
      <c r="E189" s="55">
        <v>5191.5473684210501</v>
      </c>
      <c r="F189" s="58">
        <v>114</v>
      </c>
      <c r="G189" s="57">
        <v>2.93315789473685</v>
      </c>
      <c r="H189" s="67">
        <v>37.4516315789473</v>
      </c>
      <c r="I189" s="58"/>
      <c r="J189" s="55"/>
      <c r="K189" s="57"/>
      <c r="L189" s="67"/>
      <c r="M189" s="55"/>
      <c r="N189" s="55"/>
      <c r="O189" s="57"/>
      <c r="P189" s="67"/>
      <c r="Q189" s="55"/>
      <c r="R189" s="55"/>
      <c r="S189" s="57"/>
      <c r="T189" s="67"/>
      <c r="U189" s="55">
        <v>95</v>
      </c>
      <c r="V189" s="55">
        <v>123.726315789474</v>
      </c>
      <c r="W189" s="57">
        <v>0.102338461538462</v>
      </c>
      <c r="X189" s="67">
        <v>14.440392307692299</v>
      </c>
      <c r="Y189" s="55"/>
      <c r="Z189" s="58"/>
      <c r="AA189" s="58"/>
      <c r="AB189" s="67"/>
      <c r="AC189" s="58">
        <v>88</v>
      </c>
      <c r="AD189" s="57">
        <v>46.954545454545503</v>
      </c>
      <c r="AE189" s="56">
        <v>-0.71893650793650798</v>
      </c>
      <c r="AF189" s="67">
        <v>11.4850277777778</v>
      </c>
    </row>
    <row r="190" spans="1:32" x14ac:dyDescent="0.2">
      <c r="A190" s="59" t="s">
        <v>41</v>
      </c>
      <c r="B190" s="55">
        <v>1995</v>
      </c>
      <c r="C190" s="78">
        <v>0.37416149068323001</v>
      </c>
      <c r="D190" s="55">
        <v>68</v>
      </c>
      <c r="E190" s="55">
        <v>5280.6911764705901</v>
      </c>
      <c r="F190" s="58">
        <v>96</v>
      </c>
      <c r="G190" s="57">
        <v>-50.480208333333302</v>
      </c>
      <c r="H190" s="67">
        <v>32.840072916666699</v>
      </c>
      <c r="I190" s="58"/>
      <c r="J190" s="55"/>
      <c r="K190" s="57"/>
      <c r="L190" s="67"/>
      <c r="M190" s="55"/>
      <c r="N190" s="55"/>
      <c r="O190" s="57"/>
      <c r="P190" s="67"/>
      <c r="Q190" s="55"/>
      <c r="R190" s="55"/>
      <c r="S190" s="57"/>
      <c r="T190" s="67"/>
      <c r="U190" s="55">
        <v>68</v>
      </c>
      <c r="V190" s="55">
        <v>129.26470588235301</v>
      </c>
      <c r="W190" s="57">
        <v>-1.1730247933884299</v>
      </c>
      <c r="X190" s="67">
        <v>11.915074380165301</v>
      </c>
      <c r="Y190" s="55"/>
      <c r="Z190" s="58"/>
      <c r="AA190" s="58"/>
      <c r="AB190" s="67"/>
      <c r="AC190" s="58">
        <v>64</v>
      </c>
      <c r="AD190" s="57">
        <v>39.310937500000001</v>
      </c>
      <c r="AE190" s="56">
        <v>-1.06540677966102</v>
      </c>
      <c r="AF190" s="67">
        <v>9.6420847457627108</v>
      </c>
    </row>
    <row r="191" spans="1:32" x14ac:dyDescent="0.2">
      <c r="A191" s="59" t="s">
        <v>41</v>
      </c>
      <c r="B191" s="55">
        <v>1996</v>
      </c>
      <c r="C191" s="78">
        <v>0.70916230366492095</v>
      </c>
      <c r="D191" s="55">
        <v>103</v>
      </c>
      <c r="E191" s="55">
        <v>5267.2233009708698</v>
      </c>
      <c r="F191" s="58">
        <v>116</v>
      </c>
      <c r="G191" s="57">
        <v>-1.77879310344829</v>
      </c>
      <c r="H191" s="67">
        <v>37.152034482758602</v>
      </c>
      <c r="I191" s="58"/>
      <c r="J191" s="55"/>
      <c r="K191" s="57"/>
      <c r="L191" s="67"/>
      <c r="M191" s="55"/>
      <c r="N191" s="55"/>
      <c r="O191" s="57"/>
      <c r="P191" s="67"/>
      <c r="Q191" s="55"/>
      <c r="R191" s="55"/>
      <c r="S191" s="57"/>
      <c r="T191" s="67"/>
      <c r="U191" s="55">
        <v>103</v>
      </c>
      <c r="V191" s="55">
        <v>131.66019417475701</v>
      </c>
      <c r="W191" s="57">
        <v>-0.54739726027397295</v>
      </c>
      <c r="X191" s="67">
        <v>12.7454520547945</v>
      </c>
      <c r="Y191" s="55"/>
      <c r="Z191" s="58"/>
      <c r="AA191" s="58"/>
      <c r="AB191" s="67"/>
      <c r="AC191" s="58">
        <v>101</v>
      </c>
      <c r="AD191" s="57">
        <v>47.122772277227703</v>
      </c>
      <c r="AE191" s="56">
        <v>-0.59909859154929601</v>
      </c>
      <c r="AF191" s="67">
        <v>10.248847887323899</v>
      </c>
    </row>
    <row r="192" spans="1:32" x14ac:dyDescent="0.2">
      <c r="A192" s="59" t="s">
        <v>41</v>
      </c>
      <c r="B192" s="55">
        <v>1997</v>
      </c>
      <c r="C192" s="78">
        <v>0.45276923076923098</v>
      </c>
      <c r="D192" s="55">
        <v>86</v>
      </c>
      <c r="E192" s="55">
        <v>5403.94186046512</v>
      </c>
      <c r="F192" s="58">
        <v>100</v>
      </c>
      <c r="G192" s="57">
        <v>-31.643899999999999</v>
      </c>
      <c r="H192" s="67">
        <v>37.658650000000002</v>
      </c>
      <c r="I192" s="58"/>
      <c r="J192" s="55"/>
      <c r="K192" s="57"/>
      <c r="L192" s="67"/>
      <c r="M192" s="55"/>
      <c r="N192" s="55"/>
      <c r="O192" s="57"/>
      <c r="P192" s="67"/>
      <c r="Q192" s="55"/>
      <c r="R192" s="55"/>
      <c r="S192" s="57"/>
      <c r="T192" s="67"/>
      <c r="U192" s="55">
        <v>86</v>
      </c>
      <c r="V192" s="55">
        <v>137.96511627907</v>
      </c>
      <c r="W192" s="57">
        <v>-1.10805833333333</v>
      </c>
      <c r="X192" s="67">
        <v>14.0706166666667</v>
      </c>
      <c r="Y192" s="55"/>
      <c r="Z192" s="58"/>
      <c r="AA192" s="58"/>
      <c r="AB192" s="67"/>
      <c r="AC192" s="58">
        <v>80</v>
      </c>
      <c r="AD192" s="57">
        <v>50.348750000000003</v>
      </c>
      <c r="AE192" s="56">
        <v>-0.254862068965517</v>
      </c>
      <c r="AF192" s="67">
        <v>11.144801724137899</v>
      </c>
    </row>
    <row r="193" spans="1:32" x14ac:dyDescent="0.2">
      <c r="A193" s="59" t="s">
        <v>41</v>
      </c>
      <c r="B193" s="55">
        <v>1998</v>
      </c>
      <c r="C193" s="78">
        <v>0.42880952380952397</v>
      </c>
      <c r="D193" s="55">
        <v>81</v>
      </c>
      <c r="E193" s="55">
        <v>5632.0123456790097</v>
      </c>
      <c r="F193" s="58">
        <v>101</v>
      </c>
      <c r="G193" s="57">
        <v>-14.5110891089109</v>
      </c>
      <c r="H193" s="67">
        <v>37.778217821782199</v>
      </c>
      <c r="I193" s="58"/>
      <c r="J193" s="55"/>
      <c r="K193" s="57"/>
      <c r="L193" s="67"/>
      <c r="M193" s="55"/>
      <c r="N193" s="55"/>
      <c r="O193" s="57"/>
      <c r="P193" s="67"/>
      <c r="Q193" s="55"/>
      <c r="R193" s="55"/>
      <c r="S193" s="57"/>
      <c r="T193" s="67"/>
      <c r="U193" s="55">
        <v>81</v>
      </c>
      <c r="V193" s="55">
        <v>132.358024691358</v>
      </c>
      <c r="W193" s="57">
        <v>-2.4241162790697701</v>
      </c>
      <c r="X193" s="67">
        <v>14.082093023255799</v>
      </c>
      <c r="Y193" s="55"/>
      <c r="Z193" s="58"/>
      <c r="AA193" s="58"/>
      <c r="AB193" s="67"/>
      <c r="AC193" s="58">
        <v>78</v>
      </c>
      <c r="AD193" s="57">
        <v>49.579487179487202</v>
      </c>
      <c r="AE193" s="56">
        <v>-0.65461290322580701</v>
      </c>
      <c r="AF193" s="67">
        <v>11.444538709677399</v>
      </c>
    </row>
    <row r="194" spans="1:32" x14ac:dyDescent="0.2">
      <c r="A194" s="59" t="s">
        <v>41</v>
      </c>
      <c r="B194" s="55">
        <v>1999</v>
      </c>
      <c r="C194" s="78">
        <v>0.57455555555555604</v>
      </c>
      <c r="D194" s="55">
        <v>85</v>
      </c>
      <c r="E194" s="55">
        <v>6132.4941176470602</v>
      </c>
      <c r="F194" s="58">
        <v>104</v>
      </c>
      <c r="G194" s="57">
        <v>96.351826923076899</v>
      </c>
      <c r="H194" s="67">
        <v>37.342519230769199</v>
      </c>
      <c r="I194" s="58"/>
      <c r="J194" s="55"/>
      <c r="K194" s="57"/>
      <c r="L194" s="67"/>
      <c r="M194" s="55"/>
      <c r="N194" s="55"/>
      <c r="O194" s="57"/>
      <c r="P194" s="67"/>
      <c r="Q194" s="55"/>
      <c r="R194" s="55"/>
      <c r="S194" s="57"/>
      <c r="T194" s="67"/>
      <c r="U194" s="55">
        <v>85</v>
      </c>
      <c r="V194" s="55">
        <v>144.88235294117601</v>
      </c>
      <c r="W194" s="57">
        <v>-0.52127338129496403</v>
      </c>
      <c r="X194" s="67">
        <v>12.3749280575539</v>
      </c>
      <c r="Y194" s="55"/>
      <c r="Z194" s="58"/>
      <c r="AA194" s="58"/>
      <c r="AB194" s="67"/>
      <c r="AC194" s="58">
        <v>82</v>
      </c>
      <c r="AD194" s="57">
        <v>53.084146341463402</v>
      </c>
      <c r="AE194" s="56">
        <v>-1.06774264705882</v>
      </c>
      <c r="AF194" s="67">
        <v>10.106249999999999</v>
      </c>
    </row>
    <row r="195" spans="1:32" x14ac:dyDescent="0.2">
      <c r="A195" s="59" t="s">
        <v>41</v>
      </c>
      <c r="B195" s="55">
        <v>2000</v>
      </c>
      <c r="C195" s="78">
        <v>0.52161764705882396</v>
      </c>
      <c r="D195" s="55">
        <v>52</v>
      </c>
      <c r="E195" s="55">
        <v>6337.2307692307704</v>
      </c>
      <c r="F195" s="58">
        <v>72</v>
      </c>
      <c r="G195" s="57">
        <v>145.45652777777801</v>
      </c>
      <c r="H195" s="67">
        <v>35.255277777777799</v>
      </c>
      <c r="I195" s="58"/>
      <c r="J195" s="55"/>
      <c r="K195" s="57"/>
      <c r="L195" s="67"/>
      <c r="M195" s="55"/>
      <c r="N195" s="55"/>
      <c r="O195" s="57"/>
      <c r="P195" s="67"/>
      <c r="Q195" s="55"/>
      <c r="R195" s="55"/>
      <c r="S195" s="57"/>
      <c r="T195" s="67"/>
      <c r="U195" s="55">
        <v>52</v>
      </c>
      <c r="V195" s="55">
        <v>164.90384615384599</v>
      </c>
      <c r="W195" s="57">
        <v>0.87236046511627896</v>
      </c>
      <c r="X195" s="67">
        <v>11.981</v>
      </c>
      <c r="Y195" s="55"/>
      <c r="Z195" s="58"/>
      <c r="AA195" s="58"/>
      <c r="AB195" s="67"/>
      <c r="AC195" s="58">
        <v>51</v>
      </c>
      <c r="AD195" s="57">
        <v>55.119607843137302</v>
      </c>
      <c r="AE195" s="56">
        <v>-0.85009523809523801</v>
      </c>
      <c r="AF195" s="67">
        <v>9.4099619047619107</v>
      </c>
    </row>
    <row r="196" spans="1:32" x14ac:dyDescent="0.2">
      <c r="A196" s="59" t="s">
        <v>41</v>
      </c>
      <c r="B196" s="55">
        <v>2001</v>
      </c>
      <c r="C196" s="78">
        <v>0.29445161290322602</v>
      </c>
      <c r="D196" s="55"/>
      <c r="E196" s="55"/>
      <c r="F196" s="58">
        <v>66</v>
      </c>
      <c r="G196" s="57">
        <v>169.91939393939401</v>
      </c>
      <c r="H196" s="67">
        <v>31.4872878787879</v>
      </c>
      <c r="I196" s="58"/>
      <c r="J196" s="55"/>
      <c r="K196" s="57"/>
      <c r="L196" s="67"/>
      <c r="M196" s="55"/>
      <c r="N196" s="55"/>
      <c r="O196" s="57"/>
      <c r="P196" s="67"/>
      <c r="Q196" s="55"/>
      <c r="R196" s="55"/>
      <c r="S196" s="57"/>
      <c r="T196" s="67"/>
      <c r="U196" s="55"/>
      <c r="V196" s="55"/>
      <c r="W196" s="57"/>
      <c r="X196" s="67"/>
      <c r="Y196" s="55"/>
      <c r="Z196" s="58"/>
      <c r="AA196" s="58"/>
      <c r="AB196" s="67"/>
      <c r="AC196" s="58"/>
      <c r="AD196" s="57"/>
      <c r="AE196" s="56"/>
      <c r="AF196" s="67"/>
    </row>
    <row r="197" spans="1:32" x14ac:dyDescent="0.2">
      <c r="A197" s="59" t="s">
        <v>41</v>
      </c>
      <c r="B197" s="55">
        <v>2002</v>
      </c>
      <c r="C197" s="78">
        <v>0.43382716049382702</v>
      </c>
      <c r="D197" s="55">
        <v>57</v>
      </c>
      <c r="E197" s="55">
        <v>5485.2631578947403</v>
      </c>
      <c r="F197" s="58">
        <v>73</v>
      </c>
      <c r="G197" s="57">
        <v>238.46438356164401</v>
      </c>
      <c r="H197" s="67">
        <v>31.206602739726002</v>
      </c>
      <c r="I197" s="58"/>
      <c r="J197" s="55"/>
      <c r="K197" s="57"/>
      <c r="L197" s="67"/>
      <c r="M197" s="55"/>
      <c r="N197" s="55"/>
      <c r="O197" s="57"/>
      <c r="P197" s="67"/>
      <c r="Q197" s="55"/>
      <c r="R197" s="55"/>
      <c r="S197" s="57"/>
      <c r="T197" s="67"/>
      <c r="U197" s="55">
        <v>57</v>
      </c>
      <c r="V197" s="55">
        <v>128.68421052631601</v>
      </c>
      <c r="W197" s="57">
        <v>-1.4804999999999999</v>
      </c>
      <c r="X197" s="67">
        <v>10.9872564102564</v>
      </c>
      <c r="Y197" s="55"/>
      <c r="Z197" s="58"/>
      <c r="AA197" s="58"/>
      <c r="AB197" s="67"/>
      <c r="AC197" s="58">
        <v>54</v>
      </c>
      <c r="AD197" s="57">
        <v>46.0037037037037</v>
      </c>
      <c r="AE197" s="56">
        <v>-0.57105194805194803</v>
      </c>
      <c r="AF197" s="67">
        <v>8.7690000000000001</v>
      </c>
    </row>
    <row r="198" spans="1:32" x14ac:dyDescent="0.2">
      <c r="A198" s="59" t="s">
        <v>41</v>
      </c>
      <c r="B198" s="55">
        <v>2003</v>
      </c>
      <c r="C198" s="78">
        <v>0.24981818181818199</v>
      </c>
      <c r="D198" s="55"/>
      <c r="E198" s="55"/>
      <c r="F198" s="58">
        <v>51</v>
      </c>
      <c r="G198" s="57">
        <v>232.62098039215701</v>
      </c>
      <c r="H198" s="67">
        <v>32.804823529411799</v>
      </c>
      <c r="I198" s="58"/>
      <c r="J198" s="55"/>
      <c r="K198" s="57"/>
      <c r="L198" s="67"/>
      <c r="M198" s="55"/>
      <c r="N198" s="55"/>
      <c r="O198" s="57"/>
      <c r="P198" s="67"/>
      <c r="Q198" s="55"/>
      <c r="R198" s="55"/>
      <c r="S198" s="57"/>
      <c r="T198" s="67"/>
      <c r="U198" s="55"/>
      <c r="V198" s="55"/>
      <c r="W198" s="57"/>
      <c r="X198" s="67"/>
      <c r="Y198" s="55"/>
      <c r="Z198" s="58"/>
      <c r="AA198" s="58"/>
      <c r="AB198" s="67"/>
      <c r="AC198" s="58"/>
      <c r="AD198" s="57"/>
      <c r="AE198" s="56"/>
      <c r="AF198" s="67"/>
    </row>
    <row r="199" spans="1:32" x14ac:dyDescent="0.2">
      <c r="A199" s="59" t="s">
        <v>41</v>
      </c>
      <c r="B199" s="55">
        <v>2004</v>
      </c>
      <c r="C199" s="78">
        <v>0.30901408450704199</v>
      </c>
      <c r="D199" s="55">
        <v>55</v>
      </c>
      <c r="E199" s="55">
        <v>6229.5454545454604</v>
      </c>
      <c r="F199" s="58">
        <v>63</v>
      </c>
      <c r="G199" s="57">
        <v>207.83492063492099</v>
      </c>
      <c r="H199" s="67">
        <v>37.946253968253998</v>
      </c>
      <c r="I199" s="58"/>
      <c r="J199" s="55"/>
      <c r="K199" s="57"/>
      <c r="L199" s="67"/>
      <c r="M199" s="55"/>
      <c r="N199" s="55"/>
      <c r="O199" s="57"/>
      <c r="P199" s="67"/>
      <c r="Q199" s="55"/>
      <c r="R199" s="55"/>
      <c r="S199" s="57"/>
      <c r="T199" s="67"/>
      <c r="U199" s="55">
        <v>55</v>
      </c>
      <c r="V199" s="55">
        <v>147.56363636363599</v>
      </c>
      <c r="W199" s="57">
        <v>-1.09428985507246</v>
      </c>
      <c r="X199" s="67">
        <v>13.5761449275362</v>
      </c>
      <c r="Y199" s="55"/>
      <c r="Z199" s="58"/>
      <c r="AA199" s="58"/>
      <c r="AB199" s="67"/>
      <c r="AC199" s="58">
        <v>53</v>
      </c>
      <c r="AD199" s="57">
        <v>54.571698113207603</v>
      </c>
      <c r="AE199" s="56">
        <v>-1.875515625</v>
      </c>
      <c r="AF199" s="67">
        <v>10.801668749999999</v>
      </c>
    </row>
    <row r="200" spans="1:32" x14ac:dyDescent="0.2">
      <c r="A200" s="59" t="s">
        <v>41</v>
      </c>
      <c r="B200" s="55">
        <v>2005</v>
      </c>
      <c r="C200" s="78">
        <v>1.0592473118279599</v>
      </c>
      <c r="D200" s="55"/>
      <c r="E200" s="55"/>
      <c r="F200" s="58">
        <v>58</v>
      </c>
      <c r="G200" s="57">
        <v>264.95948275862099</v>
      </c>
      <c r="H200" s="67">
        <v>34.902568965517197</v>
      </c>
      <c r="I200" s="58"/>
      <c r="J200" s="55"/>
      <c r="K200" s="57"/>
      <c r="L200" s="67"/>
      <c r="M200" s="55"/>
      <c r="N200" s="55"/>
      <c r="O200" s="57"/>
      <c r="P200" s="67"/>
      <c r="Q200" s="55"/>
      <c r="R200" s="55"/>
      <c r="S200" s="57"/>
      <c r="T200" s="67"/>
      <c r="U200" s="55"/>
      <c r="V200" s="55"/>
      <c r="W200" s="57"/>
      <c r="X200" s="67"/>
      <c r="Y200" s="55"/>
      <c r="Z200" s="58"/>
      <c r="AA200" s="58"/>
      <c r="AB200" s="67"/>
      <c r="AC200" s="58"/>
      <c r="AD200" s="57"/>
      <c r="AE200" s="56"/>
      <c r="AF200" s="67"/>
    </row>
    <row r="201" spans="1:32" x14ac:dyDescent="0.2">
      <c r="A201" s="59" t="s">
        <v>41</v>
      </c>
      <c r="B201" s="55">
        <v>2006</v>
      </c>
      <c r="C201" s="78">
        <v>1.0559770114942499</v>
      </c>
      <c r="D201" s="55"/>
      <c r="E201" s="55"/>
      <c r="F201" s="58">
        <v>50</v>
      </c>
      <c r="G201" s="57">
        <v>268.77879999999999</v>
      </c>
      <c r="H201" s="67">
        <v>36.166379999999997</v>
      </c>
      <c r="I201" s="58"/>
      <c r="J201" s="55"/>
      <c r="K201" s="57"/>
      <c r="L201" s="67"/>
      <c r="M201" s="55"/>
      <c r="N201" s="55"/>
      <c r="O201" s="57"/>
      <c r="P201" s="67"/>
      <c r="Q201" s="55"/>
      <c r="R201" s="55"/>
      <c r="S201" s="57"/>
      <c r="T201" s="67"/>
      <c r="U201" s="55"/>
      <c r="V201" s="55"/>
      <c r="W201" s="57"/>
      <c r="X201" s="67"/>
      <c r="Y201" s="55"/>
      <c r="Z201" s="58"/>
      <c r="AA201" s="58"/>
      <c r="AB201" s="67"/>
      <c r="AC201" s="58"/>
      <c r="AD201" s="57"/>
      <c r="AE201" s="56"/>
      <c r="AF201" s="67"/>
    </row>
    <row r="202" spans="1:32" x14ac:dyDescent="0.2">
      <c r="A202" s="59" t="s">
        <v>41</v>
      </c>
      <c r="B202" s="55">
        <v>2007</v>
      </c>
      <c r="C202" s="78">
        <v>1.3712745098039201</v>
      </c>
      <c r="D202" s="55"/>
      <c r="E202" s="55"/>
      <c r="F202" s="58">
        <v>64</v>
      </c>
      <c r="G202" s="57">
        <v>225.63984375000001</v>
      </c>
      <c r="H202" s="67">
        <v>35.410890625</v>
      </c>
      <c r="I202" s="58"/>
      <c r="J202" s="55"/>
      <c r="K202" s="57"/>
      <c r="L202" s="67"/>
      <c r="M202" s="55"/>
      <c r="N202" s="55"/>
      <c r="O202" s="57"/>
      <c r="P202" s="67"/>
      <c r="Q202" s="55"/>
      <c r="R202" s="55"/>
      <c r="S202" s="57"/>
      <c r="T202" s="67"/>
      <c r="U202" s="55"/>
      <c r="V202" s="55"/>
      <c r="W202" s="57"/>
      <c r="X202" s="67"/>
      <c r="Y202" s="55"/>
      <c r="Z202" s="58"/>
      <c r="AA202" s="58"/>
      <c r="AB202" s="67"/>
      <c r="AC202" s="58"/>
      <c r="AD202" s="57"/>
      <c r="AE202" s="56"/>
      <c r="AF202" s="67"/>
    </row>
    <row r="203" spans="1:32" x14ac:dyDescent="0.2">
      <c r="A203" s="59" t="s">
        <v>41</v>
      </c>
      <c r="B203" s="55">
        <v>2008</v>
      </c>
      <c r="C203" s="78">
        <v>1.60214285714286</v>
      </c>
      <c r="D203" s="55"/>
      <c r="E203" s="55"/>
      <c r="F203" s="58">
        <v>52</v>
      </c>
      <c r="G203" s="57">
        <v>75.995192307692307</v>
      </c>
      <c r="H203" s="67">
        <v>29.688826923076899</v>
      </c>
      <c r="I203" s="58"/>
      <c r="J203" s="55"/>
      <c r="K203" s="57"/>
      <c r="L203" s="67"/>
      <c r="M203" s="55"/>
      <c r="N203" s="55"/>
      <c r="O203" s="57"/>
      <c r="P203" s="67"/>
      <c r="Q203" s="55"/>
      <c r="R203" s="55"/>
      <c r="S203" s="57"/>
      <c r="T203" s="67"/>
      <c r="U203" s="55"/>
      <c r="V203" s="55"/>
      <c r="W203" s="57"/>
      <c r="X203" s="67"/>
      <c r="Y203" s="55"/>
      <c r="Z203" s="58"/>
      <c r="AA203" s="58"/>
      <c r="AB203" s="67"/>
      <c r="AC203" s="58"/>
      <c r="AD203" s="57"/>
      <c r="AE203" s="56"/>
      <c r="AF203" s="67"/>
    </row>
    <row r="204" spans="1:32" x14ac:dyDescent="0.2">
      <c r="A204" s="59" t="s">
        <v>41</v>
      </c>
      <c r="B204" s="55">
        <v>2009</v>
      </c>
      <c r="C204" s="78">
        <v>0.63920454545454597</v>
      </c>
      <c r="D204" s="55"/>
      <c r="E204" s="55"/>
      <c r="F204" s="58">
        <v>64</v>
      </c>
      <c r="G204" s="57">
        <v>141.56</v>
      </c>
      <c r="H204" s="67">
        <v>32.178375000000003</v>
      </c>
      <c r="I204" s="58"/>
      <c r="J204" s="55"/>
      <c r="K204" s="57"/>
      <c r="L204" s="67"/>
      <c r="M204" s="55"/>
      <c r="N204" s="55"/>
      <c r="O204" s="57"/>
      <c r="P204" s="67"/>
      <c r="Q204" s="55"/>
      <c r="R204" s="55"/>
      <c r="S204" s="57"/>
      <c r="T204" s="67"/>
      <c r="U204" s="55"/>
      <c r="V204" s="55"/>
      <c r="W204" s="57"/>
      <c r="X204" s="67"/>
      <c r="Y204" s="55"/>
      <c r="Z204" s="58"/>
      <c r="AA204" s="58"/>
      <c r="AB204" s="67"/>
      <c r="AC204" s="58"/>
      <c r="AD204" s="57"/>
      <c r="AE204" s="56"/>
      <c r="AF204" s="67"/>
    </row>
    <row r="205" spans="1:32" x14ac:dyDescent="0.2">
      <c r="A205" s="59"/>
      <c r="B205" s="55"/>
      <c r="C205" s="78"/>
      <c r="D205" s="55"/>
      <c r="E205" s="55"/>
      <c r="F205" s="58"/>
      <c r="G205" s="57"/>
      <c r="H205" s="67"/>
      <c r="I205" s="58"/>
      <c r="J205" s="55"/>
      <c r="K205" s="57"/>
      <c r="L205" s="67"/>
      <c r="M205" s="55"/>
      <c r="N205" s="55"/>
      <c r="O205" s="57"/>
      <c r="P205" s="67"/>
      <c r="Q205" s="55"/>
      <c r="R205" s="55"/>
      <c r="S205" s="57"/>
      <c r="T205" s="67"/>
      <c r="U205" s="55"/>
      <c r="V205" s="55"/>
      <c r="W205" s="57"/>
      <c r="X205" s="67"/>
      <c r="Y205" s="55"/>
      <c r="Z205" s="58"/>
      <c r="AA205" s="58"/>
      <c r="AB205" s="67"/>
      <c r="AC205" s="58"/>
      <c r="AD205" s="57"/>
      <c r="AE205" s="56"/>
      <c r="AF205" s="67"/>
    </row>
    <row r="206" spans="1:32" x14ac:dyDescent="0.2">
      <c r="A206" s="59"/>
      <c r="B206" s="55"/>
      <c r="C206" s="78"/>
      <c r="D206" s="55"/>
      <c r="E206" s="55"/>
      <c r="F206" s="58"/>
      <c r="G206" s="57"/>
      <c r="H206" s="67"/>
      <c r="I206" s="58"/>
      <c r="J206" s="55"/>
      <c r="K206" s="57"/>
      <c r="L206" s="67"/>
      <c r="M206" s="55"/>
      <c r="N206" s="55"/>
      <c r="O206" s="57"/>
      <c r="P206" s="67"/>
      <c r="Q206" s="55"/>
      <c r="R206" s="55"/>
      <c r="S206" s="57"/>
      <c r="T206" s="67"/>
      <c r="U206" s="55"/>
      <c r="V206" s="55"/>
      <c r="W206" s="57"/>
      <c r="X206" s="67"/>
      <c r="Y206" s="55"/>
      <c r="Z206" s="58"/>
      <c r="AA206" s="58"/>
      <c r="AB206" s="67"/>
      <c r="AC206" s="58"/>
      <c r="AD206" s="57"/>
      <c r="AE206" s="56"/>
      <c r="AF206" s="67"/>
    </row>
    <row r="207" spans="1:32" x14ac:dyDescent="0.2">
      <c r="A207" s="59"/>
      <c r="B207" s="55"/>
      <c r="C207" s="78"/>
      <c r="D207" s="55"/>
      <c r="E207" s="55"/>
      <c r="F207" s="58"/>
      <c r="G207" s="57"/>
      <c r="H207" s="67"/>
      <c r="I207" s="58"/>
      <c r="J207" s="55"/>
      <c r="K207" s="57"/>
      <c r="L207" s="67"/>
      <c r="M207" s="55"/>
      <c r="N207" s="55"/>
      <c r="O207" s="57"/>
      <c r="P207" s="67"/>
      <c r="Q207" s="55"/>
      <c r="R207" s="55"/>
      <c r="S207" s="57"/>
      <c r="T207" s="67"/>
      <c r="U207" s="55"/>
      <c r="V207" s="55"/>
      <c r="W207" s="57"/>
      <c r="X207" s="67"/>
      <c r="Y207" s="55"/>
      <c r="Z207" s="58"/>
      <c r="AA207" s="58"/>
      <c r="AB207" s="67"/>
      <c r="AC207" s="58"/>
      <c r="AD207" s="57"/>
      <c r="AE207" s="56"/>
      <c r="AF207" s="67"/>
    </row>
    <row r="208" spans="1:32" x14ac:dyDescent="0.2">
      <c r="A208" s="59"/>
      <c r="B208" s="55"/>
      <c r="C208" s="78"/>
      <c r="D208" s="55"/>
      <c r="E208" s="55"/>
      <c r="F208" s="58"/>
      <c r="G208" s="57"/>
      <c r="H208" s="67"/>
      <c r="I208" s="58"/>
      <c r="J208" s="55"/>
      <c r="K208" s="57"/>
      <c r="L208" s="67"/>
      <c r="M208" s="55"/>
      <c r="N208" s="55"/>
      <c r="O208" s="57"/>
      <c r="P208" s="67"/>
      <c r="Q208" s="55"/>
      <c r="R208" s="55"/>
      <c r="S208" s="57"/>
      <c r="T208" s="67"/>
      <c r="U208" s="55"/>
      <c r="V208" s="55"/>
      <c r="W208" s="57"/>
      <c r="X208" s="67"/>
      <c r="Y208" s="55"/>
      <c r="Z208" s="58"/>
      <c r="AA208" s="58"/>
      <c r="AB208" s="67"/>
      <c r="AC208" s="58"/>
      <c r="AD208" s="57"/>
      <c r="AE208" s="56"/>
      <c r="AF208" s="67"/>
    </row>
    <row r="209" spans="1:32" x14ac:dyDescent="0.2">
      <c r="A209" s="59"/>
      <c r="B209" s="55"/>
      <c r="C209" s="78"/>
      <c r="D209" s="55"/>
      <c r="E209" s="55"/>
      <c r="F209" s="58"/>
      <c r="G209" s="57"/>
      <c r="H209" s="67"/>
      <c r="I209" s="58"/>
      <c r="J209" s="55"/>
      <c r="K209" s="57"/>
      <c r="L209" s="67"/>
      <c r="M209" s="55"/>
      <c r="N209" s="55"/>
      <c r="O209" s="57"/>
      <c r="P209" s="67"/>
      <c r="Q209" s="55"/>
      <c r="R209" s="55"/>
      <c r="S209" s="57"/>
      <c r="T209" s="67"/>
      <c r="U209" s="55"/>
      <c r="V209" s="55"/>
      <c r="W209" s="57"/>
      <c r="X209" s="67"/>
      <c r="Y209" s="55"/>
      <c r="Z209" s="58"/>
      <c r="AA209" s="58"/>
      <c r="AB209" s="67"/>
      <c r="AC209" s="58"/>
      <c r="AD209" s="57"/>
      <c r="AE209" s="56"/>
      <c r="AF209" s="67"/>
    </row>
    <row r="210" spans="1:32" x14ac:dyDescent="0.2">
      <c r="A210" s="59"/>
      <c r="B210" s="55"/>
      <c r="C210" s="78"/>
      <c r="D210" s="55"/>
      <c r="E210" s="55"/>
      <c r="F210" s="58"/>
      <c r="G210" s="57"/>
      <c r="H210" s="67"/>
      <c r="I210" s="58"/>
      <c r="J210" s="55"/>
      <c r="K210" s="57"/>
      <c r="L210" s="67"/>
      <c r="M210" s="55"/>
      <c r="N210" s="55"/>
      <c r="O210" s="57"/>
      <c r="P210" s="67"/>
      <c r="Q210" s="55"/>
      <c r="R210" s="55"/>
      <c r="S210" s="57"/>
      <c r="T210" s="67"/>
      <c r="U210" s="55"/>
      <c r="V210" s="55"/>
      <c r="W210" s="57"/>
      <c r="X210" s="67"/>
      <c r="Y210" s="55"/>
      <c r="Z210" s="58"/>
      <c r="AA210" s="58"/>
      <c r="AB210" s="67"/>
      <c r="AC210" s="58"/>
      <c r="AD210" s="57"/>
      <c r="AE210" s="56"/>
      <c r="AF210" s="67"/>
    </row>
    <row r="211" spans="1:32" x14ac:dyDescent="0.2">
      <c r="A211" s="59"/>
      <c r="B211" s="55"/>
      <c r="C211" s="78"/>
      <c r="D211" s="55"/>
      <c r="E211" s="55"/>
      <c r="F211" s="58"/>
      <c r="G211" s="57"/>
      <c r="H211" s="67"/>
      <c r="I211" s="58"/>
      <c r="J211" s="55"/>
      <c r="K211" s="57"/>
      <c r="L211" s="67"/>
      <c r="M211" s="55"/>
      <c r="N211" s="55"/>
      <c r="O211" s="57"/>
      <c r="P211" s="67"/>
      <c r="Q211" s="55"/>
      <c r="R211" s="55"/>
      <c r="S211" s="57"/>
      <c r="T211" s="67"/>
      <c r="U211" s="55"/>
      <c r="V211" s="55"/>
      <c r="W211" s="57"/>
      <c r="X211" s="67"/>
      <c r="Y211" s="55"/>
      <c r="Z211" s="58"/>
      <c r="AA211" s="58"/>
      <c r="AB211" s="67"/>
      <c r="AC211" s="58"/>
      <c r="AD211" s="57"/>
      <c r="AE211" s="56"/>
      <c r="AF211" s="67"/>
    </row>
    <row r="212" spans="1:32" x14ac:dyDescent="0.2">
      <c r="A212" s="59"/>
      <c r="B212" s="55"/>
      <c r="C212" s="78"/>
      <c r="D212" s="55"/>
      <c r="E212" s="55"/>
      <c r="F212" s="58"/>
      <c r="G212" s="57"/>
      <c r="H212" s="67"/>
      <c r="I212" s="58"/>
      <c r="J212" s="55"/>
      <c r="K212" s="57"/>
      <c r="L212" s="67"/>
      <c r="M212" s="55"/>
      <c r="N212" s="55"/>
      <c r="O212" s="57"/>
      <c r="P212" s="67"/>
      <c r="Q212" s="55"/>
      <c r="R212" s="55"/>
      <c r="S212" s="57"/>
      <c r="T212" s="67"/>
      <c r="U212" s="55"/>
      <c r="V212" s="55"/>
      <c r="W212" s="57"/>
      <c r="X212" s="67"/>
      <c r="Y212" s="55"/>
      <c r="Z212" s="58"/>
      <c r="AA212" s="58"/>
      <c r="AB212" s="67"/>
      <c r="AC212" s="58"/>
      <c r="AD212" s="57"/>
      <c r="AE212" s="56"/>
      <c r="AF212" s="67"/>
    </row>
    <row r="213" spans="1:32" x14ac:dyDescent="0.2">
      <c r="A213" s="59"/>
      <c r="B213" s="55"/>
      <c r="C213" s="78"/>
      <c r="D213" s="55"/>
      <c r="E213" s="55"/>
      <c r="F213" s="58"/>
      <c r="G213" s="57"/>
      <c r="H213" s="67"/>
      <c r="I213" s="58"/>
      <c r="J213" s="55"/>
      <c r="K213" s="57"/>
      <c r="L213" s="67"/>
      <c r="M213" s="55"/>
      <c r="N213" s="55"/>
      <c r="O213" s="57"/>
      <c r="P213" s="67"/>
      <c r="Q213" s="55"/>
      <c r="R213" s="55"/>
      <c r="S213" s="57"/>
      <c r="T213" s="67"/>
      <c r="U213" s="55"/>
      <c r="V213" s="55"/>
      <c r="W213" s="57"/>
      <c r="X213" s="67"/>
      <c r="Y213" s="55"/>
      <c r="Z213" s="58"/>
      <c r="AA213" s="58"/>
      <c r="AB213" s="67"/>
      <c r="AC213" s="58"/>
      <c r="AD213" s="57"/>
      <c r="AE213" s="56"/>
      <c r="AF213" s="67"/>
    </row>
    <row r="214" spans="1:32" x14ac:dyDescent="0.2">
      <c r="A214" s="59"/>
      <c r="B214" s="55"/>
      <c r="C214" s="78"/>
      <c r="D214" s="55"/>
      <c r="E214" s="55"/>
      <c r="F214" s="58"/>
      <c r="G214" s="57"/>
      <c r="H214" s="67"/>
      <c r="I214" s="58"/>
      <c r="J214" s="55"/>
      <c r="K214" s="57"/>
      <c r="L214" s="67"/>
      <c r="M214" s="55"/>
      <c r="N214" s="55"/>
      <c r="O214" s="57"/>
      <c r="P214" s="67"/>
      <c r="Q214" s="55"/>
      <c r="R214" s="55"/>
      <c r="S214" s="57"/>
      <c r="T214" s="67"/>
      <c r="U214" s="55"/>
      <c r="V214" s="55"/>
      <c r="W214" s="57"/>
      <c r="X214" s="67"/>
      <c r="Y214" s="55"/>
      <c r="Z214" s="58"/>
      <c r="AA214" s="58"/>
      <c r="AB214" s="67"/>
      <c r="AC214" s="58"/>
      <c r="AD214" s="57"/>
      <c r="AE214" s="56"/>
      <c r="AF214" s="67"/>
    </row>
    <row r="215" spans="1:32" x14ac:dyDescent="0.2">
      <c r="A215" s="59"/>
      <c r="B215" s="55"/>
      <c r="C215" s="78"/>
      <c r="D215" s="55"/>
      <c r="E215" s="55"/>
      <c r="F215" s="58"/>
      <c r="G215" s="57"/>
      <c r="H215" s="67"/>
      <c r="I215" s="58"/>
      <c r="J215" s="55"/>
      <c r="K215" s="57"/>
      <c r="L215" s="67"/>
      <c r="M215" s="55"/>
      <c r="N215" s="55"/>
      <c r="O215" s="57"/>
      <c r="P215" s="67"/>
      <c r="Q215" s="55"/>
      <c r="R215" s="55"/>
      <c r="S215" s="57"/>
      <c r="T215" s="67"/>
      <c r="U215" s="55"/>
      <c r="V215" s="55"/>
      <c r="W215" s="57"/>
      <c r="X215" s="67"/>
      <c r="Y215" s="55"/>
      <c r="Z215" s="58"/>
      <c r="AA215" s="58"/>
      <c r="AB215" s="67"/>
      <c r="AC215" s="58"/>
      <c r="AD215" s="57"/>
      <c r="AE215" s="56"/>
      <c r="AF215" s="67"/>
    </row>
    <row r="216" spans="1:32" x14ac:dyDescent="0.2">
      <c r="A216" s="59"/>
      <c r="B216" s="55"/>
      <c r="C216" s="78"/>
      <c r="D216" s="55"/>
      <c r="E216" s="55"/>
      <c r="F216" s="58"/>
      <c r="G216" s="57"/>
      <c r="H216" s="67"/>
      <c r="I216" s="58"/>
      <c r="J216" s="55"/>
      <c r="K216" s="57"/>
      <c r="L216" s="67"/>
      <c r="M216" s="55"/>
      <c r="N216" s="55"/>
      <c r="O216" s="57"/>
      <c r="P216" s="67"/>
      <c r="Q216" s="55"/>
      <c r="R216" s="55"/>
      <c r="S216" s="57"/>
      <c r="T216" s="67"/>
      <c r="U216" s="55"/>
      <c r="V216" s="55"/>
      <c r="W216" s="57"/>
      <c r="X216" s="67"/>
      <c r="Y216" s="55"/>
      <c r="Z216" s="58"/>
      <c r="AA216" s="58"/>
      <c r="AB216" s="67"/>
      <c r="AC216" s="58"/>
      <c r="AD216" s="57"/>
      <c r="AE216" s="56"/>
      <c r="AF216" s="67"/>
    </row>
    <row r="217" spans="1:32" x14ac:dyDescent="0.2">
      <c r="A217" s="59"/>
      <c r="B217" s="55"/>
      <c r="C217" s="78"/>
      <c r="D217" s="55"/>
      <c r="E217" s="55"/>
      <c r="F217" s="58"/>
      <c r="G217" s="57"/>
      <c r="H217" s="67"/>
      <c r="I217" s="58"/>
      <c r="J217" s="55"/>
      <c r="K217" s="57"/>
      <c r="L217" s="67"/>
      <c r="M217" s="55"/>
      <c r="N217" s="55"/>
      <c r="O217" s="57"/>
      <c r="P217" s="67"/>
      <c r="Q217" s="55"/>
      <c r="R217" s="55"/>
      <c r="S217" s="57"/>
      <c r="T217" s="67"/>
      <c r="U217" s="55"/>
      <c r="V217" s="55"/>
      <c r="W217" s="57"/>
      <c r="X217" s="67"/>
      <c r="Y217" s="55"/>
      <c r="Z217" s="58"/>
      <c r="AA217" s="58"/>
      <c r="AB217" s="67"/>
      <c r="AC217" s="58"/>
      <c r="AD217" s="57"/>
      <c r="AE217" s="56"/>
      <c r="AF217" s="67"/>
    </row>
    <row r="218" spans="1:32" x14ac:dyDescent="0.2">
      <c r="A218" s="59"/>
      <c r="B218" s="55"/>
      <c r="C218" s="78"/>
      <c r="D218" s="55"/>
      <c r="E218" s="55"/>
      <c r="F218" s="58"/>
      <c r="G218" s="57"/>
      <c r="H218" s="67"/>
      <c r="I218" s="58"/>
      <c r="J218" s="55"/>
      <c r="K218" s="57"/>
      <c r="L218" s="67"/>
      <c r="M218" s="55"/>
      <c r="N218" s="55"/>
      <c r="O218" s="57"/>
      <c r="P218" s="67"/>
      <c r="Q218" s="55"/>
      <c r="R218" s="55"/>
      <c r="S218" s="57"/>
      <c r="T218" s="67"/>
      <c r="U218" s="55"/>
      <c r="V218" s="55"/>
      <c r="W218" s="57"/>
      <c r="X218" s="67"/>
      <c r="Y218" s="55"/>
      <c r="Z218" s="58"/>
      <c r="AA218" s="58"/>
      <c r="AB218" s="67"/>
      <c r="AC218" s="58"/>
      <c r="AD218" s="57"/>
      <c r="AE218" s="56"/>
      <c r="AF218" s="67"/>
    </row>
    <row r="219" spans="1:32" x14ac:dyDescent="0.2">
      <c r="A219" s="59"/>
      <c r="B219" s="55"/>
      <c r="C219" s="78"/>
      <c r="D219" s="55"/>
      <c r="E219" s="55"/>
      <c r="F219" s="58"/>
      <c r="G219" s="57"/>
      <c r="H219" s="67"/>
      <c r="I219" s="58"/>
      <c r="J219" s="55"/>
      <c r="K219" s="57"/>
      <c r="L219" s="67"/>
      <c r="M219" s="55"/>
      <c r="N219" s="55"/>
      <c r="O219" s="57"/>
      <c r="P219" s="67"/>
      <c r="Q219" s="55"/>
      <c r="R219" s="55"/>
      <c r="S219" s="57"/>
      <c r="T219" s="67"/>
      <c r="U219" s="55"/>
      <c r="V219" s="55"/>
      <c r="W219" s="57"/>
      <c r="X219" s="67"/>
      <c r="Y219" s="55"/>
      <c r="Z219" s="58"/>
      <c r="AA219" s="58"/>
      <c r="AB219" s="67"/>
      <c r="AC219" s="58"/>
      <c r="AD219" s="57"/>
      <c r="AE219" s="56"/>
      <c r="AF219" s="67"/>
    </row>
    <row r="220" spans="1:32" x14ac:dyDescent="0.2">
      <c r="A220" s="59"/>
      <c r="B220" s="55"/>
      <c r="C220" s="78"/>
      <c r="D220" s="55"/>
      <c r="E220" s="55"/>
      <c r="F220" s="58"/>
      <c r="G220" s="57"/>
      <c r="H220" s="67"/>
      <c r="I220" s="58"/>
      <c r="J220" s="55"/>
      <c r="K220" s="57"/>
      <c r="L220" s="67"/>
      <c r="M220" s="55"/>
      <c r="N220" s="55"/>
      <c r="O220" s="57"/>
      <c r="P220" s="67"/>
      <c r="Q220" s="55"/>
      <c r="R220" s="55"/>
      <c r="S220" s="57"/>
      <c r="T220" s="67"/>
      <c r="U220" s="55"/>
      <c r="V220" s="55"/>
      <c r="W220" s="57"/>
      <c r="X220" s="67"/>
      <c r="Y220" s="55"/>
      <c r="Z220" s="58"/>
      <c r="AA220" s="58"/>
      <c r="AB220" s="67"/>
      <c r="AC220" s="58"/>
      <c r="AD220" s="57"/>
      <c r="AE220" s="56"/>
      <c r="AF220" s="67"/>
    </row>
    <row r="221" spans="1:32" x14ac:dyDescent="0.2">
      <c r="A221" s="59"/>
      <c r="B221" s="55"/>
      <c r="C221" s="78"/>
      <c r="D221" s="55"/>
      <c r="E221" s="55"/>
      <c r="F221" s="58"/>
      <c r="G221" s="57"/>
      <c r="H221" s="67"/>
      <c r="I221" s="58"/>
      <c r="J221" s="55"/>
      <c r="K221" s="57"/>
      <c r="L221" s="67"/>
      <c r="M221" s="55"/>
      <c r="N221" s="55"/>
      <c r="O221" s="57"/>
      <c r="P221" s="67"/>
      <c r="Q221" s="55"/>
      <c r="R221" s="55"/>
      <c r="S221" s="57"/>
      <c r="T221" s="67"/>
      <c r="U221" s="55"/>
      <c r="V221" s="55"/>
      <c r="W221" s="57"/>
      <c r="X221" s="67"/>
      <c r="Y221" s="55"/>
      <c r="Z221" s="58"/>
      <c r="AA221" s="58"/>
      <c r="AB221" s="67"/>
      <c r="AC221" s="58"/>
      <c r="AD221" s="57"/>
      <c r="AE221" s="56"/>
      <c r="AF221" s="67"/>
    </row>
    <row r="222" spans="1:32" x14ac:dyDescent="0.2">
      <c r="A222" s="59"/>
      <c r="B222" s="55"/>
      <c r="C222" s="78"/>
      <c r="D222" s="55"/>
      <c r="E222" s="55"/>
      <c r="F222" s="58"/>
      <c r="G222" s="57"/>
      <c r="H222" s="67"/>
      <c r="I222" s="58"/>
      <c r="J222" s="55"/>
      <c r="K222" s="57"/>
      <c r="L222" s="67"/>
      <c r="M222" s="55"/>
      <c r="N222" s="55"/>
      <c r="O222" s="57"/>
      <c r="P222" s="67"/>
      <c r="Q222" s="55"/>
      <c r="R222" s="55"/>
      <c r="S222" s="57"/>
      <c r="T222" s="67"/>
      <c r="U222" s="55"/>
      <c r="V222" s="55"/>
      <c r="W222" s="57"/>
      <c r="X222" s="67"/>
      <c r="Y222" s="55"/>
      <c r="Z222" s="58"/>
      <c r="AA222" s="58"/>
      <c r="AB222" s="67"/>
      <c r="AC222" s="58"/>
      <c r="AD222" s="57"/>
      <c r="AE222" s="56"/>
      <c r="AF222" s="67"/>
    </row>
    <row r="223" spans="1:32" x14ac:dyDescent="0.2">
      <c r="A223" s="59"/>
      <c r="B223" s="55"/>
      <c r="C223" s="78"/>
      <c r="D223" s="55"/>
      <c r="E223" s="55"/>
      <c r="F223" s="58"/>
      <c r="G223" s="57"/>
      <c r="H223" s="67"/>
      <c r="I223" s="58"/>
      <c r="J223" s="55"/>
      <c r="K223" s="57"/>
      <c r="L223" s="67"/>
      <c r="M223" s="55"/>
      <c r="N223" s="55"/>
      <c r="O223" s="57"/>
      <c r="P223" s="67"/>
      <c r="Q223" s="55"/>
      <c r="R223" s="55"/>
      <c r="S223" s="57"/>
      <c r="T223" s="67"/>
      <c r="U223" s="55"/>
      <c r="V223" s="55"/>
      <c r="W223" s="57"/>
      <c r="X223" s="67"/>
      <c r="Y223" s="55"/>
      <c r="Z223" s="58"/>
      <c r="AA223" s="58"/>
      <c r="AB223" s="67"/>
      <c r="AC223" s="58"/>
      <c r="AD223" s="57"/>
      <c r="AE223" s="56"/>
      <c r="AF223" s="67"/>
    </row>
    <row r="224" spans="1:32" x14ac:dyDescent="0.2">
      <c r="A224" s="59"/>
      <c r="B224" s="55"/>
      <c r="C224" s="78"/>
      <c r="D224" s="55"/>
      <c r="E224" s="55"/>
      <c r="F224" s="58"/>
      <c r="G224" s="57"/>
      <c r="H224" s="67"/>
      <c r="I224" s="58"/>
      <c r="J224" s="55"/>
      <c r="K224" s="57"/>
      <c r="L224" s="67"/>
      <c r="M224" s="55"/>
      <c r="N224" s="55"/>
      <c r="O224" s="57"/>
      <c r="P224" s="67"/>
      <c r="Q224" s="55"/>
      <c r="R224" s="55"/>
      <c r="S224" s="57"/>
      <c r="T224" s="67"/>
      <c r="U224" s="55"/>
      <c r="V224" s="55"/>
      <c r="W224" s="57"/>
      <c r="X224" s="67"/>
      <c r="Y224" s="55"/>
      <c r="Z224" s="58"/>
      <c r="AA224" s="58"/>
      <c r="AB224" s="67"/>
      <c r="AC224" s="58"/>
      <c r="AD224" s="57"/>
      <c r="AE224" s="56"/>
      <c r="AF224" s="67"/>
    </row>
    <row r="225" spans="1:32" x14ac:dyDescent="0.2">
      <c r="A225" s="59"/>
      <c r="B225" s="55"/>
      <c r="C225" s="78"/>
      <c r="D225" s="55"/>
      <c r="E225" s="55"/>
      <c r="F225" s="58"/>
      <c r="G225" s="57"/>
      <c r="H225" s="67"/>
      <c r="I225" s="58"/>
      <c r="J225" s="55"/>
      <c r="K225" s="57"/>
      <c r="L225" s="67"/>
      <c r="M225" s="55"/>
      <c r="N225" s="55"/>
      <c r="O225" s="57"/>
      <c r="P225" s="67"/>
      <c r="Q225" s="55"/>
      <c r="R225" s="55"/>
      <c r="S225" s="57"/>
      <c r="T225" s="67"/>
      <c r="U225" s="55"/>
      <c r="V225" s="55"/>
      <c r="W225" s="57"/>
      <c r="X225" s="67"/>
      <c r="Y225" s="55"/>
      <c r="Z225" s="58"/>
      <c r="AA225" s="58"/>
      <c r="AB225" s="67"/>
      <c r="AC225" s="58"/>
      <c r="AD225" s="57"/>
      <c r="AE225" s="56"/>
      <c r="AF225" s="67"/>
    </row>
    <row r="226" spans="1:32" x14ac:dyDescent="0.2">
      <c r="A226" s="59"/>
      <c r="B226" s="55"/>
      <c r="C226" s="78"/>
      <c r="D226" s="55"/>
      <c r="E226" s="55"/>
      <c r="F226" s="58"/>
      <c r="G226" s="57"/>
      <c r="H226" s="67"/>
      <c r="I226" s="58"/>
      <c r="J226" s="55"/>
      <c r="K226" s="57"/>
      <c r="L226" s="67"/>
      <c r="M226" s="55"/>
      <c r="N226" s="55"/>
      <c r="O226" s="57"/>
      <c r="P226" s="67"/>
      <c r="Q226" s="55"/>
      <c r="R226" s="55"/>
      <c r="S226" s="57"/>
      <c r="T226" s="67"/>
      <c r="U226" s="55"/>
      <c r="V226" s="55"/>
      <c r="W226" s="57"/>
      <c r="X226" s="67"/>
      <c r="Y226" s="55"/>
      <c r="Z226" s="58"/>
      <c r="AA226" s="58"/>
      <c r="AB226" s="67"/>
      <c r="AC226" s="58"/>
      <c r="AD226" s="57"/>
      <c r="AE226" s="56"/>
      <c r="AF226" s="67"/>
    </row>
    <row r="227" spans="1:32" x14ac:dyDescent="0.2">
      <c r="A227" s="59"/>
      <c r="B227" s="55"/>
      <c r="C227" s="78"/>
      <c r="D227" s="55"/>
      <c r="E227" s="55"/>
      <c r="F227" s="58"/>
      <c r="G227" s="57"/>
      <c r="H227" s="67"/>
      <c r="I227" s="58"/>
      <c r="J227" s="55"/>
      <c r="K227" s="57"/>
      <c r="L227" s="67"/>
      <c r="M227" s="55"/>
      <c r="N227" s="55"/>
      <c r="O227" s="57"/>
      <c r="P227" s="67"/>
      <c r="Q227" s="55"/>
      <c r="R227" s="55"/>
      <c r="S227" s="57"/>
      <c r="T227" s="67"/>
      <c r="U227" s="55"/>
      <c r="V227" s="55"/>
      <c r="W227" s="57"/>
      <c r="X227" s="67"/>
      <c r="Y227" s="55"/>
      <c r="Z227" s="58"/>
      <c r="AA227" s="58"/>
      <c r="AB227" s="67"/>
      <c r="AC227" s="58"/>
      <c r="AD227" s="57"/>
      <c r="AE227" s="56"/>
      <c r="AF227" s="67"/>
    </row>
    <row r="228" spans="1:32" x14ac:dyDescent="0.2">
      <c r="A228" s="59"/>
      <c r="B228" s="55"/>
      <c r="C228" s="78"/>
      <c r="D228" s="55"/>
      <c r="E228" s="55"/>
      <c r="F228" s="58"/>
      <c r="G228" s="57"/>
      <c r="H228" s="67"/>
      <c r="I228" s="58"/>
      <c r="J228" s="55"/>
      <c r="K228" s="57"/>
      <c r="L228" s="67"/>
      <c r="M228" s="55"/>
      <c r="N228" s="55"/>
      <c r="O228" s="57"/>
      <c r="P228" s="67"/>
      <c r="Q228" s="55"/>
      <c r="R228" s="55"/>
      <c r="S228" s="57"/>
      <c r="T228" s="67"/>
      <c r="U228" s="55"/>
      <c r="V228" s="55"/>
      <c r="W228" s="57"/>
      <c r="X228" s="67"/>
      <c r="Y228" s="55"/>
      <c r="Z228" s="58"/>
      <c r="AA228" s="58"/>
      <c r="AB228" s="67"/>
      <c r="AC228" s="58"/>
      <c r="AD228" s="57"/>
      <c r="AE228" s="56"/>
      <c r="AF228" s="67"/>
    </row>
    <row r="229" spans="1:32" x14ac:dyDescent="0.2">
      <c r="A229" s="59"/>
      <c r="B229" s="55"/>
      <c r="C229" s="78"/>
      <c r="D229" s="55"/>
      <c r="E229" s="55"/>
      <c r="F229" s="58"/>
      <c r="G229" s="57"/>
      <c r="H229" s="67"/>
      <c r="I229" s="58"/>
      <c r="J229" s="55"/>
      <c r="K229" s="57"/>
      <c r="L229" s="67"/>
      <c r="M229" s="55"/>
      <c r="N229" s="55"/>
      <c r="O229" s="57"/>
      <c r="P229" s="67"/>
      <c r="Q229" s="55"/>
      <c r="R229" s="55"/>
      <c r="S229" s="57"/>
      <c r="T229" s="67"/>
      <c r="U229" s="55"/>
      <c r="V229" s="55"/>
      <c r="W229" s="57"/>
      <c r="X229" s="67"/>
      <c r="Y229" s="55"/>
      <c r="Z229" s="58"/>
      <c r="AA229" s="58"/>
      <c r="AB229" s="67"/>
      <c r="AC229" s="58"/>
      <c r="AD229" s="57"/>
      <c r="AE229" s="56"/>
      <c r="AF229" s="67"/>
    </row>
    <row r="230" spans="1:32" x14ac:dyDescent="0.2">
      <c r="A230" s="59"/>
      <c r="B230" s="55"/>
      <c r="C230" s="78"/>
      <c r="D230" s="55"/>
      <c r="E230" s="55"/>
      <c r="F230" s="58"/>
      <c r="G230" s="57"/>
      <c r="H230" s="67"/>
      <c r="I230" s="58"/>
      <c r="J230" s="55"/>
      <c r="K230" s="57"/>
      <c r="L230" s="67"/>
      <c r="M230" s="55"/>
      <c r="N230" s="55"/>
      <c r="O230" s="57"/>
      <c r="P230" s="67"/>
      <c r="Q230" s="55"/>
      <c r="R230" s="55"/>
      <c r="S230" s="57"/>
      <c r="T230" s="67"/>
      <c r="U230" s="55"/>
      <c r="V230" s="55"/>
      <c r="W230" s="57"/>
      <c r="X230" s="67"/>
      <c r="Y230" s="55"/>
      <c r="Z230" s="58"/>
      <c r="AA230" s="58"/>
      <c r="AB230" s="67"/>
      <c r="AC230" s="58"/>
      <c r="AD230" s="57"/>
      <c r="AE230" s="56"/>
      <c r="AF230" s="67"/>
    </row>
    <row r="231" spans="1:32" x14ac:dyDescent="0.2">
      <c r="A231" s="59"/>
      <c r="B231" s="55"/>
      <c r="C231" s="78"/>
      <c r="D231" s="55"/>
      <c r="E231" s="55"/>
      <c r="F231" s="58"/>
      <c r="G231" s="57"/>
      <c r="H231" s="67"/>
      <c r="I231" s="58"/>
      <c r="J231" s="55"/>
      <c r="K231" s="57"/>
      <c r="L231" s="67"/>
      <c r="M231" s="55"/>
      <c r="N231" s="55"/>
      <c r="O231" s="57"/>
      <c r="P231" s="67"/>
      <c r="Q231" s="55"/>
      <c r="R231" s="55"/>
      <c r="S231" s="57"/>
      <c r="T231" s="67"/>
      <c r="U231" s="55"/>
      <c r="V231" s="55"/>
      <c r="W231" s="57"/>
      <c r="X231" s="67"/>
      <c r="Y231" s="55"/>
      <c r="Z231" s="58"/>
      <c r="AA231" s="58"/>
      <c r="AB231" s="67"/>
      <c r="AC231" s="58"/>
      <c r="AD231" s="57"/>
      <c r="AE231" s="56"/>
      <c r="AF231" s="67"/>
    </row>
    <row r="232" spans="1:32" x14ac:dyDescent="0.2">
      <c r="A232" s="59"/>
      <c r="B232" s="55"/>
      <c r="C232" s="78"/>
      <c r="D232" s="55"/>
      <c r="E232" s="55"/>
      <c r="F232" s="58"/>
      <c r="G232" s="57"/>
      <c r="H232" s="67"/>
      <c r="I232" s="58"/>
      <c r="J232" s="55"/>
      <c r="K232" s="57"/>
      <c r="L232" s="67"/>
      <c r="M232" s="55"/>
      <c r="N232" s="55"/>
      <c r="O232" s="57"/>
      <c r="P232" s="67"/>
      <c r="Q232" s="55"/>
      <c r="R232" s="55"/>
      <c r="S232" s="57"/>
      <c r="T232" s="67"/>
      <c r="U232" s="55"/>
      <c r="V232" s="55"/>
      <c r="W232" s="57"/>
      <c r="X232" s="67"/>
      <c r="Y232" s="55"/>
      <c r="Z232" s="58"/>
      <c r="AA232" s="58"/>
      <c r="AB232" s="67"/>
      <c r="AC232" s="58"/>
      <c r="AD232" s="57"/>
      <c r="AE232" s="56"/>
      <c r="AF232" s="67"/>
    </row>
    <row r="233" spans="1:32" x14ac:dyDescent="0.2">
      <c r="A233" s="59"/>
      <c r="B233" s="55"/>
      <c r="C233" s="78"/>
      <c r="D233" s="55"/>
      <c r="E233" s="55"/>
      <c r="F233" s="58"/>
      <c r="G233" s="57"/>
      <c r="H233" s="67"/>
      <c r="I233" s="58"/>
      <c r="J233" s="55"/>
      <c r="K233" s="57"/>
      <c r="L233" s="67"/>
      <c r="M233" s="55"/>
      <c r="N233" s="55"/>
      <c r="O233" s="57"/>
      <c r="P233" s="67"/>
      <c r="Q233" s="55"/>
      <c r="R233" s="55"/>
      <c r="S233" s="57"/>
      <c r="T233" s="67"/>
      <c r="U233" s="55"/>
      <c r="V233" s="55"/>
      <c r="W233" s="57"/>
      <c r="X233" s="67"/>
      <c r="Y233" s="55"/>
      <c r="Z233" s="58"/>
      <c r="AA233" s="58"/>
      <c r="AB233" s="67"/>
      <c r="AC233" s="58"/>
      <c r="AD233" s="57"/>
      <c r="AE233" s="56"/>
      <c r="AF233" s="67"/>
    </row>
    <row r="234" spans="1:32" x14ac:dyDescent="0.2">
      <c r="A234" s="59"/>
      <c r="B234" s="55"/>
      <c r="C234" s="78"/>
      <c r="D234" s="55"/>
      <c r="E234" s="55"/>
      <c r="F234" s="58"/>
      <c r="G234" s="57"/>
      <c r="H234" s="67"/>
      <c r="I234" s="58"/>
      <c r="J234" s="55"/>
      <c r="K234" s="57"/>
      <c r="L234" s="67"/>
      <c r="M234" s="55"/>
      <c r="N234" s="55"/>
      <c r="O234" s="57"/>
      <c r="P234" s="67"/>
      <c r="Q234" s="55"/>
      <c r="R234" s="55"/>
      <c r="S234" s="57"/>
      <c r="T234" s="67"/>
      <c r="U234" s="55"/>
      <c r="V234" s="55"/>
      <c r="W234" s="57"/>
      <c r="X234" s="67"/>
      <c r="Y234" s="55"/>
      <c r="Z234" s="58"/>
      <c r="AA234" s="58"/>
      <c r="AB234" s="67"/>
      <c r="AC234" s="58"/>
      <c r="AD234" s="57"/>
      <c r="AE234" s="56"/>
      <c r="AF234" s="67"/>
    </row>
    <row r="235" spans="1:32" x14ac:dyDescent="0.2">
      <c r="A235" s="59"/>
      <c r="B235" s="55"/>
      <c r="C235" s="78"/>
      <c r="D235" s="55"/>
      <c r="E235" s="55"/>
      <c r="F235" s="58"/>
      <c r="G235" s="57"/>
      <c r="H235" s="67"/>
      <c r="I235" s="58"/>
      <c r="J235" s="55"/>
      <c r="K235" s="57"/>
      <c r="L235" s="67"/>
      <c r="M235" s="55"/>
      <c r="N235" s="55"/>
      <c r="O235" s="57"/>
      <c r="P235" s="67"/>
      <c r="Q235" s="55"/>
      <c r="R235" s="55"/>
      <c r="S235" s="57"/>
      <c r="T235" s="67"/>
      <c r="U235" s="55"/>
      <c r="V235" s="55"/>
      <c r="W235" s="57"/>
      <c r="X235" s="67"/>
      <c r="Y235" s="55"/>
      <c r="Z235" s="58"/>
      <c r="AA235" s="58"/>
      <c r="AB235" s="67"/>
      <c r="AC235" s="58"/>
      <c r="AD235" s="57"/>
      <c r="AE235" s="56"/>
      <c r="AF235" s="67"/>
    </row>
    <row r="236" spans="1:32" x14ac:dyDescent="0.2">
      <c r="A236" s="59"/>
      <c r="B236" s="55"/>
      <c r="C236" s="78"/>
      <c r="D236" s="55"/>
      <c r="E236" s="55"/>
      <c r="F236" s="58"/>
      <c r="G236" s="57"/>
      <c r="H236" s="67"/>
      <c r="I236" s="58"/>
      <c r="J236" s="55"/>
      <c r="K236" s="57"/>
      <c r="L236" s="67"/>
      <c r="M236" s="55"/>
      <c r="N236" s="55"/>
      <c r="O236" s="57"/>
      <c r="P236" s="67"/>
      <c r="Q236" s="55"/>
      <c r="R236" s="55"/>
      <c r="S236" s="57"/>
      <c r="T236" s="67"/>
      <c r="U236" s="55"/>
      <c r="V236" s="55"/>
      <c r="W236" s="57"/>
      <c r="X236" s="67"/>
      <c r="Y236" s="55"/>
      <c r="Z236" s="58"/>
      <c r="AA236" s="58"/>
      <c r="AB236" s="67"/>
      <c r="AC236" s="58"/>
      <c r="AD236" s="57"/>
      <c r="AE236" s="56"/>
      <c r="AF236" s="67"/>
    </row>
    <row r="237" spans="1:32" x14ac:dyDescent="0.2">
      <c r="A237" s="59"/>
      <c r="B237" s="55"/>
      <c r="C237" s="78"/>
      <c r="D237" s="55"/>
      <c r="E237" s="55"/>
      <c r="F237" s="58"/>
      <c r="G237" s="57"/>
      <c r="H237" s="67"/>
      <c r="I237" s="58"/>
      <c r="J237" s="55"/>
      <c r="K237" s="57"/>
      <c r="L237" s="67"/>
      <c r="M237" s="55"/>
      <c r="N237" s="55"/>
      <c r="O237" s="57"/>
      <c r="P237" s="67"/>
      <c r="Q237" s="55"/>
      <c r="R237" s="55"/>
      <c r="S237" s="57"/>
      <c r="T237" s="67"/>
      <c r="U237" s="55"/>
      <c r="V237" s="55"/>
      <c r="W237" s="57"/>
      <c r="X237" s="67"/>
      <c r="Y237" s="55"/>
      <c r="Z237" s="58"/>
      <c r="AA237" s="58"/>
      <c r="AB237" s="67"/>
      <c r="AC237" s="58"/>
      <c r="AD237" s="57"/>
      <c r="AE237" s="56"/>
      <c r="AF237" s="67"/>
    </row>
    <row r="238" spans="1:32" x14ac:dyDescent="0.2">
      <c r="A238" s="59"/>
      <c r="B238" s="55"/>
      <c r="C238" s="78"/>
      <c r="D238" s="55"/>
      <c r="E238" s="55"/>
      <c r="F238" s="58"/>
      <c r="G238" s="57"/>
      <c r="H238" s="67"/>
      <c r="I238" s="58"/>
      <c r="J238" s="55"/>
      <c r="K238" s="57"/>
      <c r="L238" s="67"/>
      <c r="M238" s="55"/>
      <c r="N238" s="55"/>
      <c r="O238" s="57"/>
      <c r="P238" s="67"/>
      <c r="Q238" s="55"/>
      <c r="R238" s="55"/>
      <c r="S238" s="57"/>
      <c r="T238" s="67"/>
      <c r="U238" s="55"/>
      <c r="V238" s="55"/>
      <c r="W238" s="57"/>
      <c r="X238" s="67"/>
      <c r="Y238" s="55"/>
      <c r="Z238" s="58"/>
      <c r="AA238" s="58"/>
      <c r="AB238" s="67"/>
      <c r="AC238" s="58"/>
      <c r="AD238" s="57"/>
      <c r="AE238" s="56"/>
      <c r="AF238" s="67"/>
    </row>
    <row r="239" spans="1:32" x14ac:dyDescent="0.2">
      <c r="A239" s="59"/>
      <c r="B239" s="55"/>
      <c r="C239" s="78"/>
      <c r="D239" s="55"/>
      <c r="E239" s="55"/>
      <c r="F239" s="58"/>
      <c r="G239" s="57"/>
      <c r="H239" s="67"/>
      <c r="I239" s="58"/>
      <c r="J239" s="55"/>
      <c r="K239" s="57"/>
      <c r="L239" s="67"/>
      <c r="M239" s="55"/>
      <c r="N239" s="55"/>
      <c r="O239" s="57"/>
      <c r="P239" s="67"/>
      <c r="Q239" s="55"/>
      <c r="R239" s="55"/>
      <c r="S239" s="57"/>
      <c r="T239" s="67"/>
      <c r="U239" s="55"/>
      <c r="V239" s="55"/>
      <c r="W239" s="57"/>
      <c r="X239" s="67"/>
      <c r="Y239" s="55"/>
      <c r="Z239" s="58"/>
      <c r="AA239" s="58"/>
      <c r="AB239" s="67"/>
      <c r="AC239" s="58"/>
      <c r="AD239" s="57"/>
      <c r="AE239" s="56"/>
      <c r="AF239" s="67"/>
    </row>
    <row r="240" spans="1:32" x14ac:dyDescent="0.2">
      <c r="A240" s="59"/>
      <c r="B240" s="55"/>
      <c r="C240" s="78"/>
      <c r="D240" s="55"/>
      <c r="E240" s="55"/>
      <c r="F240" s="58"/>
      <c r="G240" s="57"/>
      <c r="H240" s="67"/>
      <c r="I240" s="58"/>
      <c r="J240" s="55"/>
      <c r="K240" s="57"/>
      <c r="L240" s="67"/>
      <c r="M240" s="55"/>
      <c r="N240" s="55"/>
      <c r="O240" s="57"/>
      <c r="P240" s="67"/>
      <c r="Q240" s="55"/>
      <c r="R240" s="55"/>
      <c r="S240" s="57"/>
      <c r="T240" s="67"/>
      <c r="U240" s="55"/>
      <c r="V240" s="55"/>
      <c r="W240" s="57"/>
      <c r="X240" s="67"/>
      <c r="Y240" s="55"/>
      <c r="Z240" s="58"/>
      <c r="AA240" s="58"/>
      <c r="AB240" s="67"/>
      <c r="AC240" s="58"/>
      <c r="AD240" s="57"/>
      <c r="AE240" s="56"/>
      <c r="AF240" s="67"/>
    </row>
    <row r="241" spans="1:32" x14ac:dyDescent="0.2">
      <c r="A241" s="59"/>
      <c r="B241" s="55"/>
      <c r="C241" s="78"/>
      <c r="D241" s="55"/>
      <c r="E241" s="55"/>
      <c r="F241" s="58"/>
      <c r="G241" s="57"/>
      <c r="H241" s="67"/>
      <c r="I241" s="58"/>
      <c r="J241" s="55"/>
      <c r="K241" s="57"/>
      <c r="L241" s="67"/>
      <c r="M241" s="55"/>
      <c r="N241" s="55"/>
      <c r="O241" s="57"/>
      <c r="P241" s="67"/>
      <c r="Q241" s="55"/>
      <c r="R241" s="55"/>
      <c r="S241" s="57"/>
      <c r="T241" s="67"/>
      <c r="U241" s="55"/>
      <c r="V241" s="55"/>
      <c r="W241" s="57"/>
      <c r="X241" s="67"/>
      <c r="Y241" s="55"/>
      <c r="Z241" s="58"/>
      <c r="AA241" s="58"/>
      <c r="AB241" s="67"/>
      <c r="AC241" s="58"/>
      <c r="AD241" s="57"/>
      <c r="AE241" s="56"/>
      <c r="AF241" s="67"/>
    </row>
    <row r="242" spans="1:32" x14ac:dyDescent="0.2">
      <c r="A242" s="59"/>
      <c r="B242" s="55"/>
      <c r="C242" s="78"/>
      <c r="D242" s="55"/>
      <c r="E242" s="55"/>
      <c r="F242" s="58"/>
      <c r="G242" s="57"/>
      <c r="H242" s="67"/>
      <c r="I242" s="58"/>
      <c r="J242" s="55"/>
      <c r="K242" s="57"/>
      <c r="L242" s="67"/>
      <c r="M242" s="55"/>
      <c r="N242" s="55"/>
      <c r="O242" s="57"/>
      <c r="P242" s="67"/>
      <c r="Q242" s="55"/>
      <c r="R242" s="55"/>
      <c r="S242" s="57"/>
      <c r="T242" s="67"/>
      <c r="U242" s="55"/>
      <c r="V242" s="55"/>
      <c r="W242" s="57"/>
      <c r="X242" s="67"/>
      <c r="Y242" s="55"/>
      <c r="Z242" s="58"/>
      <c r="AA242" s="58"/>
      <c r="AB242" s="67"/>
      <c r="AC242" s="58"/>
      <c r="AD242" s="57"/>
      <c r="AE242" s="56"/>
      <c r="AF242" s="67"/>
    </row>
    <row r="243" spans="1:32" x14ac:dyDescent="0.2">
      <c r="A243" s="59"/>
      <c r="B243" s="55"/>
      <c r="C243" s="78"/>
      <c r="D243" s="55"/>
      <c r="E243" s="55"/>
      <c r="F243" s="58"/>
      <c r="G243" s="57"/>
      <c r="H243" s="67"/>
      <c r="I243" s="58"/>
      <c r="J243" s="55"/>
      <c r="K243" s="57"/>
      <c r="L243" s="67"/>
      <c r="M243" s="55"/>
      <c r="N243" s="55"/>
      <c r="O243" s="57"/>
      <c r="P243" s="67"/>
      <c r="Q243" s="55"/>
      <c r="R243" s="55"/>
      <c r="S243" s="57"/>
      <c r="T243" s="67"/>
      <c r="U243" s="55"/>
      <c r="V243" s="55"/>
      <c r="W243" s="57"/>
      <c r="X243" s="67"/>
      <c r="Y243" s="55"/>
      <c r="Z243" s="58"/>
      <c r="AA243" s="58"/>
      <c r="AB243" s="67"/>
      <c r="AC243" s="58"/>
      <c r="AD243" s="57"/>
      <c r="AE243" s="56"/>
      <c r="AF243" s="67"/>
    </row>
    <row r="244" spans="1:32" x14ac:dyDescent="0.2">
      <c r="A244" s="59"/>
      <c r="B244" s="55"/>
      <c r="C244" s="78"/>
      <c r="D244" s="55"/>
      <c r="E244" s="55"/>
      <c r="F244" s="58"/>
      <c r="G244" s="57"/>
      <c r="H244" s="67"/>
      <c r="I244" s="58"/>
      <c r="J244" s="55"/>
      <c r="K244" s="57"/>
      <c r="L244" s="67"/>
      <c r="M244" s="55"/>
      <c r="N244" s="55"/>
      <c r="O244" s="57"/>
      <c r="P244" s="67"/>
      <c r="Q244" s="55"/>
      <c r="R244" s="55"/>
      <c r="S244" s="57"/>
      <c r="T244" s="67"/>
      <c r="U244" s="55"/>
      <c r="V244" s="55"/>
      <c r="W244" s="57"/>
      <c r="X244" s="67"/>
      <c r="Y244" s="55"/>
      <c r="Z244" s="58"/>
      <c r="AA244" s="58"/>
      <c r="AB244" s="67"/>
      <c r="AC244" s="58"/>
      <c r="AD244" s="57"/>
      <c r="AE244" s="56"/>
      <c r="AF244" s="67"/>
    </row>
    <row r="245" spans="1:32" x14ac:dyDescent="0.2">
      <c r="A245" s="59"/>
      <c r="B245" s="55"/>
      <c r="C245" s="78"/>
      <c r="D245" s="55"/>
      <c r="E245" s="55"/>
      <c r="F245" s="58"/>
      <c r="G245" s="57"/>
      <c r="H245" s="67"/>
      <c r="I245" s="58"/>
      <c r="J245" s="55"/>
      <c r="K245" s="57"/>
      <c r="L245" s="67"/>
      <c r="M245" s="55"/>
      <c r="N245" s="55"/>
      <c r="O245" s="57"/>
      <c r="P245" s="67"/>
      <c r="Q245" s="55"/>
      <c r="R245" s="55"/>
      <c r="S245" s="57"/>
      <c r="T245" s="67"/>
      <c r="U245" s="55"/>
      <c r="V245" s="55"/>
      <c r="W245" s="57"/>
      <c r="X245" s="67"/>
      <c r="Y245" s="55"/>
      <c r="Z245" s="58"/>
      <c r="AA245" s="58"/>
      <c r="AB245" s="67"/>
      <c r="AC245" s="58"/>
      <c r="AD245" s="57"/>
      <c r="AE245" s="56"/>
      <c r="AF245" s="67"/>
    </row>
    <row r="246" spans="1:32" x14ac:dyDescent="0.2">
      <c r="A246" s="59"/>
      <c r="B246" s="55"/>
      <c r="C246" s="78"/>
      <c r="D246" s="55"/>
      <c r="E246" s="55"/>
      <c r="F246" s="58"/>
      <c r="G246" s="57"/>
      <c r="H246" s="67"/>
      <c r="I246" s="58"/>
      <c r="J246" s="55"/>
      <c r="K246" s="57"/>
      <c r="L246" s="67"/>
      <c r="M246" s="55"/>
      <c r="N246" s="55"/>
      <c r="O246" s="57"/>
      <c r="P246" s="67"/>
      <c r="Q246" s="55"/>
      <c r="R246" s="55"/>
      <c r="S246" s="57"/>
      <c r="T246" s="67"/>
      <c r="U246" s="55"/>
      <c r="V246" s="55"/>
      <c r="W246" s="57"/>
      <c r="X246" s="67"/>
      <c r="Y246" s="55"/>
      <c r="Z246" s="58"/>
      <c r="AA246" s="58"/>
      <c r="AB246" s="67"/>
      <c r="AC246" s="58"/>
      <c r="AD246" s="57"/>
      <c r="AE246" s="56"/>
      <c r="AF246" s="67"/>
    </row>
    <row r="247" spans="1:32" x14ac:dyDescent="0.2">
      <c r="A247" s="59"/>
      <c r="B247" s="55"/>
      <c r="C247" s="78"/>
      <c r="D247" s="55"/>
      <c r="E247" s="55"/>
      <c r="F247" s="58"/>
      <c r="G247" s="57"/>
      <c r="H247" s="67"/>
      <c r="I247" s="58"/>
      <c r="J247" s="55"/>
      <c r="K247" s="57"/>
      <c r="L247" s="67"/>
      <c r="M247" s="55"/>
      <c r="N247" s="55"/>
      <c r="O247" s="57"/>
      <c r="P247" s="67"/>
      <c r="Q247" s="55"/>
      <c r="R247" s="55"/>
      <c r="S247" s="57"/>
      <c r="T247" s="67"/>
      <c r="U247" s="55"/>
      <c r="V247" s="55"/>
      <c r="W247" s="57"/>
      <c r="X247" s="67"/>
      <c r="Y247" s="55"/>
      <c r="Z247" s="58"/>
      <c r="AA247" s="58"/>
      <c r="AB247" s="67"/>
      <c r="AC247" s="58"/>
      <c r="AD247" s="57"/>
      <c r="AE247" s="56"/>
      <c r="AF247" s="67"/>
    </row>
    <row r="248" spans="1:32" x14ac:dyDescent="0.2">
      <c r="A248" s="59"/>
      <c r="B248" s="55"/>
      <c r="C248" s="78"/>
      <c r="D248" s="55"/>
      <c r="E248" s="55"/>
      <c r="F248" s="58"/>
      <c r="G248" s="57"/>
      <c r="H248" s="67"/>
      <c r="I248" s="58"/>
      <c r="J248" s="55"/>
      <c r="K248" s="57"/>
      <c r="L248" s="67"/>
      <c r="M248" s="55"/>
      <c r="N248" s="55"/>
      <c r="O248" s="57"/>
      <c r="P248" s="67"/>
      <c r="Q248" s="55"/>
      <c r="R248" s="55"/>
      <c r="S248" s="57"/>
      <c r="T248" s="67"/>
      <c r="U248" s="55"/>
      <c r="V248" s="55"/>
      <c r="W248" s="57"/>
      <c r="X248" s="67"/>
      <c r="Y248" s="55"/>
      <c r="Z248" s="58"/>
      <c r="AA248" s="58"/>
      <c r="AB248" s="67"/>
      <c r="AC248" s="58"/>
      <c r="AD248" s="57"/>
      <c r="AE248" s="56"/>
      <c r="AF248" s="67"/>
    </row>
    <row r="249" spans="1:32" x14ac:dyDescent="0.2">
      <c r="A249" s="59"/>
      <c r="B249" s="55"/>
      <c r="C249" s="78"/>
      <c r="D249" s="55"/>
      <c r="E249" s="55"/>
      <c r="F249" s="58"/>
      <c r="G249" s="57"/>
      <c r="H249" s="67"/>
      <c r="I249" s="58"/>
      <c r="J249" s="55"/>
      <c r="K249" s="57"/>
      <c r="L249" s="67"/>
      <c r="M249" s="55"/>
      <c r="N249" s="55"/>
      <c r="O249" s="57"/>
      <c r="P249" s="67"/>
      <c r="Q249" s="55"/>
      <c r="R249" s="55"/>
      <c r="S249" s="57"/>
      <c r="T249" s="67"/>
      <c r="U249" s="55"/>
      <c r="V249" s="55"/>
      <c r="W249" s="57"/>
      <c r="X249" s="67"/>
      <c r="Y249" s="55"/>
      <c r="Z249" s="58"/>
      <c r="AA249" s="58"/>
      <c r="AB249" s="67"/>
      <c r="AC249" s="58"/>
      <c r="AD249" s="57"/>
      <c r="AE249" s="56"/>
      <c r="AF249" s="67"/>
    </row>
    <row r="250" spans="1:32" x14ac:dyDescent="0.2">
      <c r="A250" s="59"/>
      <c r="B250" s="55"/>
      <c r="C250" s="78"/>
      <c r="D250" s="55"/>
      <c r="E250" s="55"/>
      <c r="F250" s="58"/>
      <c r="G250" s="57"/>
      <c r="H250" s="67"/>
      <c r="I250" s="58"/>
      <c r="J250" s="55"/>
      <c r="K250" s="57"/>
      <c r="L250" s="67"/>
      <c r="M250" s="55"/>
      <c r="N250" s="55"/>
      <c r="O250" s="57"/>
      <c r="P250" s="67"/>
      <c r="Q250" s="55"/>
      <c r="R250" s="55"/>
      <c r="S250" s="57"/>
      <c r="T250" s="67"/>
      <c r="U250" s="55"/>
      <c r="V250" s="55"/>
      <c r="W250" s="57"/>
      <c r="X250" s="67"/>
      <c r="Y250" s="55"/>
      <c r="Z250" s="58"/>
      <c r="AA250" s="58"/>
      <c r="AB250" s="67"/>
      <c r="AC250" s="58"/>
      <c r="AD250" s="57"/>
      <c r="AE250" s="56"/>
      <c r="AF250" s="67"/>
    </row>
    <row r="251" spans="1:32" x14ac:dyDescent="0.2">
      <c r="A251" s="59"/>
      <c r="B251" s="55"/>
      <c r="C251" s="78"/>
      <c r="D251" s="55"/>
      <c r="E251" s="55"/>
      <c r="F251" s="58"/>
      <c r="G251" s="57"/>
      <c r="H251" s="67"/>
      <c r="I251" s="58"/>
      <c r="J251" s="55"/>
      <c r="K251" s="57"/>
      <c r="L251" s="67"/>
      <c r="M251" s="55"/>
      <c r="N251" s="55"/>
      <c r="O251" s="57"/>
      <c r="P251" s="67"/>
      <c r="Q251" s="55"/>
      <c r="R251" s="55"/>
      <c r="S251" s="57"/>
      <c r="T251" s="67"/>
      <c r="U251" s="55"/>
      <c r="V251" s="55"/>
      <c r="W251" s="57"/>
      <c r="X251" s="67"/>
      <c r="Y251" s="55"/>
      <c r="Z251" s="58"/>
      <c r="AA251" s="58"/>
      <c r="AB251" s="67"/>
      <c r="AC251" s="58"/>
      <c r="AD251" s="57"/>
      <c r="AE251" s="56"/>
      <c r="AF251" s="67"/>
    </row>
    <row r="252" spans="1:32" x14ac:dyDescent="0.2">
      <c r="A252" s="59"/>
      <c r="B252" s="55"/>
      <c r="C252" s="78"/>
      <c r="D252" s="55"/>
      <c r="E252" s="55"/>
      <c r="F252" s="58"/>
      <c r="G252" s="57"/>
      <c r="H252" s="67"/>
      <c r="I252" s="58"/>
      <c r="J252" s="55"/>
      <c r="K252" s="57"/>
      <c r="L252" s="67"/>
      <c r="M252" s="55"/>
      <c r="N252" s="55"/>
      <c r="O252" s="57"/>
      <c r="P252" s="67"/>
      <c r="Q252" s="55"/>
      <c r="R252" s="55"/>
      <c r="S252" s="57"/>
      <c r="T252" s="67"/>
      <c r="U252" s="55"/>
      <c r="V252" s="55"/>
      <c r="W252" s="57"/>
      <c r="X252" s="67"/>
      <c r="Y252" s="55"/>
      <c r="Z252" s="58"/>
      <c r="AA252" s="58"/>
      <c r="AB252" s="67"/>
      <c r="AC252" s="58"/>
      <c r="AD252" s="57"/>
      <c r="AE252" s="56"/>
      <c r="AF252" s="67"/>
    </row>
    <row r="253" spans="1:32" x14ac:dyDescent="0.2">
      <c r="A253" s="59"/>
      <c r="B253" s="55"/>
      <c r="C253" s="78"/>
      <c r="D253" s="55"/>
      <c r="E253" s="55"/>
      <c r="F253" s="58"/>
      <c r="G253" s="57"/>
      <c r="H253" s="67"/>
      <c r="I253" s="58"/>
      <c r="J253" s="55"/>
      <c r="K253" s="57"/>
      <c r="L253" s="67"/>
      <c r="M253" s="55"/>
      <c r="N253" s="55"/>
      <c r="O253" s="57"/>
      <c r="P253" s="67"/>
      <c r="Q253" s="55"/>
      <c r="R253" s="55"/>
      <c r="S253" s="57"/>
      <c r="T253" s="67"/>
      <c r="U253" s="55"/>
      <c r="V253" s="55"/>
      <c r="W253" s="57"/>
      <c r="X253" s="67"/>
      <c r="Y253" s="55"/>
      <c r="Z253" s="58"/>
      <c r="AA253" s="58"/>
      <c r="AB253" s="67"/>
      <c r="AC253" s="58"/>
      <c r="AD253" s="57"/>
      <c r="AE253" s="56"/>
      <c r="AF253" s="67"/>
    </row>
    <row r="254" spans="1:32" x14ac:dyDescent="0.2">
      <c r="A254" s="59"/>
      <c r="B254" s="55"/>
      <c r="C254" s="78"/>
      <c r="D254" s="55"/>
      <c r="E254" s="55"/>
      <c r="F254" s="58"/>
      <c r="G254" s="57"/>
      <c r="H254" s="67"/>
      <c r="I254" s="58"/>
      <c r="J254" s="55"/>
      <c r="K254" s="57"/>
      <c r="L254" s="67"/>
      <c r="M254" s="55"/>
      <c r="N254" s="55"/>
      <c r="O254" s="57"/>
      <c r="P254" s="67"/>
      <c r="Q254" s="55"/>
      <c r="R254" s="55"/>
      <c r="S254" s="57"/>
      <c r="T254" s="67"/>
      <c r="U254" s="55"/>
      <c r="V254" s="55"/>
      <c r="W254" s="57"/>
      <c r="X254" s="67"/>
      <c r="Y254" s="55"/>
      <c r="Z254" s="58"/>
      <c r="AA254" s="58"/>
      <c r="AB254" s="67"/>
      <c r="AC254" s="58"/>
      <c r="AD254" s="57"/>
      <c r="AE254" s="56"/>
      <c r="AF254" s="67"/>
    </row>
    <row r="255" spans="1:32" x14ac:dyDescent="0.2">
      <c r="A255" s="59"/>
      <c r="B255" s="55"/>
      <c r="C255" s="78"/>
      <c r="D255" s="55"/>
      <c r="E255" s="55"/>
      <c r="F255" s="58"/>
      <c r="G255" s="57"/>
      <c r="H255" s="67"/>
      <c r="I255" s="58"/>
      <c r="J255" s="55"/>
      <c r="K255" s="57"/>
      <c r="L255" s="67"/>
      <c r="M255" s="55"/>
      <c r="N255" s="55"/>
      <c r="O255" s="57"/>
      <c r="P255" s="67"/>
      <c r="Q255" s="55"/>
      <c r="R255" s="55"/>
      <c r="S255" s="57"/>
      <c r="T255" s="67"/>
      <c r="U255" s="55"/>
      <c r="V255" s="55"/>
      <c r="W255" s="57"/>
      <c r="X255" s="67"/>
      <c r="Y255" s="55"/>
      <c r="Z255" s="58"/>
      <c r="AA255" s="58"/>
      <c r="AB255" s="67"/>
      <c r="AC255" s="58"/>
      <c r="AD255" s="57"/>
      <c r="AE255" s="56"/>
      <c r="AF255" s="67"/>
    </row>
    <row r="256" spans="1:32" x14ac:dyDescent="0.2">
      <c r="A256" s="59"/>
      <c r="B256" s="55"/>
      <c r="C256" s="78"/>
      <c r="D256" s="55"/>
      <c r="E256" s="55"/>
      <c r="F256" s="58"/>
      <c r="G256" s="57"/>
      <c r="H256" s="67"/>
      <c r="I256" s="58"/>
      <c r="J256" s="55"/>
      <c r="K256" s="57"/>
      <c r="L256" s="67"/>
      <c r="M256" s="55"/>
      <c r="N256" s="55"/>
      <c r="O256" s="57"/>
      <c r="P256" s="67"/>
      <c r="Q256" s="55"/>
      <c r="R256" s="55"/>
      <c r="S256" s="57"/>
      <c r="T256" s="67"/>
      <c r="U256" s="55"/>
      <c r="V256" s="55"/>
      <c r="W256" s="57"/>
      <c r="X256" s="67"/>
      <c r="Y256" s="55"/>
      <c r="Z256" s="58"/>
      <c r="AA256" s="58"/>
      <c r="AB256" s="67"/>
      <c r="AC256" s="58"/>
      <c r="AD256" s="57"/>
      <c r="AE256" s="56"/>
      <c r="AF256" s="67"/>
    </row>
    <row r="257" spans="1:32" x14ac:dyDescent="0.2">
      <c r="A257" s="59"/>
      <c r="B257" s="55"/>
      <c r="C257" s="78"/>
      <c r="D257" s="55"/>
      <c r="E257" s="55"/>
      <c r="F257" s="58"/>
      <c r="G257" s="57"/>
      <c r="H257" s="67"/>
      <c r="I257" s="58"/>
      <c r="J257" s="55"/>
      <c r="K257" s="57"/>
      <c r="L257" s="67"/>
      <c r="M257" s="55"/>
      <c r="N257" s="55"/>
      <c r="O257" s="57"/>
      <c r="P257" s="67"/>
      <c r="Q257" s="55"/>
      <c r="R257" s="55"/>
      <c r="S257" s="57"/>
      <c r="T257" s="67"/>
      <c r="U257" s="55"/>
      <c r="V257" s="55"/>
      <c r="W257" s="57"/>
      <c r="X257" s="67"/>
      <c r="Y257" s="55"/>
      <c r="Z257" s="58"/>
      <c r="AA257" s="58"/>
      <c r="AB257" s="67"/>
      <c r="AC257" s="58"/>
      <c r="AD257" s="57"/>
      <c r="AE257" s="56"/>
      <c r="AF257" s="67"/>
    </row>
    <row r="258" spans="1:32" x14ac:dyDescent="0.2">
      <c r="A258" s="59"/>
      <c r="B258" s="55"/>
      <c r="C258" s="78"/>
      <c r="D258" s="55"/>
      <c r="E258" s="55"/>
      <c r="F258" s="58"/>
      <c r="G258" s="57"/>
      <c r="H258" s="67"/>
      <c r="I258" s="58"/>
      <c r="J258" s="55"/>
      <c r="K258" s="57"/>
      <c r="L258" s="67"/>
      <c r="M258" s="55"/>
      <c r="N258" s="55"/>
      <c r="O258" s="57"/>
      <c r="P258" s="67"/>
      <c r="Q258" s="55"/>
      <c r="R258" s="55"/>
      <c r="S258" s="57"/>
      <c r="T258" s="67"/>
      <c r="U258" s="55"/>
      <c r="V258" s="55"/>
      <c r="W258" s="57"/>
      <c r="X258" s="67"/>
      <c r="Y258" s="55"/>
      <c r="Z258" s="58"/>
      <c r="AA258" s="58"/>
      <c r="AB258" s="67"/>
      <c r="AC258" s="58"/>
      <c r="AD258" s="57"/>
      <c r="AE258" s="56"/>
      <c r="AF258" s="67"/>
    </row>
    <row r="259" spans="1:32" x14ac:dyDescent="0.2">
      <c r="A259" s="59"/>
      <c r="B259" s="55"/>
      <c r="C259" s="78"/>
      <c r="D259" s="55"/>
      <c r="E259" s="55"/>
      <c r="F259" s="58"/>
      <c r="G259" s="57"/>
      <c r="H259" s="67"/>
      <c r="I259" s="58"/>
      <c r="J259" s="55"/>
      <c r="K259" s="57"/>
      <c r="L259" s="67"/>
      <c r="M259" s="55"/>
      <c r="N259" s="55"/>
      <c r="O259" s="57"/>
      <c r="P259" s="67"/>
      <c r="Q259" s="55"/>
      <c r="R259" s="55"/>
      <c r="S259" s="57"/>
      <c r="T259" s="67"/>
      <c r="U259" s="55"/>
      <c r="V259" s="55"/>
      <c r="W259" s="57"/>
      <c r="X259" s="67"/>
      <c r="Y259" s="55"/>
      <c r="Z259" s="58"/>
      <c r="AA259" s="58"/>
      <c r="AB259" s="67"/>
      <c r="AC259" s="58"/>
      <c r="AD259" s="57"/>
      <c r="AE259" s="56"/>
      <c r="AF259" s="67"/>
    </row>
    <row r="260" spans="1:32" x14ac:dyDescent="0.2">
      <c r="A260" s="59"/>
      <c r="B260" s="55"/>
      <c r="C260" s="78"/>
      <c r="D260" s="55"/>
      <c r="E260" s="55"/>
      <c r="F260" s="58"/>
      <c r="G260" s="57"/>
      <c r="H260" s="67"/>
      <c r="I260" s="58"/>
      <c r="J260" s="55"/>
      <c r="K260" s="57"/>
      <c r="L260" s="67"/>
      <c r="M260" s="55"/>
      <c r="N260" s="55"/>
      <c r="O260" s="57"/>
      <c r="P260" s="67"/>
      <c r="Q260" s="55"/>
      <c r="R260" s="55"/>
      <c r="S260" s="57"/>
      <c r="T260" s="67"/>
      <c r="U260" s="55"/>
      <c r="V260" s="55"/>
      <c r="W260" s="57"/>
      <c r="X260" s="67"/>
      <c r="Y260" s="55"/>
      <c r="Z260" s="58"/>
      <c r="AA260" s="58"/>
      <c r="AB260" s="67"/>
      <c r="AC260" s="58"/>
      <c r="AD260" s="57"/>
      <c r="AE260" s="56"/>
      <c r="AF260" s="67"/>
    </row>
    <row r="261" spans="1:32" x14ac:dyDescent="0.2">
      <c r="A261" s="59"/>
      <c r="B261" s="55"/>
      <c r="C261" s="78"/>
      <c r="D261" s="55"/>
      <c r="E261" s="55"/>
      <c r="F261" s="58"/>
      <c r="G261" s="57"/>
      <c r="H261" s="67"/>
      <c r="I261" s="58"/>
      <c r="J261" s="55"/>
      <c r="K261" s="57"/>
      <c r="L261" s="67"/>
      <c r="M261" s="55"/>
      <c r="N261" s="55"/>
      <c r="O261" s="57"/>
      <c r="P261" s="67"/>
      <c r="Q261" s="55"/>
      <c r="R261" s="55"/>
      <c r="S261" s="57"/>
      <c r="T261" s="67"/>
      <c r="U261" s="55"/>
      <c r="V261" s="55"/>
      <c r="W261" s="57"/>
      <c r="X261" s="67"/>
      <c r="Y261" s="55"/>
      <c r="Z261" s="58"/>
      <c r="AA261" s="58"/>
      <c r="AB261" s="67"/>
      <c r="AC261" s="58"/>
      <c r="AD261" s="57"/>
      <c r="AE261" s="56"/>
      <c r="AF261" s="67"/>
    </row>
    <row r="262" spans="1:32" x14ac:dyDescent="0.2">
      <c r="A262" s="59"/>
      <c r="B262" s="55"/>
      <c r="C262" s="78"/>
      <c r="D262" s="55"/>
      <c r="E262" s="55"/>
      <c r="F262" s="58"/>
      <c r="G262" s="57"/>
      <c r="H262" s="67"/>
      <c r="I262" s="58"/>
      <c r="J262" s="55"/>
      <c r="K262" s="57"/>
      <c r="L262" s="67"/>
      <c r="M262" s="55"/>
      <c r="N262" s="55"/>
      <c r="O262" s="57"/>
      <c r="P262" s="67"/>
      <c r="Q262" s="55"/>
      <c r="R262" s="55"/>
      <c r="S262" s="57"/>
      <c r="T262" s="67"/>
      <c r="U262" s="55"/>
      <c r="V262" s="55"/>
      <c r="W262" s="57"/>
      <c r="X262" s="67"/>
      <c r="Y262" s="55"/>
      <c r="Z262" s="58"/>
      <c r="AA262" s="58"/>
      <c r="AB262" s="67"/>
      <c r="AC262" s="58"/>
      <c r="AD262" s="57"/>
      <c r="AE262" s="56"/>
      <c r="AF262" s="67"/>
    </row>
    <row r="263" spans="1:32" x14ac:dyDescent="0.2">
      <c r="A263" s="59"/>
      <c r="B263" s="55"/>
      <c r="C263" s="78"/>
      <c r="D263" s="55"/>
      <c r="E263" s="55"/>
      <c r="F263" s="58"/>
      <c r="G263" s="57"/>
      <c r="H263" s="67"/>
      <c r="I263" s="58"/>
      <c r="J263" s="55"/>
      <c r="K263" s="57"/>
      <c r="L263" s="67"/>
      <c r="M263" s="55"/>
      <c r="N263" s="55"/>
      <c r="O263" s="57"/>
      <c r="P263" s="67"/>
      <c r="Q263" s="55"/>
      <c r="R263" s="55"/>
      <c r="S263" s="57"/>
      <c r="T263" s="67"/>
      <c r="U263" s="55"/>
      <c r="V263" s="55"/>
      <c r="W263" s="57"/>
      <c r="X263" s="67"/>
      <c r="Y263" s="55"/>
      <c r="Z263" s="58"/>
      <c r="AA263" s="58"/>
      <c r="AB263" s="67"/>
      <c r="AC263" s="58"/>
      <c r="AD263" s="57"/>
      <c r="AE263" s="56"/>
      <c r="AF263" s="67"/>
    </row>
    <row r="264" spans="1:32" x14ac:dyDescent="0.2">
      <c r="A264" s="59"/>
      <c r="B264" s="55"/>
      <c r="C264" s="78"/>
      <c r="D264" s="55"/>
      <c r="E264" s="55"/>
      <c r="F264" s="58"/>
      <c r="G264" s="57"/>
      <c r="H264" s="67"/>
      <c r="I264" s="58"/>
      <c r="J264" s="55"/>
      <c r="K264" s="57"/>
      <c r="L264" s="67"/>
      <c r="M264" s="55"/>
      <c r="N264" s="55"/>
      <c r="O264" s="57"/>
      <c r="P264" s="67"/>
      <c r="Q264" s="55"/>
      <c r="R264" s="55"/>
      <c r="S264" s="57"/>
      <c r="T264" s="67"/>
      <c r="U264" s="55"/>
      <c r="V264" s="55"/>
      <c r="W264" s="57"/>
      <c r="X264" s="67"/>
      <c r="Y264" s="55"/>
      <c r="Z264" s="58"/>
      <c r="AA264" s="58"/>
      <c r="AB264" s="67"/>
      <c r="AC264" s="58"/>
      <c r="AD264" s="57"/>
      <c r="AE264" s="56"/>
      <c r="AF264" s="67"/>
    </row>
    <row r="265" spans="1:32" x14ac:dyDescent="0.2">
      <c r="A265" s="59"/>
      <c r="B265" s="55"/>
      <c r="C265" s="78"/>
      <c r="D265" s="55"/>
      <c r="E265" s="55"/>
      <c r="F265" s="58"/>
      <c r="G265" s="57"/>
      <c r="H265" s="67"/>
      <c r="I265" s="58"/>
      <c r="J265" s="55"/>
      <c r="K265" s="57"/>
      <c r="L265" s="67"/>
      <c r="M265" s="55"/>
      <c r="N265" s="55"/>
      <c r="O265" s="57"/>
      <c r="P265" s="67"/>
      <c r="Q265" s="55"/>
      <c r="R265" s="55"/>
      <c r="S265" s="57"/>
      <c r="T265" s="67"/>
      <c r="U265" s="55"/>
      <c r="V265" s="55"/>
      <c r="W265" s="57"/>
      <c r="X265" s="67"/>
      <c r="Y265" s="55"/>
      <c r="Z265" s="58"/>
      <c r="AA265" s="58"/>
      <c r="AB265" s="67"/>
      <c r="AC265" s="58"/>
      <c r="AD265" s="57"/>
      <c r="AE265" s="56"/>
      <c r="AF265" s="67"/>
    </row>
    <row r="266" spans="1:32" x14ac:dyDescent="0.2">
      <c r="A266" s="59"/>
      <c r="B266" s="55"/>
      <c r="C266" s="78"/>
      <c r="D266" s="55"/>
      <c r="E266" s="55"/>
      <c r="F266" s="58"/>
      <c r="G266" s="57"/>
      <c r="H266" s="67"/>
      <c r="I266" s="58"/>
      <c r="J266" s="55"/>
      <c r="K266" s="57"/>
      <c r="L266" s="67"/>
      <c r="M266" s="55"/>
      <c r="N266" s="55"/>
      <c r="O266" s="57"/>
      <c r="P266" s="67"/>
      <c r="Q266" s="55"/>
      <c r="R266" s="55"/>
      <c r="S266" s="57"/>
      <c r="T266" s="67"/>
      <c r="U266" s="55"/>
      <c r="V266" s="55"/>
      <c r="W266" s="57"/>
      <c r="X266" s="67"/>
      <c r="Y266" s="55"/>
      <c r="Z266" s="58"/>
      <c r="AA266" s="58"/>
      <c r="AB266" s="67"/>
      <c r="AC266" s="58"/>
      <c r="AD266" s="57"/>
      <c r="AE266" s="56"/>
      <c r="AF266" s="67"/>
    </row>
    <row r="267" spans="1:32" x14ac:dyDescent="0.2">
      <c r="A267" s="59"/>
      <c r="B267" s="55"/>
      <c r="C267" s="78"/>
      <c r="D267" s="55"/>
      <c r="E267" s="55"/>
      <c r="F267" s="58"/>
      <c r="G267" s="57"/>
      <c r="H267" s="67"/>
      <c r="I267" s="58"/>
      <c r="J267" s="55"/>
      <c r="K267" s="57"/>
      <c r="L267" s="67"/>
      <c r="M267" s="55"/>
      <c r="N267" s="55"/>
      <c r="O267" s="57"/>
      <c r="P267" s="67"/>
      <c r="Q267" s="55"/>
      <c r="R267" s="55"/>
      <c r="S267" s="57"/>
      <c r="T267" s="67"/>
      <c r="U267" s="55"/>
      <c r="V267" s="55"/>
      <c r="W267" s="57"/>
      <c r="X267" s="67"/>
      <c r="Y267" s="55"/>
      <c r="Z267" s="58"/>
      <c r="AA267" s="58"/>
      <c r="AB267" s="67"/>
      <c r="AC267" s="58"/>
      <c r="AD267" s="57"/>
      <c r="AE267" s="56"/>
      <c r="AF267" s="67"/>
    </row>
    <row r="268" spans="1:32" x14ac:dyDescent="0.2">
      <c r="A268" s="59"/>
      <c r="B268" s="55"/>
      <c r="C268" s="78"/>
      <c r="D268" s="55"/>
      <c r="E268" s="55"/>
      <c r="F268" s="58"/>
      <c r="G268" s="57"/>
      <c r="H268" s="67"/>
      <c r="I268" s="58"/>
      <c r="J268" s="55"/>
      <c r="K268" s="57"/>
      <c r="L268" s="67"/>
      <c r="M268" s="55"/>
      <c r="N268" s="55"/>
      <c r="O268" s="57"/>
      <c r="P268" s="67"/>
      <c r="Q268" s="55"/>
      <c r="R268" s="55"/>
      <c r="S268" s="57"/>
      <c r="T268" s="67"/>
      <c r="U268" s="55"/>
      <c r="V268" s="55"/>
      <c r="W268" s="57"/>
      <c r="X268" s="67"/>
      <c r="Y268" s="55"/>
      <c r="Z268" s="58"/>
      <c r="AA268" s="58"/>
      <c r="AB268" s="67"/>
      <c r="AC268" s="58"/>
      <c r="AD268" s="57"/>
      <c r="AE268" s="56"/>
      <c r="AF268" s="67"/>
    </row>
    <row r="269" spans="1:32" x14ac:dyDescent="0.2">
      <c r="A269" s="59"/>
      <c r="B269" s="55"/>
      <c r="C269" s="78"/>
      <c r="D269" s="55"/>
      <c r="E269" s="55"/>
      <c r="F269" s="58"/>
      <c r="G269" s="57"/>
      <c r="H269" s="67"/>
      <c r="I269" s="58"/>
      <c r="J269" s="55"/>
      <c r="K269" s="57"/>
      <c r="L269" s="67"/>
      <c r="M269" s="55"/>
      <c r="N269" s="55"/>
      <c r="O269" s="57"/>
      <c r="P269" s="67"/>
      <c r="Q269" s="55"/>
      <c r="R269" s="55"/>
      <c r="S269" s="57"/>
      <c r="T269" s="67"/>
      <c r="U269" s="55"/>
      <c r="V269" s="55"/>
      <c r="W269" s="57"/>
      <c r="X269" s="67"/>
      <c r="Y269" s="55"/>
      <c r="Z269" s="58"/>
      <c r="AA269" s="58"/>
      <c r="AB269" s="67"/>
      <c r="AC269" s="58"/>
      <c r="AD269" s="57"/>
      <c r="AE269" s="56"/>
      <c r="AF269" s="67"/>
    </row>
    <row r="270" spans="1:32" x14ac:dyDescent="0.2">
      <c r="A270" s="59"/>
      <c r="B270" s="55"/>
      <c r="C270" s="78"/>
      <c r="D270" s="55"/>
      <c r="E270" s="55"/>
      <c r="F270" s="58"/>
      <c r="G270" s="57"/>
      <c r="H270" s="67"/>
      <c r="I270" s="58"/>
      <c r="J270" s="55"/>
      <c r="K270" s="57"/>
      <c r="L270" s="67"/>
      <c r="M270" s="55"/>
      <c r="N270" s="55"/>
      <c r="O270" s="57"/>
      <c r="P270" s="67"/>
      <c r="Q270" s="55"/>
      <c r="R270" s="55"/>
      <c r="S270" s="57"/>
      <c r="T270" s="67"/>
      <c r="U270" s="55"/>
      <c r="V270" s="55"/>
      <c r="W270" s="57"/>
      <c r="X270" s="67"/>
      <c r="Y270" s="55"/>
      <c r="Z270" s="58"/>
      <c r="AA270" s="58"/>
      <c r="AB270" s="67"/>
      <c r="AC270" s="58"/>
      <c r="AD270" s="57"/>
      <c r="AE270" s="56"/>
      <c r="AF270" s="67"/>
    </row>
    <row r="271" spans="1:32" x14ac:dyDescent="0.2">
      <c r="A271" s="59"/>
      <c r="B271" s="55"/>
      <c r="C271" s="78"/>
      <c r="D271" s="55"/>
      <c r="E271" s="55"/>
      <c r="F271" s="58"/>
      <c r="G271" s="57"/>
      <c r="H271" s="67"/>
      <c r="I271" s="58"/>
      <c r="J271" s="55"/>
      <c r="K271" s="57"/>
      <c r="L271" s="67"/>
      <c r="M271" s="55"/>
      <c r="N271" s="55"/>
      <c r="O271" s="57"/>
      <c r="P271" s="67"/>
      <c r="Q271" s="55"/>
      <c r="R271" s="55"/>
      <c r="S271" s="57"/>
      <c r="T271" s="67"/>
      <c r="U271" s="55"/>
      <c r="V271" s="55"/>
      <c r="W271" s="57"/>
      <c r="X271" s="67"/>
      <c r="Y271" s="55"/>
      <c r="Z271" s="58"/>
      <c r="AA271" s="58"/>
      <c r="AB271" s="67"/>
      <c r="AC271" s="58"/>
      <c r="AD271" s="57"/>
      <c r="AE271" s="56"/>
      <c r="AF271" s="67"/>
    </row>
    <row r="272" spans="1:32" x14ac:dyDescent="0.2">
      <c r="A272" s="59"/>
      <c r="B272" s="55"/>
      <c r="C272" s="78"/>
      <c r="D272" s="55"/>
      <c r="E272" s="55"/>
      <c r="F272" s="58"/>
      <c r="G272" s="57"/>
      <c r="H272" s="67"/>
      <c r="I272" s="58"/>
      <c r="J272" s="55"/>
      <c r="K272" s="57"/>
      <c r="L272" s="67"/>
      <c r="M272" s="55"/>
      <c r="N272" s="55"/>
      <c r="O272" s="57"/>
      <c r="P272" s="67"/>
      <c r="Q272" s="55"/>
      <c r="R272" s="55"/>
      <c r="S272" s="57"/>
      <c r="T272" s="67"/>
      <c r="U272" s="55"/>
      <c r="V272" s="55"/>
      <c r="W272" s="57"/>
      <c r="X272" s="67"/>
      <c r="Y272" s="55"/>
      <c r="Z272" s="58"/>
      <c r="AA272" s="58"/>
      <c r="AB272" s="67"/>
      <c r="AC272" s="58"/>
      <c r="AD272" s="57"/>
      <c r="AE272" s="56"/>
      <c r="AF272" s="67"/>
    </row>
    <row r="273" spans="1:32" x14ac:dyDescent="0.2">
      <c r="A273" s="59"/>
      <c r="B273" s="55"/>
      <c r="C273" s="78"/>
      <c r="D273" s="55"/>
      <c r="E273" s="55"/>
      <c r="F273" s="58"/>
      <c r="G273" s="57"/>
      <c r="H273" s="67"/>
      <c r="I273" s="58"/>
      <c r="J273" s="55"/>
      <c r="K273" s="57"/>
      <c r="L273" s="67"/>
      <c r="M273" s="55"/>
      <c r="N273" s="55"/>
      <c r="O273" s="57"/>
      <c r="P273" s="67"/>
      <c r="Q273" s="55"/>
      <c r="R273" s="55"/>
      <c r="S273" s="57"/>
      <c r="T273" s="67"/>
      <c r="U273" s="55"/>
      <c r="V273" s="55"/>
      <c r="W273" s="57"/>
      <c r="X273" s="67"/>
      <c r="Y273" s="55"/>
      <c r="Z273" s="58"/>
      <c r="AA273" s="58"/>
      <c r="AB273" s="67"/>
      <c r="AC273" s="58"/>
      <c r="AD273" s="57"/>
      <c r="AE273" s="56"/>
      <c r="AF273" s="67"/>
    </row>
    <row r="274" spans="1:32" x14ac:dyDescent="0.2">
      <c r="A274" s="59"/>
      <c r="B274" s="55"/>
      <c r="C274" s="78"/>
      <c r="D274" s="55"/>
      <c r="E274" s="55"/>
      <c r="F274" s="58"/>
      <c r="G274" s="57"/>
      <c r="H274" s="67"/>
      <c r="I274" s="58"/>
      <c r="J274" s="55"/>
      <c r="K274" s="57"/>
      <c r="L274" s="67"/>
      <c r="M274" s="55"/>
      <c r="N274" s="55"/>
      <c r="O274" s="57"/>
      <c r="P274" s="67"/>
      <c r="Q274" s="55"/>
      <c r="R274" s="55"/>
      <c r="S274" s="57"/>
      <c r="T274" s="67"/>
      <c r="U274" s="55"/>
      <c r="V274" s="55"/>
      <c r="W274" s="57"/>
      <c r="X274" s="67"/>
      <c r="Y274" s="55"/>
      <c r="Z274" s="58"/>
      <c r="AA274" s="58"/>
      <c r="AB274" s="67"/>
      <c r="AC274" s="58"/>
      <c r="AD274" s="57"/>
      <c r="AE274" s="56"/>
      <c r="AF274" s="67"/>
    </row>
    <row r="275" spans="1:32" x14ac:dyDescent="0.2">
      <c r="A275" s="59"/>
      <c r="B275" s="55"/>
      <c r="C275" s="78"/>
      <c r="D275" s="55"/>
      <c r="E275" s="55"/>
      <c r="F275" s="58"/>
      <c r="G275" s="57"/>
      <c r="H275" s="67"/>
      <c r="I275" s="58"/>
      <c r="J275" s="55"/>
      <c r="K275" s="57"/>
      <c r="L275" s="67"/>
      <c r="M275" s="55"/>
      <c r="N275" s="55"/>
      <c r="O275" s="57"/>
      <c r="P275" s="67"/>
      <c r="Q275" s="55"/>
      <c r="R275" s="55"/>
      <c r="S275" s="57"/>
      <c r="T275" s="67"/>
      <c r="U275" s="55"/>
      <c r="V275" s="55"/>
      <c r="W275" s="57"/>
      <c r="X275" s="67"/>
      <c r="Y275" s="55"/>
      <c r="Z275" s="58"/>
      <c r="AA275" s="58"/>
      <c r="AB275" s="67"/>
      <c r="AC275" s="58"/>
      <c r="AD275" s="57"/>
      <c r="AE275" s="56"/>
      <c r="AF275" s="67"/>
    </row>
    <row r="276" spans="1:32" x14ac:dyDescent="0.2">
      <c r="A276" s="59"/>
      <c r="B276" s="55"/>
      <c r="C276" s="78"/>
      <c r="D276" s="55"/>
      <c r="E276" s="55"/>
      <c r="F276" s="58"/>
      <c r="G276" s="57"/>
      <c r="H276" s="67"/>
      <c r="I276" s="58"/>
      <c r="J276" s="55"/>
      <c r="K276" s="57"/>
      <c r="L276" s="67"/>
      <c r="M276" s="55"/>
      <c r="N276" s="55"/>
      <c r="O276" s="57"/>
      <c r="P276" s="67"/>
      <c r="Q276" s="55"/>
      <c r="R276" s="55"/>
      <c r="S276" s="57"/>
      <c r="T276" s="67"/>
      <c r="U276" s="55"/>
      <c r="V276" s="55"/>
      <c r="W276" s="57"/>
      <c r="X276" s="67"/>
      <c r="Y276" s="55"/>
      <c r="Z276" s="58"/>
      <c r="AA276" s="58"/>
      <c r="AB276" s="67"/>
      <c r="AC276" s="58"/>
      <c r="AD276" s="57"/>
      <c r="AE276" s="56"/>
      <c r="AF276" s="67"/>
    </row>
    <row r="277" spans="1:32" x14ac:dyDescent="0.2">
      <c r="A277" s="59"/>
      <c r="B277" s="55"/>
      <c r="C277" s="78"/>
      <c r="D277" s="55"/>
      <c r="E277" s="55"/>
      <c r="F277" s="58"/>
      <c r="G277" s="57"/>
      <c r="H277" s="67"/>
      <c r="I277" s="58"/>
      <c r="J277" s="55"/>
      <c r="K277" s="57"/>
      <c r="L277" s="67"/>
      <c r="M277" s="55"/>
      <c r="N277" s="55"/>
      <c r="O277" s="57"/>
      <c r="P277" s="67"/>
      <c r="Q277" s="55"/>
      <c r="R277" s="55"/>
      <c r="S277" s="57"/>
      <c r="T277" s="67"/>
      <c r="U277" s="55"/>
      <c r="V277" s="55"/>
      <c r="W277" s="57"/>
      <c r="X277" s="67"/>
      <c r="Y277" s="55"/>
      <c r="Z277" s="58"/>
      <c r="AA277" s="58"/>
      <c r="AB277" s="67"/>
      <c r="AC277" s="58"/>
      <c r="AD277" s="57"/>
      <c r="AE277" s="56"/>
      <c r="AF277" s="67"/>
    </row>
    <row r="278" spans="1:32" x14ac:dyDescent="0.2">
      <c r="A278" s="59"/>
      <c r="B278" s="55"/>
      <c r="C278" s="78"/>
      <c r="D278" s="55"/>
      <c r="E278" s="55"/>
      <c r="F278" s="58"/>
      <c r="G278" s="57"/>
      <c r="H278" s="67"/>
      <c r="I278" s="58"/>
      <c r="J278" s="55"/>
      <c r="K278" s="57"/>
      <c r="L278" s="67"/>
      <c r="M278" s="55"/>
      <c r="N278" s="55"/>
      <c r="O278" s="57"/>
      <c r="P278" s="67"/>
      <c r="Q278" s="55"/>
      <c r="R278" s="55"/>
      <c r="S278" s="57"/>
      <c r="T278" s="67"/>
      <c r="U278" s="55"/>
      <c r="V278" s="55"/>
      <c r="W278" s="57"/>
      <c r="X278" s="67"/>
      <c r="Y278" s="55"/>
      <c r="Z278" s="58"/>
      <c r="AA278" s="58"/>
      <c r="AB278" s="67"/>
      <c r="AC278" s="58"/>
      <c r="AD278" s="57"/>
      <c r="AE278" s="56"/>
      <c r="AF278" s="67"/>
    </row>
    <row r="279" spans="1:32" x14ac:dyDescent="0.2">
      <c r="A279" s="59"/>
      <c r="B279" s="55"/>
      <c r="C279" s="78"/>
      <c r="D279" s="55"/>
      <c r="E279" s="55"/>
      <c r="F279" s="58"/>
      <c r="G279" s="57"/>
      <c r="H279" s="67"/>
      <c r="I279" s="58"/>
      <c r="J279" s="55"/>
      <c r="K279" s="57"/>
      <c r="L279" s="67"/>
      <c r="M279" s="55"/>
      <c r="N279" s="55"/>
      <c r="O279" s="57"/>
      <c r="P279" s="67"/>
      <c r="Q279" s="55"/>
      <c r="R279" s="55"/>
      <c r="S279" s="57"/>
      <c r="T279" s="67"/>
      <c r="U279" s="55"/>
      <c r="V279" s="55"/>
      <c r="W279" s="57"/>
      <c r="X279" s="67"/>
      <c r="Y279" s="55"/>
      <c r="Z279" s="58"/>
      <c r="AA279" s="58"/>
      <c r="AB279" s="67"/>
      <c r="AC279" s="58"/>
      <c r="AD279" s="57"/>
      <c r="AE279" s="56"/>
      <c r="AF279" s="67"/>
    </row>
    <row r="280" spans="1:32" x14ac:dyDescent="0.2">
      <c r="A280" s="59"/>
      <c r="B280" s="55"/>
      <c r="C280" s="78"/>
      <c r="D280" s="55"/>
      <c r="E280" s="55"/>
      <c r="F280" s="58"/>
      <c r="G280" s="57"/>
      <c r="H280" s="67"/>
      <c r="I280" s="58"/>
      <c r="J280" s="55"/>
      <c r="K280" s="57"/>
      <c r="L280" s="67"/>
      <c r="M280" s="55"/>
      <c r="N280" s="55"/>
      <c r="O280" s="57"/>
      <c r="P280" s="67"/>
      <c r="Q280" s="55"/>
      <c r="R280" s="55"/>
      <c r="S280" s="57"/>
      <c r="T280" s="67"/>
      <c r="U280" s="55"/>
      <c r="V280" s="55"/>
      <c r="W280" s="57"/>
      <c r="X280" s="67"/>
      <c r="Y280" s="55"/>
      <c r="Z280" s="58"/>
      <c r="AA280" s="58"/>
      <c r="AB280" s="67"/>
      <c r="AC280" s="58"/>
      <c r="AD280" s="57"/>
      <c r="AE280" s="56"/>
      <c r="AF280" s="67"/>
    </row>
    <row r="281" spans="1:32" x14ac:dyDescent="0.2">
      <c r="A281" s="59"/>
      <c r="B281" s="55"/>
      <c r="C281" s="78"/>
      <c r="D281" s="55"/>
      <c r="E281" s="55"/>
      <c r="F281" s="58"/>
      <c r="G281" s="57"/>
      <c r="H281" s="67"/>
      <c r="I281" s="58"/>
      <c r="J281" s="55"/>
      <c r="K281" s="57"/>
      <c r="L281" s="67"/>
      <c r="M281" s="55"/>
      <c r="N281" s="55"/>
      <c r="O281" s="57"/>
      <c r="P281" s="67"/>
      <c r="Q281" s="55"/>
      <c r="R281" s="55"/>
      <c r="S281" s="57"/>
      <c r="T281" s="67"/>
      <c r="U281" s="55"/>
      <c r="V281" s="55"/>
      <c r="W281" s="57"/>
      <c r="X281" s="67"/>
      <c r="Y281" s="55"/>
      <c r="Z281" s="58"/>
      <c r="AA281" s="58"/>
      <c r="AB281" s="67"/>
      <c r="AC281" s="58"/>
      <c r="AD281" s="57"/>
      <c r="AE281" s="56"/>
      <c r="AF281" s="67"/>
    </row>
    <row r="282" spans="1:32" x14ac:dyDescent="0.2">
      <c r="A282" s="59"/>
      <c r="B282" s="55"/>
      <c r="C282" s="78"/>
      <c r="D282" s="55"/>
      <c r="E282" s="55"/>
      <c r="F282" s="58"/>
      <c r="G282" s="57"/>
      <c r="H282" s="67"/>
      <c r="I282" s="58"/>
      <c r="J282" s="55"/>
      <c r="K282" s="57"/>
      <c r="L282" s="67"/>
      <c r="M282" s="55"/>
      <c r="N282" s="55"/>
      <c r="O282" s="57"/>
      <c r="P282" s="67"/>
      <c r="Q282" s="55"/>
      <c r="R282" s="55"/>
      <c r="S282" s="57"/>
      <c r="T282" s="67"/>
      <c r="U282" s="55"/>
      <c r="V282" s="55"/>
      <c r="W282" s="57"/>
      <c r="X282" s="67"/>
      <c r="Y282" s="55"/>
      <c r="Z282" s="58"/>
      <c r="AA282" s="58"/>
      <c r="AB282" s="67"/>
      <c r="AC282" s="58"/>
      <c r="AD282" s="57"/>
      <c r="AE282" s="56"/>
      <c r="AF282" s="67"/>
    </row>
    <row r="283" spans="1:32" x14ac:dyDescent="0.2">
      <c r="A283" s="59"/>
      <c r="B283" s="55"/>
      <c r="C283" s="78"/>
      <c r="D283" s="55"/>
      <c r="E283" s="55"/>
      <c r="F283" s="58"/>
      <c r="G283" s="57"/>
      <c r="H283" s="67"/>
      <c r="I283" s="58"/>
      <c r="J283" s="55"/>
      <c r="K283" s="57"/>
      <c r="L283" s="67"/>
      <c r="M283" s="55"/>
      <c r="N283" s="55"/>
      <c r="O283" s="57"/>
      <c r="P283" s="67"/>
      <c r="Q283" s="55"/>
      <c r="R283" s="55"/>
      <c r="S283" s="57"/>
      <c r="T283" s="67"/>
      <c r="U283" s="55"/>
      <c r="V283" s="55"/>
      <c r="W283" s="57"/>
      <c r="X283" s="67"/>
      <c r="Y283" s="55"/>
      <c r="Z283" s="58"/>
      <c r="AA283" s="58"/>
      <c r="AB283" s="67"/>
      <c r="AC283" s="58"/>
      <c r="AD283" s="57"/>
      <c r="AE283" s="56"/>
      <c r="AF283" s="67"/>
    </row>
    <row r="284" spans="1:32" x14ac:dyDescent="0.2">
      <c r="A284" s="59"/>
      <c r="B284" s="55"/>
      <c r="C284" s="78"/>
      <c r="D284" s="55"/>
      <c r="E284" s="55"/>
      <c r="F284" s="58"/>
      <c r="G284" s="57"/>
      <c r="H284" s="67"/>
      <c r="I284" s="58"/>
      <c r="J284" s="55"/>
      <c r="K284" s="57"/>
      <c r="L284" s="67"/>
      <c r="M284" s="55"/>
      <c r="N284" s="55"/>
      <c r="O284" s="57"/>
      <c r="P284" s="67"/>
      <c r="Q284" s="55"/>
      <c r="R284" s="55"/>
      <c r="S284" s="57"/>
      <c r="T284" s="67"/>
      <c r="U284" s="55"/>
      <c r="V284" s="55"/>
      <c r="W284" s="57"/>
      <c r="X284" s="67"/>
      <c r="Y284" s="55"/>
      <c r="Z284" s="58"/>
      <c r="AA284" s="58"/>
      <c r="AB284" s="67"/>
      <c r="AC284" s="58"/>
      <c r="AD284" s="57"/>
      <c r="AE284" s="56"/>
      <c r="AF284" s="67"/>
    </row>
    <row r="285" spans="1:32" x14ac:dyDescent="0.2">
      <c r="A285" s="59"/>
      <c r="B285" s="55"/>
      <c r="C285" s="78"/>
      <c r="D285" s="55"/>
      <c r="E285" s="55"/>
      <c r="F285" s="58"/>
      <c r="G285" s="57"/>
      <c r="H285" s="67"/>
      <c r="I285" s="58"/>
      <c r="J285" s="55"/>
      <c r="K285" s="57"/>
      <c r="L285" s="67"/>
      <c r="M285" s="55"/>
      <c r="N285" s="55"/>
      <c r="O285" s="57"/>
      <c r="P285" s="67"/>
      <c r="Q285" s="55"/>
      <c r="R285" s="55"/>
      <c r="S285" s="57"/>
      <c r="T285" s="67"/>
      <c r="U285" s="55"/>
      <c r="V285" s="55"/>
      <c r="W285" s="57"/>
      <c r="X285" s="67"/>
      <c r="Y285" s="55"/>
      <c r="Z285" s="58"/>
      <c r="AA285" s="58"/>
      <c r="AB285" s="67"/>
      <c r="AC285" s="58"/>
      <c r="AD285" s="57"/>
      <c r="AE285" s="56"/>
      <c r="AF285" s="67"/>
    </row>
    <row r="286" spans="1:32" x14ac:dyDescent="0.2">
      <c r="A286" s="59"/>
      <c r="B286" s="55"/>
      <c r="C286" s="78"/>
      <c r="D286" s="55"/>
      <c r="E286" s="55"/>
      <c r="F286" s="58"/>
      <c r="G286" s="57"/>
      <c r="H286" s="67"/>
      <c r="I286" s="58"/>
      <c r="J286" s="55"/>
      <c r="K286" s="57"/>
      <c r="L286" s="67"/>
      <c r="M286" s="55"/>
      <c r="N286" s="55"/>
      <c r="O286" s="57"/>
      <c r="P286" s="67"/>
      <c r="Q286" s="55"/>
      <c r="R286" s="55"/>
      <c r="S286" s="57"/>
      <c r="T286" s="67"/>
      <c r="U286" s="55"/>
      <c r="V286" s="55"/>
      <c r="W286" s="57"/>
      <c r="X286" s="67"/>
      <c r="Y286" s="55"/>
      <c r="Z286" s="58"/>
      <c r="AA286" s="58"/>
      <c r="AB286" s="67"/>
      <c r="AC286" s="58"/>
      <c r="AD286" s="57"/>
      <c r="AE286" s="56"/>
      <c r="AF286" s="67"/>
    </row>
    <row r="287" spans="1:32" x14ac:dyDescent="0.2">
      <c r="A287" s="59"/>
      <c r="B287" s="55"/>
      <c r="C287" s="78"/>
      <c r="D287" s="55"/>
      <c r="E287" s="55"/>
      <c r="F287" s="58"/>
      <c r="G287" s="57"/>
      <c r="H287" s="67"/>
      <c r="I287" s="58"/>
      <c r="J287" s="55"/>
      <c r="K287" s="57"/>
      <c r="L287" s="67"/>
      <c r="M287" s="55"/>
      <c r="N287" s="55"/>
      <c r="O287" s="57"/>
      <c r="P287" s="67"/>
      <c r="Q287" s="55"/>
      <c r="R287" s="55"/>
      <c r="S287" s="57"/>
      <c r="T287" s="67"/>
      <c r="U287" s="55"/>
      <c r="V287" s="55"/>
      <c r="W287" s="57"/>
      <c r="X287" s="67"/>
      <c r="Y287" s="55"/>
      <c r="Z287" s="58"/>
      <c r="AA287" s="58"/>
      <c r="AB287" s="67"/>
      <c r="AC287" s="58"/>
      <c r="AD287" s="57"/>
      <c r="AE287" s="56"/>
      <c r="AF287" s="67"/>
    </row>
    <row r="288" spans="1:32" x14ac:dyDescent="0.2">
      <c r="A288" s="59"/>
      <c r="B288" s="55"/>
      <c r="C288" s="78"/>
      <c r="D288" s="55"/>
      <c r="E288" s="55"/>
      <c r="F288" s="58"/>
      <c r="G288" s="57"/>
      <c r="H288" s="67"/>
      <c r="I288" s="58"/>
      <c r="J288" s="55"/>
      <c r="K288" s="57"/>
      <c r="L288" s="67"/>
      <c r="M288" s="55"/>
      <c r="N288" s="55"/>
      <c r="O288" s="57"/>
      <c r="P288" s="67"/>
      <c r="Q288" s="55"/>
      <c r="R288" s="55"/>
      <c r="S288" s="57"/>
      <c r="T288" s="67"/>
      <c r="U288" s="55"/>
      <c r="V288" s="55"/>
      <c r="W288" s="57"/>
      <c r="X288" s="67"/>
      <c r="Y288" s="55"/>
      <c r="Z288" s="58"/>
      <c r="AA288" s="58"/>
      <c r="AB288" s="67"/>
      <c r="AC288" s="58"/>
      <c r="AD288" s="57"/>
      <c r="AE288" s="56"/>
      <c r="AF288" s="67"/>
    </row>
    <row r="289" spans="1:32" x14ac:dyDescent="0.2">
      <c r="A289" s="59"/>
      <c r="B289" s="55"/>
      <c r="C289" s="78"/>
      <c r="D289" s="55"/>
      <c r="E289" s="55"/>
      <c r="F289" s="58"/>
      <c r="G289" s="57"/>
      <c r="H289" s="67"/>
      <c r="I289" s="58"/>
      <c r="J289" s="55"/>
      <c r="K289" s="57"/>
      <c r="L289" s="67"/>
      <c r="M289" s="55"/>
      <c r="N289" s="55"/>
      <c r="O289" s="57"/>
      <c r="P289" s="67"/>
      <c r="Q289" s="55"/>
      <c r="R289" s="55"/>
      <c r="S289" s="57"/>
      <c r="T289" s="67"/>
      <c r="U289" s="55"/>
      <c r="V289" s="55"/>
      <c r="W289" s="57"/>
      <c r="X289" s="67"/>
      <c r="Y289" s="55"/>
      <c r="Z289" s="58"/>
      <c r="AA289" s="58"/>
      <c r="AB289" s="67"/>
      <c r="AC289" s="58"/>
      <c r="AD289" s="57"/>
      <c r="AE289" s="56"/>
      <c r="AF289" s="67"/>
    </row>
    <row r="290" spans="1:32" x14ac:dyDescent="0.2">
      <c r="A290" s="59"/>
      <c r="B290" s="55"/>
      <c r="C290" s="78"/>
      <c r="D290" s="55"/>
      <c r="E290" s="55"/>
      <c r="F290" s="58"/>
      <c r="G290" s="57"/>
      <c r="H290" s="67"/>
      <c r="I290" s="58"/>
      <c r="J290" s="55"/>
      <c r="K290" s="57"/>
      <c r="L290" s="67"/>
      <c r="M290" s="55"/>
      <c r="N290" s="55"/>
      <c r="O290" s="57"/>
      <c r="P290" s="67"/>
      <c r="Q290" s="55"/>
      <c r="R290" s="55"/>
      <c r="S290" s="57"/>
      <c r="T290" s="67"/>
      <c r="U290" s="55"/>
      <c r="V290" s="55"/>
      <c r="W290" s="57"/>
      <c r="X290" s="67"/>
      <c r="Y290" s="55"/>
      <c r="Z290" s="58"/>
      <c r="AA290" s="58"/>
      <c r="AB290" s="67"/>
      <c r="AC290" s="58"/>
      <c r="AD290" s="57"/>
      <c r="AE290" s="56"/>
      <c r="AF290" s="67"/>
    </row>
    <row r="291" spans="1:32" x14ac:dyDescent="0.2">
      <c r="A291" s="59"/>
      <c r="B291" s="55"/>
      <c r="C291" s="78"/>
      <c r="D291" s="55"/>
      <c r="E291" s="55"/>
      <c r="F291" s="58"/>
      <c r="G291" s="57"/>
      <c r="H291" s="67"/>
      <c r="I291" s="58"/>
      <c r="J291" s="55"/>
      <c r="K291" s="57"/>
      <c r="L291" s="67"/>
      <c r="M291" s="55"/>
      <c r="N291" s="55"/>
      <c r="O291" s="57"/>
      <c r="P291" s="67"/>
      <c r="Q291" s="55"/>
      <c r="R291" s="55"/>
      <c r="S291" s="57"/>
      <c r="T291" s="67"/>
      <c r="U291" s="55"/>
      <c r="V291" s="55"/>
      <c r="W291" s="57"/>
      <c r="X291" s="67"/>
      <c r="Y291" s="55"/>
      <c r="Z291" s="58"/>
      <c r="AA291" s="58"/>
      <c r="AB291" s="67"/>
      <c r="AC291" s="58"/>
      <c r="AD291" s="57"/>
      <c r="AE291" s="56"/>
      <c r="AF291" s="67"/>
    </row>
    <row r="292" spans="1:32" x14ac:dyDescent="0.2">
      <c r="A292" s="59"/>
      <c r="B292" s="55"/>
      <c r="C292" s="78"/>
      <c r="D292" s="55"/>
      <c r="E292" s="55"/>
      <c r="F292" s="58"/>
      <c r="G292" s="57"/>
      <c r="H292" s="67"/>
      <c r="I292" s="58"/>
      <c r="J292" s="55"/>
      <c r="K292" s="57"/>
      <c r="L292" s="67"/>
      <c r="M292" s="55"/>
      <c r="N292" s="55"/>
      <c r="O292" s="57"/>
      <c r="P292" s="67"/>
      <c r="Q292" s="55"/>
      <c r="R292" s="55"/>
      <c r="S292" s="57"/>
      <c r="T292" s="67"/>
      <c r="U292" s="55"/>
      <c r="V292" s="55"/>
      <c r="W292" s="57"/>
      <c r="X292" s="67"/>
      <c r="Y292" s="55"/>
      <c r="Z292" s="58"/>
      <c r="AA292" s="58"/>
      <c r="AB292" s="67"/>
      <c r="AC292" s="58"/>
      <c r="AD292" s="57"/>
      <c r="AE292" s="56"/>
      <c r="AF292" s="67"/>
    </row>
    <row r="293" spans="1:32" x14ac:dyDescent="0.2">
      <c r="A293" s="59"/>
      <c r="B293" s="55"/>
      <c r="C293" s="78"/>
      <c r="D293" s="55"/>
      <c r="E293" s="55"/>
      <c r="F293" s="58"/>
      <c r="G293" s="57"/>
      <c r="H293" s="67"/>
      <c r="I293" s="58"/>
      <c r="J293" s="55"/>
      <c r="K293" s="57"/>
      <c r="L293" s="67"/>
      <c r="M293" s="55"/>
      <c r="N293" s="55"/>
      <c r="O293" s="57"/>
      <c r="P293" s="67"/>
      <c r="Q293" s="55"/>
      <c r="R293" s="55"/>
      <c r="S293" s="57"/>
      <c r="T293" s="67"/>
      <c r="U293" s="55"/>
      <c r="V293" s="55"/>
      <c r="W293" s="57"/>
      <c r="X293" s="67"/>
      <c r="Y293" s="55"/>
      <c r="Z293" s="58"/>
      <c r="AA293" s="58"/>
      <c r="AB293" s="67"/>
      <c r="AC293" s="58"/>
      <c r="AD293" s="57"/>
      <c r="AE293" s="56"/>
      <c r="AF293" s="67"/>
    </row>
    <row r="294" spans="1:32" x14ac:dyDescent="0.2">
      <c r="A294" s="59"/>
      <c r="B294" s="55"/>
      <c r="C294" s="78"/>
      <c r="D294" s="55"/>
      <c r="E294" s="55"/>
      <c r="F294" s="58"/>
      <c r="G294" s="57"/>
      <c r="H294" s="67"/>
      <c r="I294" s="58"/>
      <c r="J294" s="55"/>
      <c r="K294" s="57"/>
      <c r="L294" s="67"/>
      <c r="M294" s="55"/>
      <c r="N294" s="55"/>
      <c r="O294" s="57"/>
      <c r="P294" s="67"/>
      <c r="Q294" s="55"/>
      <c r="R294" s="55"/>
      <c r="S294" s="57"/>
      <c r="T294" s="67"/>
      <c r="U294" s="55"/>
      <c r="V294" s="55"/>
      <c r="W294" s="57"/>
      <c r="X294" s="67"/>
      <c r="Y294" s="55"/>
      <c r="Z294" s="58"/>
      <c r="AA294" s="58"/>
      <c r="AB294" s="67"/>
      <c r="AC294" s="58"/>
      <c r="AD294" s="57"/>
      <c r="AE294" s="56"/>
      <c r="AF294" s="67"/>
    </row>
    <row r="295" spans="1:32" x14ac:dyDescent="0.2">
      <c r="A295" s="59"/>
      <c r="B295" s="55"/>
      <c r="C295" s="78"/>
      <c r="D295" s="55"/>
      <c r="E295" s="55"/>
      <c r="F295" s="58"/>
      <c r="G295" s="57"/>
      <c r="H295" s="67"/>
      <c r="I295" s="58"/>
      <c r="J295" s="55"/>
      <c r="K295" s="57"/>
      <c r="L295" s="67"/>
      <c r="M295" s="55"/>
      <c r="N295" s="55"/>
      <c r="O295" s="57"/>
      <c r="P295" s="67"/>
      <c r="Q295" s="55"/>
      <c r="R295" s="55"/>
      <c r="S295" s="57"/>
      <c r="T295" s="67"/>
      <c r="U295" s="55"/>
      <c r="V295" s="55"/>
      <c r="W295" s="57"/>
      <c r="X295" s="67"/>
      <c r="Y295" s="55"/>
      <c r="Z295" s="58"/>
      <c r="AA295" s="58"/>
      <c r="AB295" s="67"/>
      <c r="AC295" s="58"/>
      <c r="AD295" s="57"/>
      <c r="AE295" s="56"/>
      <c r="AF295" s="67"/>
    </row>
    <row r="296" spans="1:32" x14ac:dyDescent="0.2">
      <c r="A296" s="59"/>
      <c r="B296" s="55"/>
      <c r="C296" s="78"/>
      <c r="D296" s="55"/>
      <c r="E296" s="55"/>
      <c r="F296" s="58"/>
      <c r="G296" s="57"/>
      <c r="H296" s="67"/>
      <c r="I296" s="58"/>
      <c r="J296" s="55"/>
      <c r="K296" s="57"/>
      <c r="L296" s="67"/>
      <c r="M296" s="55"/>
      <c r="N296" s="55"/>
      <c r="O296" s="57"/>
      <c r="P296" s="67"/>
      <c r="Q296" s="55"/>
      <c r="R296" s="55"/>
      <c r="S296" s="57"/>
      <c r="T296" s="67"/>
      <c r="U296" s="55"/>
      <c r="V296" s="55"/>
      <c r="W296" s="57"/>
      <c r="X296" s="67"/>
      <c r="Y296" s="55"/>
      <c r="Z296" s="58"/>
      <c r="AA296" s="58"/>
      <c r="AB296" s="67"/>
      <c r="AC296" s="58"/>
      <c r="AD296" s="57"/>
      <c r="AE296" s="56"/>
      <c r="AF296" s="67"/>
    </row>
    <row r="297" spans="1:32" x14ac:dyDescent="0.2">
      <c r="A297" s="59"/>
      <c r="B297" s="55"/>
      <c r="C297" s="78"/>
      <c r="D297" s="55"/>
      <c r="E297" s="55"/>
      <c r="F297" s="58"/>
      <c r="G297" s="57"/>
      <c r="H297" s="67"/>
      <c r="I297" s="58"/>
      <c r="J297" s="55"/>
      <c r="K297" s="57"/>
      <c r="L297" s="67"/>
      <c r="M297" s="55"/>
      <c r="N297" s="55"/>
      <c r="O297" s="57"/>
      <c r="P297" s="67"/>
      <c r="Q297" s="55"/>
      <c r="R297" s="55"/>
      <c r="S297" s="57"/>
      <c r="T297" s="67"/>
      <c r="U297" s="55"/>
      <c r="V297" s="55"/>
      <c r="W297" s="57"/>
      <c r="X297" s="67"/>
      <c r="Y297" s="55"/>
      <c r="Z297" s="58"/>
      <c r="AA297" s="58"/>
      <c r="AB297" s="67"/>
      <c r="AC297" s="58"/>
      <c r="AD297" s="57"/>
      <c r="AE297" s="56"/>
      <c r="AF297" s="67"/>
    </row>
    <row r="298" spans="1:32" x14ac:dyDescent="0.2">
      <c r="A298" s="59"/>
      <c r="B298" s="55"/>
      <c r="C298" s="78"/>
      <c r="D298" s="55"/>
      <c r="E298" s="55"/>
      <c r="F298" s="58"/>
      <c r="G298" s="57"/>
      <c r="H298" s="67"/>
      <c r="I298" s="58"/>
      <c r="J298" s="55"/>
      <c r="K298" s="57"/>
      <c r="L298" s="67"/>
      <c r="M298" s="55"/>
      <c r="N298" s="55"/>
      <c r="O298" s="57"/>
      <c r="P298" s="67"/>
      <c r="Q298" s="55"/>
      <c r="R298" s="55"/>
      <c r="S298" s="57"/>
      <c r="T298" s="67"/>
      <c r="U298" s="55"/>
      <c r="V298" s="55"/>
      <c r="W298" s="57"/>
      <c r="X298" s="67"/>
      <c r="Y298" s="55"/>
      <c r="Z298" s="58"/>
      <c r="AA298" s="58"/>
      <c r="AB298" s="67"/>
      <c r="AC298" s="58"/>
      <c r="AD298" s="57"/>
      <c r="AE298" s="56"/>
      <c r="AF298" s="67"/>
    </row>
    <row r="299" spans="1:32" x14ac:dyDescent="0.2">
      <c r="A299" s="59"/>
      <c r="B299" s="55"/>
      <c r="C299" s="78"/>
      <c r="D299" s="55"/>
      <c r="E299" s="55"/>
      <c r="F299" s="58"/>
      <c r="G299" s="57"/>
      <c r="H299" s="67"/>
      <c r="I299" s="58"/>
      <c r="J299" s="55"/>
      <c r="K299" s="57"/>
      <c r="L299" s="67"/>
      <c r="M299" s="55"/>
      <c r="N299" s="55"/>
      <c r="O299" s="57"/>
      <c r="P299" s="67"/>
      <c r="Q299" s="55"/>
      <c r="R299" s="55"/>
      <c r="S299" s="57"/>
      <c r="T299" s="67"/>
      <c r="U299" s="55"/>
      <c r="V299" s="55"/>
      <c r="W299" s="57"/>
      <c r="X299" s="67"/>
      <c r="Y299" s="55"/>
      <c r="Z299" s="58"/>
      <c r="AA299" s="58"/>
      <c r="AB299" s="67"/>
      <c r="AC299" s="58"/>
      <c r="AD299" s="57"/>
      <c r="AE299" s="56"/>
      <c r="AF299" s="67"/>
    </row>
    <row r="300" spans="1:32" x14ac:dyDescent="0.2">
      <c r="A300" s="59"/>
      <c r="B300" s="55"/>
      <c r="C300" s="78"/>
      <c r="D300" s="55"/>
      <c r="E300" s="55"/>
      <c r="F300" s="58"/>
      <c r="G300" s="57"/>
      <c r="H300" s="67"/>
      <c r="I300" s="58"/>
      <c r="J300" s="55"/>
      <c r="K300" s="57"/>
      <c r="L300" s="67"/>
      <c r="M300" s="55"/>
      <c r="N300" s="55"/>
      <c r="O300" s="57"/>
      <c r="P300" s="67"/>
      <c r="Q300" s="55"/>
      <c r="R300" s="55"/>
      <c r="S300" s="57"/>
      <c r="T300" s="67"/>
      <c r="U300" s="55"/>
      <c r="V300" s="55"/>
      <c r="W300" s="57"/>
      <c r="X300" s="67"/>
      <c r="Y300" s="55"/>
      <c r="Z300" s="58"/>
      <c r="AA300" s="58"/>
      <c r="AB300" s="67"/>
      <c r="AC300" s="58"/>
      <c r="AD300" s="57"/>
      <c r="AE300" s="56"/>
      <c r="AF300" s="67"/>
    </row>
    <row r="301" spans="1:32" x14ac:dyDescent="0.2">
      <c r="A301" s="59"/>
      <c r="B301" s="55"/>
      <c r="C301" s="78"/>
      <c r="D301" s="55"/>
      <c r="E301" s="55"/>
      <c r="F301" s="58"/>
      <c r="G301" s="57"/>
      <c r="H301" s="67"/>
      <c r="I301" s="58"/>
      <c r="J301" s="55"/>
      <c r="K301" s="57"/>
      <c r="L301" s="67"/>
      <c r="M301" s="55"/>
      <c r="N301" s="55"/>
      <c r="O301" s="57"/>
      <c r="P301" s="67"/>
      <c r="Q301" s="55"/>
      <c r="R301" s="55"/>
      <c r="S301" s="57"/>
      <c r="T301" s="67"/>
      <c r="U301" s="55"/>
      <c r="V301" s="55"/>
      <c r="W301" s="57"/>
      <c r="X301" s="67"/>
      <c r="Y301" s="55"/>
      <c r="Z301" s="58"/>
      <c r="AA301" s="58"/>
      <c r="AB301" s="67"/>
      <c r="AC301" s="58"/>
      <c r="AD301" s="57"/>
      <c r="AE301" s="56"/>
      <c r="AF301" s="67"/>
    </row>
    <row r="302" spans="1:32" x14ac:dyDescent="0.2">
      <c r="A302" s="59"/>
      <c r="B302" s="55"/>
      <c r="C302" s="78"/>
      <c r="D302" s="55"/>
      <c r="E302" s="55"/>
      <c r="F302" s="58"/>
      <c r="G302" s="57"/>
      <c r="H302" s="67"/>
      <c r="I302" s="58"/>
      <c r="J302" s="55"/>
      <c r="K302" s="57"/>
      <c r="L302" s="67"/>
      <c r="M302" s="55"/>
      <c r="N302" s="55"/>
      <c r="O302" s="57"/>
      <c r="P302" s="67"/>
      <c r="Q302" s="55"/>
      <c r="R302" s="55"/>
      <c r="S302" s="57"/>
      <c r="T302" s="67"/>
      <c r="U302" s="55"/>
      <c r="V302" s="55"/>
      <c r="W302" s="57"/>
      <c r="X302" s="67"/>
      <c r="Y302" s="55"/>
      <c r="Z302" s="58"/>
      <c r="AA302" s="58"/>
      <c r="AB302" s="67"/>
      <c r="AC302" s="58"/>
      <c r="AD302" s="57"/>
      <c r="AE302" s="56"/>
      <c r="AF302" s="67"/>
    </row>
    <row r="303" spans="1:32" x14ac:dyDescent="0.2">
      <c r="A303" s="59"/>
      <c r="B303" s="55"/>
      <c r="C303" s="78"/>
      <c r="D303" s="55"/>
      <c r="E303" s="55"/>
      <c r="F303" s="58"/>
      <c r="G303" s="57"/>
      <c r="H303" s="67"/>
      <c r="I303" s="58"/>
      <c r="J303" s="55"/>
      <c r="K303" s="57"/>
      <c r="L303" s="67"/>
      <c r="M303" s="55"/>
      <c r="N303" s="55"/>
      <c r="O303" s="57"/>
      <c r="P303" s="67"/>
      <c r="Q303" s="55"/>
      <c r="R303" s="55"/>
      <c r="S303" s="57"/>
      <c r="T303" s="67"/>
      <c r="U303" s="55"/>
      <c r="V303" s="55"/>
      <c r="W303" s="57"/>
      <c r="X303" s="67"/>
      <c r="Y303" s="55"/>
      <c r="Z303" s="58"/>
      <c r="AA303" s="58"/>
      <c r="AB303" s="67"/>
      <c r="AC303" s="58"/>
      <c r="AD303" s="57"/>
      <c r="AE303" s="56"/>
      <c r="AF303" s="67"/>
    </row>
    <row r="304" spans="1:32" x14ac:dyDescent="0.2">
      <c r="A304" s="59"/>
      <c r="B304" s="55"/>
      <c r="C304" s="78"/>
      <c r="D304" s="55"/>
      <c r="E304" s="55"/>
      <c r="F304" s="58"/>
      <c r="G304" s="57"/>
      <c r="H304" s="67"/>
      <c r="I304" s="58"/>
      <c r="J304" s="55"/>
      <c r="K304" s="57"/>
      <c r="L304" s="67"/>
      <c r="M304" s="55"/>
      <c r="N304" s="55"/>
      <c r="O304" s="57"/>
      <c r="P304" s="67"/>
      <c r="Q304" s="55"/>
      <c r="R304" s="55"/>
      <c r="S304" s="57"/>
      <c r="T304" s="67"/>
      <c r="U304" s="55"/>
      <c r="V304" s="55"/>
      <c r="W304" s="57"/>
      <c r="X304" s="67"/>
      <c r="Y304" s="55"/>
      <c r="Z304" s="58"/>
      <c r="AA304" s="58"/>
      <c r="AB304" s="67"/>
      <c r="AC304" s="58"/>
      <c r="AD304" s="57"/>
      <c r="AE304" s="56"/>
      <c r="AF304" s="67"/>
    </row>
    <row r="305" spans="1:32" x14ac:dyDescent="0.2">
      <c r="A305" s="59"/>
      <c r="B305" s="55"/>
      <c r="C305" s="78"/>
      <c r="D305" s="55"/>
      <c r="E305" s="55"/>
      <c r="F305" s="58"/>
      <c r="G305" s="57"/>
      <c r="H305" s="67"/>
      <c r="I305" s="58"/>
      <c r="J305" s="55"/>
      <c r="K305" s="57"/>
      <c r="L305" s="67"/>
      <c r="M305" s="55"/>
      <c r="N305" s="55"/>
      <c r="O305" s="57"/>
      <c r="P305" s="67"/>
      <c r="Q305" s="55"/>
      <c r="R305" s="55"/>
      <c r="S305" s="57"/>
      <c r="T305" s="67"/>
      <c r="U305" s="55"/>
      <c r="V305" s="55"/>
      <c r="W305" s="57"/>
      <c r="X305" s="67"/>
      <c r="Y305" s="55"/>
      <c r="Z305" s="58"/>
      <c r="AA305" s="58"/>
      <c r="AB305" s="67"/>
      <c r="AC305" s="58"/>
      <c r="AD305" s="57"/>
      <c r="AE305" s="56"/>
      <c r="AF305" s="67"/>
    </row>
    <row r="306" spans="1:32" x14ac:dyDescent="0.2">
      <c r="A306" s="59"/>
      <c r="B306" s="55"/>
      <c r="C306" s="78"/>
      <c r="D306" s="55"/>
      <c r="E306" s="55"/>
      <c r="F306" s="58"/>
      <c r="G306" s="57"/>
      <c r="H306" s="67"/>
      <c r="I306" s="58"/>
      <c r="J306" s="55"/>
      <c r="K306" s="57"/>
      <c r="L306" s="67"/>
      <c r="M306" s="55"/>
      <c r="N306" s="55"/>
      <c r="O306" s="57"/>
      <c r="P306" s="67"/>
      <c r="Q306" s="55"/>
      <c r="R306" s="55"/>
      <c r="S306" s="57"/>
      <c r="T306" s="67"/>
      <c r="U306" s="55"/>
      <c r="V306" s="55"/>
      <c r="W306" s="57"/>
      <c r="X306" s="67"/>
      <c r="Y306" s="55"/>
      <c r="Z306" s="58"/>
      <c r="AA306" s="58"/>
      <c r="AB306" s="67"/>
      <c r="AC306" s="58"/>
      <c r="AD306" s="57"/>
      <c r="AE306" s="56"/>
      <c r="AF306" s="67"/>
    </row>
    <row r="307" spans="1:32" x14ac:dyDescent="0.2">
      <c r="A307" s="59"/>
      <c r="B307" s="55"/>
      <c r="C307" s="78"/>
      <c r="D307" s="55"/>
      <c r="E307" s="55"/>
      <c r="F307" s="58"/>
      <c r="G307" s="57"/>
      <c r="H307" s="67"/>
      <c r="I307" s="58"/>
      <c r="J307" s="55"/>
      <c r="K307" s="57"/>
      <c r="L307" s="67"/>
      <c r="M307" s="55"/>
      <c r="N307" s="55"/>
      <c r="O307" s="57"/>
      <c r="P307" s="67"/>
      <c r="Q307" s="55"/>
      <c r="R307" s="55"/>
      <c r="S307" s="57"/>
      <c r="T307" s="67"/>
      <c r="U307" s="55"/>
      <c r="V307" s="55"/>
      <c r="W307" s="57"/>
      <c r="X307" s="67"/>
      <c r="Y307" s="55"/>
      <c r="Z307" s="58"/>
      <c r="AA307" s="58"/>
      <c r="AB307" s="67"/>
      <c r="AC307" s="58"/>
      <c r="AD307" s="57"/>
      <c r="AE307" s="56"/>
      <c r="AF307" s="67"/>
    </row>
    <row r="308" spans="1:32" x14ac:dyDescent="0.2">
      <c r="A308" s="59"/>
      <c r="B308" s="55"/>
      <c r="C308" s="78"/>
      <c r="D308" s="55"/>
      <c r="E308" s="55"/>
      <c r="F308" s="58"/>
      <c r="G308" s="57"/>
      <c r="H308" s="67"/>
      <c r="I308" s="58"/>
      <c r="J308" s="55"/>
      <c r="K308" s="57"/>
      <c r="L308" s="67"/>
      <c r="M308" s="55"/>
      <c r="N308" s="55"/>
      <c r="O308" s="57"/>
      <c r="P308" s="67"/>
      <c r="Q308" s="55"/>
      <c r="R308" s="55"/>
      <c r="S308" s="57"/>
      <c r="T308" s="67"/>
      <c r="U308" s="55"/>
      <c r="V308" s="55"/>
      <c r="W308" s="57"/>
      <c r="X308" s="67"/>
      <c r="Y308" s="55"/>
      <c r="Z308" s="58"/>
      <c r="AA308" s="58"/>
      <c r="AB308" s="67"/>
      <c r="AC308" s="58"/>
      <c r="AD308" s="57"/>
      <c r="AE308" s="56"/>
      <c r="AF308" s="67"/>
    </row>
    <row r="309" spans="1:32" x14ac:dyDescent="0.2">
      <c r="A309" s="59"/>
      <c r="B309" s="55"/>
      <c r="C309" s="78"/>
      <c r="D309" s="55"/>
      <c r="E309" s="55"/>
      <c r="F309" s="58"/>
      <c r="G309" s="57"/>
      <c r="H309" s="67"/>
      <c r="I309" s="58"/>
      <c r="J309" s="55"/>
      <c r="K309" s="57"/>
      <c r="L309" s="67"/>
      <c r="M309" s="55"/>
      <c r="N309" s="55"/>
      <c r="O309" s="57"/>
      <c r="P309" s="67"/>
      <c r="Q309" s="55"/>
      <c r="R309" s="55"/>
      <c r="S309" s="57"/>
      <c r="T309" s="67"/>
      <c r="U309" s="55"/>
      <c r="V309" s="55"/>
      <c r="W309" s="57"/>
      <c r="X309" s="67"/>
      <c r="Y309" s="55"/>
      <c r="Z309" s="58"/>
      <c r="AA309" s="58"/>
      <c r="AB309" s="67"/>
      <c r="AC309" s="58"/>
      <c r="AD309" s="57"/>
      <c r="AE309" s="56"/>
      <c r="AF309" s="67"/>
    </row>
    <row r="310" spans="1:32" x14ac:dyDescent="0.2">
      <c r="A310" s="59"/>
      <c r="B310" s="55"/>
      <c r="C310" s="78"/>
      <c r="D310" s="55"/>
      <c r="E310" s="55"/>
      <c r="F310" s="58"/>
      <c r="G310" s="57"/>
      <c r="H310" s="67"/>
      <c r="I310" s="58"/>
      <c r="J310" s="55"/>
      <c r="K310" s="57"/>
      <c r="L310" s="67"/>
      <c r="M310" s="55"/>
      <c r="N310" s="55"/>
      <c r="O310" s="57"/>
      <c r="P310" s="67"/>
      <c r="Q310" s="55"/>
      <c r="R310" s="55"/>
      <c r="S310" s="57"/>
      <c r="T310" s="67"/>
      <c r="U310" s="55"/>
      <c r="V310" s="55"/>
      <c r="W310" s="57"/>
      <c r="X310" s="67"/>
      <c r="Y310" s="55"/>
      <c r="Z310" s="58"/>
      <c r="AA310" s="58"/>
      <c r="AB310" s="67"/>
      <c r="AC310" s="58"/>
      <c r="AD310" s="57"/>
      <c r="AE310" s="56"/>
      <c r="AF310" s="67"/>
    </row>
    <row r="311" spans="1:32" x14ac:dyDescent="0.2">
      <c r="A311" s="59"/>
      <c r="B311" s="55"/>
      <c r="C311" s="78"/>
      <c r="D311" s="55"/>
      <c r="E311" s="55"/>
      <c r="F311" s="58"/>
      <c r="G311" s="57"/>
      <c r="H311" s="67"/>
      <c r="I311" s="58"/>
      <c r="J311" s="55"/>
      <c r="K311" s="57"/>
      <c r="L311" s="67"/>
      <c r="M311" s="55"/>
      <c r="N311" s="55"/>
      <c r="O311" s="57"/>
      <c r="P311" s="67"/>
      <c r="Q311" s="55"/>
      <c r="R311" s="55"/>
      <c r="S311" s="57"/>
      <c r="T311" s="67"/>
      <c r="U311" s="55"/>
      <c r="V311" s="55"/>
      <c r="W311" s="57"/>
      <c r="X311" s="67"/>
      <c r="Y311" s="55"/>
      <c r="Z311" s="58"/>
      <c r="AA311" s="58"/>
      <c r="AB311" s="67"/>
      <c r="AC311" s="58"/>
      <c r="AD311" s="57"/>
      <c r="AE311" s="56"/>
      <c r="AF311" s="67"/>
    </row>
    <row r="312" spans="1:32" x14ac:dyDescent="0.2">
      <c r="A312" s="59"/>
      <c r="B312" s="55"/>
      <c r="C312" s="78"/>
      <c r="D312" s="55"/>
      <c r="E312" s="55"/>
      <c r="F312" s="58"/>
      <c r="G312" s="57"/>
      <c r="H312" s="67"/>
      <c r="I312" s="58"/>
      <c r="J312" s="55"/>
      <c r="K312" s="57"/>
      <c r="L312" s="67"/>
      <c r="M312" s="55"/>
      <c r="N312" s="55"/>
      <c r="O312" s="57"/>
      <c r="P312" s="67"/>
      <c r="Q312" s="55"/>
      <c r="R312" s="55"/>
      <c r="S312" s="57"/>
      <c r="T312" s="67"/>
      <c r="U312" s="55"/>
      <c r="V312" s="55"/>
      <c r="W312" s="57"/>
      <c r="X312" s="67"/>
      <c r="Y312" s="55"/>
      <c r="Z312" s="58"/>
      <c r="AA312" s="58"/>
      <c r="AB312" s="67"/>
      <c r="AC312" s="58"/>
      <c r="AD312" s="57"/>
      <c r="AE312" s="56"/>
      <c r="AF312" s="67"/>
    </row>
    <row r="313" spans="1:32" x14ac:dyDescent="0.2">
      <c r="A313" s="59"/>
      <c r="B313" s="55"/>
      <c r="C313" s="78"/>
      <c r="D313" s="55"/>
      <c r="E313" s="55"/>
      <c r="F313" s="58"/>
      <c r="G313" s="57"/>
      <c r="H313" s="67"/>
      <c r="I313" s="58"/>
      <c r="J313" s="55"/>
      <c r="K313" s="57"/>
      <c r="L313" s="67"/>
      <c r="M313" s="55"/>
      <c r="N313" s="55"/>
      <c r="O313" s="57"/>
      <c r="P313" s="67"/>
      <c r="Q313" s="55"/>
      <c r="R313" s="55"/>
      <c r="S313" s="57"/>
      <c r="T313" s="67"/>
      <c r="U313" s="55"/>
      <c r="V313" s="55"/>
      <c r="W313" s="57"/>
      <c r="X313" s="67"/>
      <c r="Y313" s="55"/>
      <c r="Z313" s="58"/>
      <c r="AA313" s="58"/>
      <c r="AB313" s="67"/>
      <c r="AC313" s="58"/>
      <c r="AD313" s="57"/>
      <c r="AE313" s="56"/>
      <c r="AF313" s="67"/>
    </row>
    <row r="314" spans="1:32" x14ac:dyDescent="0.2">
      <c r="A314" s="59"/>
      <c r="B314" s="55"/>
      <c r="C314" s="78"/>
      <c r="D314" s="55"/>
      <c r="E314" s="55"/>
      <c r="F314" s="58"/>
      <c r="G314" s="57"/>
      <c r="H314" s="67"/>
      <c r="I314" s="58"/>
      <c r="J314" s="55"/>
      <c r="K314" s="57"/>
      <c r="L314" s="67"/>
      <c r="M314" s="55"/>
      <c r="N314" s="55"/>
      <c r="O314" s="57"/>
      <c r="P314" s="67"/>
      <c r="Q314" s="55"/>
      <c r="R314" s="55"/>
      <c r="S314" s="57"/>
      <c r="T314" s="67"/>
      <c r="U314" s="55"/>
      <c r="V314" s="55"/>
      <c r="W314" s="57"/>
      <c r="X314" s="67"/>
      <c r="Y314" s="55"/>
      <c r="Z314" s="58"/>
      <c r="AA314" s="58"/>
      <c r="AB314" s="67"/>
      <c r="AC314" s="58"/>
      <c r="AD314" s="57"/>
      <c r="AE314" s="56"/>
      <c r="AF314" s="67"/>
    </row>
    <row r="315" spans="1:32" x14ac:dyDescent="0.2">
      <c r="A315" s="59"/>
      <c r="B315" s="55"/>
      <c r="C315" s="78"/>
      <c r="D315" s="55"/>
      <c r="E315" s="55"/>
      <c r="F315" s="58"/>
      <c r="G315" s="57"/>
      <c r="H315" s="67"/>
      <c r="I315" s="58"/>
      <c r="J315" s="55"/>
      <c r="K315" s="57"/>
      <c r="L315" s="67"/>
      <c r="M315" s="55"/>
      <c r="N315" s="55"/>
      <c r="O315" s="57"/>
      <c r="P315" s="67"/>
      <c r="Q315" s="55"/>
      <c r="R315" s="55"/>
      <c r="S315" s="57"/>
      <c r="T315" s="67"/>
      <c r="U315" s="55"/>
      <c r="V315" s="55"/>
      <c r="W315" s="57"/>
      <c r="X315" s="67"/>
      <c r="Y315" s="55"/>
      <c r="Z315" s="58"/>
      <c r="AA315" s="58"/>
      <c r="AB315" s="67"/>
      <c r="AC315" s="58"/>
      <c r="AD315" s="57"/>
      <c r="AE315" s="56"/>
      <c r="AF315" s="67"/>
    </row>
    <row r="316" spans="1:32" x14ac:dyDescent="0.2">
      <c r="A316" s="59"/>
      <c r="B316" s="55"/>
      <c r="C316" s="78"/>
      <c r="D316" s="55"/>
      <c r="E316" s="55"/>
      <c r="F316" s="58"/>
      <c r="G316" s="57"/>
      <c r="H316" s="67"/>
      <c r="I316" s="58"/>
      <c r="J316" s="55"/>
      <c r="K316" s="57"/>
      <c r="L316" s="67"/>
      <c r="M316" s="55"/>
      <c r="N316" s="55"/>
      <c r="O316" s="57"/>
      <c r="P316" s="67"/>
      <c r="Q316" s="55"/>
      <c r="R316" s="55"/>
      <c r="S316" s="57"/>
      <c r="T316" s="67"/>
      <c r="U316" s="55"/>
      <c r="V316" s="55"/>
      <c r="W316" s="57"/>
      <c r="X316" s="67"/>
      <c r="Y316" s="55"/>
      <c r="Z316" s="58"/>
      <c r="AA316" s="58"/>
      <c r="AB316" s="67"/>
      <c r="AC316" s="58"/>
      <c r="AD316" s="57"/>
      <c r="AE316" s="56"/>
      <c r="AF316" s="67"/>
    </row>
    <row r="317" spans="1:32" x14ac:dyDescent="0.2">
      <c r="A317" s="59"/>
      <c r="B317" s="55"/>
      <c r="C317" s="78"/>
      <c r="D317" s="55"/>
      <c r="E317" s="55"/>
      <c r="F317" s="58"/>
      <c r="G317" s="57"/>
      <c r="H317" s="67"/>
      <c r="I317" s="58"/>
      <c r="J317" s="55"/>
      <c r="K317" s="57"/>
      <c r="L317" s="67"/>
      <c r="M317" s="55"/>
      <c r="N317" s="55"/>
      <c r="O317" s="57"/>
      <c r="P317" s="67"/>
      <c r="Q317" s="55"/>
      <c r="R317" s="55"/>
      <c r="S317" s="57"/>
      <c r="T317" s="67"/>
      <c r="U317" s="55"/>
      <c r="V317" s="55"/>
      <c r="W317" s="57"/>
      <c r="X317" s="67"/>
      <c r="Y317" s="55"/>
      <c r="Z317" s="58"/>
      <c r="AA317" s="58"/>
      <c r="AB317" s="67"/>
      <c r="AC317" s="58"/>
      <c r="AD317" s="57"/>
      <c r="AE317" s="56"/>
      <c r="AF317" s="67"/>
    </row>
    <row r="318" spans="1:32" x14ac:dyDescent="0.2">
      <c r="A318" s="59"/>
      <c r="B318" s="55"/>
      <c r="C318" s="78"/>
      <c r="D318" s="55"/>
      <c r="E318" s="55"/>
      <c r="F318" s="58"/>
      <c r="G318" s="57"/>
      <c r="H318" s="67"/>
      <c r="I318" s="58"/>
      <c r="J318" s="55"/>
      <c r="K318" s="57"/>
      <c r="L318" s="67"/>
      <c r="M318" s="55"/>
      <c r="N318" s="55"/>
      <c r="O318" s="57"/>
      <c r="P318" s="67"/>
      <c r="Q318" s="55"/>
      <c r="R318" s="55"/>
      <c r="S318" s="57"/>
      <c r="T318" s="67"/>
      <c r="U318" s="55"/>
      <c r="V318" s="55"/>
      <c r="W318" s="57"/>
      <c r="X318" s="67"/>
      <c r="Y318" s="55"/>
      <c r="Z318" s="58"/>
      <c r="AA318" s="58"/>
      <c r="AB318" s="67"/>
      <c r="AC318" s="58"/>
      <c r="AD318" s="57"/>
      <c r="AE318" s="56"/>
      <c r="AF318" s="67"/>
    </row>
    <row r="319" spans="1:32" x14ac:dyDescent="0.2">
      <c r="A319" s="59"/>
      <c r="B319" s="55"/>
      <c r="C319" s="78"/>
      <c r="D319" s="55"/>
      <c r="E319" s="55"/>
      <c r="F319" s="58"/>
      <c r="G319" s="57"/>
      <c r="H319" s="67"/>
      <c r="I319" s="58"/>
      <c r="J319" s="55"/>
      <c r="K319" s="57"/>
      <c r="L319" s="67"/>
      <c r="M319" s="55"/>
      <c r="N319" s="55"/>
      <c r="O319" s="57"/>
      <c r="P319" s="67"/>
      <c r="Q319" s="55"/>
      <c r="R319" s="55"/>
      <c r="S319" s="57"/>
      <c r="T319" s="67"/>
      <c r="U319" s="55"/>
      <c r="V319" s="55"/>
      <c r="W319" s="57"/>
      <c r="X319" s="67"/>
      <c r="Y319" s="55"/>
      <c r="Z319" s="58"/>
      <c r="AA319" s="58"/>
      <c r="AB319" s="67"/>
      <c r="AC319" s="58"/>
      <c r="AD319" s="57"/>
      <c r="AE319" s="56"/>
      <c r="AF319" s="67"/>
    </row>
    <row r="320" spans="1:32" x14ac:dyDescent="0.2">
      <c r="A320" s="59"/>
      <c r="B320" s="55"/>
      <c r="C320" s="78"/>
      <c r="D320" s="55"/>
      <c r="E320" s="55"/>
      <c r="F320" s="58"/>
      <c r="G320" s="57"/>
      <c r="H320" s="67"/>
      <c r="I320" s="58"/>
      <c r="J320" s="55"/>
      <c r="K320" s="57"/>
      <c r="L320" s="67"/>
      <c r="M320" s="55"/>
      <c r="N320" s="55"/>
      <c r="O320" s="57"/>
      <c r="P320" s="67"/>
      <c r="Q320" s="55"/>
      <c r="R320" s="55"/>
      <c r="S320" s="57"/>
      <c r="T320" s="67"/>
      <c r="U320" s="55"/>
      <c r="V320" s="55"/>
      <c r="W320" s="57"/>
      <c r="X320" s="67"/>
      <c r="Y320" s="55"/>
      <c r="Z320" s="58"/>
      <c r="AA320" s="58"/>
      <c r="AB320" s="67"/>
      <c r="AC320" s="58"/>
      <c r="AD320" s="57"/>
      <c r="AE320" s="56"/>
      <c r="AF320" s="67"/>
    </row>
    <row r="321" spans="1:32" x14ac:dyDescent="0.2">
      <c r="A321" s="59"/>
      <c r="B321" s="55"/>
      <c r="C321" s="78"/>
      <c r="D321" s="55"/>
      <c r="E321" s="55"/>
      <c r="F321" s="58"/>
      <c r="G321" s="57"/>
      <c r="H321" s="67"/>
      <c r="I321" s="58"/>
      <c r="J321" s="55"/>
      <c r="K321" s="57"/>
      <c r="L321" s="67"/>
      <c r="M321" s="55"/>
      <c r="N321" s="55"/>
      <c r="O321" s="57"/>
      <c r="P321" s="67"/>
      <c r="Q321" s="55"/>
      <c r="R321" s="55"/>
      <c r="S321" s="57"/>
      <c r="T321" s="67"/>
      <c r="U321" s="55"/>
      <c r="V321" s="55"/>
      <c r="W321" s="57"/>
      <c r="X321" s="67"/>
      <c r="Y321" s="55"/>
      <c r="Z321" s="58"/>
      <c r="AA321" s="58"/>
      <c r="AB321" s="67"/>
      <c r="AC321" s="58"/>
      <c r="AD321" s="57"/>
      <c r="AE321" s="56"/>
      <c r="AF321" s="67"/>
    </row>
    <row r="322" spans="1:32" x14ac:dyDescent="0.2">
      <c r="A322" s="59"/>
      <c r="B322" s="55"/>
      <c r="C322" s="78"/>
      <c r="D322" s="55"/>
      <c r="E322" s="55"/>
      <c r="F322" s="58"/>
      <c r="G322" s="57"/>
      <c r="H322" s="67"/>
      <c r="I322" s="58"/>
      <c r="J322" s="55"/>
      <c r="K322" s="57"/>
      <c r="L322" s="67"/>
      <c r="M322" s="55"/>
      <c r="N322" s="55"/>
      <c r="O322" s="57"/>
      <c r="P322" s="67"/>
      <c r="Q322" s="55"/>
      <c r="R322" s="55"/>
      <c r="S322" s="57"/>
      <c r="T322" s="67"/>
      <c r="U322" s="55"/>
      <c r="V322" s="55"/>
      <c r="W322" s="57"/>
      <c r="X322" s="67"/>
      <c r="Y322" s="55"/>
      <c r="Z322" s="58"/>
      <c r="AA322" s="58"/>
      <c r="AB322" s="67"/>
      <c r="AC322" s="58"/>
      <c r="AD322" s="57"/>
      <c r="AE322" s="56"/>
      <c r="AF322" s="67"/>
    </row>
    <row r="323" spans="1:32" x14ac:dyDescent="0.2">
      <c r="A323" s="59"/>
      <c r="B323" s="55"/>
      <c r="C323" s="78"/>
      <c r="D323" s="55"/>
      <c r="E323" s="55"/>
      <c r="F323" s="58"/>
      <c r="G323" s="57"/>
      <c r="H323" s="67"/>
      <c r="I323" s="58"/>
      <c r="J323" s="55"/>
      <c r="K323" s="57"/>
      <c r="L323" s="67"/>
      <c r="M323" s="55"/>
      <c r="N323" s="55"/>
      <c r="O323" s="57"/>
      <c r="P323" s="67"/>
      <c r="Q323" s="55"/>
      <c r="R323" s="55"/>
      <c r="S323" s="57"/>
      <c r="T323" s="67"/>
      <c r="U323" s="55"/>
      <c r="V323" s="55"/>
      <c r="W323" s="57"/>
      <c r="X323" s="67"/>
      <c r="Y323" s="55"/>
      <c r="Z323" s="58"/>
      <c r="AA323" s="58"/>
      <c r="AB323" s="67"/>
      <c r="AC323" s="58"/>
      <c r="AD323" s="57"/>
      <c r="AE323" s="56"/>
      <c r="AF323" s="67"/>
    </row>
    <row r="324" spans="1:32" x14ac:dyDescent="0.2">
      <c r="A324" s="59"/>
      <c r="B324" s="55"/>
      <c r="C324" s="78"/>
      <c r="D324" s="55"/>
      <c r="E324" s="55"/>
      <c r="F324" s="58"/>
      <c r="G324" s="57"/>
      <c r="H324" s="67"/>
      <c r="I324" s="58"/>
      <c r="J324" s="55"/>
      <c r="K324" s="57"/>
      <c r="L324" s="67"/>
      <c r="M324" s="55"/>
      <c r="N324" s="55"/>
      <c r="O324" s="57"/>
      <c r="P324" s="67"/>
      <c r="Q324" s="55"/>
      <c r="R324" s="55"/>
      <c r="S324" s="57"/>
      <c r="T324" s="67"/>
      <c r="U324" s="55"/>
      <c r="V324" s="55"/>
      <c r="W324" s="57"/>
      <c r="X324" s="67"/>
      <c r="Y324" s="55"/>
      <c r="Z324" s="58"/>
      <c r="AA324" s="58"/>
      <c r="AB324" s="67"/>
      <c r="AC324" s="58"/>
      <c r="AD324" s="57"/>
      <c r="AE324" s="56"/>
      <c r="AF324" s="67"/>
    </row>
    <row r="325" spans="1:32" x14ac:dyDescent="0.2">
      <c r="A325" s="59"/>
      <c r="B325" s="55"/>
      <c r="C325" s="78"/>
      <c r="D325" s="55"/>
      <c r="E325" s="55"/>
      <c r="F325" s="58"/>
      <c r="G325" s="57"/>
      <c r="H325" s="67"/>
      <c r="I325" s="58"/>
      <c r="J325" s="55"/>
      <c r="K325" s="57"/>
      <c r="L325" s="67"/>
      <c r="M325" s="55"/>
      <c r="N325" s="55"/>
      <c r="O325" s="57"/>
      <c r="P325" s="67"/>
      <c r="Q325" s="55"/>
      <c r="R325" s="55"/>
      <c r="S325" s="57"/>
      <c r="T325" s="67"/>
      <c r="U325" s="55"/>
      <c r="V325" s="55"/>
      <c r="W325" s="57"/>
      <c r="X325" s="67"/>
      <c r="Y325" s="55"/>
      <c r="Z325" s="58"/>
      <c r="AA325" s="58"/>
      <c r="AB325" s="67"/>
      <c r="AC325" s="58"/>
      <c r="AD325" s="57"/>
      <c r="AE325" s="56"/>
      <c r="AF325" s="67"/>
    </row>
    <row r="326" spans="1:32" x14ac:dyDescent="0.2">
      <c r="A326" s="59"/>
      <c r="B326" s="55"/>
      <c r="C326" s="78"/>
      <c r="D326" s="55"/>
      <c r="E326" s="55"/>
      <c r="F326" s="58"/>
      <c r="G326" s="57"/>
      <c r="H326" s="67"/>
      <c r="I326" s="58"/>
      <c r="J326" s="55"/>
      <c r="K326" s="57"/>
      <c r="L326" s="67"/>
      <c r="M326" s="55"/>
      <c r="N326" s="55"/>
      <c r="O326" s="57"/>
      <c r="P326" s="67"/>
      <c r="Q326" s="55"/>
      <c r="R326" s="55"/>
      <c r="S326" s="57"/>
      <c r="T326" s="67"/>
      <c r="U326" s="55"/>
      <c r="V326" s="55"/>
      <c r="W326" s="57"/>
      <c r="X326" s="67"/>
      <c r="Y326" s="55"/>
      <c r="Z326" s="58"/>
      <c r="AA326" s="58"/>
      <c r="AB326" s="67"/>
      <c r="AC326" s="58"/>
      <c r="AD326" s="57"/>
      <c r="AE326" s="56"/>
      <c r="AF326" s="67"/>
    </row>
    <row r="327" spans="1:32" x14ac:dyDescent="0.2">
      <c r="A327" s="59"/>
      <c r="B327" s="55"/>
      <c r="C327" s="78"/>
      <c r="D327" s="55"/>
      <c r="E327" s="55"/>
      <c r="F327" s="58"/>
      <c r="G327" s="57"/>
      <c r="H327" s="67"/>
      <c r="I327" s="58"/>
      <c r="J327" s="55"/>
      <c r="K327" s="57"/>
      <c r="L327" s="67"/>
      <c r="M327" s="55"/>
      <c r="N327" s="55"/>
      <c r="O327" s="57"/>
      <c r="P327" s="67"/>
      <c r="Q327" s="55"/>
      <c r="R327" s="55"/>
      <c r="S327" s="57"/>
      <c r="T327" s="67"/>
      <c r="U327" s="55"/>
      <c r="V327" s="55"/>
      <c r="W327" s="57"/>
      <c r="X327" s="67"/>
      <c r="Y327" s="55"/>
      <c r="Z327" s="58"/>
      <c r="AA327" s="58"/>
      <c r="AB327" s="67"/>
      <c r="AC327" s="58"/>
      <c r="AD327" s="57"/>
      <c r="AE327" s="56"/>
      <c r="AF327" s="67"/>
    </row>
    <row r="328" spans="1:32" x14ac:dyDescent="0.2">
      <c r="A328" s="59"/>
      <c r="B328" s="55"/>
      <c r="C328" s="78"/>
      <c r="D328" s="55"/>
      <c r="E328" s="55"/>
      <c r="F328" s="58"/>
      <c r="G328" s="57"/>
      <c r="H328" s="67"/>
      <c r="I328" s="58"/>
      <c r="J328" s="55"/>
      <c r="K328" s="57"/>
      <c r="L328" s="67"/>
      <c r="M328" s="55"/>
      <c r="N328" s="55"/>
      <c r="O328" s="57"/>
      <c r="P328" s="67"/>
      <c r="Q328" s="55"/>
      <c r="R328" s="55"/>
      <c r="S328" s="57"/>
      <c r="T328" s="67"/>
      <c r="U328" s="55"/>
      <c r="V328" s="55"/>
      <c r="W328" s="57"/>
      <c r="X328" s="67"/>
      <c r="Y328" s="55"/>
      <c r="Z328" s="58"/>
      <c r="AA328" s="58"/>
      <c r="AB328" s="67"/>
      <c r="AC328" s="58"/>
      <c r="AD328" s="57"/>
      <c r="AE328" s="56"/>
      <c r="AF328" s="67"/>
    </row>
    <row r="329" spans="1:32" x14ac:dyDescent="0.2">
      <c r="A329" s="59"/>
      <c r="B329" s="55"/>
      <c r="C329" s="78"/>
      <c r="D329" s="55"/>
      <c r="E329" s="55"/>
      <c r="F329" s="58"/>
      <c r="G329" s="57"/>
      <c r="H329" s="67"/>
      <c r="I329" s="58"/>
      <c r="J329" s="55"/>
      <c r="K329" s="57"/>
      <c r="L329" s="67"/>
      <c r="M329" s="55"/>
      <c r="N329" s="55"/>
      <c r="O329" s="57"/>
      <c r="P329" s="67"/>
      <c r="Q329" s="55"/>
      <c r="R329" s="55"/>
      <c r="S329" s="57"/>
      <c r="T329" s="67"/>
      <c r="U329" s="55"/>
      <c r="V329" s="55"/>
      <c r="W329" s="57"/>
      <c r="X329" s="67"/>
      <c r="Y329" s="55"/>
      <c r="Z329" s="58"/>
      <c r="AA329" s="58"/>
      <c r="AB329" s="67"/>
      <c r="AC329" s="58"/>
      <c r="AD329" s="57"/>
      <c r="AE329" s="56"/>
      <c r="AF329" s="67"/>
    </row>
    <row r="330" spans="1:32" x14ac:dyDescent="0.2">
      <c r="A330" s="59"/>
      <c r="B330" s="55"/>
      <c r="C330" s="78"/>
      <c r="D330" s="55"/>
      <c r="E330" s="55"/>
      <c r="F330" s="58"/>
      <c r="G330" s="57"/>
      <c r="H330" s="67"/>
      <c r="I330" s="58"/>
      <c r="J330" s="55"/>
      <c r="K330" s="57"/>
      <c r="L330" s="67"/>
      <c r="M330" s="55"/>
      <c r="N330" s="55"/>
      <c r="O330" s="57"/>
      <c r="P330" s="67"/>
      <c r="Q330" s="55"/>
      <c r="R330" s="55"/>
      <c r="S330" s="57"/>
      <c r="T330" s="67"/>
      <c r="U330" s="55"/>
      <c r="V330" s="55"/>
      <c r="W330" s="57"/>
      <c r="X330" s="67"/>
      <c r="Y330" s="55"/>
      <c r="Z330" s="58"/>
      <c r="AA330" s="58"/>
      <c r="AB330" s="67"/>
      <c r="AC330" s="58"/>
      <c r="AD330" s="57"/>
      <c r="AE330" s="56"/>
      <c r="AF330" s="67"/>
    </row>
    <row r="331" spans="1:32" x14ac:dyDescent="0.2">
      <c r="A331" s="59"/>
      <c r="B331" s="55"/>
      <c r="C331" s="78"/>
      <c r="D331" s="55"/>
      <c r="E331" s="55"/>
      <c r="F331" s="58"/>
      <c r="G331" s="57"/>
      <c r="H331" s="67"/>
      <c r="I331" s="58"/>
      <c r="J331" s="55"/>
      <c r="K331" s="57"/>
      <c r="L331" s="67"/>
      <c r="M331" s="55"/>
      <c r="N331" s="55"/>
      <c r="O331" s="57"/>
      <c r="P331" s="67"/>
      <c r="Q331" s="55"/>
      <c r="R331" s="55"/>
      <c r="S331" s="57"/>
      <c r="T331" s="67"/>
      <c r="U331" s="55"/>
      <c r="V331" s="55"/>
      <c r="W331" s="57"/>
      <c r="X331" s="67"/>
      <c r="Y331" s="55"/>
      <c r="Z331" s="58"/>
      <c r="AA331" s="58"/>
      <c r="AB331" s="67"/>
      <c r="AC331" s="58"/>
      <c r="AD331" s="57"/>
      <c r="AE331" s="56"/>
      <c r="AF331" s="67"/>
    </row>
    <row r="332" spans="1:32" x14ac:dyDescent="0.2">
      <c r="A332" s="59"/>
      <c r="B332" s="55"/>
      <c r="C332" s="78"/>
      <c r="D332" s="55"/>
      <c r="E332" s="55"/>
      <c r="F332" s="58"/>
      <c r="G332" s="57"/>
      <c r="H332" s="67"/>
      <c r="I332" s="58"/>
      <c r="J332" s="55"/>
      <c r="K332" s="57"/>
      <c r="L332" s="67"/>
      <c r="M332" s="55"/>
      <c r="N332" s="55"/>
      <c r="O332" s="57"/>
      <c r="P332" s="67"/>
      <c r="Q332" s="55"/>
      <c r="R332" s="55"/>
      <c r="S332" s="57"/>
      <c r="T332" s="67"/>
      <c r="U332" s="55"/>
      <c r="V332" s="55"/>
      <c r="W332" s="57"/>
      <c r="X332" s="67"/>
      <c r="Y332" s="55"/>
      <c r="Z332" s="58"/>
      <c r="AA332" s="58"/>
      <c r="AB332" s="67"/>
      <c r="AC332" s="58"/>
      <c r="AD332" s="57"/>
      <c r="AE332" s="56"/>
      <c r="AF332" s="67"/>
    </row>
    <row r="333" spans="1:32" x14ac:dyDescent="0.2">
      <c r="A333" s="59"/>
      <c r="B333" s="55"/>
      <c r="C333" s="78"/>
      <c r="D333" s="55"/>
      <c r="E333" s="55"/>
      <c r="F333" s="58"/>
      <c r="G333" s="57"/>
      <c r="H333" s="67"/>
      <c r="I333" s="58"/>
      <c r="J333" s="55"/>
      <c r="K333" s="57"/>
      <c r="L333" s="67"/>
      <c r="M333" s="55"/>
      <c r="N333" s="55"/>
      <c r="O333" s="57"/>
      <c r="P333" s="67"/>
      <c r="Q333" s="55"/>
      <c r="R333" s="55"/>
      <c r="S333" s="57"/>
      <c r="T333" s="67"/>
      <c r="U333" s="55"/>
      <c r="V333" s="55"/>
      <c r="W333" s="57"/>
      <c r="X333" s="67"/>
      <c r="Y333" s="55"/>
      <c r="Z333" s="58"/>
      <c r="AA333" s="58"/>
      <c r="AB333" s="67"/>
      <c r="AC333" s="58"/>
      <c r="AD333" s="57"/>
      <c r="AE333" s="56"/>
      <c r="AF333" s="67"/>
    </row>
    <row r="334" spans="1:32" x14ac:dyDescent="0.2">
      <c r="A334" s="59"/>
      <c r="B334" s="55"/>
      <c r="C334" s="78"/>
      <c r="D334" s="55"/>
      <c r="E334" s="55"/>
      <c r="F334" s="58"/>
      <c r="G334" s="57"/>
      <c r="H334" s="67"/>
      <c r="I334" s="58"/>
      <c r="J334" s="55"/>
      <c r="K334" s="57"/>
      <c r="L334" s="67"/>
      <c r="M334" s="55"/>
      <c r="N334" s="55"/>
      <c r="O334" s="57"/>
      <c r="P334" s="67"/>
      <c r="Q334" s="55"/>
      <c r="R334" s="55"/>
      <c r="S334" s="57"/>
      <c r="T334" s="67"/>
      <c r="U334" s="55"/>
      <c r="V334" s="55"/>
      <c r="W334" s="57"/>
      <c r="X334" s="67"/>
      <c r="Y334" s="55"/>
      <c r="Z334" s="58"/>
      <c r="AA334" s="58"/>
      <c r="AB334" s="67"/>
      <c r="AC334" s="58"/>
      <c r="AD334" s="57"/>
      <c r="AE334" s="56"/>
      <c r="AF334" s="67"/>
    </row>
    <row r="335" spans="1:32" x14ac:dyDescent="0.2">
      <c r="A335" s="59"/>
      <c r="B335" s="55"/>
      <c r="C335" s="78"/>
      <c r="D335" s="55"/>
      <c r="E335" s="55"/>
      <c r="F335" s="58"/>
      <c r="G335" s="57"/>
      <c r="H335" s="67"/>
      <c r="I335" s="58"/>
      <c r="J335" s="55"/>
      <c r="K335" s="57"/>
      <c r="L335" s="67"/>
      <c r="M335" s="55"/>
      <c r="N335" s="55"/>
      <c r="O335" s="57"/>
      <c r="P335" s="67"/>
      <c r="Q335" s="55"/>
      <c r="R335" s="55"/>
      <c r="S335" s="57"/>
      <c r="T335" s="67"/>
      <c r="U335" s="55"/>
      <c r="V335" s="55"/>
      <c r="W335" s="57"/>
      <c r="X335" s="67"/>
      <c r="Y335" s="55"/>
      <c r="Z335" s="58"/>
      <c r="AA335" s="58"/>
      <c r="AB335" s="67"/>
      <c r="AC335" s="58"/>
      <c r="AD335" s="57"/>
      <c r="AE335" s="56"/>
      <c r="AF335" s="67"/>
    </row>
    <row r="336" spans="1:32" x14ac:dyDescent="0.2">
      <c r="A336" s="59"/>
      <c r="B336" s="55"/>
      <c r="C336" s="78"/>
      <c r="D336" s="55"/>
      <c r="E336" s="55"/>
      <c r="F336" s="58"/>
      <c r="G336" s="57"/>
      <c r="H336" s="67"/>
      <c r="I336" s="58"/>
      <c r="J336" s="55"/>
      <c r="K336" s="57"/>
      <c r="L336" s="67"/>
      <c r="M336" s="55"/>
      <c r="N336" s="55"/>
      <c r="O336" s="57"/>
      <c r="P336" s="67"/>
      <c r="Q336" s="55"/>
      <c r="R336" s="55"/>
      <c r="S336" s="57"/>
      <c r="T336" s="67"/>
      <c r="U336" s="55"/>
      <c r="V336" s="55"/>
      <c r="W336" s="57"/>
      <c r="X336" s="67"/>
      <c r="Y336" s="55"/>
      <c r="Z336" s="58"/>
      <c r="AA336" s="58"/>
      <c r="AB336" s="67"/>
      <c r="AC336" s="58"/>
      <c r="AD336" s="57"/>
      <c r="AE336" s="56"/>
      <c r="AF336" s="67"/>
    </row>
    <row r="337" spans="1:32" x14ac:dyDescent="0.2">
      <c r="A337" s="59"/>
      <c r="B337" s="55"/>
      <c r="C337" s="78"/>
      <c r="D337" s="55"/>
      <c r="E337" s="55"/>
      <c r="F337" s="58"/>
      <c r="G337" s="57"/>
      <c r="H337" s="67"/>
      <c r="I337" s="58"/>
      <c r="J337" s="55"/>
      <c r="K337" s="57"/>
      <c r="L337" s="67"/>
      <c r="M337" s="55"/>
      <c r="N337" s="55"/>
      <c r="O337" s="57"/>
      <c r="P337" s="67"/>
      <c r="Q337" s="55"/>
      <c r="R337" s="55"/>
      <c r="S337" s="57"/>
      <c r="T337" s="67"/>
      <c r="U337" s="55"/>
      <c r="V337" s="55"/>
      <c r="W337" s="57"/>
      <c r="X337" s="67"/>
      <c r="Y337" s="55"/>
      <c r="Z337" s="58"/>
      <c r="AA337" s="58"/>
      <c r="AB337" s="67"/>
      <c r="AC337" s="58"/>
      <c r="AD337" s="57"/>
      <c r="AE337" s="56"/>
      <c r="AF337" s="67"/>
    </row>
    <row r="338" spans="1:32" x14ac:dyDescent="0.2">
      <c r="A338" s="59"/>
      <c r="B338" s="55"/>
      <c r="C338" s="78"/>
      <c r="D338" s="55"/>
      <c r="E338" s="55"/>
      <c r="F338" s="58"/>
      <c r="G338" s="57"/>
      <c r="H338" s="67"/>
      <c r="I338" s="58"/>
      <c r="J338" s="55"/>
      <c r="K338" s="57"/>
      <c r="L338" s="67"/>
      <c r="M338" s="55"/>
      <c r="N338" s="55"/>
      <c r="O338" s="57"/>
      <c r="P338" s="67"/>
      <c r="Q338" s="55"/>
      <c r="R338" s="55"/>
      <c r="S338" s="57"/>
      <c r="T338" s="67"/>
      <c r="U338" s="55"/>
      <c r="V338" s="55"/>
      <c r="W338" s="57"/>
      <c r="X338" s="67"/>
      <c r="Y338" s="55"/>
      <c r="Z338" s="58"/>
      <c r="AA338" s="58"/>
      <c r="AB338" s="67"/>
      <c r="AC338" s="58"/>
      <c r="AD338" s="57"/>
      <c r="AE338" s="56"/>
      <c r="AF338" s="67"/>
    </row>
    <row r="339" spans="1:32" x14ac:dyDescent="0.2">
      <c r="A339" s="59"/>
      <c r="B339" s="55"/>
      <c r="C339" s="78"/>
      <c r="D339" s="55"/>
      <c r="E339" s="55"/>
      <c r="F339" s="58"/>
      <c r="G339" s="57"/>
      <c r="H339" s="67"/>
      <c r="I339" s="58"/>
      <c r="J339" s="55"/>
      <c r="K339" s="57"/>
      <c r="L339" s="67"/>
      <c r="M339" s="55"/>
      <c r="N339" s="55"/>
      <c r="O339" s="57"/>
      <c r="P339" s="67"/>
      <c r="Q339" s="55"/>
      <c r="R339" s="55"/>
      <c r="S339" s="57"/>
      <c r="T339" s="67"/>
      <c r="U339" s="55"/>
      <c r="V339" s="55"/>
      <c r="W339" s="57"/>
      <c r="X339" s="67"/>
      <c r="Y339" s="55"/>
      <c r="Z339" s="58"/>
      <c r="AA339" s="58"/>
      <c r="AB339" s="67"/>
      <c r="AC339" s="58"/>
      <c r="AD339" s="57"/>
      <c r="AE339" s="56"/>
      <c r="AF339" s="67"/>
    </row>
    <row r="340" spans="1:32" x14ac:dyDescent="0.2">
      <c r="A340" s="59"/>
      <c r="B340" s="55"/>
      <c r="C340" s="78"/>
      <c r="D340" s="55"/>
      <c r="E340" s="55"/>
      <c r="F340" s="58"/>
      <c r="G340" s="57"/>
      <c r="H340" s="67"/>
      <c r="I340" s="58"/>
      <c r="J340" s="55"/>
      <c r="K340" s="57"/>
      <c r="L340" s="67"/>
      <c r="M340" s="55"/>
      <c r="N340" s="55"/>
      <c r="O340" s="57"/>
      <c r="P340" s="67"/>
      <c r="Q340" s="55"/>
      <c r="R340" s="55"/>
      <c r="S340" s="57"/>
      <c r="T340" s="67"/>
      <c r="U340" s="55"/>
      <c r="V340" s="55"/>
      <c r="W340" s="57"/>
      <c r="X340" s="67"/>
      <c r="Y340" s="55"/>
      <c r="Z340" s="58"/>
      <c r="AA340" s="58"/>
      <c r="AB340" s="67"/>
      <c r="AC340" s="58"/>
      <c r="AD340" s="57"/>
      <c r="AE340" s="56"/>
      <c r="AF340" s="67"/>
    </row>
    <row r="341" spans="1:32" x14ac:dyDescent="0.2">
      <c r="A341" s="59"/>
      <c r="B341" s="55"/>
      <c r="C341" s="78"/>
      <c r="D341" s="55"/>
      <c r="E341" s="55"/>
      <c r="F341" s="58"/>
      <c r="G341" s="57"/>
      <c r="H341" s="67"/>
      <c r="I341" s="58"/>
      <c r="J341" s="55"/>
      <c r="K341" s="57"/>
      <c r="L341" s="67"/>
      <c r="M341" s="55"/>
      <c r="N341" s="55"/>
      <c r="O341" s="57"/>
      <c r="P341" s="67"/>
      <c r="Q341" s="55"/>
      <c r="R341" s="55"/>
      <c r="S341" s="57"/>
      <c r="T341" s="67"/>
      <c r="U341" s="55"/>
      <c r="V341" s="55"/>
      <c r="W341" s="57"/>
      <c r="X341" s="67"/>
      <c r="Y341" s="55"/>
      <c r="Z341" s="58"/>
      <c r="AA341" s="58"/>
      <c r="AB341" s="67"/>
      <c r="AC341" s="58"/>
      <c r="AD341" s="57"/>
      <c r="AE341" s="56"/>
      <c r="AF341" s="67"/>
    </row>
    <row r="342" spans="1:32" x14ac:dyDescent="0.2">
      <c r="A342" s="59"/>
      <c r="B342" s="55"/>
      <c r="C342" s="78"/>
      <c r="D342" s="55"/>
      <c r="E342" s="55"/>
      <c r="F342" s="58"/>
      <c r="G342" s="57"/>
      <c r="H342" s="67"/>
      <c r="I342" s="58"/>
      <c r="J342" s="55"/>
      <c r="K342" s="57"/>
      <c r="L342" s="67"/>
      <c r="M342" s="55"/>
      <c r="N342" s="55"/>
      <c r="O342" s="57"/>
      <c r="P342" s="67"/>
      <c r="Q342" s="55"/>
      <c r="R342" s="55"/>
      <c r="S342" s="57"/>
      <c r="T342" s="67"/>
      <c r="U342" s="55"/>
      <c r="V342" s="55"/>
      <c r="W342" s="57"/>
      <c r="X342" s="67"/>
      <c r="Y342" s="55"/>
      <c r="Z342" s="58"/>
      <c r="AA342" s="58"/>
      <c r="AB342" s="67"/>
      <c r="AC342" s="58"/>
      <c r="AD342" s="57"/>
      <c r="AE342" s="56"/>
      <c r="AF342" s="67"/>
    </row>
    <row r="343" spans="1:32" x14ac:dyDescent="0.2">
      <c r="A343" s="59"/>
      <c r="B343" s="55"/>
      <c r="C343" s="78"/>
      <c r="D343" s="55"/>
      <c r="E343" s="55"/>
      <c r="F343" s="58"/>
      <c r="G343" s="57"/>
      <c r="H343" s="67"/>
      <c r="I343" s="58"/>
      <c r="J343" s="55"/>
      <c r="K343" s="57"/>
      <c r="L343" s="67"/>
      <c r="M343" s="55"/>
      <c r="N343" s="55"/>
      <c r="O343" s="57"/>
      <c r="P343" s="67"/>
      <c r="Q343" s="55"/>
      <c r="R343" s="55"/>
      <c r="S343" s="57"/>
      <c r="T343" s="67"/>
      <c r="U343" s="55"/>
      <c r="V343" s="55"/>
      <c r="W343" s="57"/>
      <c r="X343" s="67"/>
      <c r="Y343" s="55"/>
      <c r="Z343" s="58"/>
      <c r="AA343" s="58"/>
      <c r="AB343" s="67"/>
      <c r="AC343" s="58"/>
      <c r="AD343" s="57"/>
      <c r="AE343" s="56"/>
      <c r="AF343" s="67"/>
    </row>
    <row r="344" spans="1:32" x14ac:dyDescent="0.2">
      <c r="A344" s="59"/>
      <c r="B344" s="55"/>
      <c r="C344" s="78"/>
      <c r="D344" s="55"/>
      <c r="E344" s="55"/>
      <c r="F344" s="58"/>
      <c r="G344" s="57"/>
      <c r="H344" s="67"/>
      <c r="I344" s="58"/>
      <c r="J344" s="55"/>
      <c r="K344" s="57"/>
      <c r="L344" s="67"/>
      <c r="M344" s="55"/>
      <c r="N344" s="55"/>
      <c r="O344" s="57"/>
      <c r="P344" s="67"/>
      <c r="Q344" s="55"/>
      <c r="R344" s="55"/>
      <c r="S344" s="57"/>
      <c r="T344" s="67"/>
      <c r="U344" s="55"/>
      <c r="V344" s="55"/>
      <c r="W344" s="57"/>
      <c r="X344" s="67"/>
      <c r="Y344" s="55"/>
      <c r="Z344" s="58"/>
      <c r="AA344" s="58"/>
      <c r="AB344" s="67"/>
      <c r="AC344" s="58"/>
      <c r="AD344" s="57"/>
      <c r="AE344" s="56"/>
      <c r="AF344" s="67"/>
    </row>
    <row r="345" spans="1:32" x14ac:dyDescent="0.2">
      <c r="A345" s="59"/>
      <c r="B345" s="55"/>
      <c r="C345" s="78"/>
      <c r="D345" s="55"/>
      <c r="E345" s="55"/>
      <c r="F345" s="58"/>
      <c r="G345" s="57"/>
      <c r="H345" s="67"/>
      <c r="I345" s="58"/>
      <c r="J345" s="55"/>
      <c r="K345" s="57"/>
      <c r="L345" s="67"/>
      <c r="M345" s="55"/>
      <c r="N345" s="55"/>
      <c r="O345" s="57"/>
      <c r="P345" s="67"/>
      <c r="Q345" s="55"/>
      <c r="R345" s="55"/>
      <c r="S345" s="57"/>
      <c r="T345" s="67"/>
      <c r="U345" s="55"/>
      <c r="V345" s="55"/>
      <c r="W345" s="57"/>
      <c r="X345" s="67"/>
      <c r="Y345" s="55"/>
      <c r="Z345" s="58"/>
      <c r="AA345" s="58"/>
      <c r="AB345" s="67"/>
      <c r="AC345" s="58"/>
      <c r="AD345" s="57"/>
      <c r="AE345" s="56"/>
      <c r="AF345" s="67"/>
    </row>
    <row r="346" spans="1:32" x14ac:dyDescent="0.2">
      <c r="A346" s="59"/>
      <c r="B346" s="55"/>
      <c r="C346" s="78"/>
      <c r="D346" s="55"/>
      <c r="E346" s="55"/>
      <c r="F346" s="58"/>
      <c r="G346" s="57"/>
      <c r="H346" s="67"/>
      <c r="I346" s="58"/>
      <c r="J346" s="55"/>
      <c r="K346" s="57"/>
      <c r="L346" s="67"/>
      <c r="M346" s="55"/>
      <c r="N346" s="55"/>
      <c r="O346" s="57"/>
      <c r="P346" s="67"/>
      <c r="Q346" s="55"/>
      <c r="R346" s="55"/>
      <c r="S346" s="57"/>
      <c r="T346" s="67"/>
      <c r="U346" s="55"/>
      <c r="V346" s="55"/>
      <c r="W346" s="57"/>
      <c r="X346" s="67"/>
      <c r="Y346" s="55"/>
      <c r="Z346" s="58"/>
      <c r="AA346" s="58"/>
      <c r="AB346" s="67"/>
      <c r="AC346" s="58"/>
      <c r="AD346" s="57"/>
      <c r="AE346" s="56"/>
      <c r="AF346" s="67"/>
    </row>
    <row r="347" spans="1:32" x14ac:dyDescent="0.2">
      <c r="A347" s="59"/>
      <c r="B347" s="55"/>
      <c r="C347" s="78"/>
      <c r="D347" s="55"/>
      <c r="E347" s="55"/>
      <c r="F347" s="58"/>
      <c r="G347" s="57"/>
      <c r="H347" s="67"/>
      <c r="I347" s="58"/>
      <c r="J347" s="55"/>
      <c r="K347" s="57"/>
      <c r="L347" s="67"/>
      <c r="M347" s="55"/>
      <c r="N347" s="55"/>
      <c r="O347" s="57"/>
      <c r="P347" s="67"/>
      <c r="Q347" s="55"/>
      <c r="R347" s="55"/>
      <c r="S347" s="57"/>
      <c r="T347" s="67"/>
      <c r="U347" s="55"/>
      <c r="V347" s="55"/>
      <c r="W347" s="57"/>
      <c r="X347" s="67"/>
      <c r="Y347" s="55"/>
      <c r="Z347" s="58"/>
      <c r="AA347" s="58"/>
      <c r="AB347" s="67"/>
      <c r="AC347" s="58"/>
      <c r="AD347" s="57"/>
      <c r="AE347" s="56"/>
      <c r="AF347" s="67"/>
    </row>
    <row r="348" spans="1:32" x14ac:dyDescent="0.2">
      <c r="A348" s="59"/>
      <c r="B348" s="55"/>
      <c r="C348" s="78"/>
      <c r="D348" s="55"/>
      <c r="E348" s="55"/>
      <c r="F348" s="58"/>
      <c r="G348" s="57"/>
      <c r="H348" s="67"/>
      <c r="I348" s="58"/>
      <c r="J348" s="55"/>
      <c r="K348" s="57"/>
      <c r="L348" s="67"/>
      <c r="M348" s="55"/>
      <c r="N348" s="55"/>
      <c r="O348" s="57"/>
      <c r="P348" s="67"/>
      <c r="Q348" s="55"/>
      <c r="R348" s="55"/>
      <c r="S348" s="57"/>
      <c r="T348" s="67"/>
      <c r="U348" s="55"/>
      <c r="V348" s="55"/>
      <c r="W348" s="57"/>
      <c r="X348" s="67"/>
      <c r="Y348" s="55"/>
      <c r="Z348" s="58"/>
      <c r="AA348" s="58"/>
      <c r="AB348" s="67"/>
      <c r="AC348" s="58"/>
      <c r="AD348" s="57"/>
      <c r="AE348" s="56"/>
      <c r="AF348" s="67"/>
    </row>
    <row r="349" spans="1:32" x14ac:dyDescent="0.2">
      <c r="A349" s="59"/>
      <c r="B349" s="55"/>
      <c r="C349" s="78"/>
      <c r="D349" s="55"/>
      <c r="E349" s="55"/>
      <c r="F349" s="58"/>
      <c r="G349" s="57"/>
      <c r="H349" s="67"/>
      <c r="I349" s="58"/>
      <c r="J349" s="55"/>
      <c r="K349" s="57"/>
      <c r="L349" s="67"/>
      <c r="M349" s="55"/>
      <c r="N349" s="55"/>
      <c r="O349" s="57"/>
      <c r="P349" s="67"/>
      <c r="Q349" s="55"/>
      <c r="R349" s="55"/>
      <c r="S349" s="57"/>
      <c r="T349" s="67"/>
      <c r="U349" s="55"/>
      <c r="V349" s="55"/>
      <c r="W349" s="57"/>
      <c r="X349" s="67"/>
      <c r="Y349" s="55"/>
      <c r="Z349" s="58"/>
      <c r="AA349" s="58"/>
      <c r="AB349" s="67"/>
      <c r="AC349" s="58"/>
      <c r="AD349" s="57"/>
      <c r="AE349" s="56"/>
      <c r="AF349" s="67"/>
    </row>
    <row r="350" spans="1:32" x14ac:dyDescent="0.2">
      <c r="A350" s="59"/>
      <c r="B350" s="55"/>
      <c r="C350" s="78"/>
      <c r="D350" s="55"/>
      <c r="E350" s="55"/>
      <c r="F350" s="58"/>
      <c r="G350" s="57"/>
      <c r="H350" s="67"/>
      <c r="I350" s="58"/>
      <c r="J350" s="55"/>
      <c r="K350" s="57"/>
      <c r="L350" s="67"/>
      <c r="M350" s="55"/>
      <c r="N350" s="55"/>
      <c r="O350" s="57"/>
      <c r="P350" s="67"/>
      <c r="Q350" s="55"/>
      <c r="R350" s="55"/>
      <c r="S350" s="57"/>
      <c r="T350" s="67"/>
      <c r="U350" s="55"/>
      <c r="V350" s="55"/>
      <c r="W350" s="57"/>
      <c r="X350" s="67"/>
      <c r="Y350" s="55"/>
      <c r="Z350" s="58"/>
      <c r="AA350" s="58"/>
      <c r="AB350" s="67"/>
      <c r="AC350" s="58"/>
      <c r="AD350" s="57"/>
      <c r="AE350" s="56"/>
      <c r="AF350" s="67"/>
    </row>
    <row r="351" spans="1:32" x14ac:dyDescent="0.2">
      <c r="A351" s="59"/>
      <c r="B351" s="55"/>
      <c r="C351" s="78"/>
      <c r="D351" s="55"/>
      <c r="E351" s="55"/>
      <c r="F351" s="58"/>
      <c r="G351" s="57"/>
      <c r="H351" s="67"/>
      <c r="I351" s="58"/>
      <c r="J351" s="55"/>
      <c r="K351" s="57"/>
      <c r="L351" s="67"/>
      <c r="M351" s="55"/>
      <c r="N351" s="55"/>
      <c r="O351" s="57"/>
      <c r="P351" s="67"/>
      <c r="Q351" s="55"/>
      <c r="R351" s="55"/>
      <c r="S351" s="57"/>
      <c r="T351" s="67"/>
      <c r="U351" s="55"/>
      <c r="V351" s="55"/>
      <c r="W351" s="57"/>
      <c r="X351" s="67"/>
      <c r="Y351" s="55"/>
      <c r="Z351" s="58"/>
      <c r="AA351" s="58"/>
      <c r="AB351" s="67"/>
      <c r="AC351" s="58"/>
      <c r="AD351" s="57"/>
      <c r="AE351" s="56"/>
      <c r="AF351" s="67"/>
    </row>
    <row r="352" spans="1:32" x14ac:dyDescent="0.2">
      <c r="A352" s="59"/>
      <c r="B352" s="55"/>
      <c r="C352" s="78"/>
      <c r="D352" s="55"/>
      <c r="E352" s="55"/>
      <c r="F352" s="58"/>
      <c r="G352" s="57"/>
      <c r="H352" s="67"/>
      <c r="I352" s="58"/>
      <c r="J352" s="55"/>
      <c r="K352" s="57"/>
      <c r="L352" s="67"/>
      <c r="M352" s="55"/>
      <c r="N352" s="55"/>
      <c r="O352" s="57"/>
      <c r="P352" s="67"/>
      <c r="Q352" s="55"/>
      <c r="R352" s="55"/>
      <c r="S352" s="57"/>
      <c r="T352" s="67"/>
      <c r="U352" s="55"/>
      <c r="V352" s="55"/>
      <c r="W352" s="57"/>
      <c r="X352" s="67"/>
      <c r="Y352" s="55"/>
      <c r="Z352" s="58"/>
      <c r="AA352" s="58"/>
      <c r="AB352" s="67"/>
      <c r="AC352" s="58"/>
      <c r="AD352" s="57"/>
      <c r="AE352" s="56"/>
      <c r="AF352" s="67"/>
    </row>
    <row r="353" spans="1:32" x14ac:dyDescent="0.2">
      <c r="A353" s="59"/>
      <c r="B353" s="55"/>
      <c r="C353" s="78"/>
      <c r="D353" s="55"/>
      <c r="E353" s="55"/>
      <c r="F353" s="58"/>
      <c r="G353" s="57"/>
      <c r="H353" s="67"/>
      <c r="I353" s="58"/>
      <c r="J353" s="55"/>
      <c r="K353" s="57"/>
      <c r="L353" s="67"/>
      <c r="M353" s="55"/>
      <c r="N353" s="55"/>
      <c r="O353" s="57"/>
      <c r="P353" s="67"/>
      <c r="Q353" s="55"/>
      <c r="R353" s="55"/>
      <c r="S353" s="57"/>
      <c r="T353" s="67"/>
      <c r="U353" s="55"/>
      <c r="V353" s="55"/>
      <c r="W353" s="57"/>
      <c r="X353" s="67"/>
      <c r="Y353" s="55"/>
      <c r="Z353" s="58"/>
      <c r="AA353" s="58"/>
      <c r="AB353" s="67"/>
      <c r="AC353" s="58"/>
      <c r="AD353" s="57"/>
      <c r="AE353" s="56"/>
      <c r="AF353" s="67"/>
    </row>
    <row r="354" spans="1:32" x14ac:dyDescent="0.2">
      <c r="A354" s="59"/>
      <c r="B354" s="55"/>
      <c r="C354" s="78"/>
      <c r="D354" s="55"/>
      <c r="E354" s="55"/>
      <c r="F354" s="58"/>
      <c r="G354" s="57"/>
      <c r="H354" s="67"/>
      <c r="I354" s="58"/>
      <c r="J354" s="55"/>
      <c r="K354" s="57"/>
      <c r="L354" s="67"/>
      <c r="M354" s="55"/>
      <c r="N354" s="55"/>
      <c r="O354" s="57"/>
      <c r="P354" s="67"/>
      <c r="Q354" s="55"/>
      <c r="R354" s="55"/>
      <c r="S354" s="57"/>
      <c r="T354" s="67"/>
      <c r="U354" s="55"/>
      <c r="V354" s="55"/>
      <c r="W354" s="57"/>
      <c r="X354" s="67"/>
      <c r="Y354" s="55"/>
      <c r="Z354" s="58"/>
      <c r="AA354" s="58"/>
      <c r="AB354" s="67"/>
      <c r="AC354" s="58"/>
      <c r="AD354" s="57"/>
      <c r="AE354" s="56"/>
      <c r="AF354" s="67"/>
    </row>
    <row r="355" spans="1:32" x14ac:dyDescent="0.2">
      <c r="A355" s="59"/>
      <c r="B355" s="55"/>
      <c r="C355" s="78"/>
      <c r="D355" s="55"/>
      <c r="E355" s="55"/>
      <c r="F355" s="58"/>
      <c r="G355" s="57"/>
      <c r="H355" s="67"/>
      <c r="I355" s="58"/>
      <c r="J355" s="55"/>
      <c r="K355" s="57"/>
      <c r="L355" s="67"/>
      <c r="M355" s="55"/>
      <c r="N355" s="55"/>
      <c r="O355" s="57"/>
      <c r="P355" s="67"/>
      <c r="Q355" s="55"/>
      <c r="R355" s="55"/>
      <c r="S355" s="57"/>
      <c r="T355" s="67"/>
      <c r="U355" s="55"/>
      <c r="V355" s="55"/>
      <c r="W355" s="57"/>
      <c r="X355" s="67"/>
      <c r="Y355" s="55"/>
      <c r="Z355" s="58"/>
      <c r="AA355" s="58"/>
      <c r="AB355" s="67"/>
      <c r="AC355" s="58"/>
      <c r="AD355" s="57"/>
      <c r="AE355" s="56"/>
      <c r="AF355" s="67"/>
    </row>
    <row r="356" spans="1:32" x14ac:dyDescent="0.2">
      <c r="A356" s="59"/>
      <c r="B356" s="55"/>
      <c r="C356" s="78"/>
      <c r="D356" s="55"/>
      <c r="E356" s="55"/>
      <c r="F356" s="58"/>
      <c r="G356" s="57"/>
      <c r="H356" s="67"/>
      <c r="I356" s="58"/>
      <c r="J356" s="55"/>
      <c r="K356" s="57"/>
      <c r="L356" s="67"/>
      <c r="M356" s="55"/>
      <c r="N356" s="55"/>
      <c r="O356" s="57"/>
      <c r="P356" s="67"/>
      <c r="Q356" s="55"/>
      <c r="R356" s="55"/>
      <c r="S356" s="57"/>
      <c r="T356" s="67"/>
      <c r="U356" s="55"/>
      <c r="V356" s="55"/>
      <c r="W356" s="57"/>
      <c r="X356" s="67"/>
      <c r="Y356" s="55"/>
      <c r="Z356" s="58"/>
      <c r="AA356" s="58"/>
      <c r="AB356" s="67"/>
      <c r="AC356" s="58"/>
      <c r="AD356" s="57"/>
      <c r="AE356" s="56"/>
      <c r="AF356" s="67"/>
    </row>
    <row r="357" spans="1:32" x14ac:dyDescent="0.2">
      <c r="A357" s="59"/>
      <c r="B357" s="55"/>
      <c r="C357" s="78"/>
      <c r="D357" s="55"/>
      <c r="E357" s="55"/>
      <c r="F357" s="58"/>
      <c r="G357" s="57"/>
      <c r="H357" s="67"/>
      <c r="I357" s="58"/>
      <c r="J357" s="55"/>
      <c r="K357" s="57"/>
      <c r="L357" s="67"/>
      <c r="M357" s="55"/>
      <c r="N357" s="55"/>
      <c r="O357" s="57"/>
      <c r="P357" s="67"/>
      <c r="Q357" s="55"/>
      <c r="R357" s="55"/>
      <c r="S357" s="57"/>
      <c r="T357" s="67"/>
      <c r="U357" s="55"/>
      <c r="V357" s="55"/>
      <c r="W357" s="57"/>
      <c r="X357" s="67"/>
      <c r="Y357" s="55"/>
      <c r="Z357" s="58"/>
      <c r="AA357" s="58"/>
      <c r="AB357" s="67"/>
      <c r="AC357" s="58"/>
      <c r="AD357" s="57"/>
      <c r="AE357" s="56"/>
      <c r="AF357" s="67"/>
    </row>
    <row r="358" spans="1:32" x14ac:dyDescent="0.2">
      <c r="A358" s="59"/>
      <c r="B358" s="55"/>
      <c r="C358" s="78"/>
      <c r="D358" s="55"/>
      <c r="E358" s="55"/>
      <c r="F358" s="58"/>
      <c r="G358" s="57"/>
      <c r="H358" s="67"/>
      <c r="I358" s="58"/>
      <c r="J358" s="55"/>
      <c r="K358" s="57"/>
      <c r="L358" s="67"/>
      <c r="M358" s="55"/>
      <c r="N358" s="55"/>
      <c r="O358" s="57"/>
      <c r="P358" s="67"/>
      <c r="Q358" s="55"/>
      <c r="R358" s="55"/>
      <c r="S358" s="57"/>
      <c r="T358" s="67"/>
      <c r="U358" s="55"/>
      <c r="V358" s="55"/>
      <c r="W358" s="57"/>
      <c r="X358" s="67"/>
      <c r="Y358" s="58"/>
      <c r="Z358" s="58"/>
      <c r="AA358" s="58"/>
      <c r="AB358" s="70"/>
      <c r="AC358" s="58"/>
      <c r="AD358" s="57"/>
      <c r="AE358" s="56"/>
      <c r="AF358" s="67"/>
    </row>
    <row r="359" spans="1:32" x14ac:dyDescent="0.2">
      <c r="A359" s="59"/>
      <c r="B359" s="55"/>
      <c r="C359" s="78"/>
      <c r="D359" s="55"/>
      <c r="E359" s="55"/>
      <c r="F359" s="58"/>
      <c r="G359" s="57"/>
      <c r="H359" s="67"/>
      <c r="I359" s="58"/>
      <c r="J359" s="55"/>
      <c r="K359" s="57"/>
      <c r="L359" s="67"/>
      <c r="M359" s="55"/>
      <c r="N359" s="55"/>
      <c r="O359" s="57"/>
      <c r="P359" s="67"/>
      <c r="Q359" s="55"/>
      <c r="R359" s="55"/>
      <c r="S359" s="57"/>
      <c r="T359" s="67"/>
      <c r="U359" s="55"/>
      <c r="V359" s="55"/>
      <c r="W359" s="57"/>
      <c r="X359" s="67"/>
      <c r="Y359" s="58"/>
      <c r="Z359" s="58"/>
      <c r="AA359" s="58"/>
      <c r="AB359" s="70"/>
      <c r="AC359" s="58"/>
      <c r="AD359" s="57"/>
      <c r="AE359" s="56"/>
      <c r="AF359" s="67"/>
    </row>
    <row r="360" spans="1:32" x14ac:dyDescent="0.2">
      <c r="A360" s="59"/>
      <c r="B360" s="55"/>
      <c r="C360" s="78"/>
      <c r="D360" s="55"/>
      <c r="E360" s="55"/>
      <c r="F360" s="58"/>
      <c r="G360" s="57"/>
      <c r="H360" s="67"/>
      <c r="I360" s="58"/>
      <c r="J360" s="55"/>
      <c r="K360" s="57"/>
      <c r="L360" s="67"/>
      <c r="M360" s="55"/>
      <c r="N360" s="55"/>
      <c r="O360" s="57"/>
      <c r="P360" s="67"/>
      <c r="Q360" s="55"/>
      <c r="R360" s="55"/>
      <c r="S360" s="57"/>
      <c r="T360" s="67"/>
      <c r="U360" s="55"/>
      <c r="V360" s="55"/>
      <c r="W360" s="57"/>
      <c r="X360" s="67"/>
      <c r="Y360" s="58"/>
      <c r="Z360" s="58"/>
      <c r="AA360" s="58"/>
      <c r="AB360" s="70"/>
      <c r="AC360" s="58"/>
      <c r="AD360" s="57"/>
      <c r="AE360" s="56"/>
      <c r="AF360" s="67"/>
    </row>
    <row r="361" spans="1:32" x14ac:dyDescent="0.2">
      <c r="A361" s="59"/>
      <c r="B361" s="55"/>
      <c r="C361" s="78"/>
      <c r="D361" s="55"/>
      <c r="E361" s="55"/>
      <c r="F361" s="58"/>
      <c r="G361" s="57"/>
      <c r="H361" s="67"/>
      <c r="I361" s="58"/>
      <c r="J361" s="55"/>
      <c r="K361" s="57"/>
      <c r="L361" s="67"/>
      <c r="M361" s="55"/>
      <c r="N361" s="55"/>
      <c r="O361" s="57"/>
      <c r="P361" s="67"/>
      <c r="Q361" s="55"/>
      <c r="R361" s="55"/>
      <c r="S361" s="57"/>
      <c r="T361" s="67"/>
      <c r="U361" s="55"/>
      <c r="V361" s="55"/>
      <c r="W361" s="57"/>
      <c r="X361" s="67"/>
      <c r="Y361" s="58"/>
      <c r="Z361" s="58"/>
      <c r="AA361" s="58"/>
      <c r="AB361" s="70"/>
      <c r="AC361" s="58"/>
      <c r="AD361" s="57"/>
      <c r="AE361" s="56"/>
      <c r="AF361" s="67"/>
    </row>
    <row r="362" spans="1:32" x14ac:dyDescent="0.2">
      <c r="A362" s="59"/>
      <c r="B362" s="55"/>
      <c r="C362" s="78"/>
      <c r="D362" s="55"/>
      <c r="E362" s="55"/>
      <c r="F362" s="58"/>
      <c r="G362" s="57"/>
      <c r="H362" s="67"/>
      <c r="I362" s="58"/>
      <c r="J362" s="55"/>
      <c r="K362" s="57"/>
      <c r="L362" s="67"/>
      <c r="M362" s="55"/>
      <c r="N362" s="55"/>
      <c r="O362" s="57"/>
      <c r="P362" s="67"/>
      <c r="Q362" s="55"/>
      <c r="R362" s="55"/>
      <c r="S362" s="57"/>
      <c r="T362" s="67"/>
      <c r="U362" s="55"/>
      <c r="V362" s="55"/>
      <c r="W362" s="57"/>
      <c r="X362" s="67"/>
      <c r="Y362" s="58"/>
      <c r="Z362" s="58"/>
      <c r="AA362" s="58"/>
      <c r="AB362" s="70"/>
      <c r="AC362" s="58"/>
      <c r="AD362" s="57"/>
      <c r="AE362" s="56"/>
      <c r="AF362" s="67"/>
    </row>
    <row r="363" spans="1:32" x14ac:dyDescent="0.2">
      <c r="A363" s="59"/>
      <c r="B363" s="55"/>
      <c r="C363" s="78"/>
      <c r="D363" s="55"/>
      <c r="E363" s="55"/>
      <c r="F363" s="58"/>
      <c r="G363" s="57"/>
      <c r="H363" s="67"/>
      <c r="I363" s="58"/>
      <c r="J363" s="55"/>
      <c r="K363" s="57"/>
      <c r="L363" s="67"/>
      <c r="M363" s="55"/>
      <c r="N363" s="55"/>
      <c r="O363" s="57"/>
      <c r="P363" s="67"/>
      <c r="Q363" s="55"/>
      <c r="R363" s="55"/>
      <c r="S363" s="57"/>
      <c r="T363" s="67"/>
      <c r="U363" s="55"/>
      <c r="V363" s="55"/>
      <c r="W363" s="57"/>
      <c r="X363" s="67"/>
      <c r="Y363" s="58"/>
      <c r="Z363" s="58"/>
      <c r="AA363" s="58"/>
      <c r="AB363" s="70"/>
      <c r="AC363" s="58"/>
      <c r="AD363" s="57"/>
      <c r="AE363" s="56"/>
      <c r="AF363" s="67"/>
    </row>
    <row r="364" spans="1:32" x14ac:dyDescent="0.2">
      <c r="A364" s="59"/>
      <c r="B364" s="55"/>
      <c r="C364" s="78"/>
      <c r="D364" s="55"/>
      <c r="E364" s="55"/>
      <c r="F364" s="58"/>
      <c r="G364" s="57"/>
      <c r="H364" s="67"/>
      <c r="I364" s="58"/>
      <c r="J364" s="55"/>
      <c r="K364" s="57"/>
      <c r="L364" s="67"/>
      <c r="M364" s="55"/>
      <c r="N364" s="55"/>
      <c r="O364" s="57"/>
      <c r="P364" s="67"/>
      <c r="Q364" s="55"/>
      <c r="R364" s="55"/>
      <c r="S364" s="57"/>
      <c r="T364" s="67"/>
      <c r="U364" s="55"/>
      <c r="V364" s="55"/>
      <c r="W364" s="57"/>
      <c r="X364" s="67"/>
      <c r="Y364" s="58"/>
      <c r="Z364" s="58"/>
      <c r="AA364" s="58"/>
      <c r="AB364" s="70"/>
      <c r="AC364" s="58"/>
      <c r="AD364" s="57"/>
      <c r="AE364" s="56"/>
      <c r="AF364" s="67"/>
    </row>
    <row r="365" spans="1:32" x14ac:dyDescent="0.2">
      <c r="A365" s="59"/>
      <c r="B365" s="55"/>
      <c r="C365" s="78"/>
      <c r="D365" s="55"/>
      <c r="E365" s="55"/>
      <c r="F365" s="58"/>
      <c r="G365" s="57"/>
      <c r="H365" s="67"/>
      <c r="I365" s="58"/>
      <c r="J365" s="55"/>
      <c r="K365" s="57"/>
      <c r="L365" s="67"/>
      <c r="M365" s="55"/>
      <c r="N365" s="55"/>
      <c r="O365" s="57"/>
      <c r="P365" s="67"/>
      <c r="Q365" s="55"/>
      <c r="R365" s="55"/>
      <c r="S365" s="57"/>
      <c r="T365" s="67"/>
      <c r="U365" s="55"/>
      <c r="V365" s="55"/>
      <c r="W365" s="57"/>
      <c r="X365" s="67"/>
      <c r="Y365" s="58"/>
      <c r="Z365" s="58"/>
      <c r="AA365" s="58"/>
      <c r="AB365" s="70"/>
      <c r="AC365" s="58"/>
      <c r="AD365" s="57"/>
      <c r="AE365" s="56"/>
      <c r="AF365" s="67"/>
    </row>
    <row r="366" spans="1:32" x14ac:dyDescent="0.2">
      <c r="A366" s="59"/>
      <c r="B366" s="55"/>
      <c r="C366" s="78"/>
      <c r="D366" s="55"/>
      <c r="E366" s="55"/>
      <c r="F366" s="58"/>
      <c r="G366" s="57"/>
      <c r="H366" s="67"/>
      <c r="I366" s="58"/>
      <c r="J366" s="55"/>
      <c r="K366" s="57"/>
      <c r="L366" s="67"/>
      <c r="M366" s="55"/>
      <c r="N366" s="55"/>
      <c r="O366" s="57"/>
      <c r="P366" s="67"/>
      <c r="Q366" s="55"/>
      <c r="R366" s="55"/>
      <c r="S366" s="57"/>
      <c r="T366" s="67"/>
      <c r="U366" s="55"/>
      <c r="V366" s="55"/>
      <c r="W366" s="57"/>
      <c r="X366" s="67"/>
      <c r="Y366" s="58"/>
      <c r="Z366" s="58"/>
      <c r="AA366" s="58"/>
      <c r="AB366" s="70"/>
      <c r="AC366" s="58"/>
      <c r="AD366" s="57"/>
      <c r="AE366" s="56"/>
      <c r="AF366" s="67"/>
    </row>
    <row r="367" spans="1:32" x14ac:dyDescent="0.2">
      <c r="A367" s="59"/>
      <c r="B367" s="55"/>
      <c r="C367" s="78"/>
      <c r="D367" s="55"/>
      <c r="E367" s="55"/>
      <c r="F367" s="58"/>
      <c r="G367" s="57"/>
      <c r="H367" s="67"/>
      <c r="I367" s="58"/>
      <c r="J367" s="55"/>
      <c r="K367" s="57"/>
      <c r="L367" s="67"/>
      <c r="M367" s="55"/>
      <c r="N367" s="55"/>
      <c r="O367" s="57"/>
      <c r="P367" s="67"/>
      <c r="Q367" s="55"/>
      <c r="R367" s="55"/>
      <c r="S367" s="57"/>
      <c r="T367" s="67"/>
      <c r="U367" s="55"/>
      <c r="V367" s="55"/>
      <c r="W367" s="57"/>
      <c r="X367" s="67"/>
      <c r="Y367" s="58"/>
      <c r="Z367" s="58"/>
      <c r="AA367" s="58"/>
      <c r="AB367" s="70"/>
      <c r="AC367" s="58"/>
      <c r="AD367" s="57"/>
      <c r="AE367" s="56"/>
      <c r="AF367" s="67"/>
    </row>
    <row r="368" spans="1:32" x14ac:dyDescent="0.2">
      <c r="A368" s="59"/>
      <c r="B368" s="55"/>
      <c r="C368" s="78"/>
      <c r="D368" s="55"/>
      <c r="E368" s="55"/>
      <c r="F368" s="58"/>
      <c r="G368" s="57"/>
      <c r="H368" s="67"/>
      <c r="I368" s="58"/>
      <c r="J368" s="55"/>
      <c r="K368" s="57"/>
      <c r="L368" s="67"/>
      <c r="M368" s="55"/>
      <c r="N368" s="55"/>
      <c r="O368" s="57"/>
      <c r="P368" s="67"/>
      <c r="Q368" s="55"/>
      <c r="R368" s="55"/>
      <c r="S368" s="57"/>
      <c r="T368" s="67"/>
      <c r="U368" s="55"/>
      <c r="V368" s="55"/>
      <c r="W368" s="57"/>
      <c r="X368" s="67"/>
      <c r="Y368" s="58"/>
      <c r="Z368" s="58"/>
      <c r="AA368" s="58"/>
      <c r="AB368" s="70"/>
      <c r="AC368" s="58"/>
      <c r="AD368" s="57"/>
      <c r="AE368" s="56"/>
      <c r="AF368" s="67"/>
    </row>
    <row r="369" spans="1:32" x14ac:dyDescent="0.2">
      <c r="A369" s="59"/>
      <c r="B369" s="55"/>
      <c r="C369" s="78"/>
      <c r="D369" s="55"/>
      <c r="E369" s="55"/>
      <c r="F369" s="58"/>
      <c r="G369" s="57"/>
      <c r="H369" s="67"/>
      <c r="I369" s="58"/>
      <c r="J369" s="55"/>
      <c r="K369" s="57"/>
      <c r="L369" s="67"/>
      <c r="M369" s="55"/>
      <c r="N369" s="55"/>
      <c r="O369" s="57"/>
      <c r="P369" s="67"/>
      <c r="Q369" s="55"/>
      <c r="R369" s="55"/>
      <c r="S369" s="57"/>
      <c r="T369" s="67"/>
      <c r="U369" s="55"/>
      <c r="V369" s="55"/>
      <c r="W369" s="57"/>
      <c r="X369" s="67"/>
      <c r="Y369" s="58"/>
      <c r="Z369" s="58"/>
      <c r="AA369" s="58"/>
      <c r="AB369" s="70"/>
      <c r="AC369" s="58"/>
      <c r="AD369" s="57"/>
      <c r="AE369" s="56"/>
      <c r="AF369" s="67"/>
    </row>
    <row r="370" spans="1:32" x14ac:dyDescent="0.2">
      <c r="A370" s="59"/>
      <c r="B370" s="55"/>
      <c r="C370" s="78"/>
      <c r="D370" s="55"/>
      <c r="E370" s="55"/>
      <c r="F370" s="58"/>
      <c r="G370" s="57"/>
      <c r="H370" s="67"/>
      <c r="I370" s="58"/>
      <c r="J370" s="55"/>
      <c r="K370" s="57"/>
      <c r="L370" s="67"/>
      <c r="M370" s="55"/>
      <c r="N370" s="55"/>
      <c r="O370" s="57"/>
      <c r="P370" s="67"/>
      <c r="Q370" s="55"/>
      <c r="R370" s="55"/>
      <c r="S370" s="57"/>
      <c r="T370" s="67"/>
      <c r="U370" s="55"/>
      <c r="V370" s="55"/>
      <c r="W370" s="57"/>
      <c r="X370" s="67"/>
      <c r="Y370" s="58"/>
      <c r="Z370" s="58"/>
      <c r="AA370" s="58"/>
      <c r="AB370" s="70"/>
      <c r="AC370" s="58"/>
      <c r="AD370" s="57"/>
      <c r="AE370" s="56"/>
      <c r="AF370" s="67"/>
    </row>
    <row r="371" spans="1:32" x14ac:dyDescent="0.2">
      <c r="A371" s="59"/>
      <c r="B371" s="55"/>
      <c r="C371" s="78"/>
      <c r="D371" s="55"/>
      <c r="E371" s="55"/>
      <c r="F371" s="58"/>
      <c r="G371" s="57"/>
      <c r="H371" s="67"/>
      <c r="I371" s="58"/>
      <c r="J371" s="55"/>
      <c r="K371" s="57"/>
      <c r="L371" s="67"/>
      <c r="M371" s="55"/>
      <c r="N371" s="55"/>
      <c r="O371" s="57"/>
      <c r="P371" s="67"/>
      <c r="Q371" s="55"/>
      <c r="R371" s="55"/>
      <c r="S371" s="57"/>
      <c r="T371" s="67"/>
      <c r="U371" s="55"/>
      <c r="V371" s="55"/>
      <c r="W371" s="57"/>
      <c r="X371" s="67"/>
      <c r="Y371" s="58"/>
      <c r="Z371" s="58"/>
      <c r="AA371" s="58"/>
      <c r="AB371" s="70"/>
      <c r="AC371" s="58"/>
      <c r="AD371" s="57"/>
      <c r="AE371" s="56"/>
      <c r="AF371" s="67"/>
    </row>
    <row r="372" spans="1:32" x14ac:dyDescent="0.2">
      <c r="A372" s="59"/>
      <c r="B372" s="55"/>
      <c r="C372" s="78"/>
      <c r="D372" s="55"/>
      <c r="E372" s="55"/>
      <c r="F372" s="58"/>
      <c r="G372" s="57"/>
      <c r="H372" s="67"/>
      <c r="I372" s="58"/>
      <c r="J372" s="55"/>
      <c r="K372" s="57"/>
      <c r="L372" s="67"/>
      <c r="M372" s="55"/>
      <c r="N372" s="55"/>
      <c r="O372" s="57"/>
      <c r="P372" s="67"/>
      <c r="Q372" s="55"/>
      <c r="R372" s="55"/>
      <c r="S372" s="57"/>
      <c r="T372" s="67"/>
      <c r="U372" s="55"/>
      <c r="V372" s="55"/>
      <c r="W372" s="57"/>
      <c r="X372" s="67"/>
      <c r="Y372" s="58"/>
      <c r="Z372" s="58"/>
      <c r="AA372" s="58"/>
      <c r="AB372" s="70"/>
      <c r="AC372" s="58"/>
      <c r="AD372" s="57"/>
      <c r="AE372" s="56"/>
      <c r="AF372" s="67"/>
    </row>
    <row r="373" spans="1:32" x14ac:dyDescent="0.2">
      <c r="A373" s="59"/>
      <c r="B373" s="55"/>
      <c r="C373" s="78"/>
      <c r="D373" s="55"/>
      <c r="E373" s="55"/>
      <c r="F373" s="58"/>
      <c r="G373" s="57"/>
      <c r="H373" s="67"/>
      <c r="I373" s="58"/>
      <c r="J373" s="55"/>
      <c r="K373" s="57"/>
      <c r="L373" s="67"/>
      <c r="M373" s="55"/>
      <c r="N373" s="55"/>
      <c r="O373" s="57"/>
      <c r="P373" s="67"/>
      <c r="Q373" s="55"/>
      <c r="R373" s="55"/>
      <c r="S373" s="57"/>
      <c r="T373" s="67"/>
      <c r="U373" s="55"/>
      <c r="V373" s="55"/>
      <c r="W373" s="57"/>
      <c r="X373" s="67"/>
      <c r="Y373" s="58"/>
      <c r="Z373" s="58"/>
      <c r="AA373" s="58"/>
      <c r="AB373" s="70"/>
      <c r="AC373" s="58"/>
      <c r="AD373" s="57"/>
      <c r="AE373" s="56"/>
      <c r="AF373" s="67"/>
    </row>
    <row r="374" spans="1:32" x14ac:dyDescent="0.2">
      <c r="A374" s="59"/>
      <c r="B374" s="55"/>
      <c r="C374" s="78"/>
      <c r="D374" s="55"/>
      <c r="E374" s="55"/>
      <c r="F374" s="58"/>
      <c r="G374" s="57"/>
      <c r="H374" s="67"/>
      <c r="I374" s="58"/>
      <c r="J374" s="55"/>
      <c r="K374" s="57"/>
      <c r="L374" s="67"/>
      <c r="M374" s="55"/>
      <c r="N374" s="55"/>
      <c r="O374" s="57"/>
      <c r="P374" s="67"/>
      <c r="Q374" s="55"/>
      <c r="R374" s="55"/>
      <c r="S374" s="57"/>
      <c r="T374" s="67"/>
      <c r="U374" s="55"/>
      <c r="V374" s="55"/>
      <c r="W374" s="57"/>
      <c r="X374" s="67"/>
      <c r="Y374" s="58"/>
      <c r="Z374" s="58"/>
      <c r="AA374" s="58"/>
      <c r="AB374" s="70"/>
      <c r="AC374" s="58"/>
      <c r="AD374" s="57"/>
      <c r="AE374" s="56"/>
      <c r="AF374" s="67"/>
    </row>
    <row r="375" spans="1:32" x14ac:dyDescent="0.2">
      <c r="A375" s="59"/>
      <c r="B375" s="55"/>
      <c r="C375" s="78"/>
      <c r="D375" s="55"/>
      <c r="E375" s="55"/>
      <c r="F375" s="58"/>
      <c r="G375" s="57"/>
      <c r="H375" s="67"/>
      <c r="I375" s="58"/>
      <c r="J375" s="55"/>
      <c r="K375" s="57"/>
      <c r="L375" s="67"/>
      <c r="M375" s="55"/>
      <c r="N375" s="55"/>
      <c r="O375" s="57"/>
      <c r="P375" s="67"/>
      <c r="Q375" s="55"/>
      <c r="R375" s="55"/>
      <c r="S375" s="57"/>
      <c r="T375" s="67"/>
      <c r="U375" s="55"/>
      <c r="V375" s="55"/>
      <c r="W375" s="57"/>
      <c r="X375" s="67"/>
      <c r="Y375" s="58"/>
      <c r="Z375" s="58"/>
      <c r="AA375" s="58"/>
      <c r="AB375" s="70"/>
      <c r="AC375" s="58"/>
      <c r="AD375" s="57"/>
      <c r="AE375" s="56"/>
      <c r="AF375" s="67"/>
    </row>
    <row r="376" spans="1:32" x14ac:dyDescent="0.2">
      <c r="A376" s="59"/>
      <c r="B376" s="55"/>
      <c r="C376" s="78"/>
      <c r="D376" s="55"/>
      <c r="E376" s="55"/>
      <c r="F376" s="58"/>
      <c r="G376" s="57"/>
      <c r="H376" s="67"/>
      <c r="I376" s="58"/>
      <c r="J376" s="55"/>
      <c r="K376" s="57"/>
      <c r="L376" s="67"/>
      <c r="M376" s="55"/>
      <c r="N376" s="55"/>
      <c r="O376" s="57"/>
      <c r="P376" s="67"/>
      <c r="Q376" s="55"/>
      <c r="R376" s="55"/>
      <c r="S376" s="57"/>
      <c r="T376" s="67"/>
      <c r="U376" s="55"/>
      <c r="V376" s="55"/>
      <c r="W376" s="57"/>
      <c r="X376" s="67"/>
      <c r="Y376" s="58"/>
      <c r="Z376" s="58"/>
      <c r="AA376" s="58"/>
      <c r="AB376" s="70"/>
      <c r="AC376" s="58"/>
      <c r="AD376" s="57"/>
      <c r="AE376" s="56"/>
      <c r="AF376" s="67"/>
    </row>
    <row r="377" spans="1:32" x14ac:dyDescent="0.2">
      <c r="A377" s="59"/>
      <c r="B377" s="55"/>
      <c r="C377" s="78"/>
      <c r="D377" s="55"/>
      <c r="E377" s="55"/>
      <c r="F377" s="58"/>
      <c r="G377" s="57"/>
      <c r="H377" s="67"/>
      <c r="I377" s="58"/>
      <c r="J377" s="55"/>
      <c r="K377" s="57"/>
      <c r="L377" s="67"/>
      <c r="M377" s="55"/>
      <c r="N377" s="55"/>
      <c r="O377" s="57"/>
      <c r="P377" s="67"/>
      <c r="Q377" s="55"/>
      <c r="R377" s="55"/>
      <c r="S377" s="57"/>
      <c r="T377" s="67"/>
      <c r="U377" s="55"/>
      <c r="V377" s="55"/>
      <c r="W377" s="57"/>
      <c r="X377" s="67"/>
      <c r="Y377" s="58"/>
      <c r="Z377" s="58"/>
      <c r="AA377" s="58"/>
      <c r="AB377" s="70"/>
      <c r="AC377" s="58"/>
      <c r="AD377" s="57"/>
      <c r="AE377" s="56"/>
      <c r="AF377" s="67"/>
    </row>
    <row r="378" spans="1:32" x14ac:dyDescent="0.2">
      <c r="A378" s="59"/>
      <c r="B378" s="55"/>
      <c r="C378" s="78"/>
      <c r="D378" s="55"/>
      <c r="E378" s="55"/>
      <c r="F378" s="58"/>
      <c r="G378" s="57"/>
      <c r="H378" s="67"/>
      <c r="I378" s="58"/>
      <c r="J378" s="55"/>
      <c r="K378" s="57"/>
      <c r="L378" s="67"/>
      <c r="M378" s="55"/>
      <c r="N378" s="55"/>
      <c r="O378" s="57"/>
      <c r="P378" s="67"/>
      <c r="Q378" s="55"/>
      <c r="R378" s="55"/>
      <c r="S378" s="57"/>
      <c r="T378" s="67"/>
      <c r="U378" s="55"/>
      <c r="V378" s="55"/>
      <c r="W378" s="57"/>
      <c r="X378" s="67"/>
      <c r="Y378" s="58"/>
      <c r="Z378" s="58"/>
      <c r="AA378" s="58"/>
      <c r="AB378" s="70"/>
      <c r="AC378" s="58"/>
      <c r="AD378" s="57"/>
      <c r="AE378" s="56"/>
      <c r="AF378" s="67"/>
    </row>
    <row r="379" spans="1:32" x14ac:dyDescent="0.2">
      <c r="A379" s="59"/>
      <c r="B379" s="55"/>
      <c r="C379" s="78"/>
      <c r="D379" s="55"/>
      <c r="E379" s="55"/>
      <c r="F379" s="58"/>
      <c r="G379" s="57"/>
      <c r="H379" s="67"/>
      <c r="I379" s="58"/>
      <c r="J379" s="55"/>
      <c r="K379" s="57"/>
      <c r="L379" s="67"/>
      <c r="M379" s="55"/>
      <c r="N379" s="55"/>
      <c r="O379" s="57"/>
      <c r="P379" s="67"/>
      <c r="Q379" s="55"/>
      <c r="R379" s="55"/>
      <c r="S379" s="57"/>
      <c r="T379" s="67"/>
      <c r="U379" s="55"/>
      <c r="V379" s="55"/>
      <c r="W379" s="57"/>
      <c r="X379" s="67"/>
      <c r="Y379" s="58"/>
      <c r="Z379" s="58"/>
      <c r="AA379" s="58"/>
      <c r="AB379" s="70"/>
      <c r="AC379" s="58"/>
      <c r="AD379" s="57"/>
      <c r="AE379" s="56"/>
      <c r="AF379" s="67"/>
    </row>
    <row r="380" spans="1:32" x14ac:dyDescent="0.2">
      <c r="A380" s="59"/>
      <c r="B380" s="55"/>
      <c r="C380" s="78"/>
      <c r="D380" s="55"/>
      <c r="E380" s="55"/>
      <c r="F380" s="58"/>
      <c r="G380" s="57"/>
      <c r="H380" s="67"/>
      <c r="I380" s="58"/>
      <c r="J380" s="55"/>
      <c r="K380" s="57"/>
      <c r="L380" s="67"/>
      <c r="M380" s="55"/>
      <c r="N380" s="55"/>
      <c r="O380" s="57"/>
      <c r="P380" s="67"/>
      <c r="Q380" s="55"/>
      <c r="R380" s="55"/>
      <c r="S380" s="57"/>
      <c r="T380" s="67"/>
      <c r="U380" s="55"/>
      <c r="V380" s="55"/>
      <c r="W380" s="57"/>
      <c r="X380" s="67"/>
      <c r="Y380" s="58"/>
      <c r="Z380" s="58"/>
      <c r="AA380" s="58"/>
      <c r="AB380" s="70"/>
      <c r="AC380" s="58"/>
      <c r="AD380" s="57"/>
      <c r="AE380" s="56"/>
      <c r="AF380" s="67"/>
    </row>
    <row r="381" spans="1:32" x14ac:dyDescent="0.2">
      <c r="A381" s="59"/>
      <c r="B381" s="55"/>
      <c r="C381" s="78"/>
      <c r="D381" s="55"/>
      <c r="E381" s="55"/>
      <c r="F381" s="58"/>
      <c r="G381" s="57"/>
      <c r="H381" s="67"/>
      <c r="I381" s="58"/>
      <c r="J381" s="55"/>
      <c r="K381" s="57"/>
      <c r="L381" s="67"/>
      <c r="M381" s="55"/>
      <c r="N381" s="55"/>
      <c r="O381" s="57"/>
      <c r="P381" s="67"/>
      <c r="Q381" s="55"/>
      <c r="R381" s="55"/>
      <c r="S381" s="55"/>
      <c r="T381" s="67"/>
      <c r="U381" s="55"/>
      <c r="V381" s="55"/>
      <c r="W381" s="57"/>
      <c r="X381" s="67"/>
      <c r="Y381" s="58"/>
      <c r="Z381" s="58"/>
      <c r="AA381" s="58"/>
      <c r="AB381" s="70"/>
      <c r="AC381" s="58"/>
      <c r="AD381" s="57"/>
      <c r="AE381" s="56"/>
      <c r="AF381" s="67"/>
    </row>
    <row r="382" spans="1:32" x14ac:dyDescent="0.2">
      <c r="A382" s="59"/>
      <c r="B382" s="55"/>
      <c r="C382" s="78"/>
      <c r="D382" s="55"/>
      <c r="E382" s="55"/>
      <c r="F382" s="58"/>
      <c r="G382" s="57"/>
      <c r="H382" s="67"/>
      <c r="I382" s="58"/>
      <c r="J382" s="55"/>
      <c r="K382" s="57"/>
      <c r="L382" s="67"/>
      <c r="M382" s="55"/>
      <c r="N382" s="55"/>
      <c r="O382" s="57"/>
      <c r="P382" s="67"/>
      <c r="Q382" s="55"/>
      <c r="R382" s="55"/>
      <c r="S382" s="55"/>
      <c r="T382" s="67"/>
      <c r="U382" s="55"/>
      <c r="V382" s="55"/>
      <c r="W382" s="57"/>
      <c r="X382" s="67"/>
      <c r="Y382" s="58"/>
      <c r="Z382" s="58"/>
      <c r="AA382" s="58"/>
      <c r="AB382" s="70"/>
      <c r="AC382" s="58"/>
      <c r="AD382" s="57"/>
      <c r="AE382" s="56"/>
      <c r="AF382" s="67"/>
    </row>
    <row r="383" spans="1:32" x14ac:dyDescent="0.2">
      <c r="A383" s="59"/>
      <c r="B383" s="55"/>
      <c r="C383" s="78"/>
      <c r="D383" s="55"/>
      <c r="E383" s="55"/>
      <c r="F383" s="58"/>
      <c r="G383" s="57"/>
      <c r="H383" s="67"/>
      <c r="I383" s="58"/>
      <c r="J383" s="55"/>
      <c r="K383" s="57"/>
      <c r="L383" s="67"/>
      <c r="M383" s="55"/>
      <c r="N383" s="55"/>
      <c r="O383" s="57"/>
      <c r="P383" s="67"/>
      <c r="Q383" s="55"/>
      <c r="R383" s="55"/>
      <c r="S383" s="55"/>
      <c r="T383" s="67"/>
      <c r="U383" s="55"/>
      <c r="V383" s="55"/>
      <c r="W383" s="57"/>
      <c r="X383" s="67"/>
      <c r="Y383" s="58"/>
      <c r="Z383" s="58"/>
      <c r="AA383" s="58"/>
      <c r="AB383" s="70"/>
      <c r="AC383" s="58"/>
      <c r="AD383" s="57"/>
      <c r="AE383" s="56"/>
      <c r="AF383" s="67"/>
    </row>
    <row r="384" spans="1:32" x14ac:dyDescent="0.2">
      <c r="A384" s="59"/>
      <c r="B384" s="55"/>
      <c r="C384" s="78"/>
      <c r="D384" s="55"/>
      <c r="E384" s="55"/>
      <c r="F384" s="58"/>
      <c r="G384" s="57"/>
      <c r="H384" s="67"/>
      <c r="I384" s="58"/>
      <c r="J384" s="55"/>
      <c r="K384" s="57"/>
      <c r="L384" s="67"/>
      <c r="M384" s="55"/>
      <c r="N384" s="55"/>
      <c r="O384" s="57"/>
      <c r="P384" s="67"/>
      <c r="Q384" s="55"/>
      <c r="R384" s="55"/>
      <c r="S384" s="55"/>
      <c r="T384" s="67"/>
      <c r="U384" s="55"/>
      <c r="V384" s="55"/>
      <c r="W384" s="57"/>
      <c r="X384" s="67"/>
      <c r="Y384" s="58"/>
      <c r="Z384" s="58"/>
      <c r="AA384" s="58"/>
      <c r="AB384" s="70"/>
      <c r="AC384" s="58"/>
      <c r="AD384" s="57"/>
      <c r="AE384" s="56"/>
      <c r="AF384" s="67"/>
    </row>
    <row r="385" spans="1:32" x14ac:dyDescent="0.2">
      <c r="A385" s="59"/>
      <c r="B385" s="55"/>
      <c r="C385" s="78"/>
      <c r="D385" s="55"/>
      <c r="E385" s="55"/>
      <c r="F385" s="58"/>
      <c r="G385" s="57"/>
      <c r="H385" s="67"/>
      <c r="I385" s="58"/>
      <c r="J385" s="55"/>
      <c r="K385" s="57"/>
      <c r="L385" s="67"/>
      <c r="M385" s="55"/>
      <c r="N385" s="55"/>
      <c r="O385" s="57"/>
      <c r="P385" s="67"/>
      <c r="Q385" s="55"/>
      <c r="R385" s="55"/>
      <c r="S385" s="55"/>
      <c r="T385" s="67"/>
      <c r="U385" s="55"/>
      <c r="V385" s="55"/>
      <c r="W385" s="57"/>
      <c r="X385" s="67"/>
      <c r="Y385" s="58"/>
      <c r="Z385" s="58"/>
      <c r="AA385" s="58"/>
      <c r="AB385" s="70"/>
      <c r="AC385" s="58"/>
      <c r="AD385" s="57"/>
      <c r="AE385" s="56"/>
      <c r="AF385" s="67"/>
    </row>
    <row r="386" spans="1:32" x14ac:dyDescent="0.2">
      <c r="A386" s="59"/>
      <c r="B386" s="55"/>
      <c r="C386" s="78"/>
      <c r="D386" s="55"/>
      <c r="E386" s="55"/>
      <c r="F386" s="58"/>
      <c r="G386" s="57"/>
      <c r="H386" s="67"/>
      <c r="I386" s="58"/>
      <c r="J386" s="55"/>
      <c r="K386" s="57"/>
      <c r="L386" s="67"/>
      <c r="M386" s="55"/>
      <c r="N386" s="55"/>
      <c r="O386" s="57"/>
      <c r="P386" s="67"/>
      <c r="Q386" s="55"/>
      <c r="R386" s="55"/>
      <c r="S386" s="55"/>
      <c r="T386" s="67"/>
      <c r="U386" s="55"/>
      <c r="V386" s="55"/>
      <c r="W386" s="57"/>
      <c r="X386" s="67"/>
      <c r="Y386" s="58"/>
      <c r="Z386" s="58"/>
      <c r="AA386" s="58"/>
      <c r="AB386" s="70"/>
      <c r="AC386" s="58"/>
      <c r="AD386" s="57"/>
      <c r="AE386" s="56"/>
      <c r="AF386" s="67"/>
    </row>
    <row r="387" spans="1:32" x14ac:dyDescent="0.2">
      <c r="A387" s="59"/>
      <c r="B387" s="55"/>
      <c r="C387" s="78"/>
      <c r="D387" s="55"/>
      <c r="E387" s="55"/>
      <c r="F387" s="58"/>
      <c r="G387" s="57"/>
      <c r="H387" s="67"/>
      <c r="I387" s="58"/>
      <c r="J387" s="55"/>
      <c r="K387" s="57"/>
      <c r="L387" s="67"/>
      <c r="M387" s="55"/>
      <c r="N387" s="55"/>
      <c r="O387" s="57"/>
      <c r="P387" s="67"/>
      <c r="Q387" s="55"/>
      <c r="R387" s="55"/>
      <c r="S387" s="55"/>
      <c r="T387" s="67"/>
      <c r="U387" s="55"/>
      <c r="V387" s="55"/>
      <c r="W387" s="57"/>
      <c r="X387" s="67"/>
      <c r="Y387" s="58"/>
      <c r="Z387" s="58"/>
      <c r="AA387" s="58"/>
      <c r="AB387" s="70"/>
      <c r="AC387" s="58"/>
      <c r="AD387" s="57"/>
      <c r="AE387" s="56"/>
      <c r="AF387" s="67"/>
    </row>
    <row r="388" spans="1:32" x14ac:dyDescent="0.2">
      <c r="A388" s="59"/>
      <c r="B388" s="55"/>
      <c r="C388" s="78"/>
      <c r="D388" s="55"/>
      <c r="E388" s="55"/>
      <c r="F388" s="58"/>
      <c r="G388" s="57"/>
      <c r="H388" s="67"/>
      <c r="I388" s="58"/>
      <c r="J388" s="55"/>
      <c r="K388" s="57"/>
      <c r="L388" s="67"/>
      <c r="M388" s="55"/>
      <c r="N388" s="55"/>
      <c r="O388" s="57"/>
      <c r="P388" s="67"/>
      <c r="Q388" s="55"/>
      <c r="R388" s="55"/>
      <c r="S388" s="55"/>
      <c r="T388" s="67"/>
      <c r="U388" s="55"/>
      <c r="V388" s="55"/>
      <c r="W388" s="57"/>
      <c r="X388" s="67"/>
      <c r="Y388" s="58"/>
      <c r="Z388" s="58"/>
      <c r="AA388" s="58"/>
      <c r="AB388" s="70"/>
      <c r="AC388" s="58"/>
      <c r="AD388" s="57"/>
      <c r="AE388" s="56"/>
      <c r="AF388" s="67"/>
    </row>
    <row r="389" spans="1:32" x14ac:dyDescent="0.2">
      <c r="A389" s="59"/>
      <c r="B389" s="55"/>
      <c r="C389" s="78"/>
      <c r="D389" s="55"/>
      <c r="E389" s="55"/>
      <c r="F389" s="58"/>
      <c r="G389" s="57"/>
      <c r="H389" s="67"/>
      <c r="I389" s="58"/>
      <c r="J389" s="55"/>
      <c r="K389" s="57"/>
      <c r="L389" s="67"/>
      <c r="M389" s="55"/>
      <c r="N389" s="55"/>
      <c r="O389" s="57"/>
      <c r="P389" s="67"/>
      <c r="Q389" s="55"/>
      <c r="R389" s="55"/>
      <c r="S389" s="55"/>
      <c r="T389" s="67"/>
      <c r="U389" s="55"/>
      <c r="V389" s="55"/>
      <c r="W389" s="57"/>
      <c r="X389" s="67"/>
      <c r="Y389" s="58"/>
      <c r="Z389" s="58"/>
      <c r="AA389" s="58"/>
      <c r="AB389" s="70"/>
      <c r="AC389" s="58"/>
      <c r="AD389" s="57"/>
      <c r="AE389" s="56"/>
      <c r="AF389" s="67"/>
    </row>
    <row r="390" spans="1:32" x14ac:dyDescent="0.2">
      <c r="A390" s="59"/>
      <c r="B390" s="55"/>
      <c r="C390" s="78"/>
      <c r="D390" s="55"/>
      <c r="E390" s="55"/>
      <c r="F390" s="58"/>
      <c r="G390" s="57"/>
      <c r="H390" s="67"/>
      <c r="I390" s="58"/>
      <c r="J390" s="55"/>
      <c r="K390" s="57"/>
      <c r="L390" s="67"/>
      <c r="M390" s="55"/>
      <c r="N390" s="55"/>
      <c r="O390" s="57"/>
      <c r="P390" s="67"/>
      <c r="Q390" s="55"/>
      <c r="R390" s="55"/>
      <c r="S390" s="55"/>
      <c r="T390" s="67"/>
      <c r="U390" s="55"/>
      <c r="V390" s="55"/>
      <c r="W390" s="57"/>
      <c r="X390" s="67"/>
      <c r="Y390" s="58"/>
      <c r="Z390" s="58"/>
      <c r="AA390" s="58"/>
      <c r="AB390" s="70"/>
      <c r="AC390" s="58"/>
      <c r="AD390" s="57"/>
      <c r="AE390" s="56"/>
      <c r="AF390" s="67"/>
    </row>
    <row r="391" spans="1:32" x14ac:dyDescent="0.2">
      <c r="A391" s="59"/>
      <c r="B391" s="55"/>
      <c r="C391" s="78"/>
      <c r="D391" s="55"/>
      <c r="E391" s="55"/>
      <c r="F391" s="58"/>
      <c r="G391" s="57"/>
      <c r="H391" s="67"/>
      <c r="I391" s="58"/>
      <c r="J391" s="55"/>
      <c r="K391" s="57"/>
      <c r="L391" s="67"/>
      <c r="M391" s="55"/>
      <c r="N391" s="55"/>
      <c r="O391" s="57"/>
      <c r="P391" s="67"/>
      <c r="Q391" s="55"/>
      <c r="R391" s="55"/>
      <c r="S391" s="55"/>
      <c r="T391" s="67"/>
      <c r="U391" s="55"/>
      <c r="V391" s="55"/>
      <c r="W391" s="57"/>
      <c r="X391" s="67"/>
      <c r="Y391" s="58"/>
      <c r="Z391" s="58"/>
      <c r="AA391" s="58"/>
      <c r="AB391" s="70"/>
      <c r="AC391" s="58"/>
      <c r="AD391" s="57"/>
      <c r="AE391" s="56"/>
      <c r="AF391" s="67"/>
    </row>
    <row r="392" spans="1:32" x14ac:dyDescent="0.2">
      <c r="A392" s="59"/>
      <c r="B392" s="55"/>
      <c r="C392" s="78"/>
      <c r="D392" s="55"/>
      <c r="E392" s="55"/>
      <c r="F392" s="58"/>
      <c r="G392" s="57"/>
      <c r="H392" s="67"/>
      <c r="I392" s="58"/>
      <c r="J392" s="55"/>
      <c r="K392" s="57"/>
      <c r="L392" s="67"/>
      <c r="M392" s="55"/>
      <c r="N392" s="55"/>
      <c r="O392" s="57"/>
      <c r="P392" s="67"/>
      <c r="Q392" s="55"/>
      <c r="R392" s="55"/>
      <c r="S392" s="55"/>
      <c r="T392" s="67"/>
      <c r="U392" s="55"/>
      <c r="V392" s="55"/>
      <c r="W392" s="57"/>
      <c r="X392" s="67"/>
      <c r="Y392" s="58"/>
      <c r="Z392" s="58"/>
      <c r="AA392" s="58"/>
      <c r="AB392" s="70"/>
      <c r="AC392" s="58"/>
      <c r="AD392" s="57"/>
      <c r="AE392" s="56"/>
      <c r="AF392" s="67"/>
    </row>
    <row r="393" spans="1:32" x14ac:dyDescent="0.2">
      <c r="A393" s="59"/>
      <c r="B393" s="55"/>
      <c r="C393" s="78"/>
      <c r="D393" s="55"/>
      <c r="E393" s="55"/>
      <c r="F393" s="58"/>
      <c r="G393" s="57"/>
      <c r="H393" s="67"/>
      <c r="I393" s="58"/>
      <c r="J393" s="55"/>
      <c r="K393" s="57"/>
      <c r="L393" s="67"/>
      <c r="M393" s="55"/>
      <c r="N393" s="55"/>
      <c r="O393" s="57"/>
      <c r="P393" s="67"/>
      <c r="Q393" s="55"/>
      <c r="R393" s="55"/>
      <c r="S393" s="55"/>
      <c r="T393" s="67"/>
      <c r="U393" s="55"/>
      <c r="V393" s="55"/>
      <c r="W393" s="57"/>
      <c r="X393" s="67"/>
      <c r="Y393" s="58"/>
      <c r="Z393" s="58"/>
      <c r="AA393" s="58"/>
      <c r="AB393" s="70"/>
      <c r="AC393" s="58"/>
      <c r="AD393" s="57"/>
      <c r="AE393" s="56"/>
      <c r="AF393" s="67"/>
    </row>
    <row r="394" spans="1:32" x14ac:dyDescent="0.2">
      <c r="A394" s="59"/>
      <c r="B394" s="55"/>
      <c r="C394" s="78"/>
      <c r="D394" s="55"/>
      <c r="E394" s="55"/>
      <c r="F394" s="58"/>
      <c r="G394" s="57"/>
      <c r="H394" s="67"/>
      <c r="I394" s="58"/>
      <c r="J394" s="55"/>
      <c r="K394" s="57"/>
      <c r="L394" s="67"/>
      <c r="M394" s="55"/>
      <c r="N394" s="55"/>
      <c r="O394" s="57"/>
      <c r="P394" s="67"/>
      <c r="Q394" s="55"/>
      <c r="R394" s="55"/>
      <c r="S394" s="55"/>
      <c r="T394" s="67"/>
      <c r="U394" s="55"/>
      <c r="V394" s="55"/>
      <c r="W394" s="57"/>
      <c r="X394" s="67"/>
      <c r="Y394" s="58"/>
      <c r="Z394" s="58"/>
      <c r="AA394" s="58"/>
      <c r="AB394" s="70"/>
      <c r="AC394" s="58"/>
      <c r="AD394" s="57"/>
      <c r="AE394" s="56"/>
      <c r="AF394" s="67"/>
    </row>
    <row r="395" spans="1:32" x14ac:dyDescent="0.2">
      <c r="A395" s="59"/>
      <c r="B395" s="55"/>
      <c r="C395" s="78"/>
      <c r="D395" s="55"/>
      <c r="E395" s="55"/>
      <c r="F395" s="58"/>
      <c r="G395" s="57"/>
      <c r="H395" s="67"/>
      <c r="I395" s="58"/>
      <c r="J395" s="55"/>
      <c r="K395" s="57"/>
      <c r="L395" s="67"/>
      <c r="M395" s="55"/>
      <c r="N395" s="55"/>
      <c r="O395" s="57"/>
      <c r="P395" s="67"/>
      <c r="Q395" s="55"/>
      <c r="R395" s="55"/>
      <c r="S395" s="55"/>
      <c r="T395" s="67"/>
      <c r="U395" s="55"/>
      <c r="V395" s="55"/>
      <c r="W395" s="57"/>
      <c r="X395" s="67"/>
      <c r="Y395" s="58"/>
      <c r="Z395" s="58"/>
      <c r="AA395" s="58"/>
      <c r="AB395" s="70"/>
      <c r="AC395" s="58"/>
      <c r="AD395" s="57"/>
      <c r="AE395" s="56"/>
      <c r="AF395" s="67"/>
    </row>
    <row r="396" spans="1:32" x14ac:dyDescent="0.2">
      <c r="A396" s="59"/>
      <c r="B396" s="55"/>
      <c r="C396" s="78"/>
      <c r="D396" s="55"/>
      <c r="E396" s="55"/>
      <c r="F396" s="58"/>
      <c r="G396" s="57"/>
      <c r="H396" s="67"/>
      <c r="I396" s="58"/>
      <c r="J396" s="55"/>
      <c r="K396" s="57"/>
      <c r="L396" s="67"/>
      <c r="M396" s="55"/>
      <c r="N396" s="55"/>
      <c r="O396" s="57"/>
      <c r="P396" s="67"/>
      <c r="Q396" s="55"/>
      <c r="R396" s="55"/>
      <c r="S396" s="55"/>
      <c r="T396" s="67"/>
      <c r="U396" s="55"/>
      <c r="V396" s="55"/>
      <c r="W396" s="57"/>
      <c r="X396" s="67"/>
      <c r="Y396" s="58"/>
      <c r="Z396" s="58"/>
      <c r="AA396" s="58"/>
      <c r="AB396" s="70"/>
      <c r="AC396" s="58"/>
      <c r="AD396" s="57"/>
      <c r="AE396" s="56"/>
      <c r="AF396" s="67"/>
    </row>
    <row r="397" spans="1:32" x14ac:dyDescent="0.2">
      <c r="A397" s="59"/>
      <c r="B397" s="55"/>
      <c r="C397" s="78"/>
      <c r="D397" s="55"/>
      <c r="E397" s="55"/>
      <c r="F397" s="58"/>
      <c r="G397" s="57"/>
      <c r="H397" s="67"/>
      <c r="I397" s="58"/>
      <c r="J397" s="55"/>
      <c r="K397" s="57"/>
      <c r="L397" s="67"/>
      <c r="M397" s="55"/>
      <c r="N397" s="55"/>
      <c r="O397" s="57"/>
      <c r="P397" s="67"/>
      <c r="Q397" s="55"/>
      <c r="R397" s="55"/>
      <c r="S397" s="55"/>
      <c r="T397" s="67"/>
      <c r="U397" s="55"/>
      <c r="V397" s="55"/>
      <c r="W397" s="57"/>
      <c r="X397" s="67"/>
      <c r="Y397" s="58"/>
      <c r="Z397" s="58"/>
      <c r="AA397" s="58"/>
      <c r="AB397" s="70"/>
      <c r="AC397" s="58"/>
      <c r="AD397" s="57"/>
      <c r="AE397" s="56"/>
      <c r="AF397" s="67"/>
    </row>
    <row r="398" spans="1:32" x14ac:dyDescent="0.2">
      <c r="A398" s="59"/>
      <c r="B398" s="55"/>
      <c r="C398" s="78"/>
      <c r="D398" s="55"/>
      <c r="E398" s="55"/>
      <c r="F398" s="58"/>
      <c r="G398" s="57"/>
      <c r="H398" s="67"/>
      <c r="I398" s="58"/>
      <c r="J398" s="55"/>
      <c r="K398" s="57"/>
      <c r="L398" s="67"/>
      <c r="M398" s="55"/>
      <c r="N398" s="55"/>
      <c r="O398" s="57"/>
      <c r="P398" s="67"/>
      <c r="Q398" s="55"/>
      <c r="R398" s="55"/>
      <c r="S398" s="55"/>
      <c r="T398" s="67"/>
      <c r="U398" s="55"/>
      <c r="V398" s="55"/>
      <c r="W398" s="57"/>
      <c r="X398" s="67"/>
      <c r="Y398" s="58"/>
      <c r="Z398" s="58"/>
      <c r="AA398" s="58"/>
      <c r="AB398" s="70"/>
      <c r="AC398" s="58"/>
      <c r="AD398" s="57"/>
      <c r="AE398" s="56"/>
      <c r="AF398" s="67"/>
    </row>
    <row r="399" spans="1:32" x14ac:dyDescent="0.2">
      <c r="A399" s="59"/>
      <c r="B399" s="55"/>
      <c r="C399" s="78"/>
      <c r="D399" s="55"/>
      <c r="E399" s="55"/>
      <c r="F399" s="58"/>
      <c r="G399" s="57"/>
      <c r="H399" s="67"/>
      <c r="I399" s="58"/>
      <c r="J399" s="55"/>
      <c r="K399" s="57"/>
      <c r="L399" s="67"/>
      <c r="M399" s="55"/>
      <c r="N399" s="55"/>
      <c r="O399" s="57"/>
      <c r="P399" s="67"/>
      <c r="Q399" s="55"/>
      <c r="R399" s="55"/>
      <c r="S399" s="55"/>
      <c r="T399" s="67"/>
      <c r="U399" s="55"/>
      <c r="V399" s="55"/>
      <c r="W399" s="57"/>
      <c r="X399" s="67"/>
      <c r="Y399" s="58"/>
      <c r="Z399" s="58"/>
      <c r="AA399" s="58"/>
      <c r="AB399" s="70"/>
      <c r="AC399" s="58"/>
      <c r="AD399" s="57"/>
      <c r="AE399" s="56"/>
      <c r="AF399" s="67"/>
    </row>
    <row r="400" spans="1:32" x14ac:dyDescent="0.2">
      <c r="A400" s="59"/>
      <c r="B400" s="55"/>
      <c r="C400" s="78"/>
      <c r="D400" s="55"/>
      <c r="E400" s="55"/>
      <c r="F400" s="58"/>
      <c r="G400" s="57"/>
      <c r="H400" s="67"/>
      <c r="I400" s="58"/>
      <c r="J400" s="55"/>
      <c r="K400" s="57"/>
      <c r="L400" s="67"/>
      <c r="M400" s="55"/>
      <c r="N400" s="55"/>
      <c r="O400" s="57"/>
      <c r="P400" s="67"/>
      <c r="Q400" s="55"/>
      <c r="R400" s="55"/>
      <c r="S400" s="55"/>
      <c r="T400" s="67"/>
      <c r="U400" s="55"/>
      <c r="V400" s="55"/>
      <c r="W400" s="57"/>
      <c r="X400" s="67"/>
      <c r="Y400" s="58"/>
      <c r="Z400" s="58"/>
      <c r="AA400" s="58"/>
      <c r="AB400" s="70"/>
      <c r="AC400" s="58"/>
      <c r="AD400" s="57"/>
      <c r="AE400" s="56"/>
      <c r="AF400" s="67"/>
    </row>
    <row r="401" spans="1:32" x14ac:dyDescent="0.2">
      <c r="A401" s="59"/>
      <c r="B401" s="55"/>
      <c r="C401" s="78"/>
      <c r="D401" s="55"/>
      <c r="E401" s="55"/>
      <c r="F401" s="58"/>
      <c r="G401" s="57"/>
      <c r="H401" s="67"/>
      <c r="I401" s="58"/>
      <c r="J401" s="55"/>
      <c r="K401" s="57"/>
      <c r="L401" s="67"/>
      <c r="M401" s="55"/>
      <c r="N401" s="55"/>
      <c r="O401" s="57"/>
      <c r="P401" s="67"/>
      <c r="Q401" s="55"/>
      <c r="R401" s="55"/>
      <c r="S401" s="55"/>
      <c r="T401" s="67"/>
      <c r="U401" s="55"/>
      <c r="V401" s="55"/>
      <c r="W401" s="57"/>
      <c r="X401" s="67"/>
      <c r="Y401" s="58"/>
      <c r="Z401" s="58"/>
      <c r="AA401" s="58"/>
      <c r="AB401" s="70"/>
      <c r="AC401" s="58"/>
      <c r="AD401" s="57"/>
      <c r="AE401" s="56"/>
      <c r="AF401" s="67"/>
    </row>
    <row r="402" spans="1:32" x14ac:dyDescent="0.2">
      <c r="A402" s="59"/>
      <c r="B402" s="55"/>
      <c r="C402" s="78"/>
      <c r="D402" s="55"/>
      <c r="E402" s="55"/>
      <c r="F402" s="58"/>
      <c r="G402" s="57"/>
      <c r="H402" s="67"/>
      <c r="I402" s="58"/>
      <c r="J402" s="55"/>
      <c r="K402" s="57"/>
      <c r="L402" s="67"/>
      <c r="M402" s="55"/>
      <c r="N402" s="55"/>
      <c r="O402" s="57"/>
      <c r="P402" s="67"/>
      <c r="Q402" s="55"/>
      <c r="R402" s="55"/>
      <c r="S402" s="55"/>
      <c r="T402" s="67"/>
      <c r="U402" s="55"/>
      <c r="V402" s="55"/>
      <c r="W402" s="57"/>
      <c r="X402" s="67"/>
      <c r="Y402" s="58"/>
      <c r="Z402" s="58"/>
      <c r="AA402" s="58"/>
      <c r="AB402" s="70"/>
      <c r="AC402" s="58"/>
      <c r="AD402" s="57"/>
      <c r="AE402" s="56"/>
      <c r="AF402" s="67"/>
    </row>
    <row r="403" spans="1:32" x14ac:dyDescent="0.2">
      <c r="A403" s="59"/>
      <c r="B403" s="55"/>
      <c r="C403" s="78"/>
      <c r="D403" s="55"/>
      <c r="E403" s="55"/>
      <c r="F403" s="58"/>
      <c r="G403" s="57"/>
      <c r="H403" s="67"/>
      <c r="I403" s="58"/>
      <c r="J403" s="55"/>
      <c r="K403" s="57"/>
      <c r="L403" s="67"/>
      <c r="M403" s="55"/>
      <c r="N403" s="55"/>
      <c r="O403" s="57"/>
      <c r="P403" s="67"/>
      <c r="Q403" s="55"/>
      <c r="R403" s="55"/>
      <c r="S403" s="55"/>
      <c r="T403" s="67"/>
      <c r="U403" s="55"/>
      <c r="V403" s="55"/>
      <c r="W403" s="57"/>
      <c r="X403" s="67"/>
      <c r="Y403" s="58"/>
      <c r="Z403" s="58"/>
      <c r="AA403" s="58"/>
      <c r="AB403" s="70"/>
      <c r="AC403" s="58"/>
      <c r="AD403" s="57"/>
      <c r="AE403" s="56"/>
      <c r="AF403" s="67"/>
    </row>
    <row r="404" spans="1:32" x14ac:dyDescent="0.2">
      <c r="A404" s="59"/>
      <c r="B404" s="55"/>
      <c r="C404" s="78"/>
      <c r="D404" s="55"/>
      <c r="E404" s="55"/>
      <c r="F404" s="58"/>
      <c r="G404" s="57"/>
      <c r="H404" s="67"/>
      <c r="I404" s="58"/>
      <c r="J404" s="55"/>
      <c r="K404" s="57"/>
      <c r="L404" s="67"/>
      <c r="M404" s="55"/>
      <c r="N404" s="55"/>
      <c r="O404" s="57"/>
      <c r="P404" s="67"/>
      <c r="Q404" s="55"/>
      <c r="R404" s="55"/>
      <c r="S404" s="55"/>
      <c r="T404" s="67"/>
      <c r="U404" s="55"/>
      <c r="V404" s="55"/>
      <c r="W404" s="57"/>
      <c r="X404" s="67"/>
      <c r="Y404" s="58"/>
      <c r="Z404" s="58"/>
      <c r="AA404" s="58"/>
      <c r="AB404" s="70"/>
      <c r="AC404" s="58"/>
      <c r="AD404" s="57"/>
      <c r="AE404" s="56"/>
      <c r="AF404" s="67"/>
    </row>
    <row r="405" spans="1:32" x14ac:dyDescent="0.2">
      <c r="A405" s="59"/>
      <c r="B405" s="55"/>
      <c r="C405" s="78"/>
      <c r="D405" s="55"/>
      <c r="E405" s="55"/>
      <c r="F405" s="58"/>
      <c r="G405" s="57"/>
      <c r="H405" s="67"/>
      <c r="I405" s="58"/>
      <c r="J405" s="55"/>
      <c r="K405" s="57"/>
      <c r="L405" s="67"/>
      <c r="M405" s="55"/>
      <c r="N405" s="55"/>
      <c r="O405" s="57"/>
      <c r="P405" s="67"/>
      <c r="Q405" s="55"/>
      <c r="R405" s="55"/>
      <c r="S405" s="55"/>
      <c r="T405" s="67"/>
      <c r="U405" s="55"/>
      <c r="V405" s="55"/>
      <c r="W405" s="57"/>
      <c r="X405" s="67"/>
      <c r="Y405" s="58"/>
      <c r="Z405" s="58"/>
      <c r="AA405" s="58"/>
      <c r="AB405" s="70"/>
      <c r="AC405" s="58"/>
      <c r="AD405" s="57"/>
      <c r="AE405" s="56"/>
      <c r="AF405" s="67"/>
    </row>
    <row r="406" spans="1:32" x14ac:dyDescent="0.2">
      <c r="A406" s="59"/>
      <c r="B406" s="55"/>
      <c r="C406" s="78"/>
      <c r="D406" s="55"/>
      <c r="E406" s="55"/>
      <c r="F406" s="58"/>
      <c r="G406" s="57"/>
      <c r="H406" s="67"/>
      <c r="I406" s="58"/>
      <c r="J406" s="55"/>
      <c r="K406" s="57"/>
      <c r="L406" s="67"/>
      <c r="M406" s="55"/>
      <c r="N406" s="55"/>
      <c r="O406" s="57"/>
      <c r="P406" s="67"/>
      <c r="Q406" s="55"/>
      <c r="R406" s="55"/>
      <c r="S406" s="55"/>
      <c r="T406" s="67"/>
      <c r="U406" s="55"/>
      <c r="V406" s="55"/>
      <c r="W406" s="57"/>
      <c r="X406" s="67"/>
      <c r="Y406" s="58"/>
      <c r="Z406" s="58"/>
      <c r="AA406" s="58"/>
      <c r="AB406" s="70"/>
      <c r="AC406" s="58"/>
      <c r="AD406" s="57"/>
      <c r="AE406" s="56"/>
      <c r="AF406" s="67"/>
    </row>
    <row r="407" spans="1:32" x14ac:dyDescent="0.2">
      <c r="A407" s="59"/>
      <c r="B407" s="55"/>
      <c r="C407" s="78"/>
      <c r="D407" s="55"/>
      <c r="E407" s="55"/>
      <c r="F407" s="58"/>
      <c r="G407" s="57"/>
      <c r="H407" s="67"/>
      <c r="I407" s="58"/>
      <c r="J407" s="55"/>
      <c r="K407" s="57"/>
      <c r="L407" s="67"/>
      <c r="M407" s="55"/>
      <c r="N407" s="55"/>
      <c r="O407" s="57"/>
      <c r="P407" s="67"/>
      <c r="Q407" s="55"/>
      <c r="R407" s="55"/>
      <c r="S407" s="55"/>
      <c r="T407" s="67"/>
      <c r="U407" s="55"/>
      <c r="V407" s="55"/>
      <c r="W407" s="57"/>
      <c r="X407" s="67"/>
      <c r="Y407" s="58"/>
      <c r="Z407" s="58"/>
      <c r="AA407" s="58"/>
      <c r="AB407" s="70"/>
      <c r="AC407" s="58"/>
      <c r="AD407" s="57"/>
      <c r="AE407" s="56"/>
      <c r="AF407" s="67"/>
    </row>
    <row r="408" spans="1:32" x14ac:dyDescent="0.2">
      <c r="A408" s="59"/>
      <c r="B408" s="55"/>
      <c r="C408" s="78"/>
      <c r="D408" s="55"/>
      <c r="E408" s="55"/>
      <c r="F408" s="58"/>
      <c r="G408" s="57"/>
      <c r="H408" s="67"/>
      <c r="I408" s="58"/>
      <c r="J408" s="55"/>
      <c r="K408" s="57"/>
      <c r="L408" s="67"/>
      <c r="M408" s="55"/>
      <c r="N408" s="55"/>
      <c r="O408" s="57"/>
      <c r="P408" s="67"/>
      <c r="Q408" s="55"/>
      <c r="R408" s="55"/>
      <c r="S408" s="55"/>
      <c r="T408" s="67"/>
      <c r="U408" s="55"/>
      <c r="V408" s="55"/>
      <c r="W408" s="57"/>
      <c r="X408" s="67"/>
      <c r="Y408" s="58"/>
      <c r="Z408" s="58"/>
      <c r="AA408" s="58"/>
      <c r="AB408" s="70"/>
      <c r="AC408" s="58"/>
      <c r="AD408" s="57"/>
      <c r="AE408" s="56"/>
      <c r="AF408" s="67"/>
    </row>
    <row r="409" spans="1:32" x14ac:dyDescent="0.2">
      <c r="A409" s="59"/>
      <c r="B409" s="55"/>
      <c r="C409" s="78"/>
      <c r="D409" s="55"/>
      <c r="E409" s="55"/>
      <c r="F409" s="58"/>
      <c r="G409" s="57"/>
      <c r="H409" s="67"/>
      <c r="I409" s="58"/>
      <c r="J409" s="55"/>
      <c r="K409" s="57"/>
      <c r="L409" s="67"/>
      <c r="M409" s="55"/>
      <c r="N409" s="55"/>
      <c r="O409" s="57"/>
      <c r="P409" s="67"/>
      <c r="Q409" s="55"/>
      <c r="R409" s="55"/>
      <c r="S409" s="55"/>
      <c r="T409" s="67"/>
      <c r="U409" s="55"/>
      <c r="V409" s="55"/>
      <c r="W409" s="57"/>
      <c r="X409" s="67"/>
      <c r="Y409" s="58"/>
      <c r="Z409" s="58"/>
      <c r="AA409" s="58"/>
      <c r="AB409" s="70"/>
      <c r="AC409" s="58"/>
      <c r="AD409" s="57"/>
      <c r="AE409" s="56"/>
      <c r="AF409" s="67"/>
    </row>
    <row r="410" spans="1:32" x14ac:dyDescent="0.2">
      <c r="A410" s="59"/>
      <c r="B410" s="55"/>
      <c r="C410" s="78"/>
      <c r="D410" s="55"/>
      <c r="E410" s="55"/>
      <c r="F410" s="58"/>
      <c r="G410" s="57"/>
      <c r="H410" s="67"/>
      <c r="I410" s="58"/>
      <c r="J410" s="55"/>
      <c r="K410" s="57"/>
      <c r="L410" s="67"/>
      <c r="M410" s="55"/>
      <c r="N410" s="55"/>
      <c r="O410" s="57"/>
      <c r="P410" s="67"/>
      <c r="Q410" s="55"/>
      <c r="R410" s="55"/>
      <c r="S410" s="55"/>
      <c r="T410" s="67"/>
      <c r="U410" s="55"/>
      <c r="V410" s="55"/>
      <c r="W410" s="57"/>
      <c r="X410" s="67"/>
      <c r="Y410" s="58"/>
      <c r="Z410" s="58"/>
      <c r="AA410" s="58"/>
      <c r="AB410" s="70"/>
      <c r="AC410" s="58"/>
      <c r="AD410" s="57"/>
      <c r="AE410" s="56"/>
      <c r="AF410" s="67"/>
    </row>
    <row r="411" spans="1:32" x14ac:dyDescent="0.2">
      <c r="A411" s="59"/>
      <c r="B411" s="55"/>
      <c r="C411" s="78"/>
      <c r="D411" s="55"/>
      <c r="E411" s="55"/>
      <c r="F411" s="58"/>
      <c r="G411" s="57"/>
      <c r="H411" s="67"/>
      <c r="I411" s="58"/>
      <c r="J411" s="55"/>
      <c r="K411" s="57"/>
      <c r="L411" s="67"/>
      <c r="M411" s="55"/>
      <c r="N411" s="55"/>
      <c r="O411" s="57"/>
      <c r="P411" s="67"/>
      <c r="Q411" s="55"/>
      <c r="R411" s="55"/>
      <c r="S411" s="55"/>
      <c r="T411" s="67"/>
      <c r="U411" s="55"/>
      <c r="V411" s="55"/>
      <c r="W411" s="57"/>
      <c r="X411" s="67"/>
      <c r="Y411" s="58"/>
      <c r="Z411" s="58"/>
      <c r="AA411" s="58"/>
      <c r="AB411" s="70"/>
      <c r="AC411" s="58"/>
      <c r="AD411" s="57"/>
      <c r="AE411" s="56"/>
      <c r="AF411" s="67"/>
    </row>
    <row r="412" spans="1:32" x14ac:dyDescent="0.2">
      <c r="A412" s="59"/>
      <c r="B412" s="55"/>
      <c r="C412" s="78"/>
      <c r="D412" s="55"/>
      <c r="E412" s="55"/>
      <c r="F412" s="58"/>
      <c r="G412" s="57"/>
      <c r="H412" s="67"/>
      <c r="I412" s="58"/>
      <c r="J412" s="55"/>
      <c r="K412" s="57"/>
      <c r="L412" s="67"/>
      <c r="M412" s="55"/>
      <c r="N412" s="55"/>
      <c r="O412" s="57"/>
      <c r="P412" s="67"/>
      <c r="Q412" s="55"/>
      <c r="R412" s="55"/>
      <c r="S412" s="55"/>
      <c r="T412" s="67"/>
      <c r="U412" s="55"/>
      <c r="V412" s="55"/>
      <c r="W412" s="57"/>
      <c r="X412" s="67"/>
      <c r="Y412" s="58"/>
      <c r="Z412" s="58"/>
      <c r="AA412" s="58"/>
      <c r="AB412" s="70"/>
      <c r="AC412" s="58"/>
      <c r="AD412" s="57"/>
      <c r="AE412" s="56"/>
      <c r="AF412" s="67"/>
    </row>
    <row r="413" spans="1:32" x14ac:dyDescent="0.2">
      <c r="A413" s="59"/>
      <c r="B413" s="55"/>
      <c r="C413" s="78"/>
      <c r="D413" s="55"/>
      <c r="E413" s="55"/>
      <c r="F413" s="58"/>
      <c r="G413" s="57"/>
      <c r="H413" s="67"/>
      <c r="I413" s="58"/>
      <c r="J413" s="55"/>
      <c r="K413" s="57"/>
      <c r="L413" s="67"/>
      <c r="M413" s="55"/>
      <c r="N413" s="55"/>
      <c r="O413" s="57"/>
      <c r="P413" s="67"/>
      <c r="Q413" s="55"/>
      <c r="R413" s="55"/>
      <c r="S413" s="55"/>
      <c r="T413" s="67"/>
      <c r="U413" s="55"/>
      <c r="V413" s="55"/>
      <c r="W413" s="57"/>
      <c r="X413" s="67"/>
      <c r="Y413" s="58"/>
      <c r="Z413" s="58"/>
      <c r="AA413" s="58"/>
      <c r="AB413" s="70"/>
      <c r="AC413" s="58"/>
      <c r="AD413" s="57"/>
      <c r="AE413" s="56"/>
      <c r="AF413" s="67"/>
    </row>
    <row r="414" spans="1:32" x14ac:dyDescent="0.2">
      <c r="A414" s="59"/>
      <c r="B414" s="55"/>
      <c r="C414" s="78"/>
      <c r="D414" s="55"/>
      <c r="E414" s="55"/>
      <c r="F414" s="58"/>
      <c r="G414" s="57"/>
      <c r="H414" s="67"/>
      <c r="I414" s="58"/>
      <c r="J414" s="55"/>
      <c r="K414" s="57"/>
      <c r="L414" s="67"/>
      <c r="M414" s="55"/>
      <c r="N414" s="55"/>
      <c r="O414" s="57"/>
      <c r="P414" s="67"/>
      <c r="Q414" s="55"/>
      <c r="R414" s="55"/>
      <c r="S414" s="55"/>
      <c r="T414" s="67"/>
      <c r="U414" s="55"/>
      <c r="V414" s="55"/>
      <c r="W414" s="57"/>
      <c r="X414" s="67"/>
      <c r="Y414" s="58"/>
      <c r="Z414" s="58"/>
      <c r="AA414" s="58"/>
      <c r="AB414" s="70"/>
      <c r="AC414" s="58"/>
      <c r="AD414" s="57"/>
      <c r="AE414" s="56"/>
      <c r="AF414" s="67"/>
    </row>
    <row r="415" spans="1:32" x14ac:dyDescent="0.2">
      <c r="A415" s="59"/>
      <c r="B415" s="55"/>
      <c r="C415" s="78"/>
      <c r="D415" s="55"/>
      <c r="E415" s="55"/>
      <c r="F415" s="58"/>
      <c r="G415" s="57"/>
      <c r="H415" s="67"/>
      <c r="I415" s="58"/>
      <c r="J415" s="55"/>
      <c r="K415" s="57"/>
      <c r="L415" s="67"/>
      <c r="M415" s="55"/>
      <c r="N415" s="55"/>
      <c r="O415" s="57"/>
      <c r="P415" s="67"/>
      <c r="Q415" s="55"/>
      <c r="R415" s="55"/>
      <c r="S415" s="55"/>
      <c r="T415" s="67"/>
      <c r="U415" s="55"/>
      <c r="V415" s="55"/>
      <c r="W415" s="57"/>
      <c r="X415" s="67"/>
      <c r="Y415" s="58"/>
      <c r="Z415" s="58"/>
      <c r="AA415" s="58"/>
      <c r="AB415" s="70"/>
      <c r="AC415" s="58"/>
      <c r="AD415" s="57"/>
      <c r="AE415" s="56"/>
      <c r="AF415" s="67"/>
    </row>
    <row r="416" spans="1:32" x14ac:dyDescent="0.2">
      <c r="A416" s="59"/>
      <c r="B416" s="55"/>
      <c r="C416" s="78"/>
      <c r="D416" s="55"/>
      <c r="E416" s="55"/>
      <c r="F416" s="58"/>
      <c r="G416" s="57"/>
      <c r="H416" s="67"/>
      <c r="I416" s="58"/>
      <c r="J416" s="55"/>
      <c r="K416" s="57"/>
      <c r="L416" s="67"/>
      <c r="M416" s="55"/>
      <c r="N416" s="55"/>
      <c r="O416" s="57"/>
      <c r="P416" s="67"/>
      <c r="Q416" s="55"/>
      <c r="R416" s="55"/>
      <c r="S416" s="55"/>
      <c r="T416" s="67"/>
      <c r="U416" s="55"/>
      <c r="V416" s="55"/>
      <c r="W416" s="57"/>
      <c r="X416" s="67"/>
      <c r="Y416" s="58"/>
      <c r="Z416" s="58"/>
      <c r="AA416" s="58"/>
      <c r="AB416" s="70"/>
      <c r="AC416" s="58"/>
      <c r="AD416" s="57"/>
      <c r="AE416" s="56"/>
      <c r="AF416" s="67"/>
    </row>
    <row r="417" spans="1:32" x14ac:dyDescent="0.2">
      <c r="A417" s="59"/>
      <c r="B417" s="55"/>
      <c r="C417" s="78"/>
      <c r="D417" s="55"/>
      <c r="E417" s="55"/>
      <c r="F417" s="58"/>
      <c r="G417" s="57"/>
      <c r="H417" s="67"/>
      <c r="I417" s="58"/>
      <c r="J417" s="55"/>
      <c r="K417" s="57"/>
      <c r="L417" s="67"/>
      <c r="M417" s="55"/>
      <c r="N417" s="55"/>
      <c r="O417" s="57"/>
      <c r="P417" s="67"/>
      <c r="Q417" s="55"/>
      <c r="R417" s="55"/>
      <c r="S417" s="55"/>
      <c r="T417" s="67"/>
      <c r="U417" s="55"/>
      <c r="V417" s="55"/>
      <c r="W417" s="57"/>
      <c r="X417" s="67"/>
      <c r="Y417" s="58"/>
      <c r="Z417" s="58"/>
      <c r="AA417" s="58"/>
      <c r="AB417" s="70"/>
      <c r="AC417" s="58"/>
      <c r="AD417" s="57"/>
      <c r="AE417" s="56"/>
      <c r="AF417" s="67"/>
    </row>
    <row r="418" spans="1:32" x14ac:dyDescent="0.2">
      <c r="A418" s="59"/>
      <c r="B418" s="55"/>
      <c r="C418" s="78"/>
      <c r="D418" s="55"/>
      <c r="E418" s="55"/>
      <c r="F418" s="58"/>
      <c r="G418" s="57"/>
      <c r="H418" s="67"/>
      <c r="I418" s="58"/>
      <c r="J418" s="55"/>
      <c r="K418" s="57"/>
      <c r="L418" s="67"/>
      <c r="M418" s="55"/>
      <c r="N418" s="55"/>
      <c r="O418" s="57"/>
      <c r="P418" s="67"/>
      <c r="Q418" s="55"/>
      <c r="R418" s="55"/>
      <c r="S418" s="55"/>
      <c r="T418" s="67"/>
      <c r="U418" s="55"/>
      <c r="V418" s="55"/>
      <c r="W418" s="57"/>
      <c r="X418" s="67"/>
      <c r="Y418" s="58"/>
      <c r="Z418" s="58"/>
      <c r="AA418" s="58"/>
      <c r="AB418" s="70"/>
      <c r="AC418" s="58"/>
      <c r="AD418" s="57"/>
      <c r="AE418" s="56"/>
      <c r="AF418" s="67"/>
    </row>
    <row r="419" spans="1:32" x14ac:dyDescent="0.2">
      <c r="A419" s="59"/>
      <c r="B419" s="55"/>
      <c r="C419" s="78"/>
      <c r="D419" s="55"/>
      <c r="E419" s="55"/>
      <c r="F419" s="58"/>
      <c r="G419" s="57"/>
      <c r="H419" s="67"/>
      <c r="I419" s="58"/>
      <c r="J419" s="55"/>
      <c r="K419" s="57"/>
      <c r="L419" s="67"/>
      <c r="M419" s="55"/>
      <c r="N419" s="55"/>
      <c r="O419" s="57"/>
      <c r="P419" s="67"/>
      <c r="Q419" s="55"/>
      <c r="R419" s="55"/>
      <c r="S419" s="55"/>
      <c r="T419" s="67"/>
      <c r="U419" s="55"/>
      <c r="V419" s="55"/>
      <c r="W419" s="57"/>
      <c r="X419" s="67"/>
      <c r="Y419" s="58"/>
      <c r="Z419" s="58"/>
      <c r="AA419" s="58"/>
      <c r="AB419" s="70"/>
      <c r="AC419" s="58"/>
      <c r="AD419" s="57"/>
      <c r="AE419" s="56"/>
      <c r="AF419" s="67"/>
    </row>
    <row r="420" spans="1:32" x14ac:dyDescent="0.2">
      <c r="A420" s="59"/>
      <c r="B420" s="55"/>
      <c r="C420" s="78"/>
      <c r="D420" s="55"/>
      <c r="E420" s="55"/>
      <c r="F420" s="58"/>
      <c r="G420" s="57"/>
      <c r="H420" s="67"/>
      <c r="I420" s="58"/>
      <c r="J420" s="55"/>
      <c r="K420" s="57"/>
      <c r="L420" s="67"/>
      <c r="M420" s="55"/>
      <c r="N420" s="55"/>
      <c r="O420" s="57"/>
      <c r="P420" s="67"/>
      <c r="Q420" s="55"/>
      <c r="R420" s="55"/>
      <c r="S420" s="55"/>
      <c r="T420" s="67"/>
      <c r="U420" s="55"/>
      <c r="V420" s="55"/>
      <c r="W420" s="57"/>
      <c r="X420" s="67"/>
      <c r="Y420" s="58"/>
      <c r="Z420" s="58"/>
      <c r="AA420" s="58"/>
      <c r="AB420" s="70"/>
      <c r="AC420" s="58"/>
      <c r="AD420" s="57"/>
      <c r="AE420" s="56"/>
      <c r="AF420" s="67"/>
    </row>
    <row r="421" spans="1:32" x14ac:dyDescent="0.2">
      <c r="A421" s="59"/>
      <c r="B421" s="55"/>
      <c r="C421" s="78"/>
      <c r="D421" s="55"/>
      <c r="E421" s="55"/>
      <c r="F421" s="58"/>
      <c r="G421" s="57"/>
      <c r="H421" s="67"/>
      <c r="I421" s="58"/>
      <c r="J421" s="55"/>
      <c r="K421" s="57"/>
      <c r="L421" s="67"/>
      <c r="M421" s="55"/>
      <c r="N421" s="55"/>
      <c r="O421" s="57"/>
      <c r="P421" s="67"/>
      <c r="Q421" s="55"/>
      <c r="R421" s="55"/>
      <c r="S421" s="55"/>
      <c r="T421" s="67"/>
      <c r="U421" s="55"/>
      <c r="V421" s="55"/>
      <c r="W421" s="57"/>
      <c r="X421" s="67"/>
      <c r="Y421" s="58"/>
      <c r="Z421" s="58"/>
      <c r="AA421" s="58"/>
      <c r="AB421" s="70"/>
      <c r="AC421" s="58"/>
      <c r="AD421" s="57"/>
      <c r="AE421" s="56"/>
      <c r="AF421" s="67"/>
    </row>
    <row r="422" spans="1:32" x14ac:dyDescent="0.2">
      <c r="A422" s="59"/>
      <c r="B422" s="55"/>
      <c r="C422" s="78"/>
      <c r="D422" s="55"/>
      <c r="E422" s="55"/>
      <c r="F422" s="58"/>
      <c r="G422" s="57"/>
      <c r="H422" s="67"/>
      <c r="I422" s="58"/>
      <c r="J422" s="55"/>
      <c r="K422" s="57"/>
      <c r="L422" s="67"/>
      <c r="M422" s="55"/>
      <c r="N422" s="55"/>
      <c r="O422" s="57"/>
      <c r="P422" s="67"/>
      <c r="Q422" s="55"/>
      <c r="R422" s="55"/>
      <c r="S422" s="55"/>
      <c r="T422" s="67"/>
      <c r="U422" s="55"/>
      <c r="V422" s="55"/>
      <c r="W422" s="57"/>
      <c r="X422" s="67"/>
      <c r="Y422" s="58"/>
      <c r="Z422" s="58"/>
      <c r="AA422" s="58"/>
      <c r="AB422" s="70"/>
      <c r="AC422" s="58"/>
      <c r="AD422" s="57"/>
      <c r="AE422" s="56"/>
      <c r="AF422" s="67"/>
    </row>
    <row r="423" spans="1:32" x14ac:dyDescent="0.2">
      <c r="A423" s="59"/>
      <c r="B423" s="55"/>
      <c r="C423" s="78"/>
      <c r="D423" s="55"/>
      <c r="E423" s="55"/>
      <c r="F423" s="58"/>
      <c r="G423" s="57"/>
      <c r="H423" s="67"/>
      <c r="I423" s="58"/>
      <c r="J423" s="55"/>
      <c r="K423" s="57"/>
      <c r="L423" s="67"/>
      <c r="M423" s="55"/>
      <c r="N423" s="55"/>
      <c r="O423" s="57"/>
      <c r="P423" s="67"/>
      <c r="Q423" s="55"/>
      <c r="R423" s="55"/>
      <c r="S423" s="55"/>
      <c r="T423" s="67"/>
      <c r="U423" s="55"/>
      <c r="V423" s="55"/>
      <c r="W423" s="57"/>
      <c r="X423" s="67"/>
      <c r="Y423" s="58"/>
      <c r="Z423" s="58"/>
      <c r="AA423" s="58"/>
      <c r="AB423" s="70"/>
      <c r="AC423" s="58"/>
      <c r="AD423" s="57"/>
      <c r="AE423" s="56"/>
      <c r="AF423" s="67"/>
    </row>
    <row r="424" spans="1:32" x14ac:dyDescent="0.2">
      <c r="A424" s="59"/>
      <c r="B424" s="55"/>
      <c r="C424" s="78"/>
      <c r="D424" s="55"/>
      <c r="E424" s="55"/>
      <c r="F424" s="58"/>
      <c r="G424" s="57"/>
      <c r="H424" s="67"/>
      <c r="I424" s="58"/>
      <c r="J424" s="55"/>
      <c r="K424" s="57"/>
      <c r="L424" s="67"/>
      <c r="M424" s="55"/>
      <c r="N424" s="55"/>
      <c r="O424" s="57"/>
      <c r="P424" s="67"/>
      <c r="Q424" s="55"/>
      <c r="R424" s="55"/>
      <c r="S424" s="55"/>
      <c r="T424" s="67"/>
      <c r="U424" s="55"/>
      <c r="V424" s="55"/>
      <c r="W424" s="57"/>
      <c r="X424" s="67"/>
      <c r="Y424" s="58"/>
      <c r="Z424" s="58"/>
      <c r="AA424" s="58"/>
      <c r="AB424" s="70"/>
      <c r="AC424" s="58"/>
      <c r="AD424" s="57"/>
      <c r="AE424" s="56"/>
      <c r="AF424" s="67"/>
    </row>
    <row r="425" spans="1:32" x14ac:dyDescent="0.2">
      <c r="A425" s="59"/>
      <c r="B425" s="55"/>
      <c r="C425" s="78"/>
      <c r="D425" s="55"/>
      <c r="E425" s="55"/>
      <c r="F425" s="58"/>
      <c r="G425" s="57"/>
      <c r="H425" s="67"/>
      <c r="I425" s="58"/>
      <c r="J425" s="55"/>
      <c r="K425" s="57"/>
      <c r="L425" s="67"/>
      <c r="M425" s="55"/>
      <c r="N425" s="55"/>
      <c r="O425" s="57"/>
      <c r="P425" s="67"/>
      <c r="Q425" s="55"/>
      <c r="R425" s="55"/>
      <c r="S425" s="55"/>
      <c r="T425" s="67"/>
      <c r="U425" s="55"/>
      <c r="V425" s="55"/>
      <c r="W425" s="57"/>
      <c r="X425" s="67"/>
      <c r="Y425" s="58"/>
      <c r="Z425" s="58"/>
      <c r="AA425" s="58"/>
      <c r="AB425" s="70"/>
      <c r="AC425" s="58"/>
      <c r="AD425" s="57"/>
      <c r="AE425" s="56"/>
      <c r="AF425" s="67"/>
    </row>
    <row r="426" spans="1:32" x14ac:dyDescent="0.2">
      <c r="A426" s="59"/>
      <c r="B426" s="55"/>
      <c r="C426" s="78"/>
      <c r="D426" s="55"/>
      <c r="E426" s="55"/>
      <c r="F426" s="58"/>
      <c r="G426" s="57"/>
      <c r="H426" s="67"/>
      <c r="I426" s="58"/>
      <c r="J426" s="55"/>
      <c r="K426" s="57"/>
      <c r="L426" s="67"/>
      <c r="M426" s="55"/>
      <c r="N426" s="55"/>
      <c r="O426" s="57"/>
      <c r="P426" s="67"/>
      <c r="Q426" s="55"/>
      <c r="R426" s="55"/>
      <c r="S426" s="55"/>
      <c r="T426" s="67"/>
      <c r="U426" s="55"/>
      <c r="V426" s="55"/>
      <c r="W426" s="57"/>
      <c r="X426" s="67"/>
      <c r="Y426" s="58"/>
      <c r="Z426" s="58"/>
      <c r="AA426" s="58"/>
      <c r="AB426" s="70"/>
      <c r="AC426" s="58"/>
      <c r="AD426" s="57"/>
      <c r="AE426" s="56"/>
      <c r="AF426" s="67"/>
    </row>
    <row r="427" spans="1:32" x14ac:dyDescent="0.2">
      <c r="A427" s="59"/>
      <c r="B427" s="55"/>
      <c r="C427" s="78"/>
      <c r="D427" s="55"/>
      <c r="E427" s="55"/>
      <c r="F427" s="58"/>
      <c r="G427" s="57"/>
      <c r="H427" s="67"/>
      <c r="I427" s="58"/>
      <c r="J427" s="55"/>
      <c r="K427" s="57"/>
      <c r="L427" s="67"/>
      <c r="M427" s="55"/>
      <c r="N427" s="55"/>
      <c r="O427" s="57"/>
      <c r="P427" s="67"/>
      <c r="Q427" s="55"/>
      <c r="R427" s="55"/>
      <c r="S427" s="55"/>
      <c r="T427" s="67"/>
      <c r="U427" s="55"/>
      <c r="V427" s="55"/>
      <c r="W427" s="57"/>
      <c r="X427" s="67"/>
      <c r="Y427" s="58"/>
      <c r="Z427" s="58"/>
      <c r="AA427" s="58"/>
      <c r="AB427" s="70"/>
      <c r="AC427" s="58"/>
      <c r="AD427" s="57"/>
      <c r="AE427" s="56"/>
      <c r="AF427" s="67"/>
    </row>
    <row r="428" spans="1:32" x14ac:dyDescent="0.2">
      <c r="A428" s="59"/>
      <c r="B428" s="55"/>
      <c r="C428" s="78"/>
      <c r="D428" s="55"/>
      <c r="E428" s="55"/>
      <c r="F428" s="58"/>
      <c r="G428" s="57"/>
      <c r="H428" s="67"/>
      <c r="I428" s="58"/>
      <c r="J428" s="55"/>
      <c r="K428" s="57"/>
      <c r="L428" s="67"/>
      <c r="M428" s="55"/>
      <c r="N428" s="55"/>
      <c r="O428" s="57"/>
      <c r="P428" s="67"/>
      <c r="Q428" s="55"/>
      <c r="R428" s="55"/>
      <c r="S428" s="55"/>
      <c r="T428" s="67"/>
      <c r="U428" s="55"/>
      <c r="V428" s="55"/>
      <c r="W428" s="57"/>
      <c r="X428" s="67"/>
      <c r="Y428" s="58"/>
      <c r="Z428" s="58"/>
      <c r="AA428" s="58"/>
      <c r="AB428" s="70"/>
      <c r="AC428" s="58"/>
      <c r="AD428" s="57"/>
      <c r="AE428" s="56"/>
      <c r="AF428" s="67"/>
    </row>
    <row r="429" spans="1:32" x14ac:dyDescent="0.2">
      <c r="A429" s="59"/>
      <c r="B429" s="55"/>
      <c r="C429" s="78"/>
      <c r="D429" s="55"/>
      <c r="E429" s="55"/>
      <c r="F429" s="58"/>
      <c r="G429" s="57"/>
      <c r="H429" s="67"/>
      <c r="I429" s="58"/>
      <c r="J429" s="55"/>
      <c r="K429" s="57"/>
      <c r="L429" s="67"/>
      <c r="M429" s="55"/>
      <c r="N429" s="55"/>
      <c r="O429" s="57"/>
      <c r="P429" s="67"/>
      <c r="Q429" s="55"/>
      <c r="R429" s="55"/>
      <c r="S429" s="55"/>
      <c r="T429" s="67"/>
      <c r="U429" s="55"/>
      <c r="V429" s="55"/>
      <c r="W429" s="57"/>
      <c r="X429" s="67"/>
      <c r="Y429" s="58"/>
      <c r="Z429" s="58"/>
      <c r="AA429" s="58"/>
      <c r="AB429" s="70"/>
      <c r="AC429" s="58"/>
      <c r="AD429" s="57"/>
      <c r="AE429" s="56"/>
      <c r="AF429" s="67"/>
    </row>
    <row r="430" spans="1:32" x14ac:dyDescent="0.2">
      <c r="A430" s="59"/>
      <c r="B430" s="55"/>
      <c r="C430" s="78"/>
      <c r="D430" s="55"/>
      <c r="E430" s="55"/>
      <c r="F430" s="58"/>
      <c r="G430" s="57"/>
      <c r="H430" s="67"/>
      <c r="I430" s="58"/>
      <c r="J430" s="55"/>
      <c r="K430" s="57"/>
      <c r="L430" s="67"/>
      <c r="M430" s="55"/>
      <c r="N430" s="55"/>
      <c r="O430" s="57"/>
      <c r="P430" s="67"/>
      <c r="Q430" s="55"/>
      <c r="R430" s="55"/>
      <c r="S430" s="55"/>
      <c r="T430" s="67"/>
      <c r="U430" s="55"/>
      <c r="V430" s="55"/>
      <c r="W430" s="57"/>
      <c r="X430" s="67"/>
      <c r="Y430" s="58"/>
      <c r="Z430" s="58"/>
      <c r="AA430" s="58"/>
      <c r="AB430" s="70"/>
      <c r="AC430" s="58"/>
      <c r="AD430" s="57"/>
      <c r="AE430" s="56"/>
      <c r="AF430" s="67"/>
    </row>
    <row r="431" spans="1:32" x14ac:dyDescent="0.2">
      <c r="A431" s="59"/>
      <c r="B431" s="55"/>
      <c r="C431" s="78"/>
      <c r="D431" s="55"/>
      <c r="E431" s="55"/>
      <c r="F431" s="58"/>
      <c r="G431" s="57"/>
      <c r="H431" s="67"/>
      <c r="I431" s="58"/>
      <c r="J431" s="55"/>
      <c r="K431" s="57"/>
      <c r="L431" s="67"/>
      <c r="M431" s="55"/>
      <c r="N431" s="55"/>
      <c r="O431" s="57"/>
      <c r="P431" s="67"/>
      <c r="Q431" s="55"/>
      <c r="R431" s="55"/>
      <c r="S431" s="55"/>
      <c r="T431" s="67"/>
      <c r="U431" s="55"/>
      <c r="V431" s="55"/>
      <c r="W431" s="57"/>
      <c r="X431" s="67"/>
      <c r="Y431" s="58"/>
      <c r="Z431" s="58"/>
      <c r="AA431" s="58"/>
      <c r="AB431" s="70"/>
      <c r="AC431" s="58"/>
      <c r="AD431" s="57"/>
      <c r="AE431" s="56"/>
      <c r="AF431" s="67"/>
    </row>
    <row r="432" spans="1:32" x14ac:dyDescent="0.2">
      <c r="A432" s="59"/>
      <c r="B432" s="55"/>
      <c r="C432" s="78"/>
      <c r="D432" s="55"/>
      <c r="E432" s="55"/>
      <c r="F432" s="58"/>
      <c r="G432" s="57"/>
      <c r="H432" s="67"/>
      <c r="I432" s="58"/>
      <c r="J432" s="55"/>
      <c r="K432" s="57"/>
      <c r="L432" s="67"/>
      <c r="M432" s="55"/>
      <c r="N432" s="55"/>
      <c r="O432" s="57"/>
      <c r="P432" s="67"/>
      <c r="Q432" s="55"/>
      <c r="R432" s="55"/>
      <c r="S432" s="55"/>
      <c r="T432" s="67"/>
      <c r="U432" s="55"/>
      <c r="V432" s="55"/>
      <c r="W432" s="57"/>
      <c r="X432" s="67"/>
      <c r="Y432" s="58"/>
      <c r="Z432" s="58"/>
      <c r="AA432" s="58"/>
      <c r="AB432" s="70"/>
      <c r="AC432" s="58"/>
      <c r="AD432" s="57"/>
      <c r="AE432" s="56"/>
      <c r="AF432" s="67"/>
    </row>
    <row r="433" spans="1:32" x14ac:dyDescent="0.2">
      <c r="A433" s="59"/>
      <c r="B433" s="55"/>
      <c r="C433" s="78"/>
      <c r="D433" s="55"/>
      <c r="E433" s="55"/>
      <c r="F433" s="58"/>
      <c r="G433" s="57"/>
      <c r="H433" s="67"/>
      <c r="I433" s="58"/>
      <c r="J433" s="55"/>
      <c r="K433" s="57"/>
      <c r="L433" s="67"/>
      <c r="M433" s="55"/>
      <c r="N433" s="55"/>
      <c r="O433" s="57"/>
      <c r="P433" s="67"/>
      <c r="Q433" s="55"/>
      <c r="R433" s="55"/>
      <c r="S433" s="55"/>
      <c r="T433" s="67"/>
      <c r="U433" s="55"/>
      <c r="V433" s="55"/>
      <c r="W433" s="57"/>
      <c r="X433" s="67"/>
      <c r="Y433" s="58"/>
      <c r="Z433" s="58"/>
      <c r="AA433" s="58"/>
      <c r="AB433" s="70"/>
      <c r="AC433" s="58"/>
      <c r="AD433" s="57"/>
      <c r="AE433" s="56"/>
      <c r="AF433" s="67"/>
    </row>
    <row r="434" spans="1:32" x14ac:dyDescent="0.2">
      <c r="A434" s="59"/>
      <c r="B434" s="55"/>
      <c r="C434" s="78"/>
      <c r="D434" s="55"/>
      <c r="E434" s="55"/>
      <c r="F434" s="58"/>
      <c r="G434" s="57"/>
      <c r="H434" s="67"/>
      <c r="I434" s="58"/>
      <c r="J434" s="55"/>
      <c r="K434" s="57"/>
      <c r="L434" s="67"/>
      <c r="M434" s="55"/>
      <c r="N434" s="55"/>
      <c r="O434" s="57"/>
      <c r="P434" s="67"/>
      <c r="Q434" s="55"/>
      <c r="R434" s="55"/>
      <c r="S434" s="55"/>
      <c r="T434" s="67"/>
      <c r="U434" s="55"/>
      <c r="V434" s="55"/>
      <c r="W434" s="57"/>
      <c r="X434" s="67"/>
      <c r="Y434" s="58"/>
      <c r="Z434" s="58"/>
      <c r="AA434" s="58"/>
      <c r="AB434" s="70"/>
      <c r="AC434" s="58"/>
      <c r="AD434" s="57"/>
      <c r="AE434" s="56"/>
      <c r="AF434" s="67"/>
    </row>
    <row r="435" spans="1:32" x14ac:dyDescent="0.2">
      <c r="A435" s="59"/>
      <c r="B435" s="55"/>
      <c r="C435" s="78"/>
      <c r="D435" s="55"/>
      <c r="E435" s="55"/>
      <c r="F435" s="58"/>
      <c r="G435" s="57"/>
      <c r="H435" s="67"/>
      <c r="I435" s="58"/>
      <c r="J435" s="55"/>
      <c r="K435" s="57"/>
      <c r="L435" s="67"/>
      <c r="M435" s="55"/>
      <c r="N435" s="55"/>
      <c r="O435" s="57"/>
      <c r="P435" s="67"/>
      <c r="Q435" s="55"/>
      <c r="R435" s="55"/>
      <c r="S435" s="55"/>
      <c r="T435" s="67"/>
      <c r="U435" s="55"/>
      <c r="V435" s="55"/>
      <c r="W435" s="57"/>
      <c r="X435" s="67"/>
      <c r="Y435" s="58"/>
      <c r="Z435" s="58"/>
      <c r="AA435" s="58"/>
      <c r="AB435" s="70"/>
      <c r="AC435" s="58"/>
      <c r="AD435" s="57"/>
      <c r="AE435" s="56"/>
      <c r="AF435" s="67"/>
    </row>
    <row r="436" spans="1:32" x14ac:dyDescent="0.2">
      <c r="A436" s="59"/>
      <c r="B436" s="55"/>
      <c r="C436" s="78"/>
      <c r="D436" s="55"/>
      <c r="E436" s="55"/>
      <c r="F436" s="58"/>
      <c r="G436" s="57"/>
      <c r="H436" s="67"/>
      <c r="I436" s="58"/>
      <c r="J436" s="55"/>
      <c r="K436" s="57"/>
      <c r="L436" s="67"/>
      <c r="M436" s="55"/>
      <c r="N436" s="55"/>
      <c r="O436" s="57"/>
      <c r="P436" s="67"/>
      <c r="Q436" s="55"/>
      <c r="R436" s="55"/>
      <c r="S436" s="55"/>
      <c r="T436" s="67"/>
      <c r="U436" s="55"/>
      <c r="V436" s="55"/>
      <c r="W436" s="57"/>
      <c r="X436" s="67"/>
      <c r="Y436" s="58"/>
      <c r="Z436" s="58"/>
      <c r="AA436" s="58"/>
      <c r="AB436" s="70"/>
      <c r="AC436" s="58"/>
      <c r="AD436" s="57"/>
      <c r="AE436" s="56"/>
      <c r="AF436" s="67"/>
    </row>
    <row r="437" spans="1:32" x14ac:dyDescent="0.2">
      <c r="A437" s="59"/>
      <c r="B437" s="55"/>
      <c r="C437" s="78"/>
      <c r="D437" s="55"/>
      <c r="E437" s="55"/>
      <c r="F437" s="58"/>
      <c r="G437" s="57"/>
      <c r="H437" s="67"/>
      <c r="I437" s="58"/>
      <c r="J437" s="55"/>
      <c r="K437" s="57"/>
      <c r="L437" s="67"/>
      <c r="M437" s="55"/>
      <c r="N437" s="55"/>
      <c r="O437" s="57"/>
      <c r="P437" s="67"/>
      <c r="Q437" s="55"/>
      <c r="R437" s="55"/>
      <c r="S437" s="55"/>
      <c r="T437" s="67"/>
      <c r="U437" s="55"/>
      <c r="V437" s="55"/>
      <c r="W437" s="57"/>
      <c r="X437" s="67"/>
      <c r="Y437" s="58"/>
      <c r="Z437" s="58"/>
      <c r="AA437" s="58"/>
      <c r="AB437" s="70"/>
      <c r="AC437" s="58"/>
      <c r="AD437" s="57"/>
      <c r="AE437" s="56"/>
      <c r="AF437" s="67"/>
    </row>
    <row r="438" spans="1:32" x14ac:dyDescent="0.2">
      <c r="A438" s="59"/>
      <c r="B438" s="55"/>
      <c r="C438" s="78"/>
      <c r="D438" s="55"/>
      <c r="E438" s="55"/>
      <c r="F438" s="58"/>
      <c r="G438" s="57"/>
      <c r="H438" s="67"/>
      <c r="I438" s="58"/>
      <c r="J438" s="55"/>
      <c r="K438" s="57"/>
      <c r="L438" s="67"/>
      <c r="M438" s="55"/>
      <c r="N438" s="55"/>
      <c r="O438" s="57"/>
      <c r="P438" s="67"/>
      <c r="Q438" s="55"/>
      <c r="R438" s="55"/>
      <c r="S438" s="55"/>
      <c r="T438" s="67"/>
      <c r="U438" s="55"/>
      <c r="V438" s="55"/>
      <c r="W438" s="57"/>
      <c r="X438" s="67"/>
      <c r="Y438" s="58"/>
      <c r="Z438" s="58"/>
      <c r="AA438" s="58"/>
      <c r="AB438" s="70"/>
      <c r="AC438" s="58"/>
      <c r="AD438" s="57"/>
      <c r="AE438" s="56"/>
      <c r="AF438" s="67"/>
    </row>
    <row r="439" spans="1:32" x14ac:dyDescent="0.2">
      <c r="A439" s="59"/>
      <c r="B439" s="55"/>
      <c r="C439" s="78"/>
      <c r="D439" s="55"/>
      <c r="E439" s="55"/>
      <c r="F439" s="58"/>
      <c r="G439" s="57"/>
      <c r="H439" s="67"/>
      <c r="I439" s="58"/>
      <c r="J439" s="55"/>
      <c r="K439" s="57"/>
      <c r="L439" s="67"/>
      <c r="M439" s="55"/>
      <c r="N439" s="55"/>
      <c r="O439" s="57"/>
      <c r="P439" s="67"/>
      <c r="Q439" s="55"/>
      <c r="R439" s="55"/>
      <c r="S439" s="55"/>
      <c r="T439" s="67"/>
      <c r="U439" s="55"/>
      <c r="V439" s="55"/>
      <c r="W439" s="57"/>
      <c r="X439" s="67"/>
      <c r="Y439" s="58"/>
      <c r="Z439" s="58"/>
      <c r="AA439" s="58"/>
      <c r="AB439" s="70"/>
      <c r="AC439" s="58"/>
      <c r="AD439" s="57"/>
      <c r="AE439" s="56"/>
      <c r="AF439" s="67"/>
    </row>
    <row r="440" spans="1:32" x14ac:dyDescent="0.2">
      <c r="A440" s="59"/>
      <c r="B440" s="55"/>
      <c r="C440" s="78"/>
      <c r="D440" s="55"/>
      <c r="E440" s="55"/>
      <c r="F440" s="58"/>
      <c r="G440" s="57"/>
      <c r="H440" s="67"/>
      <c r="I440" s="58"/>
      <c r="J440" s="55"/>
      <c r="K440" s="57"/>
      <c r="L440" s="67"/>
      <c r="M440" s="55"/>
      <c r="N440" s="55"/>
      <c r="O440" s="57"/>
      <c r="P440" s="67"/>
      <c r="Q440" s="55"/>
      <c r="R440" s="55"/>
      <c r="S440" s="55"/>
      <c r="T440" s="67"/>
      <c r="U440" s="55"/>
      <c r="V440" s="55"/>
      <c r="W440" s="57"/>
      <c r="X440" s="67"/>
      <c r="Y440" s="58"/>
      <c r="Z440" s="58"/>
      <c r="AA440" s="58"/>
      <c r="AB440" s="70"/>
      <c r="AC440" s="58"/>
      <c r="AD440" s="57"/>
      <c r="AE440" s="56"/>
      <c r="AF440" s="67"/>
    </row>
    <row r="441" spans="1:32" x14ac:dyDescent="0.2">
      <c r="A441" s="59"/>
      <c r="B441" s="55"/>
      <c r="C441" s="78"/>
      <c r="D441" s="55"/>
      <c r="E441" s="55"/>
      <c r="F441" s="58"/>
      <c r="G441" s="57"/>
      <c r="H441" s="67"/>
      <c r="I441" s="58"/>
      <c r="J441" s="55"/>
      <c r="K441" s="57"/>
      <c r="L441" s="67"/>
      <c r="M441" s="55"/>
      <c r="N441" s="55"/>
      <c r="O441" s="57"/>
      <c r="P441" s="67"/>
      <c r="Q441" s="55"/>
      <c r="R441" s="55"/>
      <c r="S441" s="55"/>
      <c r="T441" s="67"/>
      <c r="U441" s="55"/>
      <c r="V441" s="55"/>
      <c r="W441" s="57"/>
      <c r="X441" s="67"/>
      <c r="Y441" s="58"/>
      <c r="Z441" s="58"/>
      <c r="AA441" s="58"/>
      <c r="AB441" s="70"/>
      <c r="AC441" s="58"/>
      <c r="AD441" s="57"/>
      <c r="AE441" s="56"/>
      <c r="AF441" s="67"/>
    </row>
    <row r="442" spans="1:32" x14ac:dyDescent="0.2">
      <c r="A442" s="59"/>
      <c r="B442" s="55"/>
      <c r="C442" s="78"/>
      <c r="D442" s="55"/>
      <c r="E442" s="55"/>
      <c r="F442" s="58"/>
      <c r="G442" s="57"/>
      <c r="H442" s="67"/>
      <c r="I442" s="58"/>
      <c r="J442" s="55"/>
      <c r="K442" s="57"/>
      <c r="L442" s="67"/>
      <c r="M442" s="55"/>
      <c r="N442" s="55"/>
      <c r="O442" s="57"/>
      <c r="P442" s="67"/>
      <c r="Q442" s="55"/>
      <c r="R442" s="55"/>
      <c r="S442" s="55"/>
      <c r="T442" s="67"/>
      <c r="U442" s="55"/>
      <c r="V442" s="55"/>
      <c r="W442" s="57"/>
      <c r="X442" s="67"/>
      <c r="Y442" s="58"/>
      <c r="Z442" s="58"/>
      <c r="AA442" s="58"/>
      <c r="AB442" s="70"/>
      <c r="AC442" s="58"/>
      <c r="AD442" s="57"/>
      <c r="AE442" s="56"/>
      <c r="AF442" s="67"/>
    </row>
    <row r="443" spans="1:32" x14ac:dyDescent="0.2">
      <c r="A443" s="59"/>
      <c r="B443" s="55"/>
      <c r="C443" s="78"/>
      <c r="D443" s="55"/>
      <c r="E443" s="55"/>
      <c r="F443" s="58"/>
      <c r="G443" s="57"/>
      <c r="H443" s="67"/>
      <c r="I443" s="58"/>
      <c r="J443" s="55"/>
      <c r="K443" s="57"/>
      <c r="L443" s="67"/>
      <c r="M443" s="55"/>
      <c r="N443" s="55"/>
      <c r="O443" s="57"/>
      <c r="P443" s="67"/>
      <c r="Q443" s="55"/>
      <c r="R443" s="55"/>
      <c r="S443" s="55"/>
      <c r="T443" s="67"/>
      <c r="U443" s="55"/>
      <c r="V443" s="55"/>
      <c r="W443" s="57"/>
      <c r="X443" s="67"/>
      <c r="Y443" s="58"/>
      <c r="Z443" s="58"/>
      <c r="AA443" s="58"/>
      <c r="AB443" s="70"/>
      <c r="AC443" s="58"/>
      <c r="AD443" s="57"/>
      <c r="AE443" s="56"/>
      <c r="AF443" s="67"/>
    </row>
    <row r="444" spans="1:32" x14ac:dyDescent="0.2">
      <c r="A444" s="59"/>
      <c r="B444" s="55"/>
      <c r="C444" s="78"/>
      <c r="D444" s="55"/>
      <c r="E444" s="55"/>
      <c r="F444" s="58"/>
      <c r="G444" s="57"/>
      <c r="H444" s="67"/>
      <c r="I444" s="58"/>
      <c r="J444" s="55"/>
      <c r="K444" s="57"/>
      <c r="L444" s="67"/>
      <c r="M444" s="55"/>
      <c r="N444" s="55"/>
      <c r="O444" s="57"/>
      <c r="P444" s="67"/>
      <c r="Q444" s="55"/>
      <c r="R444" s="55"/>
      <c r="S444" s="55"/>
      <c r="T444" s="67"/>
      <c r="U444" s="55"/>
      <c r="V444" s="55"/>
      <c r="W444" s="57"/>
      <c r="X444" s="67"/>
      <c r="Y444" s="58"/>
      <c r="Z444" s="58"/>
      <c r="AA444" s="58"/>
      <c r="AB444" s="70"/>
      <c r="AC444" s="58"/>
      <c r="AD444" s="57"/>
      <c r="AE444" s="56"/>
      <c r="AF444" s="67"/>
    </row>
    <row r="445" spans="1:32" x14ac:dyDescent="0.2">
      <c r="A445" s="59"/>
      <c r="B445" s="55"/>
      <c r="C445" s="78"/>
      <c r="D445" s="55"/>
      <c r="E445" s="55"/>
      <c r="F445" s="58"/>
      <c r="G445" s="57"/>
      <c r="H445" s="67"/>
      <c r="I445" s="58"/>
      <c r="J445" s="55"/>
      <c r="K445" s="57"/>
      <c r="L445" s="67"/>
      <c r="M445" s="55"/>
      <c r="N445" s="55"/>
      <c r="O445" s="57"/>
      <c r="P445" s="67"/>
      <c r="Q445" s="55"/>
      <c r="R445" s="55"/>
      <c r="S445" s="55"/>
      <c r="T445" s="67"/>
      <c r="U445" s="55"/>
      <c r="V445" s="55"/>
      <c r="W445" s="57"/>
      <c r="X445" s="67"/>
      <c r="Y445" s="58"/>
      <c r="Z445" s="58"/>
      <c r="AA445" s="58"/>
      <c r="AB445" s="70"/>
      <c r="AC445" s="58"/>
      <c r="AD445" s="57"/>
      <c r="AE445" s="56"/>
      <c r="AF445" s="67"/>
    </row>
    <row r="446" spans="1:32" x14ac:dyDescent="0.2">
      <c r="A446" s="59"/>
      <c r="B446" s="55"/>
      <c r="C446" s="78"/>
      <c r="D446" s="55"/>
      <c r="E446" s="55"/>
      <c r="F446" s="58"/>
      <c r="G446" s="57"/>
      <c r="H446" s="67"/>
      <c r="I446" s="58"/>
      <c r="J446" s="55"/>
      <c r="K446" s="57"/>
      <c r="L446" s="67"/>
      <c r="M446" s="55"/>
      <c r="N446" s="55"/>
      <c r="O446" s="57"/>
      <c r="P446" s="67"/>
      <c r="Q446" s="55"/>
      <c r="R446" s="55"/>
      <c r="S446" s="55"/>
      <c r="T446" s="67"/>
      <c r="U446" s="55"/>
      <c r="V446" s="55"/>
      <c r="W446" s="57"/>
      <c r="X446" s="67"/>
      <c r="Y446" s="58"/>
      <c r="Z446" s="58"/>
      <c r="AA446" s="58"/>
      <c r="AB446" s="70"/>
      <c r="AC446" s="58"/>
      <c r="AD446" s="57"/>
      <c r="AE446" s="56"/>
      <c r="AF446" s="67"/>
    </row>
    <row r="447" spans="1:32" x14ac:dyDescent="0.2">
      <c r="A447" s="59"/>
      <c r="B447" s="55"/>
      <c r="C447" s="78"/>
      <c r="D447" s="55"/>
      <c r="E447" s="55"/>
      <c r="F447" s="58"/>
      <c r="G447" s="57"/>
      <c r="H447" s="67"/>
      <c r="I447" s="58"/>
      <c r="J447" s="55"/>
      <c r="K447" s="57"/>
      <c r="L447" s="67"/>
      <c r="M447" s="55"/>
      <c r="N447" s="55"/>
      <c r="O447" s="57"/>
      <c r="P447" s="67"/>
      <c r="Q447" s="55"/>
      <c r="R447" s="55"/>
      <c r="S447" s="55"/>
      <c r="T447" s="67"/>
      <c r="U447" s="55"/>
      <c r="V447" s="55"/>
      <c r="W447" s="57"/>
      <c r="X447" s="67"/>
      <c r="Y447" s="58"/>
      <c r="Z447" s="58"/>
      <c r="AA447" s="58"/>
      <c r="AB447" s="70"/>
      <c r="AC447" s="58"/>
      <c r="AD447" s="57"/>
      <c r="AE447" s="56"/>
      <c r="AF447" s="67"/>
    </row>
    <row r="448" spans="1:32" x14ac:dyDescent="0.2">
      <c r="A448" s="59"/>
      <c r="B448" s="55"/>
      <c r="C448" s="78"/>
      <c r="D448" s="55"/>
      <c r="E448" s="55"/>
      <c r="F448" s="58"/>
      <c r="G448" s="57"/>
      <c r="H448" s="67"/>
      <c r="I448" s="58"/>
      <c r="J448" s="55"/>
      <c r="K448" s="57"/>
      <c r="L448" s="67"/>
      <c r="M448" s="55"/>
      <c r="N448" s="55"/>
      <c r="O448" s="57"/>
      <c r="P448" s="67"/>
      <c r="Q448" s="55"/>
      <c r="R448" s="55"/>
      <c r="S448" s="55"/>
      <c r="T448" s="67"/>
      <c r="U448" s="55"/>
      <c r="V448" s="55"/>
      <c r="W448" s="57"/>
      <c r="X448" s="67"/>
      <c r="Y448" s="58"/>
      <c r="Z448" s="58"/>
      <c r="AA448" s="58"/>
      <c r="AB448" s="70"/>
      <c r="AC448" s="58"/>
      <c r="AD448" s="57"/>
      <c r="AE448" s="56"/>
      <c r="AF448" s="67"/>
    </row>
    <row r="449" spans="1:32" x14ac:dyDescent="0.2">
      <c r="A449" s="59"/>
      <c r="B449" s="55"/>
      <c r="C449" s="78"/>
      <c r="D449" s="55"/>
      <c r="E449" s="55"/>
      <c r="F449" s="58"/>
      <c r="G449" s="57"/>
      <c r="H449" s="67"/>
      <c r="I449" s="58"/>
      <c r="J449" s="55"/>
      <c r="K449" s="57"/>
      <c r="L449" s="67"/>
      <c r="M449" s="55"/>
      <c r="N449" s="55"/>
      <c r="O449" s="57"/>
      <c r="P449" s="67"/>
      <c r="Q449" s="55"/>
      <c r="R449" s="55"/>
      <c r="S449" s="55"/>
      <c r="T449" s="67"/>
      <c r="U449" s="55"/>
      <c r="V449" s="55"/>
      <c r="W449" s="57"/>
      <c r="X449" s="67"/>
      <c r="Y449" s="58"/>
      <c r="Z449" s="58"/>
      <c r="AA449" s="58"/>
      <c r="AB449" s="70"/>
      <c r="AC449" s="58"/>
      <c r="AD449" s="57"/>
      <c r="AE449" s="56"/>
      <c r="AF449" s="67"/>
    </row>
    <row r="450" spans="1:32" x14ac:dyDescent="0.2">
      <c r="A450" s="59"/>
      <c r="B450" s="55"/>
      <c r="C450" s="78"/>
      <c r="D450" s="55"/>
      <c r="E450" s="55"/>
      <c r="F450" s="58"/>
      <c r="G450" s="57"/>
      <c r="H450" s="67"/>
      <c r="I450" s="58"/>
      <c r="J450" s="55"/>
      <c r="K450" s="57"/>
      <c r="L450" s="67"/>
      <c r="M450" s="55"/>
      <c r="N450" s="55"/>
      <c r="O450" s="57"/>
      <c r="P450" s="67"/>
      <c r="Q450" s="55"/>
      <c r="R450" s="55"/>
      <c r="S450" s="55"/>
      <c r="T450" s="67"/>
      <c r="U450" s="55"/>
      <c r="V450" s="55"/>
      <c r="W450" s="57"/>
      <c r="X450" s="67"/>
      <c r="Y450" s="58"/>
      <c r="Z450" s="58"/>
      <c r="AA450" s="58"/>
      <c r="AB450" s="70"/>
      <c r="AC450" s="58"/>
      <c r="AD450" s="57"/>
      <c r="AE450" s="56"/>
      <c r="AF450" s="67"/>
    </row>
    <row r="451" spans="1:32" x14ac:dyDescent="0.2">
      <c r="A451" s="59"/>
      <c r="B451" s="55"/>
      <c r="C451" s="78"/>
      <c r="D451" s="55"/>
      <c r="E451" s="55"/>
      <c r="F451" s="58"/>
      <c r="G451" s="57"/>
      <c r="H451" s="67"/>
      <c r="I451" s="58"/>
      <c r="J451" s="55"/>
      <c r="K451" s="57"/>
      <c r="L451" s="67"/>
      <c r="M451" s="55"/>
      <c r="N451" s="55"/>
      <c r="O451" s="57"/>
      <c r="P451" s="67"/>
      <c r="Q451" s="55"/>
      <c r="R451" s="55"/>
      <c r="S451" s="55"/>
      <c r="T451" s="67"/>
      <c r="U451" s="55"/>
      <c r="V451" s="55"/>
      <c r="W451" s="57"/>
      <c r="X451" s="67"/>
      <c r="Y451" s="58"/>
      <c r="Z451" s="58"/>
      <c r="AA451" s="58"/>
      <c r="AB451" s="70"/>
      <c r="AC451" s="58"/>
      <c r="AD451" s="57"/>
      <c r="AE451" s="56"/>
      <c r="AF451" s="67"/>
    </row>
    <row r="452" spans="1:32" x14ac:dyDescent="0.2">
      <c r="A452" s="59"/>
      <c r="B452" s="55"/>
      <c r="C452" s="78"/>
      <c r="D452" s="55"/>
      <c r="E452" s="55"/>
      <c r="F452" s="58"/>
      <c r="G452" s="57"/>
      <c r="H452" s="67"/>
      <c r="I452" s="58"/>
      <c r="J452" s="55"/>
      <c r="K452" s="57"/>
      <c r="L452" s="67"/>
      <c r="M452" s="55"/>
      <c r="N452" s="55"/>
      <c r="O452" s="57"/>
      <c r="P452" s="67"/>
      <c r="Q452" s="55"/>
      <c r="R452" s="55"/>
      <c r="S452" s="55"/>
      <c r="T452" s="67"/>
      <c r="U452" s="55"/>
      <c r="V452" s="55"/>
      <c r="W452" s="57"/>
      <c r="X452" s="67"/>
      <c r="Y452" s="58"/>
      <c r="Z452" s="58"/>
      <c r="AA452" s="58"/>
      <c r="AB452" s="70"/>
      <c r="AC452" s="58"/>
      <c r="AD452" s="57"/>
      <c r="AE452" s="56"/>
      <c r="AF452" s="67"/>
    </row>
    <row r="453" spans="1:32" x14ac:dyDescent="0.2">
      <c r="A453" s="59"/>
      <c r="B453" s="55"/>
      <c r="C453" s="78"/>
      <c r="D453" s="55"/>
      <c r="E453" s="55"/>
      <c r="F453" s="58"/>
      <c r="G453" s="57"/>
      <c r="H453" s="67"/>
      <c r="I453" s="58"/>
      <c r="J453" s="55"/>
      <c r="K453" s="57"/>
      <c r="L453" s="67"/>
      <c r="M453" s="55"/>
      <c r="N453" s="55"/>
      <c r="O453" s="57"/>
      <c r="P453" s="67"/>
      <c r="Q453" s="55"/>
      <c r="R453" s="55"/>
      <c r="S453" s="55"/>
      <c r="T453" s="67"/>
      <c r="U453" s="55"/>
      <c r="V453" s="55"/>
      <c r="W453" s="57"/>
      <c r="X453" s="67"/>
      <c r="Y453" s="58"/>
      <c r="Z453" s="58"/>
      <c r="AA453" s="58"/>
      <c r="AB453" s="70"/>
      <c r="AC453" s="58"/>
      <c r="AD453" s="57"/>
      <c r="AE453" s="56"/>
      <c r="AF453" s="67"/>
    </row>
    <row r="454" spans="1:32" x14ac:dyDescent="0.2">
      <c r="A454" s="59"/>
      <c r="B454" s="55"/>
      <c r="C454" s="78"/>
      <c r="D454" s="55"/>
      <c r="E454" s="55"/>
      <c r="F454" s="58"/>
      <c r="G454" s="57"/>
      <c r="H454" s="67"/>
      <c r="I454" s="58"/>
      <c r="J454" s="55"/>
      <c r="K454" s="57"/>
      <c r="L454" s="67"/>
      <c r="M454" s="55"/>
      <c r="N454" s="55"/>
      <c r="O454" s="57"/>
      <c r="P454" s="67"/>
      <c r="Q454" s="55"/>
      <c r="R454" s="55"/>
      <c r="S454" s="55"/>
      <c r="T454" s="67"/>
      <c r="U454" s="55"/>
      <c r="V454" s="55"/>
      <c r="W454" s="57"/>
      <c r="X454" s="67"/>
      <c r="Y454" s="58"/>
      <c r="Z454" s="58"/>
      <c r="AA454" s="58"/>
      <c r="AB454" s="70"/>
      <c r="AC454" s="58"/>
      <c r="AD454" s="57"/>
      <c r="AE454" s="56"/>
      <c r="AF454" s="67"/>
    </row>
    <row r="455" spans="1:32" x14ac:dyDescent="0.2">
      <c r="A455" s="59"/>
      <c r="B455" s="55"/>
      <c r="C455" s="78"/>
      <c r="D455" s="55"/>
      <c r="E455" s="55"/>
      <c r="F455" s="58"/>
      <c r="G455" s="57"/>
      <c r="H455" s="67"/>
      <c r="I455" s="58"/>
      <c r="J455" s="55"/>
      <c r="K455" s="57"/>
      <c r="L455" s="67"/>
      <c r="M455" s="55"/>
      <c r="N455" s="55"/>
      <c r="O455" s="57"/>
      <c r="P455" s="67"/>
      <c r="Q455" s="55"/>
      <c r="R455" s="55"/>
      <c r="S455" s="55"/>
      <c r="T455" s="67"/>
      <c r="U455" s="55"/>
      <c r="V455" s="55"/>
      <c r="W455" s="57"/>
      <c r="X455" s="67"/>
      <c r="Y455" s="58"/>
      <c r="Z455" s="58"/>
      <c r="AA455" s="58"/>
      <c r="AB455" s="70"/>
      <c r="AC455" s="58"/>
      <c r="AD455" s="57"/>
      <c r="AE455" s="56"/>
      <c r="AF455" s="67"/>
    </row>
    <row r="456" spans="1:32" x14ac:dyDescent="0.2">
      <c r="A456" s="59"/>
      <c r="B456" s="55"/>
      <c r="C456" s="78"/>
      <c r="D456" s="55"/>
      <c r="E456" s="55"/>
      <c r="F456" s="58"/>
      <c r="G456" s="57"/>
      <c r="H456" s="67"/>
      <c r="I456" s="58"/>
      <c r="J456" s="55"/>
      <c r="K456" s="57"/>
      <c r="L456" s="67"/>
      <c r="M456" s="55"/>
      <c r="N456" s="55"/>
      <c r="O456" s="57"/>
      <c r="P456" s="67"/>
      <c r="Q456" s="55"/>
      <c r="R456" s="55"/>
      <c r="S456" s="55"/>
      <c r="T456" s="67"/>
      <c r="U456" s="55"/>
      <c r="V456" s="55"/>
      <c r="W456" s="57"/>
      <c r="X456" s="67"/>
      <c r="Y456" s="58"/>
      <c r="Z456" s="58"/>
      <c r="AA456" s="58"/>
      <c r="AB456" s="70"/>
      <c r="AC456" s="58"/>
      <c r="AD456" s="57"/>
      <c r="AE456" s="56"/>
      <c r="AF456" s="67"/>
    </row>
    <row r="457" spans="1:32" x14ac:dyDescent="0.2">
      <c r="A457" s="59"/>
      <c r="B457" s="55"/>
      <c r="C457" s="78"/>
      <c r="D457" s="55"/>
      <c r="E457" s="55"/>
      <c r="F457" s="58"/>
      <c r="G457" s="57"/>
      <c r="H457" s="67"/>
      <c r="I457" s="58"/>
      <c r="J457" s="55"/>
      <c r="K457" s="57"/>
      <c r="L457" s="67"/>
      <c r="M457" s="55"/>
      <c r="N457" s="55"/>
      <c r="O457" s="57"/>
      <c r="P457" s="67"/>
      <c r="Q457" s="55"/>
      <c r="R457" s="55"/>
      <c r="S457" s="55"/>
      <c r="T457" s="67"/>
      <c r="U457" s="55"/>
      <c r="V457" s="55"/>
      <c r="W457" s="57"/>
      <c r="X457" s="67"/>
      <c r="Y457" s="58"/>
      <c r="Z457" s="58"/>
      <c r="AA457" s="58"/>
      <c r="AB457" s="70"/>
      <c r="AC457" s="58"/>
      <c r="AD457" s="57"/>
      <c r="AE457" s="56"/>
      <c r="AF457" s="67"/>
    </row>
    <row r="458" spans="1:32" x14ac:dyDescent="0.2">
      <c r="A458" s="59"/>
      <c r="B458" s="55"/>
      <c r="C458" s="78"/>
      <c r="D458" s="55"/>
      <c r="E458" s="55"/>
      <c r="F458" s="58"/>
      <c r="G458" s="57"/>
      <c r="H458" s="67"/>
      <c r="I458" s="58"/>
      <c r="J458" s="55"/>
      <c r="K458" s="57"/>
      <c r="L458" s="67"/>
      <c r="M458" s="55"/>
      <c r="N458" s="55"/>
      <c r="O458" s="57"/>
      <c r="P458" s="67"/>
      <c r="Q458" s="55"/>
      <c r="R458" s="55"/>
      <c r="S458" s="55"/>
      <c r="T458" s="67"/>
      <c r="U458" s="55"/>
      <c r="V458" s="55"/>
      <c r="W458" s="57"/>
      <c r="X458" s="67"/>
      <c r="Y458" s="58"/>
      <c r="Z458" s="58"/>
      <c r="AA458" s="58"/>
      <c r="AB458" s="70"/>
      <c r="AC458" s="58"/>
      <c r="AD458" s="57"/>
      <c r="AE458" s="56"/>
      <c r="AF458" s="67"/>
    </row>
    <row r="459" spans="1:32" x14ac:dyDescent="0.2">
      <c r="A459" s="59"/>
      <c r="B459" s="55"/>
      <c r="C459" s="78"/>
      <c r="D459" s="55"/>
      <c r="E459" s="55"/>
      <c r="F459" s="58"/>
      <c r="G459" s="57"/>
      <c r="H459" s="67"/>
      <c r="I459" s="58"/>
      <c r="J459" s="55"/>
      <c r="K459" s="57"/>
      <c r="L459" s="67"/>
      <c r="M459" s="55"/>
      <c r="N459" s="55"/>
      <c r="O459" s="57"/>
      <c r="P459" s="67"/>
      <c r="Q459" s="55"/>
      <c r="R459" s="55"/>
      <c r="S459" s="55"/>
      <c r="T459" s="67"/>
      <c r="U459" s="55"/>
      <c r="V459" s="55"/>
      <c r="W459" s="57"/>
      <c r="X459" s="67"/>
      <c r="Y459" s="58"/>
      <c r="Z459" s="58"/>
      <c r="AA459" s="58"/>
      <c r="AB459" s="70"/>
      <c r="AC459" s="58"/>
      <c r="AD459" s="57"/>
      <c r="AE459" s="56"/>
      <c r="AF459" s="67"/>
    </row>
    <row r="460" spans="1:32" x14ac:dyDescent="0.2">
      <c r="A460" s="59"/>
      <c r="B460" s="55"/>
      <c r="C460" s="78"/>
      <c r="D460" s="55"/>
      <c r="E460" s="55"/>
      <c r="F460" s="58"/>
      <c r="G460" s="57"/>
      <c r="H460" s="67"/>
      <c r="I460" s="58"/>
      <c r="J460" s="55"/>
      <c r="K460" s="57"/>
      <c r="L460" s="67"/>
      <c r="M460" s="55"/>
      <c r="N460" s="55"/>
      <c r="O460" s="57"/>
      <c r="P460" s="67"/>
      <c r="Q460" s="55"/>
      <c r="R460" s="55"/>
      <c r="S460" s="55"/>
      <c r="T460" s="67"/>
      <c r="U460" s="55"/>
      <c r="V460" s="55"/>
      <c r="W460" s="57"/>
      <c r="X460" s="67"/>
      <c r="Y460" s="58"/>
      <c r="Z460" s="58"/>
      <c r="AA460" s="58"/>
      <c r="AB460" s="70"/>
      <c r="AC460" s="58"/>
      <c r="AD460" s="57"/>
      <c r="AE460" s="56"/>
      <c r="AF460" s="67"/>
    </row>
    <row r="461" spans="1:32" x14ac:dyDescent="0.2">
      <c r="A461" s="59"/>
      <c r="B461" s="55"/>
      <c r="C461" s="78"/>
      <c r="D461" s="55"/>
      <c r="E461" s="55"/>
      <c r="F461" s="58"/>
      <c r="G461" s="57"/>
      <c r="H461" s="67"/>
      <c r="I461" s="58"/>
      <c r="J461" s="55"/>
      <c r="K461" s="57"/>
      <c r="L461" s="67"/>
      <c r="M461" s="55"/>
      <c r="N461" s="55"/>
      <c r="O461" s="57"/>
      <c r="P461" s="67"/>
      <c r="Q461" s="55"/>
      <c r="R461" s="55"/>
      <c r="S461" s="55"/>
      <c r="T461" s="67"/>
      <c r="U461" s="55"/>
      <c r="V461" s="55"/>
      <c r="W461" s="57"/>
      <c r="X461" s="67"/>
      <c r="Y461" s="58"/>
      <c r="Z461" s="58"/>
      <c r="AA461" s="58"/>
      <c r="AB461" s="70"/>
      <c r="AC461" s="58"/>
      <c r="AD461" s="57"/>
      <c r="AE461" s="56"/>
      <c r="AF461" s="67"/>
    </row>
    <row r="462" spans="1:32" x14ac:dyDescent="0.2">
      <c r="A462" s="59"/>
      <c r="B462" s="55"/>
      <c r="C462" s="78"/>
      <c r="D462" s="55"/>
      <c r="E462" s="55"/>
      <c r="F462" s="58"/>
      <c r="G462" s="57"/>
      <c r="H462" s="67"/>
      <c r="I462" s="58"/>
      <c r="J462" s="55"/>
      <c r="K462" s="57"/>
      <c r="L462" s="67"/>
      <c r="M462" s="55"/>
      <c r="N462" s="55"/>
      <c r="O462" s="57"/>
      <c r="P462" s="67"/>
      <c r="Q462" s="55"/>
      <c r="R462" s="55"/>
      <c r="S462" s="55"/>
      <c r="T462" s="67"/>
      <c r="U462" s="55"/>
      <c r="V462" s="55"/>
      <c r="W462" s="57"/>
      <c r="X462" s="67"/>
      <c r="Y462" s="58"/>
      <c r="Z462" s="58"/>
      <c r="AA462" s="58"/>
      <c r="AB462" s="70"/>
      <c r="AC462" s="58"/>
      <c r="AD462" s="57"/>
      <c r="AE462" s="56"/>
      <c r="AF462" s="67"/>
    </row>
    <row r="463" spans="1:32" x14ac:dyDescent="0.2">
      <c r="A463" s="59"/>
      <c r="B463" s="55"/>
      <c r="C463" s="78"/>
      <c r="D463" s="55"/>
      <c r="E463" s="55"/>
      <c r="F463" s="58"/>
      <c r="G463" s="57"/>
      <c r="H463" s="67"/>
      <c r="I463" s="58"/>
      <c r="J463" s="55"/>
      <c r="K463" s="57"/>
      <c r="L463" s="67"/>
      <c r="M463" s="55"/>
      <c r="N463" s="55"/>
      <c r="O463" s="57"/>
      <c r="P463" s="67"/>
      <c r="Q463" s="55"/>
      <c r="R463" s="55"/>
      <c r="S463" s="55"/>
      <c r="T463" s="67"/>
      <c r="U463" s="55"/>
      <c r="V463" s="55"/>
      <c r="W463" s="57"/>
      <c r="X463" s="67"/>
      <c r="Y463" s="58"/>
      <c r="Z463" s="58"/>
      <c r="AA463" s="58"/>
      <c r="AB463" s="70"/>
      <c r="AC463" s="58"/>
      <c r="AD463" s="57"/>
      <c r="AE463" s="56"/>
      <c r="AF463" s="67"/>
    </row>
    <row r="464" spans="1:32" x14ac:dyDescent="0.2">
      <c r="A464" s="59"/>
      <c r="B464" s="55"/>
      <c r="C464" s="78"/>
      <c r="D464" s="55"/>
      <c r="E464" s="55"/>
      <c r="F464" s="58"/>
      <c r="G464" s="57"/>
      <c r="H464" s="67"/>
      <c r="I464" s="58"/>
      <c r="J464" s="55"/>
      <c r="K464" s="57"/>
      <c r="L464" s="67"/>
      <c r="M464" s="55"/>
      <c r="N464" s="55"/>
      <c r="O464" s="57"/>
      <c r="P464" s="67"/>
      <c r="Q464" s="55"/>
      <c r="R464" s="55"/>
      <c r="S464" s="55"/>
      <c r="T464" s="67"/>
      <c r="U464" s="55"/>
      <c r="V464" s="55"/>
      <c r="W464" s="57"/>
      <c r="X464" s="67"/>
      <c r="Y464" s="58"/>
      <c r="Z464" s="58"/>
      <c r="AA464" s="58"/>
      <c r="AB464" s="70"/>
      <c r="AC464" s="58"/>
      <c r="AD464" s="57"/>
      <c r="AE464" s="56"/>
      <c r="AF464" s="67"/>
    </row>
    <row r="465" spans="1:32" x14ac:dyDescent="0.2">
      <c r="A465" s="59"/>
      <c r="B465" s="55"/>
      <c r="C465" s="78"/>
      <c r="D465" s="55"/>
      <c r="E465" s="55"/>
      <c r="F465" s="58"/>
      <c r="G465" s="57"/>
      <c r="H465" s="67"/>
      <c r="I465" s="58"/>
      <c r="J465" s="55"/>
      <c r="K465" s="57"/>
      <c r="L465" s="67"/>
      <c r="M465" s="55"/>
      <c r="N465" s="55"/>
      <c r="O465" s="57"/>
      <c r="P465" s="67"/>
      <c r="Q465" s="55"/>
      <c r="R465" s="55"/>
      <c r="S465" s="55"/>
      <c r="T465" s="67"/>
      <c r="U465" s="55"/>
      <c r="V465" s="55"/>
      <c r="W465" s="57"/>
      <c r="X465" s="67"/>
      <c r="Y465" s="58"/>
      <c r="Z465" s="58"/>
      <c r="AA465" s="58"/>
      <c r="AB465" s="70"/>
      <c r="AC465" s="58"/>
      <c r="AD465" s="57"/>
      <c r="AE465" s="56"/>
      <c r="AF465" s="67"/>
    </row>
    <row r="466" spans="1:32" x14ac:dyDescent="0.2">
      <c r="A466" s="59"/>
      <c r="B466" s="55"/>
      <c r="C466" s="78"/>
      <c r="D466" s="55"/>
      <c r="E466" s="55"/>
      <c r="F466" s="58"/>
      <c r="G466" s="57"/>
      <c r="H466" s="67"/>
      <c r="I466" s="58"/>
      <c r="J466" s="55"/>
      <c r="K466" s="57"/>
      <c r="L466" s="67"/>
      <c r="M466" s="55"/>
      <c r="N466" s="55"/>
      <c r="O466" s="57"/>
      <c r="P466" s="67"/>
      <c r="Q466" s="55"/>
      <c r="R466" s="55"/>
      <c r="S466" s="55"/>
      <c r="T466" s="67"/>
      <c r="U466" s="55"/>
      <c r="V466" s="55"/>
      <c r="W466" s="57"/>
      <c r="X466" s="67"/>
      <c r="Y466" s="58"/>
      <c r="Z466" s="58"/>
      <c r="AA466" s="58"/>
      <c r="AB466" s="70"/>
      <c r="AC466" s="58"/>
      <c r="AD466" s="57"/>
      <c r="AE466" s="56"/>
      <c r="AF466" s="67"/>
    </row>
    <row r="467" spans="1:32" x14ac:dyDescent="0.2">
      <c r="A467" s="59"/>
      <c r="B467" s="55"/>
      <c r="C467" s="78"/>
      <c r="D467" s="55"/>
      <c r="E467" s="55"/>
      <c r="F467" s="58"/>
      <c r="G467" s="57"/>
      <c r="H467" s="67"/>
      <c r="I467" s="58"/>
      <c r="J467" s="55"/>
      <c r="K467" s="57"/>
      <c r="L467" s="67"/>
      <c r="M467" s="55"/>
      <c r="N467" s="55"/>
      <c r="O467" s="57"/>
      <c r="P467" s="67"/>
      <c r="Q467" s="55"/>
      <c r="R467" s="55"/>
      <c r="S467" s="55"/>
      <c r="T467" s="67"/>
      <c r="U467" s="55"/>
      <c r="V467" s="55"/>
      <c r="W467" s="57"/>
      <c r="X467" s="67"/>
      <c r="Y467" s="58"/>
      <c r="Z467" s="58"/>
      <c r="AA467" s="58"/>
      <c r="AB467" s="70"/>
      <c r="AC467" s="58"/>
      <c r="AD467" s="57"/>
      <c r="AE467" s="56"/>
      <c r="AF467" s="67"/>
    </row>
    <row r="468" spans="1:32" x14ac:dyDescent="0.2">
      <c r="A468" s="59"/>
      <c r="B468" s="55"/>
      <c r="C468" s="78"/>
      <c r="D468" s="55"/>
      <c r="E468" s="55"/>
      <c r="F468" s="58"/>
      <c r="G468" s="57"/>
      <c r="H468" s="67"/>
      <c r="I468" s="58"/>
      <c r="J468" s="55"/>
      <c r="K468" s="57"/>
      <c r="L468" s="67"/>
      <c r="M468" s="55"/>
      <c r="N468" s="55"/>
      <c r="O468" s="57"/>
      <c r="P468" s="67"/>
      <c r="Q468" s="55"/>
      <c r="R468" s="55"/>
      <c r="S468" s="55"/>
      <c r="T468" s="67"/>
      <c r="U468" s="55"/>
      <c r="V468" s="55"/>
      <c r="W468" s="57"/>
      <c r="X468" s="67"/>
      <c r="Y468" s="58"/>
      <c r="Z468" s="58"/>
      <c r="AA468" s="58"/>
      <c r="AB468" s="70"/>
      <c r="AC468" s="58"/>
      <c r="AD468" s="57"/>
      <c r="AE468" s="56"/>
      <c r="AF468" s="67"/>
    </row>
    <row r="469" spans="1:32" x14ac:dyDescent="0.2">
      <c r="A469" s="59"/>
      <c r="B469" s="55"/>
      <c r="C469" s="78"/>
      <c r="D469" s="55"/>
      <c r="E469" s="55"/>
      <c r="F469" s="58"/>
      <c r="G469" s="57"/>
      <c r="H469" s="67"/>
      <c r="I469" s="58"/>
      <c r="J469" s="55"/>
      <c r="K469" s="57"/>
      <c r="L469" s="67"/>
      <c r="M469" s="55"/>
      <c r="N469" s="55"/>
      <c r="O469" s="57"/>
      <c r="P469" s="67"/>
      <c r="Q469" s="55"/>
      <c r="R469" s="55"/>
      <c r="S469" s="55"/>
      <c r="T469" s="67"/>
      <c r="U469" s="55"/>
      <c r="V469" s="55"/>
      <c r="W469" s="57"/>
      <c r="X469" s="67"/>
      <c r="Y469" s="58"/>
      <c r="Z469" s="58"/>
      <c r="AA469" s="58"/>
      <c r="AB469" s="70"/>
      <c r="AC469" s="58"/>
      <c r="AD469" s="57"/>
      <c r="AE469" s="56"/>
      <c r="AF469" s="67"/>
    </row>
    <row r="470" spans="1:32" x14ac:dyDescent="0.2">
      <c r="A470" s="59"/>
      <c r="B470" s="55"/>
      <c r="C470" s="78"/>
      <c r="D470" s="55"/>
      <c r="E470" s="55"/>
      <c r="F470" s="58"/>
      <c r="G470" s="57"/>
      <c r="H470" s="67"/>
      <c r="I470" s="58"/>
      <c r="J470" s="55"/>
      <c r="K470" s="57"/>
      <c r="L470" s="67"/>
      <c r="M470" s="55"/>
      <c r="N470" s="55"/>
      <c r="O470" s="57"/>
      <c r="P470" s="67"/>
      <c r="Q470" s="55"/>
      <c r="R470" s="55"/>
      <c r="S470" s="55"/>
      <c r="T470" s="67"/>
      <c r="U470" s="55"/>
      <c r="V470" s="55"/>
      <c r="W470" s="57"/>
      <c r="X470" s="67"/>
      <c r="Y470" s="58"/>
      <c r="Z470" s="58"/>
      <c r="AA470" s="58"/>
      <c r="AB470" s="70"/>
      <c r="AC470" s="58"/>
      <c r="AD470" s="57"/>
      <c r="AE470" s="56"/>
      <c r="AF470" s="67"/>
    </row>
    <row r="471" spans="1:32" x14ac:dyDescent="0.2">
      <c r="A471" s="59"/>
      <c r="B471" s="55"/>
      <c r="C471" s="78"/>
      <c r="D471" s="55"/>
      <c r="E471" s="55"/>
      <c r="F471" s="58"/>
      <c r="G471" s="57"/>
      <c r="H471" s="67"/>
      <c r="I471" s="58"/>
      <c r="J471" s="55"/>
      <c r="K471" s="57"/>
      <c r="L471" s="67"/>
      <c r="M471" s="55"/>
      <c r="N471" s="55"/>
      <c r="O471" s="57"/>
      <c r="P471" s="67"/>
      <c r="Q471" s="55"/>
      <c r="R471" s="55"/>
      <c r="S471" s="55"/>
      <c r="T471" s="67"/>
      <c r="U471" s="55"/>
      <c r="V471" s="55"/>
      <c r="W471" s="57"/>
      <c r="X471" s="67"/>
      <c r="Y471" s="58"/>
      <c r="Z471" s="58"/>
      <c r="AA471" s="58"/>
      <c r="AB471" s="70"/>
      <c r="AC471" s="58"/>
      <c r="AD471" s="57"/>
      <c r="AE471" s="56"/>
      <c r="AF471" s="67"/>
    </row>
    <row r="472" spans="1:32" x14ac:dyDescent="0.2">
      <c r="A472" s="59"/>
      <c r="B472" s="55"/>
      <c r="C472" s="78"/>
      <c r="D472" s="55"/>
      <c r="E472" s="55"/>
      <c r="F472" s="58"/>
      <c r="G472" s="57"/>
      <c r="H472" s="67"/>
      <c r="I472" s="58"/>
      <c r="J472" s="55"/>
      <c r="K472" s="57"/>
      <c r="L472" s="67"/>
      <c r="M472" s="55"/>
      <c r="N472" s="55"/>
      <c r="O472" s="57"/>
      <c r="P472" s="67"/>
      <c r="Q472" s="55"/>
      <c r="R472" s="55"/>
      <c r="S472" s="55"/>
      <c r="T472" s="67"/>
      <c r="U472" s="55"/>
      <c r="V472" s="55"/>
      <c r="W472" s="57"/>
      <c r="X472" s="67"/>
      <c r="Y472" s="58"/>
      <c r="Z472" s="58"/>
      <c r="AA472" s="58"/>
      <c r="AB472" s="70"/>
      <c r="AC472" s="58"/>
      <c r="AD472" s="57"/>
      <c r="AE472" s="56"/>
      <c r="AF472" s="67"/>
    </row>
    <row r="473" spans="1:32" x14ac:dyDescent="0.2">
      <c r="A473" s="59"/>
      <c r="B473" s="55"/>
      <c r="C473" s="78"/>
      <c r="D473" s="55"/>
      <c r="E473" s="55"/>
      <c r="F473" s="58"/>
      <c r="G473" s="57"/>
      <c r="H473" s="67"/>
      <c r="I473" s="58"/>
      <c r="J473" s="55"/>
      <c r="K473" s="57"/>
      <c r="L473" s="67"/>
      <c r="M473" s="55"/>
      <c r="N473" s="55"/>
      <c r="O473" s="57"/>
      <c r="P473" s="67"/>
      <c r="Q473" s="55"/>
      <c r="R473" s="55"/>
      <c r="S473" s="55"/>
      <c r="T473" s="67"/>
      <c r="U473" s="55"/>
      <c r="V473" s="55"/>
      <c r="W473" s="57"/>
      <c r="X473" s="67"/>
      <c r="Y473" s="58"/>
      <c r="Z473" s="58"/>
      <c r="AA473" s="58"/>
      <c r="AB473" s="70"/>
      <c r="AC473" s="58"/>
      <c r="AD473" s="57"/>
      <c r="AE473" s="56"/>
      <c r="AF473" s="67"/>
    </row>
    <row r="474" spans="1:32" x14ac:dyDescent="0.2">
      <c r="A474" s="59"/>
      <c r="B474" s="55"/>
      <c r="C474" s="78"/>
      <c r="D474" s="55"/>
      <c r="E474" s="55"/>
      <c r="F474" s="58"/>
      <c r="G474" s="57"/>
      <c r="H474" s="67"/>
      <c r="I474" s="58"/>
      <c r="J474" s="55"/>
      <c r="K474" s="57"/>
      <c r="L474" s="67"/>
      <c r="M474" s="55"/>
      <c r="N474" s="55"/>
      <c r="O474" s="57"/>
      <c r="P474" s="67"/>
      <c r="Q474" s="55"/>
      <c r="R474" s="55"/>
      <c r="S474" s="55"/>
      <c r="T474" s="67"/>
      <c r="U474" s="55"/>
      <c r="V474" s="55"/>
      <c r="W474" s="57"/>
      <c r="X474" s="67"/>
      <c r="Y474" s="58"/>
      <c r="Z474" s="58"/>
      <c r="AA474" s="58"/>
      <c r="AB474" s="70"/>
      <c r="AC474" s="58"/>
      <c r="AD474" s="57"/>
      <c r="AE474" s="56"/>
      <c r="AF474" s="67"/>
    </row>
    <row r="475" spans="1:32" x14ac:dyDescent="0.2">
      <c r="A475" s="59"/>
      <c r="B475" s="55"/>
      <c r="C475" s="78"/>
      <c r="D475" s="55"/>
      <c r="E475" s="55"/>
      <c r="F475" s="58"/>
      <c r="G475" s="57"/>
      <c r="H475" s="67"/>
      <c r="I475" s="58"/>
      <c r="J475" s="55"/>
      <c r="K475" s="57"/>
      <c r="L475" s="67"/>
      <c r="M475" s="55"/>
      <c r="N475" s="55"/>
      <c r="O475" s="57"/>
      <c r="P475" s="67"/>
      <c r="Q475" s="55"/>
      <c r="R475" s="55"/>
      <c r="S475" s="55"/>
      <c r="T475" s="67"/>
      <c r="U475" s="55"/>
      <c r="V475" s="55"/>
      <c r="W475" s="57"/>
      <c r="X475" s="67"/>
      <c r="Y475" s="58"/>
      <c r="Z475" s="58"/>
      <c r="AA475" s="58"/>
      <c r="AB475" s="70"/>
      <c r="AC475" s="58"/>
      <c r="AD475" s="57"/>
      <c r="AE475" s="56"/>
      <c r="AF475" s="67"/>
    </row>
    <row r="476" spans="1:32" x14ac:dyDescent="0.2">
      <c r="A476" s="59"/>
      <c r="B476" s="55"/>
      <c r="C476" s="78"/>
      <c r="D476" s="55"/>
      <c r="E476" s="55"/>
      <c r="F476" s="58"/>
      <c r="G476" s="57"/>
      <c r="H476" s="67"/>
      <c r="I476" s="58"/>
      <c r="J476" s="55"/>
      <c r="K476" s="57"/>
      <c r="L476" s="67"/>
      <c r="M476" s="55"/>
      <c r="N476" s="55"/>
      <c r="O476" s="57"/>
      <c r="P476" s="67"/>
      <c r="Q476" s="55"/>
      <c r="R476" s="55"/>
      <c r="S476" s="55"/>
      <c r="T476" s="67"/>
      <c r="U476" s="55"/>
      <c r="V476" s="55"/>
      <c r="W476" s="57"/>
      <c r="X476" s="67"/>
      <c r="Y476" s="58"/>
      <c r="Z476" s="58"/>
      <c r="AA476" s="58"/>
      <c r="AB476" s="70"/>
      <c r="AC476" s="58"/>
      <c r="AD476" s="57"/>
      <c r="AE476" s="56"/>
      <c r="AF476" s="67"/>
    </row>
    <row r="477" spans="1:32" x14ac:dyDescent="0.2">
      <c r="A477" s="59"/>
      <c r="B477" s="55"/>
      <c r="C477" s="78"/>
      <c r="D477" s="55"/>
      <c r="E477" s="55"/>
      <c r="F477" s="58"/>
      <c r="G477" s="57"/>
      <c r="H477" s="67"/>
      <c r="I477" s="58"/>
      <c r="J477" s="55"/>
      <c r="K477" s="57"/>
      <c r="L477" s="67"/>
      <c r="M477" s="55"/>
      <c r="N477" s="55"/>
      <c r="O477" s="57"/>
      <c r="P477" s="67"/>
      <c r="Q477" s="55"/>
      <c r="R477" s="55"/>
      <c r="S477" s="55"/>
      <c r="T477" s="67"/>
      <c r="U477" s="55"/>
      <c r="V477" s="55"/>
      <c r="W477" s="57"/>
      <c r="X477" s="67"/>
      <c r="Y477" s="58"/>
      <c r="Z477" s="58"/>
      <c r="AA477" s="58"/>
      <c r="AB477" s="70"/>
      <c r="AC477" s="58"/>
      <c r="AD477" s="57"/>
      <c r="AE477" s="56"/>
      <c r="AF477" s="67"/>
    </row>
    <row r="478" spans="1:32" x14ac:dyDescent="0.2">
      <c r="A478" s="59"/>
      <c r="B478" s="55"/>
      <c r="C478" s="78"/>
      <c r="D478" s="55"/>
      <c r="E478" s="55"/>
      <c r="F478" s="58"/>
      <c r="G478" s="57"/>
      <c r="H478" s="67"/>
      <c r="I478" s="58"/>
      <c r="J478" s="55"/>
      <c r="K478" s="57"/>
      <c r="L478" s="67"/>
      <c r="M478" s="55"/>
      <c r="N478" s="55"/>
      <c r="O478" s="57"/>
      <c r="P478" s="67"/>
      <c r="Q478" s="55"/>
      <c r="R478" s="55"/>
      <c r="S478" s="55"/>
      <c r="T478" s="67"/>
      <c r="U478" s="55"/>
      <c r="V478" s="55"/>
      <c r="W478" s="57"/>
      <c r="X478" s="67"/>
      <c r="Y478" s="58"/>
      <c r="Z478" s="58"/>
      <c r="AA478" s="58"/>
      <c r="AB478" s="70"/>
      <c r="AC478" s="58"/>
      <c r="AD478" s="57"/>
      <c r="AE478" s="56"/>
      <c r="AF478" s="67"/>
    </row>
    <row r="479" spans="1:32" x14ac:dyDescent="0.2">
      <c r="A479" s="59"/>
      <c r="B479" s="55"/>
      <c r="C479" s="78"/>
      <c r="D479" s="55"/>
      <c r="E479" s="55"/>
      <c r="F479" s="58"/>
      <c r="G479" s="57"/>
      <c r="H479" s="67"/>
      <c r="I479" s="58"/>
      <c r="J479" s="55"/>
      <c r="K479" s="57"/>
      <c r="L479" s="67"/>
      <c r="M479" s="55"/>
      <c r="N479" s="55"/>
      <c r="O479" s="57"/>
      <c r="P479" s="67"/>
      <c r="Q479" s="55"/>
      <c r="R479" s="55"/>
      <c r="S479" s="55"/>
      <c r="T479" s="67"/>
      <c r="U479" s="55"/>
      <c r="V479" s="55"/>
      <c r="W479" s="57"/>
      <c r="X479" s="67"/>
      <c r="Y479" s="58"/>
      <c r="Z479" s="58"/>
      <c r="AA479" s="58"/>
      <c r="AB479" s="70"/>
      <c r="AC479" s="58"/>
      <c r="AD479" s="57"/>
      <c r="AE479" s="56"/>
      <c r="AF479" s="67"/>
    </row>
    <row r="480" spans="1:32" x14ac:dyDescent="0.2">
      <c r="A480" s="59"/>
      <c r="B480" s="55"/>
      <c r="C480" s="78"/>
      <c r="D480" s="55"/>
      <c r="E480" s="55"/>
      <c r="F480" s="58"/>
      <c r="G480" s="57"/>
      <c r="H480" s="67"/>
      <c r="I480" s="58"/>
      <c r="J480" s="55"/>
      <c r="K480" s="57"/>
      <c r="L480" s="67"/>
      <c r="M480" s="55"/>
      <c r="N480" s="55"/>
      <c r="O480" s="57"/>
      <c r="P480" s="67"/>
      <c r="Q480" s="55"/>
      <c r="R480" s="55"/>
      <c r="S480" s="55"/>
      <c r="T480" s="67"/>
      <c r="U480" s="55"/>
      <c r="V480" s="55"/>
      <c r="W480" s="57"/>
      <c r="X480" s="67"/>
      <c r="Y480" s="58"/>
      <c r="Z480" s="58"/>
      <c r="AA480" s="58"/>
      <c r="AB480" s="70"/>
      <c r="AC480" s="58"/>
      <c r="AD480" s="57"/>
      <c r="AE480" s="56"/>
      <c r="AF480" s="67"/>
    </row>
    <row r="481" spans="1:32" x14ac:dyDescent="0.2">
      <c r="A481" s="59"/>
      <c r="B481" s="55"/>
      <c r="C481" s="78"/>
      <c r="D481" s="55"/>
      <c r="E481" s="55"/>
      <c r="F481" s="58"/>
      <c r="G481" s="57"/>
      <c r="H481" s="67"/>
      <c r="I481" s="58"/>
      <c r="J481" s="55"/>
      <c r="K481" s="57"/>
      <c r="L481" s="67"/>
      <c r="M481" s="55"/>
      <c r="N481" s="55"/>
      <c r="O481" s="57"/>
      <c r="P481" s="67"/>
      <c r="Q481" s="55"/>
      <c r="R481" s="55"/>
      <c r="S481" s="55"/>
      <c r="T481" s="67"/>
      <c r="U481" s="55"/>
      <c r="V481" s="55"/>
      <c r="W481" s="57"/>
      <c r="X481" s="67"/>
      <c r="Y481" s="58"/>
      <c r="Z481" s="58"/>
      <c r="AA481" s="58"/>
      <c r="AB481" s="70"/>
      <c r="AC481" s="58"/>
      <c r="AD481" s="57"/>
      <c r="AE481" s="56"/>
      <c r="AF481" s="67"/>
    </row>
    <row r="482" spans="1:32" x14ac:dyDescent="0.2">
      <c r="A482" s="59"/>
      <c r="B482" s="55"/>
      <c r="C482" s="78"/>
      <c r="D482" s="55"/>
      <c r="E482" s="55"/>
      <c r="F482" s="58"/>
      <c r="G482" s="57"/>
      <c r="H482" s="67"/>
      <c r="I482" s="58"/>
      <c r="J482" s="55"/>
      <c r="K482" s="57"/>
      <c r="L482" s="67"/>
      <c r="M482" s="55"/>
      <c r="N482" s="55"/>
      <c r="O482" s="57"/>
      <c r="P482" s="67"/>
      <c r="Q482" s="55"/>
      <c r="R482" s="55"/>
      <c r="S482" s="55"/>
      <c r="T482" s="67"/>
      <c r="U482" s="55"/>
      <c r="V482" s="55"/>
      <c r="W482" s="57"/>
      <c r="X482" s="67"/>
      <c r="Y482" s="58"/>
      <c r="Z482" s="58"/>
      <c r="AA482" s="58"/>
      <c r="AB482" s="70"/>
      <c r="AC482" s="58"/>
      <c r="AD482" s="57"/>
      <c r="AE482" s="56"/>
      <c r="AF482" s="67"/>
    </row>
    <row r="483" spans="1:32" x14ac:dyDescent="0.2">
      <c r="A483" s="59"/>
      <c r="B483" s="55"/>
      <c r="C483" s="78"/>
      <c r="D483" s="55"/>
      <c r="E483" s="55"/>
      <c r="F483" s="58"/>
      <c r="G483" s="57"/>
      <c r="H483" s="67"/>
      <c r="I483" s="58"/>
      <c r="J483" s="55"/>
      <c r="K483" s="57"/>
      <c r="L483" s="67"/>
      <c r="M483" s="55"/>
      <c r="N483" s="55"/>
      <c r="O483" s="57"/>
      <c r="P483" s="67"/>
      <c r="Q483" s="55"/>
      <c r="R483" s="55"/>
      <c r="S483" s="55"/>
      <c r="T483" s="67"/>
      <c r="U483" s="55"/>
      <c r="V483" s="55"/>
      <c r="W483" s="57"/>
      <c r="X483" s="67"/>
      <c r="Y483" s="58"/>
      <c r="Z483" s="58"/>
      <c r="AA483" s="58"/>
      <c r="AB483" s="70"/>
      <c r="AC483" s="58"/>
      <c r="AD483" s="57"/>
      <c r="AE483" s="56"/>
      <c r="AF483" s="67"/>
    </row>
    <row r="484" spans="1:32" x14ac:dyDescent="0.2">
      <c r="A484" s="59"/>
      <c r="B484" s="55"/>
      <c r="C484" s="78"/>
      <c r="D484" s="55"/>
      <c r="E484" s="55"/>
      <c r="F484" s="58"/>
      <c r="G484" s="57"/>
      <c r="H484" s="67"/>
      <c r="I484" s="58"/>
      <c r="J484" s="55"/>
      <c r="K484" s="57"/>
      <c r="L484" s="67"/>
      <c r="M484" s="55"/>
      <c r="N484" s="55"/>
      <c r="O484" s="57"/>
      <c r="P484" s="67"/>
      <c r="Q484" s="55"/>
      <c r="R484" s="55"/>
      <c r="S484" s="55"/>
      <c r="T484" s="67"/>
      <c r="U484" s="55"/>
      <c r="V484" s="55"/>
      <c r="W484" s="57"/>
      <c r="X484" s="67"/>
      <c r="Y484" s="58"/>
      <c r="Z484" s="58"/>
      <c r="AA484" s="58"/>
      <c r="AB484" s="70"/>
      <c r="AC484" s="58"/>
      <c r="AD484" s="57"/>
      <c r="AE484" s="56"/>
      <c r="AF484" s="67"/>
    </row>
    <row r="485" spans="1:32" x14ac:dyDescent="0.2">
      <c r="A485" s="59"/>
      <c r="B485" s="55"/>
      <c r="C485" s="78"/>
      <c r="D485" s="55"/>
      <c r="E485" s="55"/>
      <c r="F485" s="58"/>
      <c r="G485" s="57"/>
      <c r="H485" s="67"/>
      <c r="I485" s="58"/>
      <c r="J485" s="55"/>
      <c r="K485" s="57"/>
      <c r="L485" s="67"/>
      <c r="M485" s="55"/>
      <c r="N485" s="55"/>
      <c r="O485" s="57"/>
      <c r="P485" s="67"/>
      <c r="Q485" s="55"/>
      <c r="R485" s="55"/>
      <c r="S485" s="55"/>
      <c r="T485" s="67"/>
      <c r="U485" s="55"/>
      <c r="V485" s="55"/>
      <c r="W485" s="57"/>
      <c r="X485" s="67"/>
      <c r="Y485" s="58"/>
      <c r="Z485" s="58"/>
      <c r="AA485" s="58"/>
      <c r="AB485" s="70"/>
      <c r="AC485" s="58"/>
      <c r="AD485" s="57"/>
      <c r="AE485" s="56"/>
      <c r="AF485" s="67"/>
    </row>
    <row r="486" spans="1:32" x14ac:dyDescent="0.2">
      <c r="A486" s="59"/>
      <c r="B486" s="55"/>
      <c r="C486" s="78"/>
      <c r="D486" s="55"/>
      <c r="E486" s="55"/>
      <c r="F486" s="58"/>
      <c r="G486" s="57"/>
      <c r="H486" s="67"/>
      <c r="I486" s="58"/>
      <c r="J486" s="55"/>
      <c r="K486" s="57"/>
      <c r="L486" s="67"/>
      <c r="M486" s="55"/>
      <c r="N486" s="55"/>
      <c r="O486" s="57"/>
      <c r="P486" s="67"/>
      <c r="Q486" s="55"/>
      <c r="R486" s="55"/>
      <c r="S486" s="55"/>
      <c r="T486" s="67"/>
      <c r="U486" s="55"/>
      <c r="V486" s="55"/>
      <c r="W486" s="57"/>
      <c r="X486" s="67"/>
      <c r="Y486" s="58"/>
      <c r="Z486" s="58"/>
      <c r="AA486" s="58"/>
      <c r="AB486" s="70"/>
      <c r="AC486" s="58"/>
      <c r="AD486" s="57"/>
      <c r="AE486" s="56"/>
      <c r="AF486" s="67"/>
    </row>
    <row r="487" spans="1:32" x14ac:dyDescent="0.2">
      <c r="A487" s="59"/>
      <c r="B487" s="55"/>
      <c r="C487" s="78"/>
      <c r="D487" s="55"/>
      <c r="E487" s="55"/>
      <c r="F487" s="58"/>
      <c r="G487" s="57"/>
      <c r="H487" s="67"/>
      <c r="I487" s="58"/>
      <c r="J487" s="55"/>
      <c r="K487" s="57"/>
      <c r="L487" s="67"/>
      <c r="M487" s="55"/>
      <c r="N487" s="55"/>
      <c r="O487" s="57"/>
      <c r="P487" s="67"/>
      <c r="Q487" s="55"/>
      <c r="R487" s="55"/>
      <c r="S487" s="55"/>
      <c r="T487" s="67"/>
      <c r="U487" s="55"/>
      <c r="V487" s="55"/>
      <c r="W487" s="57"/>
      <c r="X487" s="67"/>
      <c r="Y487" s="58"/>
      <c r="Z487" s="58"/>
      <c r="AA487" s="58"/>
      <c r="AB487" s="70"/>
      <c r="AC487" s="58"/>
      <c r="AD487" s="57"/>
      <c r="AE487" s="56"/>
      <c r="AF487" s="67"/>
    </row>
    <row r="488" spans="1:32" x14ac:dyDescent="0.2">
      <c r="A488" s="59"/>
      <c r="B488" s="55"/>
      <c r="C488" s="78"/>
      <c r="D488" s="55"/>
      <c r="E488" s="55"/>
      <c r="F488" s="58"/>
      <c r="G488" s="57"/>
      <c r="H488" s="67"/>
      <c r="I488" s="58"/>
      <c r="J488" s="55"/>
      <c r="K488" s="57"/>
      <c r="L488" s="67"/>
      <c r="M488" s="55"/>
      <c r="N488" s="55"/>
      <c r="O488" s="57"/>
      <c r="P488" s="67"/>
      <c r="Q488" s="55"/>
      <c r="R488" s="55"/>
      <c r="S488" s="55"/>
      <c r="T488" s="67"/>
      <c r="U488" s="55"/>
      <c r="V488" s="55"/>
      <c r="W488" s="57"/>
      <c r="X488" s="67"/>
      <c r="Y488" s="58"/>
      <c r="Z488" s="58"/>
      <c r="AA488" s="58"/>
      <c r="AB488" s="70"/>
      <c r="AC488" s="58"/>
      <c r="AD488" s="57"/>
      <c r="AE488" s="56"/>
      <c r="AF488" s="67"/>
    </row>
    <row r="489" spans="1:32" x14ac:dyDescent="0.2">
      <c r="A489" s="59"/>
      <c r="B489" s="55"/>
      <c r="C489" s="78"/>
      <c r="D489" s="55"/>
      <c r="E489" s="55"/>
      <c r="F489" s="58"/>
      <c r="G489" s="57"/>
      <c r="H489" s="67"/>
      <c r="I489" s="58"/>
      <c r="J489" s="55"/>
      <c r="K489" s="57"/>
      <c r="L489" s="67"/>
      <c r="M489" s="55"/>
      <c r="N489" s="55"/>
      <c r="O489" s="57"/>
      <c r="P489" s="67"/>
      <c r="Q489" s="55"/>
      <c r="R489" s="55"/>
      <c r="S489" s="55"/>
      <c r="T489" s="67"/>
      <c r="U489" s="55"/>
      <c r="V489" s="55"/>
      <c r="W489" s="57"/>
      <c r="X489" s="67"/>
      <c r="Y489" s="58"/>
      <c r="Z489" s="58"/>
      <c r="AA489" s="58"/>
      <c r="AB489" s="70"/>
      <c r="AC489" s="58"/>
      <c r="AD489" s="57"/>
      <c r="AE489" s="56"/>
      <c r="AF489" s="67"/>
    </row>
    <row r="490" spans="1:32" x14ac:dyDescent="0.2">
      <c r="A490" s="59"/>
      <c r="B490" s="55"/>
      <c r="C490" s="78"/>
      <c r="D490" s="55"/>
      <c r="E490" s="55"/>
      <c r="F490" s="58"/>
      <c r="G490" s="57"/>
      <c r="H490" s="67"/>
      <c r="I490" s="58"/>
      <c r="J490" s="55"/>
      <c r="K490" s="57"/>
      <c r="L490" s="67"/>
      <c r="M490" s="55"/>
      <c r="N490" s="55"/>
      <c r="O490" s="57"/>
      <c r="P490" s="67"/>
      <c r="Q490" s="55"/>
      <c r="R490" s="55"/>
      <c r="S490" s="55"/>
      <c r="T490" s="67"/>
      <c r="U490" s="55"/>
      <c r="V490" s="55"/>
      <c r="W490" s="57"/>
      <c r="X490" s="67"/>
      <c r="Y490" s="58"/>
      <c r="Z490" s="58"/>
      <c r="AA490" s="58"/>
      <c r="AB490" s="70"/>
      <c r="AC490" s="58"/>
      <c r="AD490" s="57"/>
      <c r="AE490" s="56"/>
      <c r="AF490" s="67"/>
    </row>
    <row r="491" spans="1:32" x14ac:dyDescent="0.2">
      <c r="A491" s="59"/>
      <c r="B491" s="55"/>
      <c r="C491" s="78"/>
      <c r="D491" s="55"/>
      <c r="E491" s="55"/>
      <c r="F491" s="58"/>
      <c r="G491" s="57"/>
      <c r="H491" s="67"/>
      <c r="I491" s="58"/>
      <c r="J491" s="55"/>
      <c r="K491" s="57"/>
      <c r="L491" s="67"/>
      <c r="M491" s="55"/>
      <c r="N491" s="55"/>
      <c r="O491" s="57"/>
      <c r="P491" s="67"/>
      <c r="Q491" s="55"/>
      <c r="R491" s="55"/>
      <c r="S491" s="55"/>
      <c r="T491" s="67"/>
      <c r="U491" s="55"/>
      <c r="V491" s="55"/>
      <c r="W491" s="57"/>
      <c r="X491" s="67"/>
      <c r="Y491" s="58"/>
      <c r="Z491" s="58"/>
      <c r="AA491" s="58"/>
      <c r="AB491" s="70"/>
      <c r="AC491" s="58"/>
      <c r="AD491" s="57"/>
      <c r="AE491" s="56"/>
      <c r="AF491" s="67"/>
    </row>
    <row r="492" spans="1:32" x14ac:dyDescent="0.2">
      <c r="A492" s="59"/>
      <c r="B492" s="55"/>
      <c r="C492" s="78"/>
      <c r="D492" s="55"/>
      <c r="E492" s="55"/>
      <c r="F492" s="58"/>
      <c r="G492" s="57"/>
      <c r="H492" s="67"/>
      <c r="I492" s="58"/>
      <c r="J492" s="55"/>
      <c r="K492" s="57"/>
      <c r="L492" s="67"/>
      <c r="M492" s="55"/>
      <c r="N492" s="55"/>
      <c r="O492" s="57"/>
      <c r="P492" s="67"/>
      <c r="Q492" s="55"/>
      <c r="R492" s="55"/>
      <c r="S492" s="55"/>
      <c r="T492" s="67"/>
      <c r="U492" s="55"/>
      <c r="V492" s="55"/>
      <c r="W492" s="57"/>
      <c r="X492" s="67"/>
      <c r="Y492" s="58"/>
      <c r="Z492" s="58"/>
      <c r="AA492" s="58"/>
      <c r="AB492" s="70"/>
      <c r="AC492" s="58"/>
      <c r="AD492" s="57"/>
      <c r="AE492" s="56"/>
      <c r="AF492" s="67"/>
    </row>
    <row r="493" spans="1:32" x14ac:dyDescent="0.2">
      <c r="A493" s="59"/>
      <c r="B493" s="55"/>
      <c r="C493" s="78"/>
      <c r="D493" s="55"/>
      <c r="E493" s="55"/>
      <c r="F493" s="58"/>
      <c r="G493" s="57"/>
      <c r="H493" s="67"/>
      <c r="I493" s="58"/>
      <c r="J493" s="55"/>
      <c r="K493" s="57"/>
      <c r="L493" s="67"/>
      <c r="M493" s="55"/>
      <c r="N493" s="55"/>
      <c r="O493" s="57"/>
      <c r="P493" s="67"/>
      <c r="Q493" s="55"/>
      <c r="R493" s="55"/>
      <c r="S493" s="55"/>
      <c r="T493" s="67"/>
      <c r="U493" s="55"/>
      <c r="V493" s="55"/>
      <c r="W493" s="57"/>
      <c r="X493" s="67"/>
      <c r="Y493" s="58"/>
      <c r="Z493" s="58"/>
      <c r="AA493" s="58"/>
      <c r="AB493" s="70"/>
      <c r="AC493" s="58"/>
      <c r="AD493" s="57"/>
      <c r="AE493" s="56"/>
      <c r="AF493" s="67"/>
    </row>
    <row r="494" spans="1:32" x14ac:dyDescent="0.2">
      <c r="A494" s="59"/>
      <c r="B494" s="55"/>
      <c r="C494" s="78"/>
      <c r="D494" s="55"/>
      <c r="E494" s="55"/>
      <c r="F494" s="58"/>
      <c r="G494" s="57"/>
      <c r="H494" s="67"/>
      <c r="I494" s="58"/>
      <c r="J494" s="55"/>
      <c r="K494" s="57"/>
      <c r="L494" s="67"/>
      <c r="M494" s="55"/>
      <c r="N494" s="55"/>
      <c r="O494" s="57"/>
      <c r="P494" s="67"/>
      <c r="Q494" s="55"/>
      <c r="R494" s="55"/>
      <c r="S494" s="55"/>
      <c r="T494" s="67"/>
      <c r="U494" s="55"/>
      <c r="V494" s="55"/>
      <c r="W494" s="57"/>
      <c r="X494" s="67"/>
      <c r="Y494" s="58"/>
      <c r="Z494" s="58"/>
      <c r="AA494" s="58"/>
      <c r="AB494" s="70"/>
      <c r="AC494" s="58"/>
      <c r="AD494" s="57"/>
      <c r="AE494" s="56"/>
      <c r="AF494" s="67"/>
    </row>
    <row r="495" spans="1:32" x14ac:dyDescent="0.2">
      <c r="A495" s="59"/>
      <c r="B495" s="55"/>
      <c r="C495" s="78"/>
      <c r="D495" s="55"/>
      <c r="E495" s="55"/>
      <c r="F495" s="58"/>
      <c r="G495" s="57"/>
      <c r="H495" s="67"/>
      <c r="I495" s="58"/>
      <c r="J495" s="55"/>
      <c r="K495" s="57"/>
      <c r="L495" s="67"/>
      <c r="M495" s="55"/>
      <c r="N495" s="55"/>
      <c r="O495" s="57"/>
      <c r="P495" s="67"/>
      <c r="Q495" s="55"/>
      <c r="R495" s="55"/>
      <c r="S495" s="55"/>
      <c r="T495" s="67"/>
      <c r="U495" s="55"/>
      <c r="V495" s="55"/>
      <c r="W495" s="57"/>
      <c r="X495" s="67"/>
      <c r="Y495" s="58"/>
      <c r="Z495" s="58"/>
      <c r="AA495" s="58"/>
      <c r="AB495" s="70"/>
      <c r="AC495" s="58"/>
      <c r="AD495" s="57"/>
      <c r="AE495" s="56"/>
      <c r="AF495" s="67"/>
    </row>
    <row r="496" spans="1:32" x14ac:dyDescent="0.2">
      <c r="A496" s="59"/>
      <c r="B496" s="55"/>
      <c r="C496" s="78"/>
      <c r="D496" s="55"/>
      <c r="E496" s="55"/>
      <c r="F496" s="58"/>
      <c r="G496" s="57"/>
      <c r="H496" s="67"/>
      <c r="I496" s="58"/>
      <c r="J496" s="55"/>
      <c r="K496" s="57"/>
      <c r="L496" s="67"/>
      <c r="M496" s="55"/>
      <c r="N496" s="55"/>
      <c r="O496" s="57"/>
      <c r="P496" s="67"/>
      <c r="Q496" s="55"/>
      <c r="R496" s="55"/>
      <c r="S496" s="55"/>
      <c r="T496" s="67"/>
      <c r="U496" s="55"/>
      <c r="V496" s="55"/>
      <c r="W496" s="57"/>
      <c r="X496" s="67"/>
      <c r="Y496" s="58"/>
      <c r="Z496" s="58"/>
      <c r="AA496" s="58"/>
      <c r="AB496" s="70"/>
      <c r="AC496" s="58"/>
      <c r="AD496" s="57"/>
      <c r="AE496" s="56"/>
      <c r="AF496" s="67"/>
    </row>
    <row r="497" spans="1:32" x14ac:dyDescent="0.2">
      <c r="A497" s="59"/>
      <c r="B497" s="55"/>
      <c r="C497" s="78"/>
      <c r="D497" s="55"/>
      <c r="E497" s="55"/>
      <c r="F497" s="58"/>
      <c r="G497" s="57"/>
      <c r="H497" s="67"/>
      <c r="I497" s="58"/>
      <c r="J497" s="55"/>
      <c r="K497" s="57"/>
      <c r="L497" s="67"/>
      <c r="M497" s="55"/>
      <c r="N497" s="55"/>
      <c r="O497" s="57"/>
      <c r="P497" s="67"/>
      <c r="Q497" s="55"/>
      <c r="R497" s="55"/>
      <c r="S497" s="55"/>
      <c r="T497" s="67"/>
      <c r="U497" s="55"/>
      <c r="V497" s="55"/>
      <c r="W497" s="57"/>
      <c r="X497" s="67"/>
      <c r="Y497" s="58"/>
      <c r="Z497" s="58"/>
      <c r="AA497" s="58"/>
      <c r="AB497" s="70"/>
      <c r="AC497" s="58"/>
      <c r="AD497" s="57"/>
      <c r="AE497" s="56"/>
      <c r="AF497" s="67"/>
    </row>
    <row r="498" spans="1:32" x14ac:dyDescent="0.2">
      <c r="A498" s="59"/>
      <c r="B498" s="55"/>
      <c r="C498" s="78"/>
      <c r="D498" s="55"/>
      <c r="E498" s="55"/>
      <c r="F498" s="58"/>
      <c r="G498" s="57"/>
      <c r="H498" s="67"/>
      <c r="I498" s="58"/>
      <c r="J498" s="55"/>
      <c r="K498" s="57"/>
      <c r="L498" s="67"/>
      <c r="M498" s="55"/>
      <c r="N498" s="55"/>
      <c r="O498" s="57"/>
      <c r="P498" s="67"/>
      <c r="Q498" s="55"/>
      <c r="R498" s="55"/>
      <c r="S498" s="55"/>
      <c r="T498" s="67"/>
      <c r="U498" s="55"/>
      <c r="V498" s="55"/>
      <c r="W498" s="57"/>
      <c r="X498" s="67"/>
      <c r="Y498" s="58"/>
      <c r="Z498" s="58"/>
      <c r="AA498" s="58"/>
      <c r="AB498" s="70"/>
      <c r="AC498" s="58"/>
      <c r="AD498" s="57"/>
      <c r="AE498" s="56"/>
      <c r="AF498" s="67"/>
    </row>
    <row r="499" spans="1:32" x14ac:dyDescent="0.2">
      <c r="A499" s="59"/>
      <c r="B499" s="55"/>
      <c r="C499" s="78"/>
      <c r="D499" s="55"/>
      <c r="E499" s="55"/>
      <c r="F499" s="58"/>
      <c r="G499" s="57"/>
      <c r="H499" s="67"/>
      <c r="I499" s="58"/>
      <c r="J499" s="55"/>
      <c r="K499" s="57"/>
      <c r="L499" s="67"/>
      <c r="M499" s="55"/>
      <c r="N499" s="55"/>
      <c r="O499" s="57"/>
      <c r="P499" s="67"/>
      <c r="Q499" s="55"/>
      <c r="R499" s="55"/>
      <c r="S499" s="55"/>
      <c r="T499" s="67"/>
      <c r="U499" s="55"/>
      <c r="V499" s="55"/>
      <c r="W499" s="57"/>
      <c r="X499" s="67"/>
      <c r="Y499" s="58"/>
      <c r="Z499" s="58"/>
      <c r="AA499" s="58"/>
      <c r="AB499" s="70"/>
      <c r="AC499" s="58"/>
      <c r="AD499" s="57"/>
      <c r="AE499" s="56"/>
      <c r="AF499" s="67"/>
    </row>
    <row r="500" spans="1:32" x14ac:dyDescent="0.2">
      <c r="A500" s="59"/>
      <c r="B500" s="55"/>
      <c r="C500" s="78"/>
      <c r="D500" s="55"/>
      <c r="E500" s="55"/>
      <c r="F500" s="58"/>
      <c r="G500" s="57"/>
      <c r="H500" s="67"/>
      <c r="I500" s="58"/>
      <c r="J500" s="55"/>
      <c r="K500" s="57"/>
      <c r="L500" s="67"/>
      <c r="M500" s="55"/>
      <c r="N500" s="55"/>
      <c r="O500" s="57"/>
      <c r="P500" s="67"/>
      <c r="Q500" s="55"/>
      <c r="R500" s="55"/>
      <c r="S500" s="55"/>
      <c r="T500" s="67"/>
      <c r="U500" s="55"/>
      <c r="V500" s="55"/>
      <c r="W500" s="57"/>
      <c r="X500" s="67"/>
      <c r="Y500" s="58"/>
      <c r="Z500" s="58"/>
      <c r="AA500" s="58"/>
      <c r="AB500" s="70"/>
      <c r="AC500" s="58"/>
      <c r="AD500" s="57"/>
      <c r="AE500" s="56"/>
      <c r="AF500" s="67"/>
    </row>
  </sheetData>
  <sheetProtection password="91E6" sheet="1" objects="1" scenarios="1" autoFilter="0" pivotTables="0"/>
  <autoFilter ref="A11:AF190"/>
  <mergeCells count="7">
    <mergeCell ref="Y10:AB10"/>
    <mergeCell ref="M10:P10"/>
    <mergeCell ref="D10:H10"/>
    <mergeCell ref="I10:L10"/>
    <mergeCell ref="AC10:AF10"/>
    <mergeCell ref="U10:X10"/>
    <mergeCell ref="Q10:T10"/>
  </mergeCells>
  <phoneticPr fontId="1" type="noConversion"/>
  <pageMargins left="0.75" right="0.75" top="1" bottom="1" header="0" footer="0"/>
  <pageSetup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workbookViewId="0">
      <selection activeCell="C11" sqref="C11"/>
    </sheetView>
  </sheetViews>
  <sheetFormatPr baseColWidth="10" defaultRowHeight="12.75" x14ac:dyDescent="0.2"/>
  <cols>
    <col min="1" max="1" width="41" customWidth="1"/>
    <col min="2" max="9" width="12" customWidth="1"/>
    <col min="10" max="10" width="12" bestFit="1" customWidth="1"/>
  </cols>
  <sheetData>
    <row r="1" spans="1:9" x14ac:dyDescent="0.2">
      <c r="A1" s="4" t="s">
        <v>75</v>
      </c>
      <c r="B1" s="4" t="s">
        <v>0</v>
      </c>
      <c r="C1" s="2"/>
      <c r="D1" s="2"/>
      <c r="E1" s="2"/>
      <c r="F1" s="2"/>
      <c r="G1" s="2"/>
      <c r="H1" s="2"/>
      <c r="I1" s="3"/>
    </row>
    <row r="2" spans="1:9" x14ac:dyDescent="0.2">
      <c r="A2" s="4" t="s">
        <v>56</v>
      </c>
      <c r="B2" s="1" t="s">
        <v>41</v>
      </c>
      <c r="C2" s="9" t="s">
        <v>2</v>
      </c>
      <c r="D2" s="9" t="s">
        <v>37</v>
      </c>
      <c r="E2" s="9" t="s">
        <v>38</v>
      </c>
      <c r="F2" s="9" t="s">
        <v>3</v>
      </c>
      <c r="G2" s="9" t="s">
        <v>40</v>
      </c>
      <c r="H2" s="9" t="s">
        <v>39</v>
      </c>
      <c r="I2" s="5" t="s">
        <v>20</v>
      </c>
    </row>
    <row r="3" spans="1:9" x14ac:dyDescent="0.2">
      <c r="A3" s="1">
        <v>1987</v>
      </c>
      <c r="B3" s="10"/>
      <c r="C3" s="11">
        <v>5081.3912324234898</v>
      </c>
      <c r="D3" s="11">
        <v>3932.1759259259302</v>
      </c>
      <c r="E3" s="11"/>
      <c r="F3" s="11">
        <v>3827.85060240964</v>
      </c>
      <c r="G3" s="11"/>
      <c r="H3" s="11">
        <v>3329.20809248555</v>
      </c>
      <c r="I3" s="7">
        <v>4042.6564633111529</v>
      </c>
    </row>
    <row r="4" spans="1:9" x14ac:dyDescent="0.2">
      <c r="A4" s="17">
        <v>1988</v>
      </c>
      <c r="B4" s="12"/>
      <c r="C4" s="13">
        <v>5271.4372061786398</v>
      </c>
      <c r="D4" s="13">
        <v>4205.2277227722798</v>
      </c>
      <c r="E4" s="13">
        <v>3813.5</v>
      </c>
      <c r="F4" s="13">
        <v>3939.9839034205202</v>
      </c>
      <c r="G4" s="13"/>
      <c r="H4" s="13">
        <v>3370.5113122171902</v>
      </c>
      <c r="I4" s="8">
        <v>4120.1320289177256</v>
      </c>
    </row>
    <row r="5" spans="1:9" x14ac:dyDescent="0.2">
      <c r="A5" s="17">
        <v>1989</v>
      </c>
      <c r="B5" s="12">
        <v>4797.2096774193597</v>
      </c>
      <c r="C5" s="13">
        <v>5251.2187886279398</v>
      </c>
      <c r="D5" s="13">
        <v>4184.6129032258104</v>
      </c>
      <c r="E5" s="13">
        <v>4038.0517241379298</v>
      </c>
      <c r="F5" s="13">
        <v>4112.0583717357904</v>
      </c>
      <c r="G5" s="13"/>
      <c r="H5" s="13">
        <v>3468.9016393442598</v>
      </c>
      <c r="I5" s="8">
        <v>4308.6755174151813</v>
      </c>
    </row>
    <row r="6" spans="1:9" x14ac:dyDescent="0.2">
      <c r="A6" s="17">
        <v>1990</v>
      </c>
      <c r="B6" s="12">
        <v>5226.6666666666697</v>
      </c>
      <c r="C6" s="13">
        <v>5410.14820435003</v>
      </c>
      <c r="D6" s="13">
        <v>4222.1398963730599</v>
      </c>
      <c r="E6" s="13">
        <v>4305.5476190476202</v>
      </c>
      <c r="F6" s="13">
        <v>4183.0317241379298</v>
      </c>
      <c r="G6" s="13"/>
      <c r="H6" s="13">
        <v>3813.25</v>
      </c>
      <c r="I6" s="8">
        <v>4526.7973517625514</v>
      </c>
    </row>
    <row r="7" spans="1:9" x14ac:dyDescent="0.2">
      <c r="A7" s="17">
        <v>1991</v>
      </c>
      <c r="B7" s="12">
        <v>5020.3692307692299</v>
      </c>
      <c r="C7" s="13">
        <v>5395.9343459088695</v>
      </c>
      <c r="D7" s="13">
        <v>4103.8697068403899</v>
      </c>
      <c r="E7" s="13">
        <v>4193.7979797979797</v>
      </c>
      <c r="F7" s="13">
        <v>4334.0793060718697</v>
      </c>
      <c r="G7" s="13"/>
      <c r="H7" s="13">
        <v>3784.6564417177901</v>
      </c>
      <c r="I7" s="8">
        <v>4472.1178351843546</v>
      </c>
    </row>
    <row r="8" spans="1:9" x14ac:dyDescent="0.2">
      <c r="A8" s="17">
        <v>1992</v>
      </c>
      <c r="B8" s="12">
        <v>5180.9666666666699</v>
      </c>
      <c r="C8" s="13">
        <v>5577.6021097046396</v>
      </c>
      <c r="D8" s="13">
        <v>4333.1063829787199</v>
      </c>
      <c r="E8" s="13">
        <v>4723.3846153846198</v>
      </c>
      <c r="F8" s="13">
        <v>4347.1593291404597</v>
      </c>
      <c r="G8" s="13"/>
      <c r="H8" s="13">
        <v>3773.2641509434002</v>
      </c>
      <c r="I8" s="8">
        <v>4655.9138758030849</v>
      </c>
    </row>
    <row r="9" spans="1:9" x14ac:dyDescent="0.2">
      <c r="A9" s="17">
        <v>1993</v>
      </c>
      <c r="B9" s="12">
        <v>4992.1460674157297</v>
      </c>
      <c r="C9" s="13">
        <v>5657.9511376352102</v>
      </c>
      <c r="D9" s="13">
        <v>4468.7123287671202</v>
      </c>
      <c r="E9" s="13">
        <v>4929.3544303797498</v>
      </c>
      <c r="F9" s="13">
        <v>4301.7510955302396</v>
      </c>
      <c r="G9" s="13"/>
      <c r="H9" s="13">
        <v>3690.2114285714301</v>
      </c>
      <c r="I9" s="8">
        <v>4673.3544147165803</v>
      </c>
    </row>
    <row r="10" spans="1:9" x14ac:dyDescent="0.2">
      <c r="A10" s="17">
        <v>1994</v>
      </c>
      <c r="B10" s="12">
        <v>5191.5473684210501</v>
      </c>
      <c r="C10" s="13">
        <v>5796.8841530054597</v>
      </c>
      <c r="D10" s="13">
        <v>4468.2306122448999</v>
      </c>
      <c r="E10" s="13">
        <v>4932.1414141414098</v>
      </c>
      <c r="F10" s="13">
        <v>4318.3530314658501</v>
      </c>
      <c r="G10" s="13"/>
      <c r="H10" s="13">
        <v>4247</v>
      </c>
      <c r="I10" s="8">
        <v>4825.692763213111</v>
      </c>
    </row>
    <row r="11" spans="1:9" x14ac:dyDescent="0.2">
      <c r="A11" s="17">
        <v>1995</v>
      </c>
      <c r="B11" s="12">
        <v>5280.6911764705901</v>
      </c>
      <c r="C11" s="13">
        <v>5922.1905071521496</v>
      </c>
      <c r="D11" s="13">
        <v>4667.7213578500696</v>
      </c>
      <c r="E11" s="13">
        <v>4982.2323232323197</v>
      </c>
      <c r="F11" s="13">
        <v>4589.7208222811696</v>
      </c>
      <c r="G11" s="13"/>
      <c r="H11" s="13">
        <v>4745.4782608695696</v>
      </c>
      <c r="I11" s="8">
        <v>5031.3390746426439</v>
      </c>
    </row>
    <row r="12" spans="1:9" x14ac:dyDescent="0.2">
      <c r="A12" s="17">
        <v>1996</v>
      </c>
      <c r="B12" s="12">
        <v>5267.2233009708698</v>
      </c>
      <c r="C12" s="13">
        <v>6064.8591030789803</v>
      </c>
      <c r="D12" s="13">
        <v>4502.5043859649104</v>
      </c>
      <c r="E12" s="13">
        <v>5139.0144927536203</v>
      </c>
      <c r="F12" s="13">
        <v>4681.7084826762202</v>
      </c>
      <c r="G12" s="13"/>
      <c r="H12" s="13">
        <v>4615.3152173913004</v>
      </c>
      <c r="I12" s="8">
        <v>5045.1041638059842</v>
      </c>
    </row>
    <row r="13" spans="1:9" x14ac:dyDescent="0.2">
      <c r="A13" s="17">
        <v>1997</v>
      </c>
      <c r="B13" s="12">
        <v>5403.94186046512</v>
      </c>
      <c r="C13" s="13">
        <v>6140.7518225039603</v>
      </c>
      <c r="D13" s="13">
        <v>4640.8532934131699</v>
      </c>
      <c r="E13" s="13">
        <v>5251.1515151515196</v>
      </c>
      <c r="F13" s="13">
        <v>4659.3367638650698</v>
      </c>
      <c r="G13" s="13"/>
      <c r="H13" s="13">
        <v>4510.95652173913</v>
      </c>
      <c r="I13" s="8">
        <v>5101.1652961896616</v>
      </c>
    </row>
    <row r="14" spans="1:9" x14ac:dyDescent="0.2">
      <c r="A14" s="17">
        <v>1998</v>
      </c>
      <c r="B14" s="12">
        <v>5632.0123456790097</v>
      </c>
      <c r="C14" s="13">
        <v>6183.7491319444398</v>
      </c>
      <c r="D14" s="13">
        <v>4578.9941176470602</v>
      </c>
      <c r="E14" s="13">
        <v>5077.6689895470399</v>
      </c>
      <c r="F14" s="13">
        <v>4753.9054545454501</v>
      </c>
      <c r="G14" s="13"/>
      <c r="H14" s="13">
        <v>4681.8221153846198</v>
      </c>
      <c r="I14" s="8">
        <v>5151.3586924579367</v>
      </c>
    </row>
    <row r="15" spans="1:9" x14ac:dyDescent="0.2">
      <c r="A15" s="17">
        <v>1999</v>
      </c>
      <c r="B15" s="12">
        <v>6132.4941176470602</v>
      </c>
      <c r="C15" s="13">
        <v>6265.0915624168201</v>
      </c>
      <c r="D15" s="13">
        <v>4687.5</v>
      </c>
      <c r="E15" s="13">
        <v>5084.0081521739103</v>
      </c>
      <c r="F15" s="13">
        <v>4726.7209421403004</v>
      </c>
      <c r="G15" s="13"/>
      <c r="H15" s="13">
        <v>4618.73888888889</v>
      </c>
      <c r="I15" s="8">
        <v>5252.4256105444974</v>
      </c>
    </row>
    <row r="16" spans="1:9" x14ac:dyDescent="0.2">
      <c r="A16" s="17">
        <v>2000</v>
      </c>
      <c r="B16" s="12">
        <v>6337.2307692307704</v>
      </c>
      <c r="C16" s="13">
        <v>6297.7786160249698</v>
      </c>
      <c r="D16" s="13">
        <v>4793.2011173184401</v>
      </c>
      <c r="E16" s="13">
        <v>5016.4676616915403</v>
      </c>
      <c r="F16" s="13">
        <v>4892.9197149643696</v>
      </c>
      <c r="G16" s="13">
        <v>4415.8095238095202</v>
      </c>
      <c r="H16" s="13">
        <v>4296.4031620553396</v>
      </c>
      <c r="I16" s="8">
        <v>5149.972937870707</v>
      </c>
    </row>
    <row r="17" spans="1:9" x14ac:dyDescent="0.2">
      <c r="A17" s="17">
        <v>2001</v>
      </c>
      <c r="B17" s="12"/>
      <c r="C17" s="13">
        <v>6316.4379102126504</v>
      </c>
      <c r="D17" s="13">
        <v>4796.9725787631296</v>
      </c>
      <c r="E17" s="13">
        <v>4965.4425162689804</v>
      </c>
      <c r="F17" s="13">
        <v>4863.2931431201096</v>
      </c>
      <c r="G17" s="13">
        <v>4298.1428571428596</v>
      </c>
      <c r="H17" s="13">
        <v>4177.9176829268299</v>
      </c>
      <c r="I17" s="8">
        <v>4903.0344480724261</v>
      </c>
    </row>
    <row r="18" spans="1:9" x14ac:dyDescent="0.2">
      <c r="A18" s="17">
        <v>2002</v>
      </c>
      <c r="B18" s="12">
        <v>5485.2631578947403</v>
      </c>
      <c r="C18" s="13">
        <v>6383.4010243277899</v>
      </c>
      <c r="D18" s="13">
        <v>4876.6787234042504</v>
      </c>
      <c r="E18" s="13">
        <v>4881.8994845360803</v>
      </c>
      <c r="F18" s="13">
        <v>4881.8642024909605</v>
      </c>
      <c r="G18" s="13">
        <v>4281.6470588235297</v>
      </c>
      <c r="H18" s="13">
        <v>4275.75170068027</v>
      </c>
      <c r="I18" s="8">
        <v>5009.5007645939459</v>
      </c>
    </row>
    <row r="19" spans="1:9" x14ac:dyDescent="0.2">
      <c r="A19" s="17">
        <v>2003</v>
      </c>
      <c r="B19" s="12"/>
      <c r="C19" s="13">
        <v>6474.6715990453504</v>
      </c>
      <c r="D19" s="13">
        <v>4826.80239520958</v>
      </c>
      <c r="E19" s="13">
        <v>5082.1957547169804</v>
      </c>
      <c r="F19" s="13">
        <v>4993.6373198285901</v>
      </c>
      <c r="G19" s="13">
        <v>4621.8249999999998</v>
      </c>
      <c r="H19" s="13">
        <v>4506.1058823529402</v>
      </c>
      <c r="I19" s="8">
        <v>5084.2063251922409</v>
      </c>
    </row>
    <row r="20" spans="1:9" x14ac:dyDescent="0.2">
      <c r="A20" s="17">
        <v>2004</v>
      </c>
      <c r="B20" s="12">
        <v>6229.5454545454604</v>
      </c>
      <c r="C20" s="13">
        <v>6565.4424736337496</v>
      </c>
      <c r="D20" s="13">
        <v>4926.4435215946796</v>
      </c>
      <c r="E20" s="13">
        <v>5200.1563876651999</v>
      </c>
      <c r="F20" s="13">
        <v>5128.4031432748498</v>
      </c>
      <c r="G20" s="13">
        <v>4555.4630872483203</v>
      </c>
      <c r="H20" s="13">
        <v>4720.9048991354503</v>
      </c>
      <c r="I20" s="8">
        <v>5332.3369952996727</v>
      </c>
    </row>
    <row r="21" spans="1:9" x14ac:dyDescent="0.2">
      <c r="A21" s="17">
        <v>2005</v>
      </c>
      <c r="B21" s="12"/>
      <c r="C21" s="13">
        <v>6449.1093786362599</v>
      </c>
      <c r="D21" s="13">
        <v>4991.9765934461602</v>
      </c>
      <c r="E21" s="13">
        <v>4861.1540178571404</v>
      </c>
      <c r="F21" s="13">
        <v>4963.6304816678603</v>
      </c>
      <c r="G21" s="13">
        <v>4373.0135135135097</v>
      </c>
      <c r="H21" s="13">
        <v>4761.7837837837797</v>
      </c>
      <c r="I21" s="8">
        <v>5066.7779614841184</v>
      </c>
    </row>
    <row r="22" spans="1:9" x14ac:dyDescent="0.2">
      <c r="A22" s="17">
        <v>2006</v>
      </c>
      <c r="B22" s="12"/>
      <c r="C22" s="13">
        <v>6650.4808999296902</v>
      </c>
      <c r="D22" s="13">
        <v>4988.6566151526604</v>
      </c>
      <c r="E22" s="13">
        <v>4865.9259259259297</v>
      </c>
      <c r="F22" s="13">
        <v>5033.0596865621901</v>
      </c>
      <c r="G22" s="13">
        <v>4572.9712643678204</v>
      </c>
      <c r="H22" s="13">
        <v>4453.6840277777801</v>
      </c>
      <c r="I22" s="8">
        <v>5094.1297366193457</v>
      </c>
    </row>
    <row r="23" spans="1:9" x14ac:dyDescent="0.2">
      <c r="A23" s="17">
        <v>2007</v>
      </c>
      <c r="B23" s="12"/>
      <c r="C23" s="13">
        <v>6779.1640681218496</v>
      </c>
      <c r="D23" s="13">
        <v>5015.0846126383403</v>
      </c>
      <c r="E23" s="13">
        <v>4796.7070707070698</v>
      </c>
      <c r="F23" s="13">
        <v>5099.9570190641298</v>
      </c>
      <c r="G23" s="13">
        <v>4641.9829059829099</v>
      </c>
      <c r="H23" s="13">
        <v>4257.5619834710697</v>
      </c>
      <c r="I23" s="8">
        <v>5098.4096099975613</v>
      </c>
    </row>
    <row r="24" spans="1:9" x14ac:dyDescent="0.2">
      <c r="A24" s="17">
        <v>2008</v>
      </c>
      <c r="B24" s="12"/>
      <c r="C24" s="13">
        <v>6826.3914945322003</v>
      </c>
      <c r="D24" s="13">
        <v>5047.7446117508098</v>
      </c>
      <c r="E24" s="13">
        <v>4975.5649122806999</v>
      </c>
      <c r="F24" s="13">
        <v>5083.8002042205599</v>
      </c>
      <c r="G24" s="13">
        <v>4738.4361233480204</v>
      </c>
      <c r="H24" s="13">
        <v>4613.2328767123299</v>
      </c>
      <c r="I24" s="8">
        <v>5214.1950371407702</v>
      </c>
    </row>
    <row r="25" spans="1:9" x14ac:dyDescent="0.2">
      <c r="A25" s="17">
        <v>2009</v>
      </c>
      <c r="B25" s="12"/>
      <c r="C25" s="13">
        <v>6892.5381026438599</v>
      </c>
      <c r="D25" s="13">
        <v>5087.7259895673496</v>
      </c>
      <c r="E25" s="13">
        <v>5230.6985815602802</v>
      </c>
      <c r="F25" s="13">
        <v>5177.4744403608402</v>
      </c>
      <c r="G25" s="13">
        <v>4724.8823529411802</v>
      </c>
      <c r="H25" s="13">
        <v>4362.796875</v>
      </c>
      <c r="I25" s="8">
        <v>5246.0193903455847</v>
      </c>
    </row>
    <row r="26" spans="1:9" x14ac:dyDescent="0.2">
      <c r="A26" s="17">
        <v>2010</v>
      </c>
      <c r="B26" s="12"/>
      <c r="C26" s="13">
        <v>7080.3502174469204</v>
      </c>
      <c r="D26" s="13">
        <v>5097.8747320061302</v>
      </c>
      <c r="E26" s="13">
        <v>5003.8007662835298</v>
      </c>
      <c r="F26" s="13">
        <v>5281.7450118363204</v>
      </c>
      <c r="G26" s="13">
        <v>4922.8819444444398</v>
      </c>
      <c r="H26" s="13">
        <v>4601.1875</v>
      </c>
      <c r="I26" s="8">
        <v>5331.306695336224</v>
      </c>
    </row>
    <row r="27" spans="1:9" x14ac:dyDescent="0.2">
      <c r="A27" s="17">
        <v>2011</v>
      </c>
      <c r="B27" s="12"/>
      <c r="C27" s="13">
        <v>7127.5125977410898</v>
      </c>
      <c r="D27" s="13">
        <v>5226.9389416553604</v>
      </c>
      <c r="E27" s="13">
        <v>4998.8759689922499</v>
      </c>
      <c r="F27" s="13">
        <v>5389.6853856562902</v>
      </c>
      <c r="G27" s="13">
        <v>4706.6855895196504</v>
      </c>
      <c r="H27" s="13">
        <v>4664.3581395348801</v>
      </c>
      <c r="I27" s="8">
        <v>5352.3427705165859</v>
      </c>
    </row>
    <row r="28" spans="1:9" x14ac:dyDescent="0.2">
      <c r="A28" s="17">
        <v>2012</v>
      </c>
      <c r="B28" s="12"/>
      <c r="C28" s="13">
        <v>7144.0270270270303</v>
      </c>
      <c r="D28" s="13">
        <v>5465.8490566037699</v>
      </c>
      <c r="E28" s="13">
        <v>5110.3422818791996</v>
      </c>
      <c r="F28" s="13">
        <v>5488.7338769458902</v>
      </c>
      <c r="G28" s="13">
        <v>4755.9398907103796</v>
      </c>
      <c r="H28" s="13">
        <v>4488.1916167664704</v>
      </c>
      <c r="I28" s="8">
        <v>5408.8472916554565</v>
      </c>
    </row>
    <row r="29" spans="1:9" x14ac:dyDescent="0.2">
      <c r="A29" s="17">
        <v>2013</v>
      </c>
      <c r="B29" s="12"/>
      <c r="C29" s="13">
        <v>7309.2017220172202</v>
      </c>
      <c r="D29" s="13">
        <v>5613.6902654867299</v>
      </c>
      <c r="E29" s="13">
        <v>5695.6363636363603</v>
      </c>
      <c r="F29" s="13">
        <v>5662.5586326265702</v>
      </c>
      <c r="G29" s="13">
        <v>5560.87640449438</v>
      </c>
      <c r="H29" s="13">
        <v>5189.9275362318804</v>
      </c>
      <c r="I29" s="8">
        <v>5838.648487415524</v>
      </c>
    </row>
    <row r="30" spans="1:9" x14ac:dyDescent="0.2">
      <c r="A30" s="17">
        <v>2014</v>
      </c>
      <c r="B30" s="12"/>
      <c r="C30" s="13">
        <v>7579.5094876660296</v>
      </c>
      <c r="D30" s="13">
        <v>5654.6493738819299</v>
      </c>
      <c r="E30" s="13"/>
      <c r="F30" s="13">
        <v>5867.14622057001</v>
      </c>
      <c r="G30" s="13"/>
      <c r="H30" s="13"/>
      <c r="I30" s="8">
        <v>6367.1016940393238</v>
      </c>
    </row>
    <row r="31" spans="1:9" x14ac:dyDescent="0.2">
      <c r="A31" s="17">
        <v>2015</v>
      </c>
      <c r="B31" s="12"/>
      <c r="C31" s="13"/>
      <c r="D31" s="13"/>
      <c r="E31" s="13"/>
      <c r="F31" s="13"/>
      <c r="G31" s="13"/>
      <c r="H31" s="13"/>
      <c r="I31" s="8"/>
    </row>
    <row r="32" spans="1:9" x14ac:dyDescent="0.2">
      <c r="A32" s="17">
        <v>2016</v>
      </c>
      <c r="B32" s="12"/>
      <c r="C32" s="13"/>
      <c r="D32" s="13"/>
      <c r="E32" s="13"/>
      <c r="F32" s="13"/>
      <c r="G32" s="13"/>
      <c r="H32" s="13"/>
      <c r="I32" s="8"/>
    </row>
    <row r="33" spans="1:9" x14ac:dyDescent="0.2">
      <c r="A33" s="17">
        <v>2017</v>
      </c>
      <c r="B33" s="12"/>
      <c r="C33" s="13"/>
      <c r="D33" s="13"/>
      <c r="E33" s="13"/>
      <c r="F33" s="13"/>
      <c r="G33" s="13"/>
      <c r="H33" s="13"/>
      <c r="I33" s="8"/>
    </row>
    <row r="34" spans="1:9" x14ac:dyDescent="0.2">
      <c r="A34" s="16" t="s">
        <v>20</v>
      </c>
      <c r="B34" s="14">
        <v>5441.2362757330238</v>
      </c>
      <c r="C34" s="15">
        <v>6281.9723544263334</v>
      </c>
      <c r="D34" s="15">
        <v>4764.4977772315269</v>
      </c>
      <c r="E34" s="15">
        <v>4890.5661903749588</v>
      </c>
      <c r="F34" s="15">
        <v>4806.5560111646455</v>
      </c>
      <c r="G34" s="15">
        <v>4655.0398225961808</v>
      </c>
      <c r="H34" s="15">
        <v>4297.0045087400786</v>
      </c>
      <c r="I34" s="6">
        <v>5020.6450912810305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vt:i4>
      </vt:variant>
      <vt:variant>
        <vt:lpstr>Gráficos</vt:lpstr>
      </vt:variant>
      <vt:variant>
        <vt:i4>1</vt:i4>
      </vt:variant>
      <vt:variant>
        <vt:lpstr>Rangos con nombre</vt:lpstr>
      </vt:variant>
      <vt:variant>
        <vt:i4>3</vt:i4>
      </vt:variant>
    </vt:vector>
  </HeadingPairs>
  <TitlesOfParts>
    <vt:vector size="6" baseType="lpstr">
      <vt:lpstr>datos</vt:lpstr>
      <vt:lpstr>Tabla</vt:lpstr>
      <vt:lpstr>Gráfico</vt:lpstr>
      <vt:lpstr>datos!_FilterDatabase</vt:lpstr>
      <vt:lpstr>fecevaltend</vt:lpstr>
      <vt:lpstr>tend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2008-01-24T22:32:01Z</dcterms:created>
  <dcterms:modified xsi:type="dcterms:W3CDTF">2017-03-15T20:37:25Z</dcterms:modified>
</cp:coreProperties>
</file>