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pivotTables/pivotTable1.xml" ContentType="application/vnd.openxmlformats-officedocument.spreadsheetml.pivotTable+xml"/>
  <Override PartName="/xl/calcChain.xml" ContentType="application/vnd.openxmlformats-officedocument.spreadsheetml.calcChain+xml"/>
  <Override PartName="/xl/attachedToolbars.bin" ContentType="application/vnd.ms-excel.attachedToolbars"/>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PivotChartFilter="1" defaultThemeVersion="124226"/>
  <bookViews>
    <workbookView xWindow="270" yWindow="0" windowWidth="7695" windowHeight="8880" tabRatio="703"/>
  </bookViews>
  <sheets>
    <sheet name="datos" sheetId="1" r:id="rId1"/>
    <sheet name="Gráfico" sheetId="23" r:id="rId2"/>
    <sheet name="Tabla" sheetId="22" state="hidden" r:id="rId3"/>
  </sheet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_FilterDatabase" localSheetId="0">datos!$A$11:$AF$190</definedName>
    <definedName name="fecevaltend">datos!$B$2:$B$3</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tend">datos!$A$12:$AF$207</definedName>
  </definedNames>
  <calcPr calcId="145621"/>
  <pivotCaches>
    <pivotCache cacheId="16" r:id="rId4"/>
  </pivotCaches>
</workbook>
</file>

<file path=xl/calcChain.xml><?xml version="1.0" encoding="utf-8"?>
<calcChain xmlns="http://schemas.openxmlformats.org/spreadsheetml/2006/main">
  <c r="C6" i="1" l="1"/>
  <c r="D6" i="1"/>
  <c r="E6" i="1"/>
  <c r="F6" i="1"/>
  <c r="G6" i="1"/>
  <c r="H6" i="1"/>
  <c r="I6" i="1"/>
  <c r="J6" i="1"/>
  <c r="K6" i="1"/>
  <c r="L6" i="1"/>
  <c r="M6" i="1"/>
  <c r="N6" i="1"/>
  <c r="O6" i="1"/>
  <c r="P6" i="1"/>
  <c r="Q6" i="1"/>
  <c r="R6" i="1"/>
  <c r="S6" i="1"/>
  <c r="T6" i="1"/>
  <c r="U6" i="1"/>
  <c r="V6" i="1"/>
  <c r="W6" i="1"/>
  <c r="X6" i="1"/>
  <c r="Y6" i="1"/>
  <c r="Z6" i="1"/>
  <c r="AA6" i="1"/>
  <c r="AB6" i="1"/>
  <c r="AC6" i="1"/>
  <c r="AD6" i="1"/>
  <c r="AE6" i="1"/>
  <c r="AF6" i="1"/>
  <c r="C7" i="1"/>
  <c r="D7" i="1"/>
  <c r="E7" i="1"/>
  <c r="F7" i="1"/>
  <c r="G7" i="1"/>
  <c r="H7" i="1"/>
  <c r="I7" i="1"/>
  <c r="J7" i="1"/>
  <c r="K7" i="1"/>
  <c r="L7" i="1"/>
  <c r="M7" i="1"/>
  <c r="N7" i="1"/>
  <c r="O7" i="1"/>
  <c r="P7" i="1"/>
  <c r="Q7" i="1"/>
  <c r="R7" i="1"/>
  <c r="S7" i="1"/>
  <c r="T7" i="1"/>
  <c r="U7" i="1"/>
  <c r="V7" i="1"/>
  <c r="W7" i="1"/>
  <c r="X7" i="1"/>
  <c r="Y7" i="1"/>
  <c r="Z7" i="1"/>
  <c r="AA7" i="1"/>
  <c r="AB7" i="1"/>
  <c r="AC7" i="1"/>
  <c r="AD7" i="1"/>
  <c r="AE7" i="1"/>
  <c r="AF7" i="1"/>
  <c r="C8" i="1"/>
  <c r="D8" i="1"/>
  <c r="E8" i="1"/>
  <c r="F8" i="1"/>
  <c r="G8" i="1"/>
  <c r="H8" i="1"/>
  <c r="I8" i="1"/>
  <c r="J8" i="1"/>
  <c r="K8" i="1"/>
  <c r="L8" i="1"/>
  <c r="M8" i="1"/>
  <c r="N8" i="1"/>
  <c r="O8" i="1"/>
  <c r="P8" i="1"/>
  <c r="Q8" i="1"/>
  <c r="R8" i="1"/>
  <c r="S8" i="1"/>
  <c r="T8" i="1"/>
  <c r="U8" i="1"/>
  <c r="V8" i="1"/>
  <c r="W8" i="1"/>
  <c r="X8" i="1"/>
  <c r="Y8" i="1"/>
  <c r="Z8" i="1"/>
  <c r="AA8" i="1"/>
  <c r="AB8" i="1"/>
  <c r="AC8" i="1"/>
  <c r="AD8" i="1"/>
  <c r="AE8" i="1"/>
  <c r="AF8" i="1"/>
  <c r="C9" i="1"/>
  <c r="D9" i="1"/>
  <c r="E9" i="1"/>
  <c r="F9" i="1"/>
  <c r="G9" i="1"/>
  <c r="H9" i="1"/>
  <c r="I9" i="1"/>
  <c r="J9" i="1"/>
  <c r="K9" i="1"/>
  <c r="L9" i="1"/>
  <c r="M9" i="1"/>
  <c r="N9" i="1"/>
  <c r="O9" i="1"/>
  <c r="P9" i="1"/>
  <c r="Q9" i="1"/>
  <c r="R9" i="1"/>
  <c r="S9" i="1"/>
  <c r="T9" i="1"/>
  <c r="U9" i="1"/>
  <c r="V9" i="1"/>
  <c r="W9" i="1"/>
  <c r="X9" i="1"/>
  <c r="Y9" i="1"/>
  <c r="Z9" i="1"/>
  <c r="AA9" i="1"/>
  <c r="AB9" i="1"/>
  <c r="AC9" i="1"/>
  <c r="AD9" i="1"/>
  <c r="AE9" i="1"/>
  <c r="AF9" i="1"/>
</calcChain>
</file>

<file path=xl/comments1.xml><?xml version="1.0" encoding="utf-8"?>
<comments xmlns="http://schemas.openxmlformats.org/spreadsheetml/2006/main">
  <authors>
    <author xml:space="preserve"> Bernardo Vargas</author>
  </authors>
  <commentList>
    <comment ref="B6" authorId="0">
      <text>
        <r>
          <rPr>
            <sz val="8"/>
            <color indexed="81"/>
            <rFont val="Tahoma"/>
            <family val="2"/>
          </rPr>
          <t xml:space="preserve">PROMEDIO DEL GRUPO SELECCIONADO ABAJO SEGUN LOS CRITERIOS DEFINIDOS
</t>
        </r>
      </text>
    </comment>
    <comment ref="B7" authorId="0">
      <text>
        <r>
          <rPr>
            <sz val="8"/>
            <color indexed="81"/>
            <rFont val="Tahoma"/>
            <family val="2"/>
          </rPr>
          <t xml:space="preserve">NUMERO DE  AÑOS  EN EL GRUPO SELECCIONADO ABAJO SEGUN LOS CRITERIOS DEFINIDOS
</t>
        </r>
      </text>
    </comment>
    <comment ref="B8" authorId="0">
      <text>
        <r>
          <rPr>
            <sz val="8"/>
            <color indexed="81"/>
            <rFont val="Tahoma"/>
            <family val="2"/>
          </rPr>
          <t xml:space="preserve">VALOR MINIMO ENTRE EL  GRUPO SELECCIONADO ABAJO SEGUN LOS CRITERIOS DEFINIDOS
</t>
        </r>
      </text>
    </comment>
    <comment ref="B9" authorId="0">
      <text>
        <r>
          <rPr>
            <sz val="8"/>
            <color indexed="81"/>
            <rFont val="Tahoma"/>
            <family val="2"/>
          </rPr>
          <t xml:space="preserve">VALOR MAXIMO ENTRE EL  GRUPO SELECCIONADO ABAJO SEGUN LOS CRITERIOS DEFINIDOS
</t>
        </r>
      </text>
    </comment>
    <comment ref="B11" authorId="0">
      <text>
        <r>
          <rPr>
            <b/>
            <sz val="8"/>
            <color indexed="81"/>
            <rFont val="Tahoma"/>
            <family val="2"/>
          </rPr>
          <t>Año de Nacimiento</t>
        </r>
      </text>
    </comment>
    <comment ref="C11" authorId="0">
      <text>
        <r>
          <rPr>
            <sz val="8"/>
            <color indexed="81"/>
            <rFont val="Tahoma"/>
            <family val="2"/>
          </rPr>
          <t xml:space="preserve">% de consanguinidad (promedio para las vacas nacidas en este año)
Rango: 0 a 100%
</t>
        </r>
      </text>
    </comment>
    <comment ref="D11" authorId="0">
      <text>
        <r>
          <rPr>
            <sz val="10"/>
            <color indexed="81"/>
            <rFont val="Tahoma"/>
            <family val="2"/>
          </rPr>
          <t xml:space="preserve">Vacas que contribuyeron al cálculo del promedio de producción corregida a 305 d (PC305) para cada año respectivo
</t>
        </r>
      </text>
    </comment>
    <comment ref="E11" authorId="0">
      <text>
        <r>
          <rPr>
            <sz val="10"/>
            <color indexed="81"/>
            <rFont val="Tahoma"/>
            <family val="2"/>
          </rPr>
          <t>kilogramos de producción de leche a 305 días CORREGIDA por edad y lactancia
*Corrección es a una base de 4 años de edad y tercera lactancia</t>
        </r>
        <r>
          <rPr>
            <sz val="8"/>
            <color indexed="81"/>
            <rFont val="Tahoma"/>
            <family val="2"/>
          </rPr>
          <t xml:space="preserve">
</t>
        </r>
      </text>
    </comment>
    <comment ref="F11" authorId="0">
      <text>
        <r>
          <rPr>
            <sz val="8"/>
            <color indexed="81"/>
            <rFont val="Tahoma"/>
            <family val="2"/>
          </rPr>
          <t xml:space="preserve"> Vacas que contribuyeron al cálculo de VC para cada año
*Incluye vacas sin registros de producción</t>
        </r>
      </text>
    </comment>
    <comment ref="G11" authorId="0">
      <text>
        <r>
          <rPr>
            <b/>
            <sz val="8"/>
            <color indexed="81"/>
            <rFont val="Tahoma"/>
            <family val="2"/>
          </rPr>
          <t>Promedio de valores de cría para las vacas nacidas en los años respectivos
Valor de Cría:</t>
        </r>
        <r>
          <rPr>
            <sz val="8"/>
            <color indexed="81"/>
            <rFont val="Tahoma"/>
            <family val="2"/>
          </rPr>
          <t xml:space="preserve">
Estimado del mérito genético de un animal. Contribución genética (aditiva) al rendimiento observado de un animal. 
Interpretación: Un VC = +300 kg para una vaca significa que bajo condiciones idénticas de manejo, cuando esta vaca esté en edad madura, se espera que produzca 300 kg más que el promedio del grupo de vacas utilizado como referencia o Base Genética
</t>
        </r>
      </text>
    </comment>
    <comment ref="H11" authorId="0">
      <text>
        <r>
          <rPr>
            <sz val="8"/>
            <color indexed="81"/>
            <rFont val="Tahoma"/>
            <family val="2"/>
          </rPr>
          <t xml:space="preserve">% de confiabilidad (promedio para vacas nacidas este año)
Rango: 0 a 100
</t>
        </r>
      </text>
    </comment>
    <comment ref="I11" authorId="0">
      <text>
        <r>
          <rPr>
            <sz val="8"/>
            <color indexed="81"/>
            <rFont val="Tahoma"/>
            <family val="2"/>
          </rPr>
          <t xml:space="preserve">Vacas que contribuyeron al cálculo del promedio de producción corregida a 305 d (PC305) para cada año respectivo
</t>
        </r>
      </text>
    </comment>
    <comment ref="J11" authorId="0">
      <text>
        <r>
          <rPr>
            <sz val="8"/>
            <color indexed="81"/>
            <rFont val="Tahoma"/>
            <family val="2"/>
          </rPr>
          <t xml:space="preserve">kilogramos de producción de grasa a 305 días CORREGIDA por edad y lactancia
*Corrección es a una base de 4 años de edad y tercera lactancia
</t>
        </r>
      </text>
    </comment>
    <comment ref="K11" authorId="0">
      <text>
        <r>
          <rPr>
            <b/>
            <sz val="8"/>
            <color indexed="81"/>
            <rFont val="Tahoma"/>
            <family val="2"/>
          </rPr>
          <t>Promedio de valores de cría para las vacas nacidas en los años respectivos
Valor de Cría:</t>
        </r>
        <r>
          <rPr>
            <sz val="8"/>
            <color indexed="81"/>
            <rFont val="Tahoma"/>
            <family val="2"/>
          </rPr>
          <t xml:space="preserve">
Estimado del mérito genético de un animal. Contribución genética (aditiva) al rendimiento observado de un animal. 
Interpretación: Un VC = +300 kg para una vaca significa que bajo condiciones idénticas de manejo, cuando esta vaca esté en edad madura, se espera que produzca 300 kg más que el promedio del grupo de vacas utilizado como referencia o Base Genética
</t>
        </r>
      </text>
    </comment>
    <comment ref="L11" authorId="0">
      <text>
        <r>
          <rPr>
            <sz val="8"/>
            <color indexed="81"/>
            <rFont val="Tahoma"/>
            <family val="2"/>
          </rPr>
          <t xml:space="preserve">% de confiabilidad (promedio para vacas nacidas este año)
Rango: 0 a 100
</t>
        </r>
      </text>
    </comment>
    <comment ref="M11" authorId="0">
      <text>
        <r>
          <rPr>
            <sz val="8"/>
            <color indexed="81"/>
            <rFont val="Tahoma"/>
            <family val="2"/>
          </rPr>
          <t xml:space="preserve">Vacas que contribuyeron al cálculo del promedio de producción corregida a 305 d (PC305) para cada año respectivo
</t>
        </r>
      </text>
    </comment>
    <comment ref="N11" authorId="0">
      <text>
        <r>
          <rPr>
            <sz val="8"/>
            <color indexed="81"/>
            <rFont val="Tahoma"/>
            <family val="2"/>
          </rPr>
          <t xml:space="preserve">kilogramos de producción de proteína  a 305 días CORREGIDA por edad y lactancia
*Corrección es a una base de 4 años de edad y tercera lactancia
</t>
        </r>
      </text>
    </comment>
    <comment ref="O11" authorId="0">
      <text>
        <r>
          <rPr>
            <b/>
            <sz val="8"/>
            <color indexed="81"/>
            <rFont val="Tahoma"/>
            <family val="2"/>
          </rPr>
          <t>Promedio de valores de cría para las vacas nacidas en los años respectivos
Valor de Cría:</t>
        </r>
        <r>
          <rPr>
            <sz val="8"/>
            <color indexed="81"/>
            <rFont val="Tahoma"/>
            <family val="2"/>
          </rPr>
          <t xml:space="preserve">
Estimado del mérito genético de un animal. Contribución genética (aditiva) al rendimiento observado de un animal. 
Interpretación: Un VC = +300 kg para una vaca significa que bajo condiciones idénticas de manejo, cuando esta vaca esté en edad madura, se espera que produzca 300 kg más que el promedio del grupo de vacas utilizado como referencia o Base Genética
</t>
        </r>
      </text>
    </comment>
    <comment ref="P11" authorId="0">
      <text>
        <r>
          <rPr>
            <sz val="8"/>
            <color indexed="81"/>
            <rFont val="Tahoma"/>
            <family val="2"/>
          </rPr>
          <t xml:space="preserve">% de confiabilidad (promedio para vacas nacidas este año)
Rango: 0 a 100
</t>
        </r>
      </text>
    </comment>
    <comment ref="Q11" authorId="0">
      <text>
        <r>
          <rPr>
            <sz val="8"/>
            <color indexed="81"/>
            <rFont val="Tahoma"/>
            <family val="2"/>
          </rPr>
          <t xml:space="preserve">Vacas que contribuyeron al cálculo del promedio de producción corregida a 305 d (PC305) para cada año respectivo
</t>
        </r>
      </text>
    </comment>
    <comment ref="R11" authorId="0">
      <text>
        <r>
          <rPr>
            <sz val="8"/>
            <color indexed="81"/>
            <rFont val="Tahoma"/>
            <family val="2"/>
          </rPr>
          <t xml:space="preserve">kilogramos de producción de sólidos  a 305 días CORREGIDO por edad y lactancia
*Corrección es a una base de 4 años de edad y tercera lactancia
</t>
        </r>
      </text>
    </comment>
    <comment ref="S11" authorId="0">
      <text>
        <r>
          <rPr>
            <b/>
            <sz val="8"/>
            <color indexed="81"/>
            <rFont val="Tahoma"/>
            <family val="2"/>
          </rPr>
          <t>Promedio de valores de cría para las vacas nacidas en los años respectivos
Valor de Cría:</t>
        </r>
        <r>
          <rPr>
            <sz val="8"/>
            <color indexed="81"/>
            <rFont val="Tahoma"/>
            <family val="2"/>
          </rPr>
          <t xml:space="preserve">
Estimado del mérito genético de un animal. Contribución genética (aditiva) al rendimiento observado de un animal. 
Interpretación: Un VC = +300 kg para una vaca significa que bajo condiciones idénticas de manejo, cuando esta vaca esté en edad madura, se espera que produzca 300 kg más que el promedio del grupo de vacas utilizado como referencia o Base Genética
</t>
        </r>
      </text>
    </comment>
    <comment ref="T11" authorId="0">
      <text>
        <r>
          <rPr>
            <sz val="8"/>
            <color indexed="81"/>
            <rFont val="Tahoma"/>
            <family val="2"/>
          </rPr>
          <t xml:space="preserve">% de confiabilidad (promedio para vacas nacidas este año)
Rango: 0 a 100
</t>
        </r>
      </text>
    </comment>
    <comment ref="U11" authorId="0">
      <text>
        <r>
          <rPr>
            <sz val="10"/>
            <color indexed="81"/>
            <rFont val="Tahoma"/>
            <family val="2"/>
          </rPr>
          <t xml:space="preserve">Vacas que contribuyeron al cálculo del promedio de días abiertos para cada año respectivo
</t>
        </r>
      </text>
    </comment>
    <comment ref="V11" authorId="0">
      <text>
        <r>
          <rPr>
            <b/>
            <sz val="10"/>
            <color indexed="81"/>
            <rFont val="Tahoma"/>
            <family val="2"/>
          </rPr>
          <t xml:space="preserve">Días  Abiertos </t>
        </r>
      </text>
    </comment>
    <comment ref="W11" authorId="0">
      <text>
        <r>
          <rPr>
            <sz val="10"/>
            <color indexed="81"/>
            <rFont val="Tahoma"/>
            <family val="2"/>
          </rPr>
          <t xml:space="preserve">Promedio de valores de cría para las vacas nacidas en los años respectivos
(Valor de Cría:
Estimado del mérito genético de un animal. Contribución genética (aditiva) al rendimiento observado de un animal. 
Interpretación: Un VC = -3 DA para una vaca significa que bajo condiciones idénticas de manejo, cuando esta vaca esté en edad madura, se espera que presente 3 días abiertos menos  que el promedio del grupo de vacas utilizado como referencia o Base Genética
</t>
        </r>
      </text>
    </comment>
    <comment ref="X11" authorId="0">
      <text>
        <r>
          <rPr>
            <sz val="10"/>
            <color indexed="81"/>
            <rFont val="Tahoma"/>
            <family val="2"/>
          </rPr>
          <t xml:space="preserve">% de confiabilidad (promedio para vacas nacidas este año)
Rango: 0 a 100
</t>
        </r>
      </text>
    </comment>
    <comment ref="Y11" authorId="0">
      <text>
        <r>
          <rPr>
            <sz val="8"/>
            <color indexed="81"/>
            <rFont val="Tahoma"/>
            <family val="2"/>
          </rPr>
          <t xml:space="preserve">Vacas que contribuyeron al cálculo del promedio de score de células somáticas  para cada año respectivo
</t>
        </r>
      </text>
    </comment>
    <comment ref="Z11" authorId="0">
      <text>
        <r>
          <rPr>
            <sz val="8"/>
            <color indexed="81"/>
            <rFont val="Tahoma"/>
            <family val="2"/>
          </rPr>
          <t>SCCS: Score de células somáticas. Se calcula como SCCS= log(CCS/1000) 
Equivalencias:
SCCS   CCS
5          32000
6          64000
7         128000
8         256000
9         512000
10       1024000</t>
        </r>
      </text>
    </comment>
    <comment ref="AA11" authorId="0">
      <text>
        <r>
          <rPr>
            <b/>
            <sz val="8"/>
            <color indexed="81"/>
            <rFont val="Tahoma"/>
            <family val="2"/>
          </rPr>
          <t>Promedio de valores de cría para las vacas nacidas en los años respectivos
Valor de Cría:</t>
        </r>
        <r>
          <rPr>
            <sz val="8"/>
            <color indexed="81"/>
            <rFont val="Tahoma"/>
            <family val="2"/>
          </rPr>
          <t xml:space="preserve">
Estimado del mérito genético de un animal. Contribución genética (aditiva) al rendimiento observado de un animal. 
Interpretación: Un VC = -1 en SCCS  para una vaca significa que bajo condiciones idénticas de manejo, se espera que presente 1 punto menos que el promedio de SCCS del grupo de vacas utilizado como referencia o Base Genética
</t>
        </r>
      </text>
    </comment>
    <comment ref="AB11" authorId="0">
      <text>
        <r>
          <rPr>
            <sz val="8"/>
            <color indexed="81"/>
            <rFont val="Tahoma"/>
            <family val="2"/>
          </rPr>
          <t xml:space="preserve">% de confiabilidad (promedio para vacas nacidas este año)
Rango: 0 a 100
</t>
        </r>
      </text>
    </comment>
    <comment ref="AC11" authorId="0">
      <text>
        <r>
          <rPr>
            <sz val="8"/>
            <color indexed="81"/>
            <rFont val="Tahoma"/>
            <family val="2"/>
          </rPr>
          <t xml:space="preserve">Vacas que contribuyeron al cálculo del promedio de vida productiva para cada año respectivo
</t>
        </r>
      </text>
    </comment>
    <comment ref="AD11" authorId="0">
      <text>
        <r>
          <rPr>
            <sz val="8"/>
            <color indexed="81"/>
            <rFont val="Tahoma"/>
            <family val="2"/>
          </rPr>
          <t xml:space="preserve">Vida productiva (aprox. en meses)*
</t>
        </r>
      </text>
    </comment>
    <comment ref="AE11" authorId="0">
      <text>
        <r>
          <rPr>
            <b/>
            <sz val="8"/>
            <color indexed="81"/>
            <rFont val="Tahoma"/>
            <family val="2"/>
          </rPr>
          <t>Promedio de valores de cría para las vacas nacidas en los años respectivos
Valor de Cría:</t>
        </r>
        <r>
          <rPr>
            <sz val="8"/>
            <color indexed="81"/>
            <rFont val="Tahoma"/>
            <family val="2"/>
          </rPr>
          <t xml:space="preserve">
Estimado del mérito genético de un animal. Contribución genética (aditiva) al rendimiento observado de un animal. 
Interpretación: Un VC = +3 en VP  para una vaca significa que bajo condiciones idénticas de manejo, se espera que presente 3 meses más que el promedio de vida productiva del grupo de vacas utilizado como referencia o Base Genética
</t>
        </r>
      </text>
    </comment>
    <comment ref="AF11" authorId="0">
      <text>
        <r>
          <rPr>
            <sz val="8"/>
            <color indexed="81"/>
            <rFont val="Tahoma"/>
            <family val="2"/>
          </rPr>
          <t xml:space="preserve">% de confiabilidad (promedio para vacas nacidas este año)
Rango: 0 a 100
</t>
        </r>
      </text>
    </comment>
  </commentList>
</comments>
</file>

<file path=xl/sharedStrings.xml><?xml version="1.0" encoding="utf-8"?>
<sst xmlns="http://schemas.openxmlformats.org/spreadsheetml/2006/main" count="286" uniqueCount="86">
  <si>
    <t>Raza</t>
  </si>
  <si>
    <t>Tendencias poblacionales por raza</t>
  </si>
  <si>
    <t>H8</t>
  </si>
  <si>
    <t>J8</t>
  </si>
  <si>
    <t>Leche</t>
  </si>
  <si>
    <t>Proteína</t>
  </si>
  <si>
    <t>Grasa</t>
  </si>
  <si>
    <t>% Cons</t>
  </si>
  <si>
    <t>Vida Productiva</t>
  </si>
  <si>
    <t>VP</t>
  </si>
  <si>
    <t>VC_VP</t>
  </si>
  <si>
    <t>n_VP</t>
  </si>
  <si>
    <t>Conf_VP</t>
  </si>
  <si>
    <t>n_305K</t>
  </si>
  <si>
    <t>VC_G</t>
  </si>
  <si>
    <t>Conf_G</t>
  </si>
  <si>
    <t>n_P</t>
  </si>
  <si>
    <t>PC305_P</t>
  </si>
  <si>
    <t>VC_P</t>
  </si>
  <si>
    <t>Conf_P</t>
  </si>
  <si>
    <t>Total general</t>
  </si>
  <si>
    <t>PC305_K</t>
  </si>
  <si>
    <t>VC_K</t>
  </si>
  <si>
    <t>n_VC_K</t>
  </si>
  <si>
    <t>Conf_K</t>
  </si>
  <si>
    <t>n_G</t>
  </si>
  <si>
    <t>PC305_G</t>
  </si>
  <si>
    <t>Año Nac</t>
  </si>
  <si>
    <t>n_DA</t>
  </si>
  <si>
    <t>DiasAb</t>
  </si>
  <si>
    <t>VC_DA</t>
  </si>
  <si>
    <t>Conf_DA</t>
  </si>
  <si>
    <t>Días Abiertos</t>
  </si>
  <si>
    <t>n==&gt;</t>
  </si>
  <si>
    <t>min==&gt;</t>
  </si>
  <si>
    <t>max==&gt;</t>
  </si>
  <si>
    <t>promedio==&gt;</t>
  </si>
  <si>
    <t>HXJ</t>
  </si>
  <si>
    <t>HXPS</t>
  </si>
  <si>
    <t>PS8</t>
  </si>
  <si>
    <t>JXPS</t>
  </si>
  <si>
    <t>G8</t>
  </si>
  <si>
    <r>
      <t>Puede seleccionar grupos utilizando los botones de abajo (</t>
    </r>
    <r>
      <rPr>
        <sz val="10"/>
        <rFont val="Calibri"/>
        <family val="2"/>
      </rPr>
      <t>▼)</t>
    </r>
  </si>
  <si>
    <r>
      <t xml:space="preserve">Puede combinar varios criterios de selección </t>
    </r>
    <r>
      <rPr>
        <i/>
        <sz val="10"/>
        <rFont val="Calibri"/>
        <family val="2"/>
      </rPr>
      <t>(Ej Raza H8+ Año Nac &gt;2000)</t>
    </r>
  </si>
  <si>
    <t>datos_leche_305K</t>
  </si>
  <si>
    <t>datos_valor de Cría_Leche</t>
  </si>
  <si>
    <t>Valor de Cría_Leche</t>
  </si>
  <si>
    <t>datos_Grasa</t>
  </si>
  <si>
    <t>Valor de Cría_Grasa</t>
  </si>
  <si>
    <t>datos_Proteína</t>
  </si>
  <si>
    <t>Valor de Cría_Proteína</t>
  </si>
  <si>
    <t>datos_Días Abiertos</t>
  </si>
  <si>
    <t>Valor Cría_DíasAbiertos</t>
  </si>
  <si>
    <t>datos_VidaProductiva</t>
  </si>
  <si>
    <t>VidaProductiva_meses</t>
  </si>
  <si>
    <t>Valor de Cría_VidaProductiva</t>
  </si>
  <si>
    <t>Año Nacimiento</t>
  </si>
  <si>
    <t>n_SCCS</t>
  </si>
  <si>
    <t>SCCS</t>
  </si>
  <si>
    <t>VC_SCCS</t>
  </si>
  <si>
    <t>Conf_SCCS</t>
  </si>
  <si>
    <t>Score de Células Somáticas</t>
  </si>
  <si>
    <t>Valor de Cría_CélulasSomáticas</t>
  </si>
  <si>
    <t>CélulasSomáticas_score</t>
  </si>
  <si>
    <t>datos_CélulasSomáticas</t>
  </si>
  <si>
    <t>n_ST</t>
  </si>
  <si>
    <t>PC305_ST</t>
  </si>
  <si>
    <t>VC_ST</t>
  </si>
  <si>
    <t>Conf_ST</t>
  </si>
  <si>
    <t>datos_Sólidos</t>
  </si>
  <si>
    <t>Valor de Cría_Sólidos</t>
  </si>
  <si>
    <t>Sólidos Totales</t>
  </si>
  <si>
    <t>Producción Corregida 305d_Leche</t>
  </si>
  <si>
    <t>Producción Corregida_305d_Proteína</t>
  </si>
  <si>
    <t>Producción Corregida_305d_Sólidos</t>
  </si>
  <si>
    <t>Promedio de Producción Corregida 305d_Leche</t>
  </si>
  <si>
    <t>t</t>
  </si>
  <si>
    <t>Pct_consanguinidad</t>
  </si>
  <si>
    <t>Pct_Confiabilidad_Leche</t>
  </si>
  <si>
    <t>Producción Corregida_305d_Grasa</t>
  </si>
  <si>
    <t>Pct_Confiabilidad_Grasa</t>
  </si>
  <si>
    <t>Pct_Confiabilidad_Proteína</t>
  </si>
  <si>
    <t>Pct_Confiabilidad_Sólidos</t>
  </si>
  <si>
    <t>pct_Confiabilidad_DíasAbiertos</t>
  </si>
  <si>
    <t>Pct_Confiabilidad_CélulasSomáticas</t>
  </si>
  <si>
    <t>Pct_Confiabilidad_VidaProductiva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</si>
</sst>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7" x14ac:knownFonts="1">
    <font>
      <sz val="10"/>
      <name val="Arial"/>
    </font>
    <font>
      <sz val="8"/>
      <name val="Arial"/>
      <family val="2"/>
    </font>
    <font>
      <sz val="8"/>
      <color indexed="81"/>
      <name val="Tahoma"/>
      <family val="2"/>
    </font>
    <font>
      <b/>
      <sz val="8"/>
      <color indexed="81"/>
      <name val="Tahoma"/>
      <family val="2"/>
    </font>
    <font>
      <b/>
      <sz val="10"/>
      <color indexed="81"/>
      <name val="Tahoma"/>
      <family val="2"/>
    </font>
    <font>
      <sz val="10"/>
      <color indexed="8"/>
      <name val="Calibri"/>
      <family val="2"/>
    </font>
    <font>
      <sz val="14"/>
      <color indexed="12"/>
      <name val="Calibri"/>
      <family val="2"/>
    </font>
    <font>
      <sz val="10"/>
      <name val="Calibri"/>
      <family val="2"/>
    </font>
    <font>
      <i/>
      <sz val="10"/>
      <color indexed="12"/>
      <name val="Calibri"/>
      <family val="2"/>
    </font>
    <font>
      <i/>
      <sz val="10"/>
      <name val="Calibri"/>
      <family val="2"/>
    </font>
    <font>
      <sz val="10"/>
      <color indexed="12"/>
      <name val="Calibri"/>
      <family val="2"/>
    </font>
    <font>
      <sz val="10"/>
      <color indexed="81"/>
      <name val="Tahoma"/>
      <family val="2"/>
    </font>
    <font>
      <sz val="14"/>
      <name val="Arial"/>
      <family val="2"/>
    </font>
    <font>
      <b/>
      <sz val="10"/>
      <color rgb="FFFF0000"/>
      <name val="Calibri"/>
      <family val="2"/>
    </font>
    <font>
      <sz val="9"/>
      <color indexed="12"/>
      <name val="Calibri"/>
      <family val="2"/>
    </font>
    <font>
      <sz val="9"/>
      <color indexed="8"/>
      <name val="Calibri"/>
      <family val="2"/>
    </font>
    <font>
      <sz val="9"/>
      <name val="Calibri"/>
      <family val="2"/>
    </font>
  </fonts>
  <fills count="10">
    <fill>
      <patternFill patternType="none"/>
    </fill>
    <fill>
      <patternFill patternType="gray125"/>
    </fill>
    <fill>
      <patternFill patternType="solid">
        <fgColor rgb="FFFFC000"/>
        <bgColor indexed="64"/>
      </patternFill>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3" tint="0.79998168889431442"/>
        <bgColor indexed="64"/>
      </patternFill>
    </fill>
  </fills>
  <borders count="12">
    <border>
      <left/>
      <right/>
      <top/>
      <bottom/>
      <diagonal/>
    </border>
    <border>
      <left style="thin">
        <color indexed="8"/>
      </left>
      <right/>
      <top style="thin">
        <color indexed="8"/>
      </top>
      <bottom/>
      <diagonal/>
    </border>
    <border>
      <left style="thin">
        <color indexed="65"/>
      </left>
      <right/>
      <top style="thin">
        <color indexed="8"/>
      </top>
      <bottom/>
      <diagonal/>
    </border>
    <border>
      <left style="thin">
        <color indexed="65"/>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top style="thin">
        <color indexed="8"/>
      </top>
      <bottom/>
      <diagonal/>
    </border>
    <border>
      <left style="thin">
        <color indexed="8"/>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64"/>
      </right>
      <top/>
      <bottom/>
      <diagonal/>
    </border>
  </borders>
  <cellStyleXfs count="1">
    <xf numFmtId="0" fontId="0" fillId="0" borderId="0"/>
  </cellStyleXfs>
  <cellXfs count="94">
    <xf numFmtId="0" fontId="0" fillId="0" borderId="0" xfId="0"/>
    <xf numFmtId="0" fontId="0" fillId="0" borderId="1" xfId="0" applyBorder="1"/>
    <xf numFmtId="0" fontId="0" fillId="0" borderId="2" xfId="0" applyBorder="1"/>
    <xf numFmtId="0" fontId="0" fillId="0" borderId="3" xfId="0" applyBorder="1"/>
    <xf numFmtId="0" fontId="0" fillId="0" borderId="1" xfId="0" pivotButton="1" applyBorder="1"/>
    <xf numFmtId="0" fontId="0" fillId="0" borderId="4" xfId="0" applyBorder="1"/>
    <xf numFmtId="0" fontId="0" fillId="0" borderId="5" xfId="0" applyNumberFormat="1" applyBorder="1"/>
    <xf numFmtId="0" fontId="0" fillId="0" borderId="4" xfId="0" applyNumberFormat="1" applyBorder="1"/>
    <xf numFmtId="0" fontId="0" fillId="0" borderId="6" xfId="0" applyNumberFormat="1" applyBorder="1"/>
    <xf numFmtId="0" fontId="0" fillId="0" borderId="7" xfId="0" applyBorder="1"/>
    <xf numFmtId="0" fontId="0" fillId="0" borderId="1" xfId="0" applyNumberFormat="1" applyBorder="1"/>
    <xf numFmtId="0" fontId="0" fillId="0" borderId="7" xfId="0" applyNumberFormat="1" applyBorder="1"/>
    <xf numFmtId="0" fontId="0" fillId="0" borderId="8" xfId="0" applyNumberFormat="1" applyBorder="1"/>
    <xf numFmtId="0" fontId="0" fillId="0" borderId="0" xfId="0" applyNumberFormat="1"/>
    <xf numFmtId="0" fontId="0" fillId="0" borderId="9" xfId="0" applyNumberFormat="1" applyBorder="1"/>
    <xf numFmtId="0" fontId="0" fillId="0" borderId="10" xfId="0" applyNumberFormat="1" applyBorder="1"/>
    <xf numFmtId="0" fontId="0" fillId="0" borderId="9" xfId="0" applyBorder="1"/>
    <xf numFmtId="0" fontId="0" fillId="0" borderId="8" xfId="0" applyBorder="1"/>
    <xf numFmtId="0" fontId="5" fillId="3" borderId="0" xfId="0" applyFont="1" applyFill="1" applyBorder="1" applyAlignment="1"/>
    <xf numFmtId="0" fontId="7" fillId="3" borderId="0" xfId="0" applyFont="1" applyFill="1" applyBorder="1" applyAlignment="1">
      <alignment horizontal="left"/>
    </xf>
    <xf numFmtId="2" fontId="7" fillId="3" borderId="0" xfId="0" applyNumberFormat="1" applyFont="1" applyFill="1" applyBorder="1" applyAlignment="1">
      <alignment horizontal="right"/>
    </xf>
    <xf numFmtId="1" fontId="7" fillId="3" borderId="0" xfId="0" applyNumberFormat="1" applyFont="1" applyFill="1" applyBorder="1" applyAlignment="1">
      <alignment horizontal="right"/>
    </xf>
    <xf numFmtId="0" fontId="7" fillId="3" borderId="0" xfId="0" applyFont="1" applyFill="1" applyBorder="1" applyAlignment="1">
      <alignment horizontal="right"/>
    </xf>
    <xf numFmtId="164" fontId="7" fillId="3" borderId="0" xfId="0" applyNumberFormat="1" applyFont="1" applyFill="1" applyBorder="1" applyAlignment="1">
      <alignment horizontal="right"/>
    </xf>
    <xf numFmtId="0" fontId="5" fillId="0" borderId="0" xfId="0" applyFont="1" applyFill="1" applyBorder="1" applyAlignment="1"/>
    <xf numFmtId="0" fontId="6" fillId="0" borderId="0" xfId="0" applyFont="1" applyFill="1" applyBorder="1" applyAlignment="1">
      <alignment horizontal="left"/>
    </xf>
    <xf numFmtId="2" fontId="7" fillId="0" borderId="0" xfId="0" applyNumberFormat="1" applyFont="1" applyFill="1" applyBorder="1" applyAlignment="1">
      <alignment horizontal="left"/>
    </xf>
    <xf numFmtId="1" fontId="7" fillId="0" borderId="0" xfId="0" applyNumberFormat="1" applyFont="1" applyFill="1" applyBorder="1" applyAlignment="1">
      <alignment horizontal="left"/>
    </xf>
    <xf numFmtId="0" fontId="7" fillId="0" borderId="0" xfId="0" applyFont="1" applyFill="1" applyBorder="1" applyAlignment="1">
      <alignment horizontal="left"/>
    </xf>
    <xf numFmtId="164" fontId="7" fillId="0" borderId="0" xfId="0" applyNumberFormat="1" applyFont="1" applyFill="1" applyBorder="1" applyAlignment="1">
      <alignment horizontal="left"/>
    </xf>
    <xf numFmtId="164" fontId="13" fillId="0" borderId="0" xfId="0" applyNumberFormat="1" applyFont="1" applyFill="1" applyBorder="1" applyAlignment="1">
      <alignment horizontal="right"/>
    </xf>
    <xf numFmtId="1" fontId="13" fillId="0" borderId="0" xfId="0" applyNumberFormat="1" applyFont="1" applyFill="1" applyBorder="1" applyAlignment="1">
      <alignment horizontal="left"/>
    </xf>
    <xf numFmtId="17" fontId="6" fillId="0" borderId="0" xfId="0" applyNumberFormat="1" applyFont="1" applyFill="1" applyBorder="1" applyAlignment="1"/>
    <xf numFmtId="2" fontId="7" fillId="0" borderId="0" xfId="0" applyNumberFormat="1" applyFont="1" applyFill="1" applyBorder="1" applyAlignment="1">
      <alignment horizontal="right"/>
    </xf>
    <xf numFmtId="1" fontId="7" fillId="0" borderId="0" xfId="0" applyNumberFormat="1" applyFont="1" applyFill="1" applyBorder="1" applyAlignment="1">
      <alignment horizontal="right"/>
    </xf>
    <xf numFmtId="0" fontId="7" fillId="0" borderId="0" xfId="0" applyFont="1" applyFill="1" applyBorder="1" applyAlignment="1">
      <alignment horizontal="right"/>
    </xf>
    <xf numFmtId="164" fontId="7" fillId="0" borderId="0" xfId="0" applyNumberFormat="1" applyFont="1" applyFill="1" applyBorder="1" applyAlignment="1">
      <alignment horizontal="right"/>
    </xf>
    <xf numFmtId="17" fontId="6" fillId="0" borderId="0" xfId="0" applyNumberFormat="1" applyFont="1" applyFill="1" applyBorder="1" applyAlignment="1">
      <alignment horizontal="right"/>
    </xf>
    <xf numFmtId="17" fontId="9" fillId="0" borderId="0" xfId="0" applyNumberFormat="1" applyFont="1" applyFill="1" applyBorder="1" applyAlignment="1">
      <alignment horizontal="right"/>
    </xf>
    <xf numFmtId="1" fontId="9" fillId="0" borderId="0" xfId="0" applyNumberFormat="1" applyFont="1" applyFill="1" applyBorder="1" applyAlignment="1"/>
    <xf numFmtId="164" fontId="9" fillId="0" borderId="0" xfId="0" applyNumberFormat="1" applyFont="1" applyFill="1" applyBorder="1" applyAlignment="1"/>
    <xf numFmtId="1" fontId="10" fillId="0" borderId="0" xfId="0" applyNumberFormat="1" applyFont="1" applyFill="1" applyBorder="1" applyAlignment="1">
      <alignment horizontal="left"/>
    </xf>
    <xf numFmtId="0" fontId="8" fillId="0" borderId="0" xfId="0" applyFont="1" applyFill="1" applyBorder="1" applyAlignment="1"/>
    <xf numFmtId="17" fontId="6" fillId="0" borderId="0" xfId="0" applyNumberFormat="1" applyFont="1" applyFill="1" applyBorder="1" applyAlignment="1">
      <alignment horizontal="center"/>
    </xf>
    <xf numFmtId="0" fontId="7" fillId="0" borderId="0" xfId="0" applyFont="1" applyFill="1" applyBorder="1" applyAlignment="1">
      <alignment horizontal="center"/>
    </xf>
    <xf numFmtId="0" fontId="10" fillId="0" borderId="0" xfId="0" applyFont="1" applyFill="1" applyBorder="1" applyAlignment="1"/>
    <xf numFmtId="2" fontId="10" fillId="0" borderId="0" xfId="0" applyNumberFormat="1" applyFont="1" applyFill="1" applyBorder="1" applyAlignment="1">
      <alignment horizontal="left"/>
    </xf>
    <xf numFmtId="0" fontId="10" fillId="0" borderId="0" xfId="0" applyFont="1" applyFill="1" applyBorder="1" applyAlignment="1">
      <alignment horizontal="left"/>
    </xf>
    <xf numFmtId="164" fontId="10" fillId="0" borderId="0" xfId="0" applyNumberFormat="1" applyFont="1" applyFill="1" applyBorder="1" applyAlignment="1">
      <alignment horizontal="left"/>
    </xf>
    <xf numFmtId="0" fontId="14" fillId="3" borderId="0" xfId="0" applyFont="1" applyFill="1" applyBorder="1" applyAlignment="1"/>
    <xf numFmtId="1" fontId="14" fillId="3" borderId="0" xfId="0" applyNumberFormat="1" applyFont="1" applyFill="1" applyBorder="1" applyAlignment="1">
      <alignment horizontal="left"/>
    </xf>
    <xf numFmtId="2" fontId="14" fillId="3" borderId="0" xfId="0" applyNumberFormat="1" applyFont="1" applyFill="1" applyBorder="1" applyAlignment="1">
      <alignment horizontal="left"/>
    </xf>
    <xf numFmtId="0" fontId="14" fillId="3" borderId="0" xfId="0" applyFont="1" applyFill="1" applyBorder="1" applyAlignment="1">
      <alignment horizontal="left"/>
    </xf>
    <xf numFmtId="164" fontId="14" fillId="3" borderId="0" xfId="0" applyNumberFormat="1" applyFont="1" applyFill="1" applyBorder="1" applyAlignment="1">
      <alignment horizontal="left"/>
    </xf>
    <xf numFmtId="2" fontId="15" fillId="3" borderId="0" xfId="0" applyNumberFormat="1" applyFont="1" applyFill="1" applyBorder="1" applyAlignment="1"/>
    <xf numFmtId="1" fontId="16" fillId="3" borderId="0" xfId="0" applyNumberFormat="1" applyFont="1" applyFill="1" applyBorder="1" applyAlignment="1">
      <alignment horizontal="right"/>
    </xf>
    <xf numFmtId="2" fontId="16" fillId="3" borderId="0" xfId="0" applyNumberFormat="1" applyFont="1" applyFill="1" applyBorder="1" applyAlignment="1">
      <alignment horizontal="right"/>
    </xf>
    <xf numFmtId="164" fontId="16" fillId="3" borderId="0" xfId="0" applyNumberFormat="1" applyFont="1" applyFill="1" applyBorder="1" applyAlignment="1">
      <alignment horizontal="right"/>
    </xf>
    <xf numFmtId="0" fontId="16" fillId="3" borderId="0" xfId="0" applyFont="1" applyFill="1" applyBorder="1" applyAlignment="1">
      <alignment horizontal="right"/>
    </xf>
    <xf numFmtId="0" fontId="15" fillId="3" borderId="0" xfId="0" applyFont="1" applyFill="1" applyBorder="1" applyAlignment="1"/>
    <xf numFmtId="1" fontId="7" fillId="0" borderId="11" xfId="0" applyNumberFormat="1" applyFont="1" applyFill="1" applyBorder="1" applyAlignment="1">
      <alignment horizontal="left"/>
    </xf>
    <xf numFmtId="0" fontId="7" fillId="0" borderId="11" xfId="0" applyFont="1" applyFill="1" applyBorder="1" applyAlignment="1">
      <alignment horizontal="right"/>
    </xf>
    <xf numFmtId="1" fontId="7" fillId="0" borderId="11" xfId="0" applyNumberFormat="1" applyFont="1" applyFill="1" applyBorder="1" applyAlignment="1">
      <alignment horizontal="right"/>
    </xf>
    <xf numFmtId="164" fontId="9" fillId="0" borderId="11" xfId="0" applyNumberFormat="1" applyFont="1" applyFill="1" applyBorder="1" applyAlignment="1"/>
    <xf numFmtId="1" fontId="9" fillId="0" borderId="11" xfId="0" applyNumberFormat="1" applyFont="1" applyFill="1" applyBorder="1" applyAlignment="1"/>
    <xf numFmtId="1" fontId="10" fillId="0" borderId="11" xfId="0" applyNumberFormat="1" applyFont="1" applyFill="1" applyBorder="1" applyAlignment="1">
      <alignment horizontal="left"/>
    </xf>
    <xf numFmtId="1" fontId="14" fillId="3" borderId="11" xfId="0" applyNumberFormat="1" applyFont="1" applyFill="1" applyBorder="1" applyAlignment="1">
      <alignment horizontal="left"/>
    </xf>
    <xf numFmtId="1" fontId="16" fillId="3" borderId="11" xfId="0" applyNumberFormat="1" applyFont="1" applyFill="1" applyBorder="1" applyAlignment="1">
      <alignment horizontal="right"/>
    </xf>
    <xf numFmtId="1" fontId="7" fillId="3" borderId="11" xfId="0" applyNumberFormat="1" applyFont="1" applyFill="1" applyBorder="1" applyAlignment="1">
      <alignment horizontal="right"/>
    </xf>
    <xf numFmtId="0" fontId="7" fillId="0" borderId="11" xfId="0" applyFont="1" applyFill="1" applyBorder="1" applyAlignment="1">
      <alignment horizontal="left"/>
    </xf>
    <xf numFmtId="0" fontId="16" fillId="3" borderId="11" xfId="0" applyFont="1" applyFill="1" applyBorder="1" applyAlignment="1">
      <alignment horizontal="right"/>
    </xf>
    <xf numFmtId="0" fontId="7" fillId="3" borderId="11" xfId="0" applyFont="1" applyFill="1" applyBorder="1" applyAlignment="1">
      <alignment horizontal="right"/>
    </xf>
    <xf numFmtId="2" fontId="7" fillId="0" borderId="11" xfId="0" applyNumberFormat="1" applyFont="1" applyFill="1" applyBorder="1" applyAlignment="1">
      <alignment horizontal="left"/>
    </xf>
    <xf numFmtId="2" fontId="7" fillId="0" borderId="11" xfId="0" applyNumberFormat="1" applyFont="1" applyFill="1" applyBorder="1" applyAlignment="1">
      <alignment horizontal="right"/>
    </xf>
    <xf numFmtId="2" fontId="9" fillId="0" borderId="11" xfId="0" applyNumberFormat="1" applyFont="1" applyFill="1" applyBorder="1" applyAlignment="1"/>
    <xf numFmtId="2" fontId="7" fillId="0" borderId="11" xfId="0" applyNumberFormat="1" applyFont="1" applyFill="1" applyBorder="1" applyAlignment="1">
      <alignment horizontal="center"/>
    </xf>
    <xf numFmtId="2" fontId="10" fillId="0" borderId="11" xfId="0" applyNumberFormat="1" applyFont="1" applyFill="1" applyBorder="1" applyAlignment="1">
      <alignment horizontal="left"/>
    </xf>
    <xf numFmtId="2" fontId="14" fillId="3" borderId="11" xfId="0" applyNumberFormat="1" applyFont="1" applyFill="1" applyBorder="1" applyAlignment="1">
      <alignment horizontal="left"/>
    </xf>
    <xf numFmtId="2" fontId="16" fillId="3" borderId="11" xfId="0" applyNumberFormat="1" applyFont="1" applyFill="1" applyBorder="1" applyAlignment="1">
      <alignment horizontal="right"/>
    </xf>
    <xf numFmtId="2" fontId="7" fillId="3" borderId="11" xfId="0" applyNumberFormat="1" applyFont="1" applyFill="1" applyBorder="1" applyAlignment="1">
      <alignment horizontal="right"/>
    </xf>
    <xf numFmtId="164" fontId="6" fillId="8" borderId="0" xfId="0" applyNumberFormat="1" applyFont="1" applyFill="1" applyBorder="1" applyAlignment="1">
      <alignment horizontal="center"/>
    </xf>
    <xf numFmtId="0" fontId="10" fillId="8" borderId="0" xfId="0" applyFont="1" applyFill="1" applyBorder="1" applyAlignment="1">
      <alignment horizontal="center"/>
    </xf>
    <xf numFmtId="164" fontId="6" fillId="6" borderId="0" xfId="0" applyNumberFormat="1" applyFont="1" applyFill="1" applyBorder="1" applyAlignment="1">
      <alignment horizontal="center"/>
    </xf>
    <xf numFmtId="0" fontId="10" fillId="6" borderId="0" xfId="0" applyFont="1" applyFill="1" applyBorder="1" applyAlignment="1">
      <alignment horizontal="center"/>
    </xf>
    <xf numFmtId="0" fontId="6" fillId="4" borderId="0" xfId="0" applyFont="1" applyFill="1" applyBorder="1" applyAlignment="1">
      <alignment horizontal="center"/>
    </xf>
    <xf numFmtId="0" fontId="7" fillId="4" borderId="0" xfId="0" applyFont="1" applyFill="1" applyBorder="1" applyAlignment="1">
      <alignment horizontal="center"/>
    </xf>
    <xf numFmtId="0" fontId="6" fillId="5" borderId="0" xfId="0" applyFont="1" applyFill="1" applyBorder="1" applyAlignment="1">
      <alignment horizontal="center"/>
    </xf>
    <xf numFmtId="0" fontId="10" fillId="5" borderId="0" xfId="0" applyFont="1" applyFill="1" applyBorder="1" applyAlignment="1">
      <alignment horizontal="center"/>
    </xf>
    <xf numFmtId="164" fontId="6" fillId="9" borderId="0" xfId="0" applyNumberFormat="1" applyFont="1" applyFill="1" applyBorder="1" applyAlignment="1">
      <alignment horizontal="center"/>
    </xf>
    <xf numFmtId="0" fontId="10" fillId="9" borderId="0" xfId="0" applyFont="1" applyFill="1" applyBorder="1" applyAlignment="1">
      <alignment horizontal="center"/>
    </xf>
    <xf numFmtId="164" fontId="6" fillId="7" borderId="0" xfId="0" applyNumberFormat="1" applyFont="1" applyFill="1" applyBorder="1" applyAlignment="1">
      <alignment horizontal="center"/>
    </xf>
    <xf numFmtId="0" fontId="10" fillId="7" borderId="0" xfId="0" applyFont="1" applyFill="1" applyBorder="1" applyAlignment="1">
      <alignment horizontal="center"/>
    </xf>
    <xf numFmtId="0" fontId="6" fillId="2" borderId="0" xfId="0" applyFont="1" applyFill="1" applyBorder="1" applyAlignment="1">
      <alignment horizontal="center"/>
    </xf>
    <xf numFmtId="0" fontId="12" fillId="2" borderId="0" xfId="0" applyFont="1" applyFill="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2.xml"/><Relationship Id="rId7" Type="http://schemas.openxmlformats.org/officeDocument/2006/relationships/sharedStrings" Target="sharedStrings.xml"/><Relationship Id="rId2" Type="http://schemas.openxmlformats.org/officeDocument/2006/relationships/chartsheet" Target="chartsheets/sheet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 Id="rId9" Type="http://schemas.microsoft.com/office/2006/relationships/attachedToolbars" Target="attachedToolbars.bin"/></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pivotSource>
    <c:name>[tendxraza1709.xlsx]Tabla!Tabla dinámica2</c:name>
    <c:fmtId val="0"/>
  </c:pivotSource>
  <c:chart>
    <c:autoTitleDeleted val="0"/>
    <c:pivotFmts>
      <c:pivotFmt>
        <c:idx val="0"/>
      </c:pivotFmt>
      <c:pivotFmt>
        <c:idx val="1"/>
      </c:pivotFmt>
      <c:pivotFmt>
        <c:idx val="2"/>
      </c:pivotFmt>
      <c:pivotFmt>
        <c:idx val="3"/>
      </c:pivotFmt>
      <c:pivotFmt>
        <c:idx val="4"/>
      </c:pivotFmt>
      <c:pivotFmt>
        <c:idx val="5"/>
      </c:pivotFmt>
      <c:pivotFmt>
        <c:idx val="6"/>
      </c:pivotFmt>
    </c:pivotFmts>
    <c:plotArea>
      <c:layout/>
      <c:lineChart>
        <c:grouping val="standard"/>
        <c:varyColors val="0"/>
        <c:ser>
          <c:idx val="0"/>
          <c:order val="0"/>
          <c:tx>
            <c:strRef>
              <c:f>Tabla!$B$1:$B$2</c:f>
              <c:strCache>
                <c:ptCount val="1"/>
                <c:pt idx="0">
                  <c:v>G8</c:v>
                </c:pt>
              </c:strCache>
            </c:strRef>
          </c:tx>
          <c:cat>
            <c:strRef>
              <c:f>Tabla!$A$3:$A$34</c:f>
              <c:strCache>
                <c:ptCount val="31"/>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strCache>
            </c:strRef>
          </c:cat>
          <c:val>
            <c:numRef>
              <c:f>Tabla!$B$3:$B$34</c:f>
              <c:numCache>
                <c:formatCode>General</c:formatCode>
                <c:ptCount val="31"/>
                <c:pt idx="2">
                  <c:v>4798.0483870967701</c:v>
                </c:pt>
                <c:pt idx="3">
                  <c:v>5227.74074074074</c:v>
                </c:pt>
                <c:pt idx="4">
                  <c:v>5022.0615384615403</c:v>
                </c:pt>
                <c:pt idx="5">
                  <c:v>5182.0444444444402</c:v>
                </c:pt>
                <c:pt idx="6">
                  <c:v>4994.3483146067401</c:v>
                </c:pt>
                <c:pt idx="7">
                  <c:v>5192.5368421052599</c:v>
                </c:pt>
                <c:pt idx="8">
                  <c:v>5281.7058823529396</c:v>
                </c:pt>
                <c:pt idx="9">
                  <c:v>5269.1067961164999</c:v>
                </c:pt>
                <c:pt idx="10">
                  <c:v>5405</c:v>
                </c:pt>
                <c:pt idx="11">
                  <c:v>5632.0987654320998</c:v>
                </c:pt>
                <c:pt idx="12">
                  <c:v>6131.2588235294097</c:v>
                </c:pt>
                <c:pt idx="13">
                  <c:v>6335.7115384615399</c:v>
                </c:pt>
                <c:pt idx="15">
                  <c:v>5484.1754385964896</c:v>
                </c:pt>
                <c:pt idx="17">
                  <c:v>6227.1818181818198</c:v>
                </c:pt>
              </c:numCache>
            </c:numRef>
          </c:val>
          <c:smooth val="0"/>
        </c:ser>
        <c:ser>
          <c:idx val="1"/>
          <c:order val="1"/>
          <c:tx>
            <c:strRef>
              <c:f>Tabla!$C$1:$C$2</c:f>
              <c:strCache>
                <c:ptCount val="1"/>
                <c:pt idx="0">
                  <c:v>H8</c:v>
                </c:pt>
              </c:strCache>
            </c:strRef>
          </c:tx>
          <c:cat>
            <c:strRef>
              <c:f>Tabla!$A$3:$A$34</c:f>
              <c:strCache>
                <c:ptCount val="31"/>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strCache>
            </c:strRef>
          </c:cat>
          <c:val>
            <c:numRef>
              <c:f>Tabla!$C$3:$C$34</c:f>
              <c:numCache>
                <c:formatCode>General</c:formatCode>
                <c:ptCount val="31"/>
                <c:pt idx="0">
                  <c:v>5081.2845326716297</c:v>
                </c:pt>
                <c:pt idx="1">
                  <c:v>5271.7100671140897</c:v>
                </c:pt>
                <c:pt idx="2">
                  <c:v>5250.2771604938298</c:v>
                </c:pt>
                <c:pt idx="3">
                  <c:v>5408.7766548762002</c:v>
                </c:pt>
                <c:pt idx="4">
                  <c:v>5394.0967741935501</c:v>
                </c:pt>
                <c:pt idx="5">
                  <c:v>5574.7325189553503</c:v>
                </c:pt>
                <c:pt idx="6">
                  <c:v>5656.7214765100698</c:v>
                </c:pt>
                <c:pt idx="7">
                  <c:v>5796.4868900218498</c:v>
                </c:pt>
                <c:pt idx="8">
                  <c:v>5915.4301874596003</c:v>
                </c:pt>
                <c:pt idx="9">
                  <c:v>6063.3423694779103</c:v>
                </c:pt>
                <c:pt idx="10">
                  <c:v>6138.8381374722803</c:v>
                </c:pt>
                <c:pt idx="11">
                  <c:v>6178.5690798961596</c:v>
                </c:pt>
                <c:pt idx="12">
                  <c:v>6264.2422310757001</c:v>
                </c:pt>
                <c:pt idx="13">
                  <c:v>6291.9040207522703</c:v>
                </c:pt>
                <c:pt idx="14">
                  <c:v>6312.7037327068601</c:v>
                </c:pt>
                <c:pt idx="15">
                  <c:v>6379.4315173116102</c:v>
                </c:pt>
                <c:pt idx="16">
                  <c:v>6467.9122055674497</c:v>
                </c:pt>
                <c:pt idx="17">
                  <c:v>6563.2634973721897</c:v>
                </c:pt>
                <c:pt idx="18">
                  <c:v>6448.16905974988</c:v>
                </c:pt>
                <c:pt idx="19">
                  <c:v>6643.3921568627402</c:v>
                </c:pt>
                <c:pt idx="20">
                  <c:v>6764.0429184549403</c:v>
                </c:pt>
                <c:pt idx="21">
                  <c:v>6791.4513487475897</c:v>
                </c:pt>
                <c:pt idx="22">
                  <c:v>6882.5255981476703</c:v>
                </c:pt>
                <c:pt idx="23">
                  <c:v>7051.7447342026098</c:v>
                </c:pt>
                <c:pt idx="24">
                  <c:v>7134.0498451140502</c:v>
                </c:pt>
                <c:pt idx="25">
                  <c:v>7148.5364132178402</c:v>
                </c:pt>
                <c:pt idx="26">
                  <c:v>7282.8032786885196</c:v>
                </c:pt>
                <c:pt idx="27">
                  <c:v>7465.8748370273797</c:v>
                </c:pt>
                <c:pt idx="28">
                  <c:v>8004.4493392070499</c:v>
                </c:pt>
              </c:numCache>
            </c:numRef>
          </c:val>
          <c:smooth val="0"/>
        </c:ser>
        <c:ser>
          <c:idx val="2"/>
          <c:order val="2"/>
          <c:tx>
            <c:strRef>
              <c:f>Tabla!$D$1:$D$2</c:f>
              <c:strCache>
                <c:ptCount val="1"/>
                <c:pt idx="0">
                  <c:v>HXJ</c:v>
                </c:pt>
              </c:strCache>
            </c:strRef>
          </c:tx>
          <c:cat>
            <c:strRef>
              <c:f>Tabla!$A$3:$A$34</c:f>
              <c:strCache>
                <c:ptCount val="31"/>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strCache>
            </c:strRef>
          </c:cat>
          <c:val>
            <c:numRef>
              <c:f>Tabla!$D$3:$D$34</c:f>
              <c:numCache>
                <c:formatCode>General</c:formatCode>
                <c:ptCount val="31"/>
                <c:pt idx="0">
                  <c:v>3930.00925925926</c:v>
                </c:pt>
                <c:pt idx="1">
                  <c:v>4203.0396039604002</c:v>
                </c:pt>
                <c:pt idx="2">
                  <c:v>4185.1797235022996</c:v>
                </c:pt>
                <c:pt idx="3">
                  <c:v>4220.5699481865304</c:v>
                </c:pt>
                <c:pt idx="4">
                  <c:v>4101.8827361563499</c:v>
                </c:pt>
                <c:pt idx="5">
                  <c:v>4331.7537993920996</c:v>
                </c:pt>
                <c:pt idx="6">
                  <c:v>4467.5934065934098</c:v>
                </c:pt>
                <c:pt idx="7">
                  <c:v>4466.3816326530596</c:v>
                </c:pt>
                <c:pt idx="8">
                  <c:v>4665.8925035360699</c:v>
                </c:pt>
                <c:pt idx="9">
                  <c:v>4500.4989035087701</c:v>
                </c:pt>
                <c:pt idx="10">
                  <c:v>4639.61161161161</c:v>
                </c:pt>
                <c:pt idx="11">
                  <c:v>4576.3143812709004</c:v>
                </c:pt>
                <c:pt idx="12">
                  <c:v>4682.4282655246298</c:v>
                </c:pt>
                <c:pt idx="13">
                  <c:v>4787.0821155184403</c:v>
                </c:pt>
                <c:pt idx="14">
                  <c:v>4791.9429237041404</c:v>
                </c:pt>
                <c:pt idx="15">
                  <c:v>4869.2692511948999</c:v>
                </c:pt>
                <c:pt idx="16">
                  <c:v>4823.0928143712599</c:v>
                </c:pt>
                <c:pt idx="17">
                  <c:v>4919.1770315091198</c:v>
                </c:pt>
                <c:pt idx="18">
                  <c:v>4985.1489590811198</c:v>
                </c:pt>
                <c:pt idx="19">
                  <c:v>4978.5989465763696</c:v>
                </c:pt>
                <c:pt idx="20">
                  <c:v>5011.5703097187597</c:v>
                </c:pt>
                <c:pt idx="21">
                  <c:v>5036.0474646226403</c:v>
                </c:pt>
                <c:pt idx="22">
                  <c:v>5095.1830857835703</c:v>
                </c:pt>
                <c:pt idx="23">
                  <c:v>5089.4748418198296</c:v>
                </c:pt>
                <c:pt idx="24">
                  <c:v>5211.1391989494396</c:v>
                </c:pt>
                <c:pt idx="25">
                  <c:v>5394.7663316582903</c:v>
                </c:pt>
                <c:pt idx="26">
                  <c:v>5477.3446732318698</c:v>
                </c:pt>
                <c:pt idx="27">
                  <c:v>5490.9664804469303</c:v>
                </c:pt>
                <c:pt idx="28">
                  <c:v>5814.1523809523796</c:v>
                </c:pt>
              </c:numCache>
            </c:numRef>
          </c:val>
          <c:smooth val="0"/>
        </c:ser>
        <c:ser>
          <c:idx val="3"/>
          <c:order val="3"/>
          <c:tx>
            <c:strRef>
              <c:f>Tabla!$E$1:$E$2</c:f>
              <c:strCache>
                <c:ptCount val="1"/>
                <c:pt idx="0">
                  <c:v>HXPS</c:v>
                </c:pt>
              </c:strCache>
            </c:strRef>
          </c:tx>
          <c:cat>
            <c:strRef>
              <c:f>Tabla!$A$3:$A$34</c:f>
              <c:strCache>
                <c:ptCount val="31"/>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strCache>
            </c:strRef>
          </c:cat>
          <c:val>
            <c:numRef>
              <c:f>Tabla!$E$3:$E$34</c:f>
              <c:numCache>
                <c:formatCode>General</c:formatCode>
                <c:ptCount val="31"/>
                <c:pt idx="1">
                  <c:v>3816.4459459459499</c:v>
                </c:pt>
                <c:pt idx="2">
                  <c:v>4041.3620689655199</c:v>
                </c:pt>
                <c:pt idx="3">
                  <c:v>4306.5476190476202</c:v>
                </c:pt>
                <c:pt idx="4">
                  <c:v>4201.4848484848499</c:v>
                </c:pt>
                <c:pt idx="5">
                  <c:v>4725.74125874126</c:v>
                </c:pt>
                <c:pt idx="6">
                  <c:v>4930.7046413502103</c:v>
                </c:pt>
                <c:pt idx="7">
                  <c:v>4933.5050505050503</c:v>
                </c:pt>
                <c:pt idx="8">
                  <c:v>4983.5757575757598</c:v>
                </c:pt>
                <c:pt idx="9">
                  <c:v>5139.88768115942</c:v>
                </c:pt>
                <c:pt idx="10">
                  <c:v>5252.0151515151501</c:v>
                </c:pt>
                <c:pt idx="11">
                  <c:v>5079.2369337979098</c:v>
                </c:pt>
                <c:pt idx="12">
                  <c:v>5084.7038043478296</c:v>
                </c:pt>
                <c:pt idx="13">
                  <c:v>5016.6990049751203</c:v>
                </c:pt>
                <c:pt idx="14">
                  <c:v>4968.4577006507598</c:v>
                </c:pt>
                <c:pt idx="15">
                  <c:v>4890.5192802056599</c:v>
                </c:pt>
                <c:pt idx="16">
                  <c:v>5083.5188679245302</c:v>
                </c:pt>
                <c:pt idx="17">
                  <c:v>5199.2136563876702</c:v>
                </c:pt>
                <c:pt idx="18">
                  <c:v>4862.8355555555599</c:v>
                </c:pt>
                <c:pt idx="19">
                  <c:v>4861.2598870056499</c:v>
                </c:pt>
                <c:pt idx="20">
                  <c:v>4784.7649006622496</c:v>
                </c:pt>
                <c:pt idx="21">
                  <c:v>4924.9517241379299</c:v>
                </c:pt>
                <c:pt idx="22">
                  <c:v>5203.8027681660897</c:v>
                </c:pt>
                <c:pt idx="23">
                  <c:v>4931.9598540145998</c:v>
                </c:pt>
                <c:pt idx="24">
                  <c:v>4905.28832116788</c:v>
                </c:pt>
                <c:pt idx="25">
                  <c:v>5034.4606060606102</c:v>
                </c:pt>
                <c:pt idx="26">
                  <c:v>5389.40625</c:v>
                </c:pt>
                <c:pt idx="27">
                  <c:v>5203.9223300970898</c:v>
                </c:pt>
              </c:numCache>
            </c:numRef>
          </c:val>
          <c:smooth val="0"/>
        </c:ser>
        <c:ser>
          <c:idx val="4"/>
          <c:order val="4"/>
          <c:tx>
            <c:strRef>
              <c:f>Tabla!$F$1:$F$2</c:f>
              <c:strCache>
                <c:ptCount val="1"/>
                <c:pt idx="0">
                  <c:v>J8</c:v>
                </c:pt>
              </c:strCache>
            </c:strRef>
          </c:tx>
          <c:cat>
            <c:strRef>
              <c:f>Tabla!$A$3:$A$34</c:f>
              <c:strCache>
                <c:ptCount val="31"/>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strCache>
            </c:strRef>
          </c:cat>
          <c:val>
            <c:numRef>
              <c:f>Tabla!$F$3:$F$34</c:f>
              <c:numCache>
                <c:formatCode>General</c:formatCode>
                <c:ptCount val="31"/>
                <c:pt idx="0">
                  <c:v>3825.7638554216901</c:v>
                </c:pt>
                <c:pt idx="1">
                  <c:v>3938.1327967806801</c:v>
                </c:pt>
                <c:pt idx="2">
                  <c:v>4110.1612903225796</c:v>
                </c:pt>
                <c:pt idx="3">
                  <c:v>4181.6013793103402</c:v>
                </c:pt>
                <c:pt idx="4">
                  <c:v>4335.5433168316804</c:v>
                </c:pt>
                <c:pt idx="5">
                  <c:v>4345.26100628931</c:v>
                </c:pt>
                <c:pt idx="6">
                  <c:v>4300.37248028046</c:v>
                </c:pt>
                <c:pt idx="7">
                  <c:v>4317.2653374233096</c:v>
                </c:pt>
                <c:pt idx="8">
                  <c:v>4588.2049071618003</c:v>
                </c:pt>
                <c:pt idx="9">
                  <c:v>4680.1663685152098</c:v>
                </c:pt>
                <c:pt idx="10">
                  <c:v>4663.0644241733198</c:v>
                </c:pt>
                <c:pt idx="11">
                  <c:v>4756.1255862428397</c:v>
                </c:pt>
                <c:pt idx="12">
                  <c:v>4728.9341563786002</c:v>
                </c:pt>
                <c:pt idx="13">
                  <c:v>4896.72792362769</c:v>
                </c:pt>
                <c:pt idx="14">
                  <c:v>4864.8827586206899</c:v>
                </c:pt>
                <c:pt idx="15">
                  <c:v>4888.3545163868903</c:v>
                </c:pt>
                <c:pt idx="16">
                  <c:v>4990.6750483558999</c:v>
                </c:pt>
                <c:pt idx="17">
                  <c:v>5128.7322404371598</c:v>
                </c:pt>
                <c:pt idx="18">
                  <c:v>4963.03825527351</c:v>
                </c:pt>
                <c:pt idx="19">
                  <c:v>5031.6135761589403</c:v>
                </c:pt>
                <c:pt idx="20">
                  <c:v>5098.8369157284196</c:v>
                </c:pt>
                <c:pt idx="21">
                  <c:v>5080.3394957983201</c:v>
                </c:pt>
                <c:pt idx="22">
                  <c:v>5166.1525146962804</c:v>
                </c:pt>
                <c:pt idx="23">
                  <c:v>5259.5580019717399</c:v>
                </c:pt>
                <c:pt idx="24">
                  <c:v>5370.0045992115602</c:v>
                </c:pt>
                <c:pt idx="25">
                  <c:v>5425.6065857885596</c:v>
                </c:pt>
                <c:pt idx="26">
                  <c:v>5567.3167166416797</c:v>
                </c:pt>
                <c:pt idx="27">
                  <c:v>6071.2117028270904</c:v>
                </c:pt>
                <c:pt idx="28">
                  <c:v>6616.3275109170299</c:v>
                </c:pt>
              </c:numCache>
            </c:numRef>
          </c:val>
          <c:smooth val="0"/>
        </c:ser>
        <c:ser>
          <c:idx val="5"/>
          <c:order val="5"/>
          <c:tx>
            <c:strRef>
              <c:f>Tabla!$G$1:$G$2</c:f>
              <c:strCache>
                <c:ptCount val="1"/>
                <c:pt idx="0">
                  <c:v>JXPS</c:v>
                </c:pt>
              </c:strCache>
            </c:strRef>
          </c:tx>
          <c:cat>
            <c:strRef>
              <c:f>Tabla!$A$3:$A$34</c:f>
              <c:strCache>
                <c:ptCount val="31"/>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strCache>
            </c:strRef>
          </c:cat>
          <c:val>
            <c:numRef>
              <c:f>Tabla!$G$3:$G$34</c:f>
              <c:numCache>
                <c:formatCode>General</c:formatCode>
                <c:ptCount val="31"/>
                <c:pt idx="13">
                  <c:v>4413.2380952381</c:v>
                </c:pt>
                <c:pt idx="14">
                  <c:v>4295.4444444444398</c:v>
                </c:pt>
                <c:pt idx="15">
                  <c:v>4248.38</c:v>
                </c:pt>
                <c:pt idx="16">
                  <c:v>4619.55</c:v>
                </c:pt>
                <c:pt idx="17">
                  <c:v>4553.7315436241597</c:v>
                </c:pt>
                <c:pt idx="18">
                  <c:v>4360.9399999999996</c:v>
                </c:pt>
                <c:pt idx="19">
                  <c:v>4586.6420454545496</c:v>
                </c:pt>
                <c:pt idx="20">
                  <c:v>4636.5358649788996</c:v>
                </c:pt>
                <c:pt idx="21">
                  <c:v>4725.5064935064902</c:v>
                </c:pt>
                <c:pt idx="22">
                  <c:v>4720.1569506726501</c:v>
                </c:pt>
                <c:pt idx="23">
                  <c:v>4909.4143835616396</c:v>
                </c:pt>
                <c:pt idx="24">
                  <c:v>4722.6896551724103</c:v>
                </c:pt>
                <c:pt idx="25">
                  <c:v>4706.4739583333303</c:v>
                </c:pt>
                <c:pt idx="26">
                  <c:v>5358.7740384615399</c:v>
                </c:pt>
                <c:pt idx="27">
                  <c:v>5660.8217054263596</c:v>
                </c:pt>
              </c:numCache>
            </c:numRef>
          </c:val>
          <c:smooth val="0"/>
        </c:ser>
        <c:ser>
          <c:idx val="6"/>
          <c:order val="6"/>
          <c:tx>
            <c:strRef>
              <c:f>Tabla!$H$1:$H$2</c:f>
              <c:strCache>
                <c:ptCount val="1"/>
                <c:pt idx="0">
                  <c:v>PS8</c:v>
                </c:pt>
              </c:strCache>
            </c:strRef>
          </c:tx>
          <c:cat>
            <c:strRef>
              <c:f>Tabla!$A$3:$A$34</c:f>
              <c:strCache>
                <c:ptCount val="31"/>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strCache>
            </c:strRef>
          </c:cat>
          <c:val>
            <c:numRef>
              <c:f>Tabla!$H$3:$H$34</c:f>
              <c:numCache>
                <c:formatCode>General</c:formatCode>
                <c:ptCount val="31"/>
                <c:pt idx="0">
                  <c:v>3329.3678160919499</c:v>
                </c:pt>
                <c:pt idx="1">
                  <c:v>3372.9185520361998</c:v>
                </c:pt>
                <c:pt idx="2">
                  <c:v>3471.4262295081999</c:v>
                </c:pt>
                <c:pt idx="3">
                  <c:v>3831.31125827815</c:v>
                </c:pt>
                <c:pt idx="4">
                  <c:v>3794.4817073170698</c:v>
                </c:pt>
                <c:pt idx="5">
                  <c:v>3786.2757009345801</c:v>
                </c:pt>
                <c:pt idx="6">
                  <c:v>3691.9828571428602</c:v>
                </c:pt>
                <c:pt idx="7">
                  <c:v>4267.8940397350998</c:v>
                </c:pt>
                <c:pt idx="8">
                  <c:v>4724.8521126760597</c:v>
                </c:pt>
                <c:pt idx="9">
                  <c:v>4649.4020618556697</c:v>
                </c:pt>
                <c:pt idx="10">
                  <c:v>4603.5183246073302</c:v>
                </c:pt>
                <c:pt idx="11">
                  <c:v>4637.4233870967701</c:v>
                </c:pt>
                <c:pt idx="12">
                  <c:v>4594.5472636815903</c:v>
                </c:pt>
                <c:pt idx="13">
                  <c:v>4285.2346570397103</c:v>
                </c:pt>
                <c:pt idx="14">
                  <c:v>4219.5607734806599</c:v>
                </c:pt>
                <c:pt idx="15">
                  <c:v>4341.36392405063</c:v>
                </c:pt>
                <c:pt idx="16">
                  <c:v>4482.0918727915196</c:v>
                </c:pt>
                <c:pt idx="17">
                  <c:v>4675.5459183673502</c:v>
                </c:pt>
                <c:pt idx="18">
                  <c:v>4671.93279569892</c:v>
                </c:pt>
                <c:pt idx="19">
                  <c:v>4394.05182926829</c:v>
                </c:pt>
                <c:pt idx="20">
                  <c:v>4184.9553264604801</c:v>
                </c:pt>
                <c:pt idx="21">
                  <c:v>4488.78698224852</c:v>
                </c:pt>
                <c:pt idx="22">
                  <c:v>4314.6462765957403</c:v>
                </c:pt>
                <c:pt idx="23">
                  <c:v>4530.0696969697001</c:v>
                </c:pt>
                <c:pt idx="24">
                  <c:v>4546.4681647940097</c:v>
                </c:pt>
                <c:pt idx="25">
                  <c:v>4711.07053941909</c:v>
                </c:pt>
                <c:pt idx="26">
                  <c:v>4959.0510948905103</c:v>
                </c:pt>
                <c:pt idx="27">
                  <c:v>5089.9852941176496</c:v>
                </c:pt>
              </c:numCache>
            </c:numRef>
          </c:val>
          <c:smooth val="0"/>
        </c:ser>
        <c:dLbls>
          <c:showLegendKey val="0"/>
          <c:showVal val="0"/>
          <c:showCatName val="0"/>
          <c:showSerName val="0"/>
          <c:showPercent val="0"/>
          <c:showBubbleSize val="0"/>
        </c:dLbls>
        <c:marker val="1"/>
        <c:smooth val="0"/>
        <c:axId val="126418304"/>
        <c:axId val="126506880"/>
      </c:lineChart>
      <c:catAx>
        <c:axId val="126418304"/>
        <c:scaling>
          <c:orientation val="minMax"/>
        </c:scaling>
        <c:delete val="0"/>
        <c:axPos val="b"/>
        <c:numFmt formatCode="General" sourceLinked="1"/>
        <c:majorTickMark val="out"/>
        <c:minorTickMark val="none"/>
        <c:tickLblPos val="nextTo"/>
        <c:txPr>
          <a:bodyPr/>
          <a:lstStyle/>
          <a:p>
            <a:pPr>
              <a:defRPr sz="800"/>
            </a:pPr>
            <a:endParaRPr lang="es-MX"/>
          </a:p>
        </c:txPr>
        <c:crossAx val="126506880"/>
        <c:crosses val="autoZero"/>
        <c:auto val="0"/>
        <c:lblAlgn val="ctr"/>
        <c:lblOffset val="100"/>
        <c:noMultiLvlLbl val="0"/>
      </c:catAx>
      <c:valAx>
        <c:axId val="126506880"/>
        <c:scaling>
          <c:orientation val="minMax"/>
        </c:scaling>
        <c:delete val="0"/>
        <c:axPos val="l"/>
        <c:majorGridlines/>
        <c:numFmt formatCode="General" sourceLinked="1"/>
        <c:majorTickMark val="out"/>
        <c:minorTickMark val="none"/>
        <c:tickLblPos val="nextTo"/>
        <c:crossAx val="126418304"/>
        <c:crosses val="autoZero"/>
        <c:crossBetween val="between"/>
      </c:valAx>
    </c:plotArea>
    <c:legend>
      <c:legendPos val="r"/>
      <c:layout/>
      <c:overlay val="0"/>
    </c:legend>
    <c:plotVisOnly val="1"/>
    <c:dispBlanksAs val="gap"/>
    <c:showDLblsOverMax val="0"/>
  </c:chart>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sheetPr/>
  <sheetViews>
    <sheetView zoomScale="98"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8669694" cy="6288444"/>
    <xdr:graphicFrame macro="">
      <xdr:nvGraphicFramePr>
        <xdr:cNvPr id="2"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OnLoad="1" refreshedBy="BVL" refreshedDate="42992.402922685185" createdVersion="4" refreshedVersion="4" minRefreshableVersion="3" recordCount="488">
  <cacheSource type="worksheet">
    <worksheetSource ref="A12:AF500" sheet="datos"/>
  </cacheSource>
  <cacheFields count="32">
    <cacheField name="Raza" numFmtId="0">
      <sharedItems containsBlank="1" count="8">
        <s v="J8"/>
        <s v="HXJ"/>
        <s v="H8"/>
        <s v="HXPS"/>
        <s v="PS8"/>
        <s v="JXPS"/>
        <s v="G8"/>
        <m/>
      </sharedItems>
    </cacheField>
    <cacheField name="Año Nacimiento" numFmtId="1">
      <sharedItems containsString="0" containsBlank="1" containsNumber="1" containsInteger="1" minValue="1987" maxValue="2017" count="32">
        <n v="1987"/>
        <n v="1988"/>
        <n v="1989"/>
        <n v="1990"/>
        <n v="1991"/>
        <n v="1992"/>
        <n v="1993"/>
        <n v="1994"/>
        <n v="1995"/>
        <n v="1996"/>
        <n v="1997"/>
        <n v="1998"/>
        <n v="1999"/>
        <n v="2000"/>
        <n v="2001"/>
        <n v="2002"/>
        <n v="2003"/>
        <n v="2004"/>
        <n v="2005"/>
        <n v="2006"/>
        <n v="2007"/>
        <n v="2008"/>
        <n v="2009"/>
        <n v="2010"/>
        <n v="2011"/>
        <n v="2012"/>
        <n v="2013"/>
        <n v="2014"/>
        <n v="2015"/>
        <n v="2016"/>
        <n v="2017"/>
        <m/>
      </sharedItems>
    </cacheField>
    <cacheField name="Pct_consanguinidad" numFmtId="2">
      <sharedItems containsString="0" containsBlank="1" containsNumber="1" minValue="0" maxValue="1.60214285714286"/>
    </cacheField>
    <cacheField name="datos_leche_305K" numFmtId="1">
      <sharedItems containsString="0" containsBlank="1" containsNumber="1" containsInteger="1" minValue="52" maxValue="4318"/>
    </cacheField>
    <cacheField name="Producción Corregida 305d_Leche" numFmtId="1">
      <sharedItems containsString="0" containsBlank="1" containsNumber="1" minValue="3329.3678160919499" maxValue="8004.4493392070499"/>
    </cacheField>
    <cacheField name="datos_valor de Cría_Leche" numFmtId="0">
      <sharedItems containsString="0" containsBlank="1" containsNumber="1" containsInteger="1" minValue="50" maxValue="6086"/>
    </cacheField>
    <cacheField name="Valor de Cría_Leche" numFmtId="164">
      <sharedItems containsString="0" containsBlank="1" containsNumber="1" minValue="-107.467236842105" maxValue="274.6454"/>
    </cacheField>
    <cacheField name="Pct_Confiabilidad_Leche" numFmtId="1">
      <sharedItems containsString="0" containsBlank="1" containsNumber="1" minValue="6.4630769230769198" maxValue="42.186489655172402"/>
    </cacheField>
    <cacheField name="datos_Grasa" numFmtId="0">
      <sharedItems containsString="0" containsBlank="1" containsNumber="1" containsInteger="1" minValue="51" maxValue="545"/>
    </cacheField>
    <cacheField name="Producción Corregida_305d_Grasa" numFmtId="1">
      <sharedItems containsString="0" containsBlank="1" containsNumber="1" minValue="179.58750000000001" maxValue="267.88768115942003"/>
    </cacheField>
    <cacheField name="Valor de Cría_Grasa" numFmtId="164">
      <sharedItems containsString="0" containsBlank="1" containsNumber="1" minValue="-2.8284992125984201" maxValue="4.7714050779953299"/>
    </cacheField>
    <cacheField name="Pct_Confiabilidad_Grasa" numFmtId="1">
      <sharedItems containsString="0" containsBlank="1" containsNumber="1" minValue="9.1312975768321394" maxValue="21.0863741708935"/>
    </cacheField>
    <cacheField name="datos_Proteína" numFmtId="1">
      <sharedItems containsString="0" containsBlank="1" containsNumber="1" containsInteger="1" minValue="52" maxValue="545"/>
    </cacheField>
    <cacheField name="Producción Corregida_305d_Proteína" numFmtId="1">
      <sharedItems containsString="0" containsBlank="1" containsNumber="1" minValue="167.58762886597901" maxValue="254.833333333333"/>
    </cacheField>
    <cacheField name="Valor de Cría_Proteína" numFmtId="164">
      <sharedItems containsString="0" containsBlank="1" containsNumber="1" minValue="-0.91296379435191899" maxValue="6.0846684987976403"/>
    </cacheField>
    <cacheField name="Pct_Confiabilidad_Proteína" numFmtId="1">
      <sharedItems containsString="0" containsBlank="1" containsNumber="1" minValue="14.007295454545501" maxValue="28.479409906396299"/>
    </cacheField>
    <cacheField name="datos_Sólidos" numFmtId="1">
      <sharedItems containsString="0" containsBlank="1" containsNumber="1" containsInteger="1" minValue="50" maxValue="548"/>
    </cacheField>
    <cacheField name="Producción Corregida_305d_Sólidos" numFmtId="1">
      <sharedItems containsString="0" containsBlank="1" containsNumber="1" minValue="626.35051546391799" maxValue="961.27391304347805"/>
    </cacheField>
    <cacheField name="Valor de Cría_Sólidos" numFmtId="0">
      <sharedItems containsString="0" containsBlank="1" containsNumber="1" minValue="-5.5567112068965603" maxValue="20.732808383233301"/>
    </cacheField>
    <cacheField name="Pct_Confiabilidad_Sólidos" numFmtId="1">
      <sharedItems containsString="0" containsBlank="1" containsNumber="1" minValue="5.2128673050615602" maxValue="17.401051295896401"/>
    </cacheField>
    <cacheField name="datos_Días Abiertos" numFmtId="1">
      <sharedItems containsString="0" containsBlank="1" containsNumber="1" containsInteger="1" minValue="52" maxValue="4318"/>
    </cacheField>
    <cacheField name="Días Abiertos" numFmtId="1">
      <sharedItems containsString="0" containsBlank="1" containsNumber="1" minValue="92.6666666666667" maxValue="165.508064516129"/>
    </cacheField>
    <cacheField name="Valor Cría_DíasAbiertos" numFmtId="164">
      <sharedItems containsString="0" containsBlank="1" containsNumber="1" minValue="-2.6036511627907002" maxValue="4.9161186968250803"/>
    </cacheField>
    <cacheField name="pct_Confiabilidad_DíasAbiertos" numFmtId="1">
      <sharedItems containsString="0" containsBlank="1" containsNumber="1" minValue="5.3192874617737003" maxValue="20.080982641509401"/>
    </cacheField>
    <cacheField name="datos_CélulasSomáticas" numFmtId="0">
      <sharedItems containsString="0" containsBlank="1" containsNumber="1" containsInteger="1" minValue="53" maxValue="1044"/>
    </cacheField>
    <cacheField name="CélulasSomáticas_score" numFmtId="0">
      <sharedItems containsString="0" containsBlank="1" containsNumber="1" minValue="2.6037045440550601" maxValue="3.8832613920931101"/>
    </cacheField>
    <cacheField name="Valor de Cría_CélulasSomáticas" numFmtId="0">
      <sharedItems containsString="0" containsBlank="1" containsNumber="1" minValue="-0.14144108830989199" maxValue="5.4934610825760601E-2"/>
    </cacheField>
    <cacheField name="Pct_Confiabilidad_CélulasSomáticas" numFmtId="0">
      <sharedItems containsString="0" containsBlank="1" containsNumber="1" minValue="6.5013893376413296" maxValue="19.746126390930002"/>
    </cacheField>
    <cacheField name="datos_VidaProductiva" numFmtId="0">
      <sharedItems containsString="0" containsBlank="1" containsNumber="1" containsInteger="1" minValue="51" maxValue="4285"/>
    </cacheField>
    <cacheField name="VidaProductiva_meses" numFmtId="164">
      <sharedItems containsString="0" containsBlank="1" containsNumber="1" minValue="19.735937499999999" maxValue="56.538333333333298"/>
    </cacheField>
    <cacheField name="Valor de Cría_VidaProductiva" numFmtId="2">
      <sharedItems containsString="0" containsBlank="1" containsNumber="1" minValue="-12.7557111737089" maxValue="3.0994338235294099"/>
    </cacheField>
    <cacheField name="Pct_Confiabilidad_VidaProductiva" numFmtId="1">
      <sharedItems containsString="0" containsBlank="1" containsNumber="1" minValue="5.6797747692307698" maxValue="17.13574628571430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488">
  <r>
    <x v="0"/>
    <x v="0"/>
    <n v="0.22106194690265499"/>
    <n v="415"/>
    <n v="3825.7638554216901"/>
    <n v="536"/>
    <n v="-97.831511194029801"/>
    <n v="31.389143656716399"/>
    <n v="80"/>
    <n v="179.58750000000001"/>
    <n v="-2.2607035647279501"/>
    <n v="14.7914971857411"/>
    <m/>
    <m/>
    <m/>
    <m/>
    <m/>
    <m/>
    <m/>
    <m/>
    <n v="415"/>
    <n v="122.34939759036099"/>
    <n v="1.2608202846975101"/>
    <n v="13.388669039145899"/>
    <m/>
    <m/>
    <m/>
    <m/>
    <n v="413"/>
    <n v="40.508474576271198"/>
    <n v="0.66380935251798601"/>
    <n v="9.5913413669064695"/>
  </r>
  <r>
    <x v="0"/>
    <x v="1"/>
    <n v="0.15354609929078"/>
    <n v="497"/>
    <n v="3938.1327967806801"/>
    <n v="637"/>
    <n v="-95.227912087912003"/>
    <n v="32.230769230769198"/>
    <n v="72"/>
    <n v="198.569444444444"/>
    <n v="-2.8284992125984201"/>
    <n v="15.071140157480301"/>
    <m/>
    <m/>
    <m/>
    <m/>
    <m/>
    <m/>
    <m/>
    <m/>
    <n v="497"/>
    <n v="123.406438631791"/>
    <n v="1.4702201166180799"/>
    <n v="14.2285932944606"/>
    <m/>
    <m/>
    <m/>
    <m/>
    <n v="497"/>
    <n v="39.987323943661998"/>
    <n v="0.77868722466960505"/>
    <n v="10.868098091042601"/>
  </r>
  <r>
    <x v="0"/>
    <x v="2"/>
    <n v="0.16251376146789001"/>
    <n v="651"/>
    <n v="4110.1612903225796"/>
    <n v="801"/>
    <n v="-51.2711235955056"/>
    <n v="34.188573033707897"/>
    <n v="84"/>
    <n v="210.84523809523799"/>
    <n v="-2.20702878598247"/>
    <n v="15.549789737171499"/>
    <m/>
    <m/>
    <m/>
    <m/>
    <n v="59"/>
    <n v="702.10169491525403"/>
    <n v="-5.5567112068965603"/>
    <n v="10.6224310344827"/>
    <n v="651"/>
    <n v="119.582181259601"/>
    <n v="0.70222980659840695"/>
    <n v="15.2796996587031"/>
    <m/>
    <m/>
    <m/>
    <m/>
    <n v="650"/>
    <n v="44.189538461538397"/>
    <n v="0.71873997709049198"/>
    <n v="11.406898396334499"/>
  </r>
  <r>
    <x v="0"/>
    <x v="3"/>
    <n v="0.224135667396061"/>
    <n v="725"/>
    <n v="4181.6013793103402"/>
    <n v="917"/>
    <n v="-39.955092693566002"/>
    <n v="34.3734601962922"/>
    <n v="95"/>
    <n v="213.90526315789501"/>
    <n v="-2.44786586695747"/>
    <n v="16.288624863686"/>
    <m/>
    <m/>
    <m/>
    <m/>
    <n v="74"/>
    <n v="728.82432432432404"/>
    <n v="-0.22885538461538499"/>
    <n v="10.8058553846154"/>
    <n v="725"/>
    <n v="128.01793103448301"/>
    <n v="1.5078323917137499"/>
    <n v="15.8534265536723"/>
    <m/>
    <m/>
    <m/>
    <m/>
    <n v="725"/>
    <n v="41.123586206896498"/>
    <n v="1.2380066413662201"/>
    <n v="12.309587666034201"/>
  </r>
  <r>
    <x v="0"/>
    <x v="4"/>
    <n v="0.24685461956521701"/>
    <n v="808"/>
    <n v="4335.5433168316804"/>
    <n v="1002"/>
    <n v="22.436996007984"/>
    <n v="36.915461077844299"/>
    <n v="119"/>
    <n v="231.06722689075599"/>
    <n v="-1.61044855144855"/>
    <n v="18.181691308691299"/>
    <m/>
    <m/>
    <m/>
    <m/>
    <n v="109"/>
    <n v="742.46788990825701"/>
    <n v="0.96909789343246799"/>
    <n v="11.887016109045801"/>
    <n v="808"/>
    <n v="121.596534653465"/>
    <n v="1.6344577114427901"/>
    <n v="17.3132993366501"/>
    <m/>
    <m/>
    <m/>
    <m/>
    <n v="806"/>
    <n v="40.756575682382199"/>
    <n v="1.58695829858215"/>
    <n v="13.747812260216801"/>
  </r>
  <r>
    <x v="0"/>
    <x v="5"/>
    <n v="0.30085070422535198"/>
    <n v="954"/>
    <n v="4345.26100628931"/>
    <n v="1229"/>
    <n v="18.354507729861702"/>
    <n v="35.690320585842102"/>
    <n v="135"/>
    <n v="221.748148148148"/>
    <n v="-0.30664495114006501"/>
    <n v="17.9246270358306"/>
    <m/>
    <m/>
    <m/>
    <m/>
    <n v="119"/>
    <n v="718.90756302521004"/>
    <n v="0.97292857142856903"/>
    <n v="12.322983436853001"/>
    <n v="954"/>
    <n v="123.106918238994"/>
    <n v="1.5042064156206401"/>
    <n v="17.565196652719699"/>
    <m/>
    <m/>
    <m/>
    <m/>
    <n v="950"/>
    <n v="40.161578947368497"/>
    <n v="1.60325351123596"/>
    <n v="14.2098099016854"/>
  </r>
  <r>
    <x v="0"/>
    <x v="6"/>
    <n v="0.201642145230185"/>
    <n v="1141"/>
    <n v="4300.37248028046"/>
    <n v="1381"/>
    <n v="28.122773352643001"/>
    <n v="36.085406951484401"/>
    <n v="147"/>
    <n v="243.83673469387799"/>
    <n v="-0.19557753623188401"/>
    <n v="18.1788833333333"/>
    <n v="55"/>
    <n v="195.8"/>
    <n v="-0.91296379435191899"/>
    <n v="26.586442433019499"/>
    <n v="145"/>
    <n v="731.36551724137905"/>
    <n v="0.54306032045240704"/>
    <n v="14.047928369462801"/>
    <n v="1141"/>
    <n v="125.609991235758"/>
    <n v="1.63323294406884"/>
    <n v="17.702594960049201"/>
    <m/>
    <m/>
    <m/>
    <m/>
    <n v="1131"/>
    <n v="37.803801945181299"/>
    <n v="1.81589906542056"/>
    <n v="14.614276697819299"/>
  </r>
  <r>
    <x v="0"/>
    <x v="7"/>
    <n v="0.31517241379310301"/>
    <n v="1304"/>
    <n v="4317.2653374233096"/>
    <n v="1654"/>
    <n v="38.903071342200697"/>
    <n v="36.342621523579197"/>
    <n v="164"/>
    <n v="256.77439024390202"/>
    <n v="-0.26763934426229502"/>
    <n v="18.526743169398902"/>
    <n v="78"/>
    <n v="207.79487179487199"/>
    <n v="-0.84349213075060603"/>
    <n v="26.910976392251801"/>
    <n v="164"/>
    <n v="769.75"/>
    <n v="2.1929854368932"/>
    <n v="14.9406909385114"/>
    <n v="1304"/>
    <n v="125.293711656442"/>
    <n v="1.49738127615063"/>
    <n v="18.265395397489499"/>
    <m/>
    <m/>
    <m/>
    <m/>
    <n v="1286"/>
    <n v="37.739191290824301"/>
    <n v="1.9463093601269199"/>
    <n v="15.0941028027499"/>
  </r>
  <r>
    <x v="0"/>
    <x v="8"/>
    <n v="0.46486289482818399"/>
    <n v="1508"/>
    <n v="4588.2049071618003"/>
    <n v="1930"/>
    <n v="78.051051813471403"/>
    <n v="37.257848186528499"/>
    <n v="261"/>
    <n v="243.869731800766"/>
    <n v="-0.60315524402907605"/>
    <n v="20.374306853582599"/>
    <n v="169"/>
    <n v="199.31952662721901"/>
    <n v="-0.107404663212436"/>
    <n v="27.803845077720201"/>
    <n v="262"/>
    <n v="737.38167938931304"/>
    <n v="4.0983545512412496"/>
    <n v="16.157941438574198"/>
    <n v="1508"/>
    <n v="124.488726790451"/>
    <n v="1.71682654402102"/>
    <n v="19.2562247043364"/>
    <m/>
    <m/>
    <m/>
    <m/>
    <n v="1497"/>
    <n v="38.703540414161701"/>
    <n v="2.3254997792494398"/>
    <n v="16.243852891832201"/>
  </r>
  <r>
    <x v="0"/>
    <x v="9"/>
    <n v="0.52412249705535896"/>
    <n v="1677"/>
    <n v="4680.1663685152098"/>
    <n v="2227"/>
    <n v="71.066277503367701"/>
    <n v="37.238287831162999"/>
    <n v="249"/>
    <n v="247.22891566265099"/>
    <n v="-1.61581143114311"/>
    <n v="20.968816381638199"/>
    <n v="199"/>
    <n v="202.29145728643201"/>
    <n v="0.40286888190390702"/>
    <n v="28.376707229456699"/>
    <n v="251"/>
    <n v="756.509960159363"/>
    <n v="3.2640982721382299"/>
    <n v="17.401051295896401"/>
    <n v="1677"/>
    <n v="124.424567680382"/>
    <n v="1.51517962264151"/>
    <n v="20.080982641509401"/>
    <n v="74"/>
    <n v="3.3775725158648502"/>
    <n v="-3.4128910463861899E-2"/>
    <n v="13.7725458468177"/>
    <n v="1662"/>
    <n v="38.201624548736497"/>
    <n v="2.1537580952380901"/>
    <n v="17.135746285714301"/>
  </r>
  <r>
    <x v="0"/>
    <x v="10"/>
    <n v="0.59627169197397001"/>
    <n v="1754"/>
    <n v="4663.0644241733198"/>
    <n v="2317"/>
    <n v="65.700107898144097"/>
    <n v="36.958876564523102"/>
    <n v="237"/>
    <n v="241.151898734177"/>
    <n v="-1.6271778929188201"/>
    <n v="20.751990932642599"/>
    <n v="218"/>
    <n v="195.206422018349"/>
    <n v="0.26032671558049197"/>
    <n v="28.278051791109299"/>
    <n v="238"/>
    <n v="731.31092436974802"/>
    <n v="3.3829537836465202"/>
    <n v="16.703015744032498"/>
    <n v="1754"/>
    <n v="125.423033067275"/>
    <n v="1.3192630819198801"/>
    <n v="19.882629736557199"/>
    <n v="135"/>
    <n v="3.58258688875733"/>
    <n v="-4.67169431875313E-2"/>
    <n v="13.555404725992901"/>
    <n v="1721"/>
    <n v="37.433236490412497"/>
    <n v="2.2672186249545301"/>
    <n v="16.977878937795499"/>
  </r>
  <r>
    <x v="0"/>
    <x v="11"/>
    <n v="0.58813475177305097"/>
    <n v="1919"/>
    <n v="4756.1255862428397"/>
    <n v="2564"/>
    <n v="67.352211388455601"/>
    <n v="37.513962948518"/>
    <n v="312"/>
    <n v="233.79487179487199"/>
    <n v="-1.42111080764729"/>
    <n v="21.0863741708935"/>
    <n v="309"/>
    <n v="194.045307443366"/>
    <n v="0.66611505460218501"/>
    <n v="28.479409906396299"/>
    <n v="311"/>
    <n v="723.49196141479104"/>
    <n v="4.1625889570552097"/>
    <n v="16.127991235758099"/>
    <n v="1919"/>
    <n v="127.594580510683"/>
    <n v="0.91620523329129799"/>
    <n v="19.656868221941998"/>
    <n v="159"/>
    <n v="3.6902445343044499"/>
    <n v="-2.4595553655408199E-2"/>
    <n v="13.048097477554499"/>
    <n v="1901"/>
    <n v="38.861546554445098"/>
    <n v="2.01052843978393"/>
    <n v="16.714774102319701"/>
  </r>
  <r>
    <x v="0"/>
    <x v="12"/>
    <n v="0.67346603734865496"/>
    <n v="1944"/>
    <n v="4728.9341563786002"/>
    <n v="2727"/>
    <n v="62.602343234323399"/>
    <n v="36.340718371837099"/>
    <n v="332"/>
    <n v="231.52108433734901"/>
    <n v="-1.2903750458715599"/>
    <n v="20.4485622018349"/>
    <n v="331"/>
    <n v="195.33836858006001"/>
    <n v="0.62603850385038395"/>
    <n v="27.5822038870554"/>
    <n v="332"/>
    <n v="721.91867469879503"/>
    <n v="3.1982279500604101"/>
    <n v="15.7741163914619"/>
    <n v="1944"/>
    <n v="129.27417695473201"/>
    <n v="0.96710363584311698"/>
    <n v="18.9942948754653"/>
    <n v="218"/>
    <n v="3.6476679808093602"/>
    <n v="-2.7678419217357499E-2"/>
    <n v="13.2335141418055"/>
    <n v="1925"/>
    <n v="39.567012987013101"/>
    <n v="2.06441789321789"/>
    <n v="16.121949408369399"/>
  </r>
  <r>
    <x v="0"/>
    <x v="13"/>
    <n v="0.61724945533769104"/>
    <n v="2095"/>
    <n v="4896.72792362769"/>
    <n v="2990"/>
    <n v="86.353605351170501"/>
    <n v="35.4272401337792"/>
    <n v="399"/>
    <n v="235.531328320802"/>
    <n v="-0.39876665550719897"/>
    <n v="20.210524606628798"/>
    <n v="392"/>
    <n v="199.158163265306"/>
    <n v="1.50205518394649"/>
    <n v="27.042831438127202"/>
    <n v="399"/>
    <n v="736.02506265664204"/>
    <n v="4.9554636190476202"/>
    <n v="16.099652190476199"/>
    <n v="2095"/>
    <n v="129.99474940334099"/>
    <n v="1.1034557858829701"/>
    <n v="18.5769748097613"/>
    <n v="261"/>
    <n v="3.5706305609681301"/>
    <n v="-2.3552966872951201E-4"/>
    <n v="14.213651255915501"/>
    <n v="2054"/>
    <n v="41.306913339824703"/>
    <n v="1.9753906705539299"/>
    <n v="15.794695653326301"/>
  </r>
  <r>
    <x v="0"/>
    <x v="14"/>
    <n v="0.60826259196378196"/>
    <n v="2175"/>
    <n v="4864.8827586206899"/>
    <n v="3005"/>
    <n v="79.128895174708902"/>
    <n v="36.448456905158103"/>
    <n v="410"/>
    <n v="234.89024390243901"/>
    <n v="-0.87663424383744104"/>
    <n v="20.228195536309201"/>
    <n v="409"/>
    <n v="196.34718826405901"/>
    <n v="1.1790642262895199"/>
    <n v="27.485440266223002"/>
    <n v="412"/>
    <n v="730.94417475728198"/>
    <n v="4.3345737963693702"/>
    <n v="16.213009865824802"/>
    <n v="2175"/>
    <n v="131.705287356322"/>
    <n v="1.0254340379983899"/>
    <n v="19.070401659084801"/>
    <n v="329"/>
    <n v="3.5942998377831401"/>
    <n v="1.4263157894736899E-2"/>
    <n v="14.9700148257969"/>
    <n v="2148"/>
    <n v="41.036173184357601"/>
    <n v="1.9542199620287499"/>
    <n v="16.2883179278546"/>
  </r>
  <r>
    <x v="0"/>
    <x v="15"/>
    <n v="0.53144123783031905"/>
    <n v="2502"/>
    <n v="4888.3545163868903"/>
    <n v="3243"/>
    <n v="86.824616096207095"/>
    <n v="36.143085414739502"/>
    <n v="356"/>
    <n v="234.88764044943801"/>
    <n v="-0.29849737735266901"/>
    <n v="19.483002159827201"/>
    <n v="360"/>
    <n v="196.805555555556"/>
    <n v="1.44572640345466"/>
    <n v="27.418115052436701"/>
    <n v="360"/>
    <n v="732.72777777777799"/>
    <n v="4.5566751071289504"/>
    <n v="16.187518504090299"/>
    <n v="2502"/>
    <n v="132.06794564348499"/>
    <n v="1.23972872872873"/>
    <n v="18.6041306306306"/>
    <n v="368"/>
    <n v="3.7892235323520702"/>
    <n v="1.6363207547169901E-2"/>
    <n v="15.630587808417999"/>
    <n v="2471"/>
    <n v="39.739700526102901"/>
    <n v="1.88464101265823"/>
    <n v="15.964385873417701"/>
  </r>
  <r>
    <x v="0"/>
    <x v="16"/>
    <n v="0.58600408227351197"/>
    <n v="2585"/>
    <n v="4990.6750483558999"/>
    <n v="3462"/>
    <n v="78.820493934142206"/>
    <n v="35.854275563258199"/>
    <n v="346"/>
    <n v="250.88728323699399"/>
    <n v="3.8048307781313601E-2"/>
    <n v="19.9049652878217"/>
    <n v="347"/>
    <n v="212.59077809798299"/>
    <n v="1.5824651834729799"/>
    <n v="27.584047096214999"/>
    <n v="347"/>
    <n v="787.34582132564799"/>
    <n v="6.4251290322580701"/>
    <n v="16.832737681673098"/>
    <n v="2585"/>
    <n v="129.82127659574499"/>
    <n v="1.16847703261369"/>
    <n v="18.660237023426699"/>
    <n v="428"/>
    <n v="3.6731180765541902"/>
    <n v="1.26692481445628E-2"/>
    <n v="16.459212649241699"/>
    <n v="2546"/>
    <n v="40.303849175176801"/>
    <n v="1.6564190697674399"/>
    <n v="16.248487627907"/>
  </r>
  <r>
    <x v="0"/>
    <x v="17"/>
    <n v="0.58577692895339994"/>
    <n v="2745"/>
    <n v="5128.7322404371598"/>
    <n v="3677"/>
    <n v="64.178177862387798"/>
    <n v="36.080395703018802"/>
    <n v="356"/>
    <n v="258.44382022471899"/>
    <n v="3.8089397656037402E-2"/>
    <n v="20.167225129462999"/>
    <n v="359"/>
    <n v="220.729805013928"/>
    <n v="1.3242007616975"/>
    <n v="27.823313112078299"/>
    <n v="359"/>
    <n v="813.44289693593305"/>
    <n v="5.9246570289132796"/>
    <n v="16.460563974742399"/>
    <n v="2745"/>
    <n v="129.138433515483"/>
    <n v="0.77718222891566302"/>
    <n v="18.657229345955201"/>
    <n v="518"/>
    <n v="3.5324812100390699"/>
    <n v="1.0304282719377099E-2"/>
    <n v="17.123270440251499"/>
    <n v="2722"/>
    <n v="40.8258633357826"/>
    <n v="1.2225858476231799"/>
    <n v="16.2334856739744"/>
  </r>
  <r>
    <x v="0"/>
    <x v="18"/>
    <n v="0.51443338008415096"/>
    <n v="2797"/>
    <n v="4963.03825527351"/>
    <n v="3864"/>
    <n v="41.960499482401602"/>
    <n v="35.406502070393401"/>
    <n v="375"/>
    <n v="245.86666666666699"/>
    <n v="0.29713815448418901"/>
    <n v="19.654838258164801"/>
    <n v="375"/>
    <n v="207.00266666666701"/>
    <n v="1.1653450685995299"/>
    <n v="27.2100815428423"/>
    <n v="375"/>
    <n v="766.71466666666697"/>
    <n v="5.4672947173308701"/>
    <n v="15.459448563484701"/>
    <n v="2797"/>
    <n v="129.493743296389"/>
    <n v="0.59162310337851698"/>
    <n v="18.0801252275946"/>
    <n v="629"/>
    <n v="3.7249692368309502"/>
    <n v="3.3706911142454402E-2"/>
    <n v="17.257376586741898"/>
    <n v="2765"/>
    <n v="40.092224231464698"/>
    <n v="1.28734487675697"/>
    <n v="15.494765491953499"/>
  </r>
  <r>
    <x v="0"/>
    <x v="19"/>
    <n v="0.55125033683643199"/>
    <n v="3020"/>
    <n v="5031.6135761589403"/>
    <n v="4219"/>
    <n v="44.5920336572648"/>
    <n v="35.0608058781701"/>
    <n v="363"/>
    <n v="242.44903581267201"/>
    <n v="1.0775515194681899"/>
    <n v="19.532603038936401"/>
    <n v="364"/>
    <n v="209.425824175824"/>
    <n v="1.70704197296657"/>
    <n v="27.1635899928859"/>
    <n v="364"/>
    <n v="767.87362637362605"/>
    <n v="5.6945795998872697"/>
    <n v="15.366351084812701"/>
    <n v="3020"/>
    <n v="131.23013245033101"/>
    <n v="0.54978192972671402"/>
    <n v="18.206268265476901"/>
    <n v="676"/>
    <n v="3.5807235520766998"/>
    <n v="3.7393509127789201E-2"/>
    <n v="17.655679513184701"/>
    <n v="2996"/>
    <n v="41.648030707610097"/>
    <n v="2.3765567628325299"/>
    <n v="15.6805506931435"/>
  </r>
  <r>
    <x v="0"/>
    <x v="20"/>
    <n v="0.54218201313497005"/>
    <n v="2931"/>
    <n v="5098.8369157284196"/>
    <n v="4135"/>
    <n v="39.541542926239501"/>
    <n v="35.312772188633602"/>
    <n v="361"/>
    <n v="250.63434903047099"/>
    <n v="1.4699697556254501"/>
    <n v="19.732124364868099"/>
    <n v="362"/>
    <n v="216.027624309392"/>
    <n v="1.98978785679729"/>
    <n v="27.344968795355602"/>
    <n v="363"/>
    <n v="793.11570247933901"/>
    <n v="6.2226692825111902"/>
    <n v="15.857882847533601"/>
    <n v="2931"/>
    <n v="131.02865916069601"/>
    <n v="0.35444090824493002"/>
    <n v="18.483001675041798"/>
    <n v="695"/>
    <n v="3.50969766953027"/>
    <n v="1.7722873534547299E-2"/>
    <n v="18.1898228984785"/>
    <n v="2896"/>
    <n v="40.283598066298303"/>
    <n v="1.40216341829085"/>
    <n v="16.047545446027002"/>
  </r>
  <r>
    <x v="0"/>
    <x v="21"/>
    <n v="0.52774907749077404"/>
    <n v="2975"/>
    <n v="5080.3394957983201"/>
    <n v="4245"/>
    <n v="23.874878680801"/>
    <n v="34.315771731448699"/>
    <n v="369"/>
    <n v="253.940379403794"/>
    <n v="1.26756331053997"/>
    <n v="19.2625430323037"/>
    <n v="372"/>
    <n v="222.25268817204301"/>
    <n v="1.60511145146089"/>
    <n v="26.666441564561801"/>
    <n v="373"/>
    <n v="814.72922252010699"/>
    <n v="5.4464869151467301"/>
    <n v="15.048077716098399"/>
    <n v="2975"/>
    <n v="128.92537815126099"/>
    <n v="-0.45189909236518999"/>
    <n v="17.864160170848901"/>
    <n v="720"/>
    <n v="3.46760790583637"/>
    <n v="3.9566033197017098E-2"/>
    <n v="18.035025258600001"/>
    <n v="2927"/>
    <n v="37.342535018790599"/>
    <n v="0.27940451855836601"/>
    <n v="15.460946082123"/>
  </r>
  <r>
    <x v="0"/>
    <x v="22"/>
    <n v="0.59479169226987905"/>
    <n v="3062"/>
    <n v="5166.1525146962804"/>
    <n v="4635"/>
    <n v="44.302565264293499"/>
    <n v="33.749004962243802"/>
    <n v="362"/>
    <n v="246.82044198894999"/>
    <n v="1.45930548359241"/>
    <n v="19.333118955094999"/>
    <n v="369"/>
    <n v="219.384823848238"/>
    <n v="1.83186299892125"/>
    <n v="26.474329449838201"/>
    <n v="369"/>
    <n v="798.80216802168002"/>
    <n v="6.0678626692456596"/>
    <n v="15.571424081238"/>
    <n v="3062"/>
    <n v="128.59764859568901"/>
    <n v="-8.8056163021867695E-2"/>
    <n v="18.192604042412299"/>
    <n v="818"/>
    <n v="3.3538880676332901"/>
    <n v="1.4507582322357E-2"/>
    <n v="18.729939341421101"/>
    <n v="2999"/>
    <n v="35.067689229743301"/>
    <n v="-2.5476319479218801"/>
    <n v="15.7894169086963"/>
  </r>
  <r>
    <x v="0"/>
    <x v="23"/>
    <n v="0.57042057227429799"/>
    <n v="3043"/>
    <n v="5259.5580019717399"/>
    <n v="4674"/>
    <n v="42.543162173727097"/>
    <n v="34.302126016260203"/>
    <n v="398"/>
    <n v="241.841708542714"/>
    <n v="2.2258641234462"/>
    <n v="20.385801971710301"/>
    <n v="403"/>
    <n v="216.424317617866"/>
    <n v="1.7795067408517"/>
    <n v="27.175047078964301"/>
    <n v="404"/>
    <n v="789.86138613861397"/>
    <n v="9.1500383726305792"/>
    <n v="16.040449144706599"/>
    <n v="3043"/>
    <n v="127.232993756162"/>
    <n v="-0.37773235245495002"/>
    <n v="19.0183704744586"/>
    <n v="875"/>
    <n v="3.2261766073881399"/>
    <n v="-4.71213520890192E-2"/>
    <n v="19.746126390930002"/>
    <n v="3000"/>
    <n v="32.531966666666598"/>
    <n v="-4.5639346959122697"/>
    <n v="16.253505666334298"/>
  </r>
  <r>
    <x v="0"/>
    <x v="24"/>
    <n v="0.57224237118559196"/>
    <n v="3044"/>
    <n v="5370.0045992115602"/>
    <n v="4830"/>
    <n v="48.202616977225603"/>
    <n v="33.023089855072499"/>
    <n v="418"/>
    <n v="252.739234449761"/>
    <n v="2.9677156476683799"/>
    <n v="19.954119170984502"/>
    <n v="428"/>
    <n v="221.89719626168201"/>
    <n v="1.5729693581780499"/>
    <n v="26.3184763975155"/>
    <n v="428"/>
    <n v="813.79672897196303"/>
    <n v="6.6998647623298302"/>
    <n v="15.4684715465299"/>
    <n v="3044"/>
    <n v="126.537779237845"/>
    <n v="-1.0699319760866099"/>
    <n v="18.241945386976901"/>
    <n v="1043"/>
    <n v="3.0632502817776901"/>
    <n v="-7.6147023086270402E-2"/>
    <n v="19.573410287565899"/>
    <n v="2969"/>
    <n v="29.671202425059001"/>
    <n v="-7.2027094100438598"/>
    <n v="15.1374055257597"/>
  </r>
  <r>
    <x v="0"/>
    <x v="25"/>
    <n v="0.55270157836779699"/>
    <n v="2885"/>
    <n v="5425.6065857885596"/>
    <n v="4911"/>
    <n v="52.201861128079798"/>
    <n v="31.705006515984699"/>
    <n v="338"/>
    <n v="249.17751479289899"/>
    <n v="2.5115726530612199"/>
    <n v="19.451827551020401"/>
    <n v="354"/>
    <n v="215.37570621468899"/>
    <n v="1.2056613691931499"/>
    <n v="25.543376528117399"/>
    <n v="354"/>
    <n v="786.65254237288104"/>
    <n v="2.4583656397090401"/>
    <n v="14.8199488660676"/>
    <n v="2885"/>
    <n v="125.10294627383"/>
    <n v="-1.6174972375690599"/>
    <n v="17.4272487766377"/>
    <n v="930"/>
    <n v="3.3406361612035198"/>
    <n v="-7.9514960629922096E-2"/>
    <n v="18.9263779527559"/>
    <n v="2737"/>
    <n v="26.3643770551699"/>
    <n v="-9.2815553432075095"/>
    <n v="14.2691191113234"/>
  </r>
  <r>
    <x v="0"/>
    <x v="26"/>
    <n v="0.55544457978075601"/>
    <n v="2668"/>
    <n v="5567.3167166416797"/>
    <n v="4863"/>
    <n v="63.615042155048101"/>
    <n v="29.002558708616"/>
    <n v="334"/>
    <n v="246.55988023952099"/>
    <n v="2.8361888385502501"/>
    <n v="18.218896210873101"/>
    <n v="342"/>
    <n v="216.90350877193001"/>
    <n v="1.5105216944273101"/>
    <n v="23.638940160394899"/>
    <n v="341"/>
    <n v="793.60997067448704"/>
    <n v="1.6288060382276199"/>
    <n v="13.6551516072981"/>
    <n v="2668"/>
    <n v="118.82083958021001"/>
    <n v="-1.9369006472491901"/>
    <n v="15.819710032362501"/>
    <n v="755"/>
    <n v="3.0509571620966098"/>
    <n v="-0.10264888888889"/>
    <n v="17.838464646464601"/>
    <n v="2220"/>
    <n v="23.037207207207199"/>
    <n v="-11.0755796626822"/>
    <n v="12.41888282299"/>
  </r>
  <r>
    <x v="0"/>
    <x v="27"/>
    <n v="0.53292682926829305"/>
    <n v="1521"/>
    <n v="6071.2117028270904"/>
    <n v="4466"/>
    <n v="118.48544334975399"/>
    <n v="25.683330721003099"/>
    <n v="203"/>
    <n v="253.47783251231499"/>
    <n v="3.78098452220727"/>
    <n v="17.0152371018393"/>
    <n v="215"/>
    <n v="231.44186046511601"/>
    <n v="2.9961689825190598"/>
    <n v="21.490658000896499"/>
    <n v="215"/>
    <n v="831.748837209302"/>
    <n v="3.4080018531387402"/>
    <n v="12.3784153347233"/>
    <n v="1521"/>
    <n v="111.439184746877"/>
    <n v="-2.2633654896250399"/>
    <n v="14.5901186749181"/>
    <n v="408"/>
    <n v="3.1499773903423498"/>
    <n v="-0.124699480744268"/>
    <n v="15.8867373431414"/>
    <n v="706"/>
    <n v="22.772096317280401"/>
    <n v="-12.7557111737089"/>
    <n v="11.903765258216"/>
  </r>
  <r>
    <x v="0"/>
    <x v="28"/>
    <n v="0.62550900277008303"/>
    <n v="229"/>
    <n v="6616.3275109170299"/>
    <n v="4022"/>
    <n v="118.603766782696"/>
    <n v="19.563555196419699"/>
    <m/>
    <m/>
    <m/>
    <m/>
    <m/>
    <m/>
    <m/>
    <m/>
    <m/>
    <m/>
    <m/>
    <m/>
    <n v="229"/>
    <n v="92.799126637554593"/>
    <n v="-1.93987956756757"/>
    <n v="11.8250255135135"/>
    <n v="77"/>
    <n v="3.4475833333333301"/>
    <n v="-0.10390918138840501"/>
    <n v="12.712216969395399"/>
    <m/>
    <m/>
    <m/>
    <m/>
  </r>
  <r>
    <x v="0"/>
    <x v="29"/>
    <n v="0.72044486964841004"/>
    <m/>
    <m/>
    <n v="3087"/>
    <n v="121.9406835115"/>
    <n v="16.702656300615502"/>
    <m/>
    <m/>
    <m/>
    <m/>
    <m/>
    <m/>
    <m/>
    <m/>
    <m/>
    <m/>
    <m/>
    <m/>
    <m/>
    <m/>
    <m/>
    <m/>
    <m/>
    <m/>
    <m/>
    <m/>
    <m/>
    <m/>
    <m/>
    <m/>
  </r>
  <r>
    <x v="0"/>
    <x v="30"/>
    <n v="0.77897338403041705"/>
    <m/>
    <m/>
    <n v="1037"/>
    <n v="133.46445515911299"/>
    <n v="14.542815814850499"/>
    <m/>
    <m/>
    <m/>
    <m/>
    <m/>
    <m/>
    <m/>
    <m/>
    <m/>
    <m/>
    <m/>
    <m/>
    <m/>
    <m/>
    <m/>
    <m/>
    <m/>
    <m/>
    <m/>
    <m/>
    <m/>
    <m/>
    <m/>
    <m/>
  </r>
  <r>
    <x v="1"/>
    <x v="0"/>
    <n v="0"/>
    <n v="108"/>
    <n v="3930.00925925926"/>
    <n v="114"/>
    <n v="-93.612894736842094"/>
    <n v="29.7853596491228"/>
    <m/>
    <m/>
    <m/>
    <m/>
    <m/>
    <m/>
    <m/>
    <m/>
    <m/>
    <m/>
    <m/>
    <m/>
    <n v="108"/>
    <n v="121.95370370370399"/>
    <n v="1.3998666666666699"/>
    <n v="10.444100000000001"/>
    <m/>
    <m/>
    <m/>
    <m/>
    <n v="105"/>
    <n v="39.509523809523799"/>
    <n v="0.215393162393162"/>
    <n v="7.1582735042734997"/>
  </r>
  <r>
    <x v="1"/>
    <x v="1"/>
    <n v="0"/>
    <n v="101"/>
    <n v="4203.0396039604002"/>
    <n v="119"/>
    <n v="-29.428151260504201"/>
    <n v="28.342067226890801"/>
    <m/>
    <m/>
    <m/>
    <m/>
    <m/>
    <m/>
    <m/>
    <m/>
    <m/>
    <m/>
    <m/>
    <m/>
    <n v="101"/>
    <n v="111.326732673267"/>
    <n v="0.59115909090909102"/>
    <n v="10.3565151515152"/>
    <m/>
    <m/>
    <m/>
    <m/>
    <n v="100"/>
    <n v="38.459000000000003"/>
    <n v="0.254030769230769"/>
    <n v="7.1856"/>
  </r>
  <r>
    <x v="1"/>
    <x v="2"/>
    <n v="2.6063829787234E-3"/>
    <n v="217"/>
    <n v="4185.1797235022996"/>
    <n v="234"/>
    <n v="-14.862606837606799"/>
    <n v="29.9624957264957"/>
    <m/>
    <m/>
    <m/>
    <m/>
    <m/>
    <m/>
    <m/>
    <m/>
    <m/>
    <m/>
    <m/>
    <m/>
    <n v="217"/>
    <n v="121.76036866359399"/>
    <n v="0.82062641509433998"/>
    <n v="10.8593056603774"/>
    <m/>
    <m/>
    <m/>
    <m/>
    <n v="213"/>
    <n v="41.505633802816902"/>
    <n v="0.19030350194552501"/>
    <n v="7.7317630350194504"/>
  </r>
  <r>
    <x v="1"/>
    <x v="3"/>
    <n v="6.7526595744680895E-2"/>
    <n v="193"/>
    <n v="4220.5699481865304"/>
    <n v="220"/>
    <n v="-28.864818181818201"/>
    <n v="29.490304545454499"/>
    <m/>
    <m/>
    <m/>
    <m/>
    <m/>
    <m/>
    <m/>
    <m/>
    <m/>
    <m/>
    <m/>
    <m/>
    <n v="193"/>
    <n v="115.259067357513"/>
    <n v="1.24962934362934"/>
    <n v="11.5778725868726"/>
    <m/>
    <m/>
    <m/>
    <m/>
    <n v="187"/>
    <n v="42.9540106951872"/>
    <n v="0.45862903225806501"/>
    <n v="8.5851270161290394"/>
  </r>
  <r>
    <x v="1"/>
    <x v="4"/>
    <n v="2.3112164296998399E-2"/>
    <n v="307"/>
    <n v="4101.8827361563499"/>
    <n v="340"/>
    <n v="-7.5507941176470501"/>
    <n v="31.431452941176499"/>
    <m/>
    <m/>
    <m/>
    <m/>
    <m/>
    <m/>
    <m/>
    <m/>
    <m/>
    <m/>
    <m/>
    <m/>
    <n v="307"/>
    <n v="118.579804560261"/>
    <n v="0.94662264150943498"/>
    <n v="12.2708820754717"/>
    <m/>
    <m/>
    <m/>
    <m/>
    <n v="303"/>
    <n v="44.523762376237599"/>
    <n v="0.57534916864608099"/>
    <n v="8.9184090261282591"/>
  </r>
  <r>
    <x v="1"/>
    <x v="5"/>
    <n v="5.31258457374831E-2"/>
    <n v="329"/>
    <n v="4331.7537993920996"/>
    <n v="365"/>
    <n v="-17.153698630137001"/>
    <n v="31.6338739726027"/>
    <m/>
    <m/>
    <m/>
    <m/>
    <m/>
    <m/>
    <m/>
    <m/>
    <m/>
    <m/>
    <m/>
    <m/>
    <n v="329"/>
    <n v="123.498480243161"/>
    <n v="0.97332426303854802"/>
    <n v="12.2455283446712"/>
    <m/>
    <m/>
    <m/>
    <m/>
    <n v="326"/>
    <n v="41.637116564417198"/>
    <n v="0.71157870370370402"/>
    <n v="9.0627856481481501"/>
  </r>
  <r>
    <x v="1"/>
    <x v="6"/>
    <n v="8.3144963144963197E-2"/>
    <n v="364"/>
    <n v="4467.5934065934098"/>
    <n v="413"/>
    <n v="17.959370460048401"/>
    <n v="32.712891041162202"/>
    <m/>
    <m/>
    <m/>
    <m/>
    <m/>
    <m/>
    <m/>
    <m/>
    <m/>
    <m/>
    <m/>
    <m/>
    <n v="364"/>
    <n v="119.340659340659"/>
    <n v="0.90405050505050399"/>
    <n v="13.5936808080808"/>
    <m/>
    <m/>
    <m/>
    <m/>
    <n v="359"/>
    <n v="44.632311977715901"/>
    <n v="0.783458847736626"/>
    <n v="9.9284800411522607"/>
  </r>
  <r>
    <x v="1"/>
    <x v="7"/>
    <n v="1.50537634408602E-2"/>
    <n v="490"/>
    <n v="4466.3816326530596"/>
    <n v="556"/>
    <n v="35.264118705035898"/>
    <n v="31.2075773381295"/>
    <m/>
    <m/>
    <m/>
    <m/>
    <m/>
    <m/>
    <m/>
    <m/>
    <m/>
    <m/>
    <m/>
    <m/>
    <n v="490"/>
    <n v="125.240816326531"/>
    <n v="1.3960816326530601"/>
    <n v="12.6251778425656"/>
    <m/>
    <m/>
    <m/>
    <m/>
    <n v="488"/>
    <n v="41.425409836065597"/>
    <n v="0.65856573116691297"/>
    <n v="9.5550078286558406"/>
  </r>
  <r>
    <x v="1"/>
    <x v="8"/>
    <n v="1.9152656355077301E-2"/>
    <n v="707"/>
    <n v="4665.8925035360699"/>
    <n v="791"/>
    <n v="22.890151706700401"/>
    <n v="31.0922338811631"/>
    <m/>
    <m/>
    <m/>
    <m/>
    <m/>
    <m/>
    <m/>
    <m/>
    <m/>
    <m/>
    <m/>
    <m/>
    <n v="707"/>
    <n v="124.828854314003"/>
    <n v="1.4210105820105801"/>
    <n v="12.965784126984101"/>
    <m/>
    <m/>
    <m/>
    <m/>
    <n v="695"/>
    <n v="40.916978417266201"/>
    <n v="0.73166487068965502"/>
    <n v="10.2206274784483"/>
  </r>
  <r>
    <x v="1"/>
    <x v="9"/>
    <n v="3.6258032624814598E-2"/>
    <n v="912"/>
    <n v="4500.4989035087701"/>
    <n v="1000"/>
    <n v="19.25038"/>
    <n v="30.804611000000001"/>
    <m/>
    <m/>
    <m/>
    <m/>
    <m/>
    <m/>
    <m/>
    <m/>
    <m/>
    <m/>
    <m/>
    <m/>
    <n v="912"/>
    <n v="125.933114035088"/>
    <n v="1.48211102172164"/>
    <n v="12.458825422365299"/>
    <m/>
    <m/>
    <m/>
    <m/>
    <n v="899"/>
    <n v="38.918242491657402"/>
    <n v="0.68287200660611203"/>
    <n v="9.6490230388109097"/>
  </r>
  <r>
    <x v="1"/>
    <x v="10"/>
    <n v="2.1171328671328701E-2"/>
    <n v="999"/>
    <n v="4639.61161161161"/>
    <n v="1099"/>
    <n v="52.927252047315797"/>
    <n v="31.9680527752502"/>
    <m/>
    <m/>
    <m/>
    <m/>
    <m/>
    <m/>
    <m/>
    <m/>
    <m/>
    <m/>
    <m/>
    <m/>
    <n v="999"/>
    <n v="127.265265265265"/>
    <n v="0.881133666904931"/>
    <n v="13.670869907076501"/>
    <n v="81"/>
    <n v="3.8832613920931101"/>
    <n v="-1.32120383036936E-2"/>
    <n v="7.5261285909712798"/>
    <n v="984"/>
    <n v="39.597865853658497"/>
    <n v="0.97187200000000096"/>
    <n v="10.5970652363636"/>
  </r>
  <r>
    <x v="1"/>
    <x v="11"/>
    <n v="3.11071300609101E-2"/>
    <n v="1196"/>
    <n v="4576.3143812709004"/>
    <n v="1301"/>
    <n v="42.790514988470399"/>
    <n v="31.407062259800099"/>
    <m/>
    <m/>
    <m/>
    <m/>
    <m/>
    <m/>
    <m/>
    <m/>
    <m/>
    <m/>
    <m/>
    <m/>
    <n v="1196"/>
    <n v="130.491638795987"/>
    <n v="1.1018753709198801"/>
    <n v="13.3280629080119"/>
    <n v="97"/>
    <n v="3.7339353303877099"/>
    <n v="-9.4143712574849998E-3"/>
    <n v="9.0546107784431094"/>
    <n v="1189"/>
    <n v="35.922539949537402"/>
    <n v="0.74193405928614597"/>
    <n v="10.691019419237699"/>
  </r>
  <r>
    <x v="1"/>
    <x v="12"/>
    <n v="1.74171230902277E-2"/>
    <n v="1401"/>
    <n v="4682.4282655246298"/>
    <n v="1580"/>
    <n v="47.777322784810103"/>
    <n v="30.509082911392401"/>
    <m/>
    <m/>
    <m/>
    <m/>
    <m/>
    <m/>
    <m/>
    <m/>
    <m/>
    <m/>
    <m/>
    <m/>
    <n v="1401"/>
    <n v="129.99500356887901"/>
    <n v="1.04408916256158"/>
    <n v="13.011921674876801"/>
    <n v="129"/>
    <n v="3.6259108288244102"/>
    <n v="2.6906403940886699E-3"/>
    <n v="9.4824630541871908"/>
    <n v="1374"/>
    <n v="38.417612809315798"/>
    <n v="0.72529969727548005"/>
    <n v="10.492880575176599"/>
  </r>
  <r>
    <x v="1"/>
    <x v="13"/>
    <n v="2.95898196194712E-2"/>
    <n v="1437"/>
    <n v="4787.0821155184403"/>
    <n v="1689"/>
    <n v="65.809703966844197"/>
    <n v="30.2641995263469"/>
    <m/>
    <m/>
    <m/>
    <m/>
    <m/>
    <m/>
    <m/>
    <m/>
    <n v="50"/>
    <n v="656.24"/>
    <n v="7.61468209255532"/>
    <n v="9.9871478873239301"/>
    <n v="1437"/>
    <n v="126.031315240084"/>
    <n v="1.15611041009464"/>
    <n v="13.2546101847679"/>
    <n v="151"/>
    <n v="3.51722970266268"/>
    <n v="3.4012615643397803E-2"/>
    <n v="10.10370058873"/>
    <n v="1406"/>
    <n v="40.7134423897582"/>
    <n v="0.82032305568338704"/>
    <n v="10.6694183617119"/>
  </r>
  <r>
    <x v="1"/>
    <x v="14"/>
    <n v="2.44495317377732E-2"/>
    <n v="1717"/>
    <n v="4791.9429237041404"/>
    <n v="2062"/>
    <n v="57.213132880698403"/>
    <n v="30.093731328806999"/>
    <n v="68"/>
    <n v="206.470588235294"/>
    <n v="0.44489912706110502"/>
    <n v="12.042064500485001"/>
    <n v="67"/>
    <n v="177.01492537313399"/>
    <n v="1.32635305528613"/>
    <n v="22.290159553831199"/>
    <n v="68"/>
    <n v="660.27941176470597"/>
    <n v="8.2303784013605501"/>
    <n v="10.825362244897899"/>
    <n v="1717"/>
    <n v="129.016889924287"/>
    <n v="1.3014571859675601"/>
    <n v="13.3151452282157"/>
    <n v="174"/>
    <n v="3.38101077573649"/>
    <n v="1.8226878612716799E-2"/>
    <n v="10.799132947976901"/>
    <n v="1689"/>
    <n v="41.566962699822398"/>
    <n v="0.84677949113338502"/>
    <n v="10.7923148804934"/>
  </r>
  <r>
    <x v="1"/>
    <x v="15"/>
    <n v="3.8731064332087402E-2"/>
    <n v="1883"/>
    <n v="4869.2692511948999"/>
    <n v="2251"/>
    <n v="78.489906708129794"/>
    <n v="30.191455353176401"/>
    <n v="88"/>
    <n v="205.79545454545499"/>
    <n v="0.71744217081850503"/>
    <n v="12.2427873665481"/>
    <n v="89"/>
    <n v="179.60674157303399"/>
    <n v="1.4853146666666699"/>
    <n v="22.4754591111111"/>
    <n v="89"/>
    <n v="676.55056179775295"/>
    <n v="7.2244622222222299"/>
    <n v="10.848160740740701"/>
    <n v="1883"/>
    <n v="133.699946893255"/>
    <n v="1.87107616790792"/>
    <n v="13.440345971564"/>
    <n v="217"/>
    <n v="3.6281496850397401"/>
    <n v="1.0854245880861899E-2"/>
    <n v="11.133333333333301"/>
    <n v="1854"/>
    <n v="40.158468176914702"/>
    <n v="0.81728719008264405"/>
    <n v="11.1945605371901"/>
  </r>
  <r>
    <x v="1"/>
    <x v="16"/>
    <n v="5.0594380403458199E-2"/>
    <n v="2004"/>
    <n v="4823.0928143712599"/>
    <n v="2308"/>
    <n v="53.803591854419501"/>
    <n v="30.8308656845754"/>
    <n v="97"/>
    <n v="190.742268041237"/>
    <n v="0.45775758889852503"/>
    <n v="12.484608846487401"/>
    <n v="97"/>
    <n v="167.58762886597901"/>
    <n v="1.10544410745234"/>
    <n v="22.971635181975699"/>
    <n v="97"/>
    <n v="626.35051546391799"/>
    <n v="7.0509442815249201"/>
    <n v="11.1113416422287"/>
    <n v="2004"/>
    <n v="131.82235528942101"/>
    <n v="1.6678447265625"/>
    <n v="13.458513020833401"/>
    <n v="244"/>
    <n v="3.4728729790273798"/>
    <n v="1.5832620647526E-2"/>
    <n v="11.773854612095301"/>
    <n v="1985"/>
    <n v="40.027103274559202"/>
    <n v="0.55876155636847402"/>
    <n v="11.0204033255737"/>
  </r>
  <r>
    <x v="1"/>
    <x v="17"/>
    <n v="6.56055005175218E-2"/>
    <n v="2412"/>
    <n v="4919.1770315091198"/>
    <n v="2768"/>
    <n v="57.073663294797598"/>
    <n v="30.291047687861301"/>
    <n v="108"/>
    <n v="208.14814814814801"/>
    <n v="0.87325135623869699"/>
    <n v="12.145607956600401"/>
    <n v="110"/>
    <n v="178.6"/>
    <n v="1.20556719653179"/>
    <n v="22.5257904624277"/>
    <n v="113"/>
    <n v="678.98230088495598"/>
    <n v="9.4821006794317704"/>
    <n v="10.9297393452749"/>
    <n v="2412"/>
    <n v="132.102819237148"/>
    <n v="1.6692893685051999"/>
    <n v="13.111978417266201"/>
    <n v="312"/>
    <n v="3.7145735807501699"/>
    <n v="3.61127475876079E-2"/>
    <n v="12.345403758252999"/>
    <n v="2401"/>
    <n v="39.429612661391097"/>
    <n v="0.448574410409326"/>
    <n v="10.8361817836812"/>
  </r>
  <r>
    <x v="1"/>
    <x v="18"/>
    <n v="4.7450711255303202E-2"/>
    <n v="2786"/>
    <n v="4985.1489590811198"/>
    <n v="3199"/>
    <n v="41.3028571428571"/>
    <n v="29.982840887777499"/>
    <n v="127"/>
    <n v="208.637795275591"/>
    <n v="0.79334918648310304"/>
    <n v="11.5157340425532"/>
    <n v="129"/>
    <n v="184.17054263565899"/>
    <n v="1.01191682301438"/>
    <n v="22.09755753596"/>
    <n v="131"/>
    <n v="690.76335877862596"/>
    <n v="9.1735811051693297"/>
    <n v="10.1934379084967"/>
    <n v="2786"/>
    <n v="130.47020818377601"/>
    <n v="1.28669321953533"/>
    <n v="12.386813655760999"/>
    <n v="430"/>
    <n v="3.6955332769239799"/>
    <n v="2.21456531634046E-2"/>
    <n v="12.025034137460199"/>
    <n v="2769"/>
    <n v="39.462116287468398"/>
    <n v="0.45927899686520401"/>
    <n v="10.263308922112399"/>
  </r>
  <r>
    <x v="1"/>
    <x v="19"/>
    <n v="4.6663203013378403E-2"/>
    <n v="2658"/>
    <n v="4978.5989465763696"/>
    <n v="3182"/>
    <n v="51.716961030798203"/>
    <n v="29.664683846637299"/>
    <n v="120"/>
    <n v="201.5"/>
    <n v="1.1625753381566499"/>
    <n v="11.795084303239999"/>
    <n v="121"/>
    <n v="178.173553719008"/>
    <n v="1.3177039597737299"/>
    <n v="22.029228786926499"/>
    <n v="124"/>
    <n v="666.95161290322596"/>
    <n v="9.7972778340081206"/>
    <n v="10.1112403846154"/>
    <n v="2658"/>
    <n v="134.92964635064001"/>
    <n v="1.3934663837391099"/>
    <n v="12.525030154121101"/>
    <n v="401"/>
    <n v="3.6454723006963499"/>
    <n v="1.36378964271377E-2"/>
    <n v="12.0384985949418"/>
    <n v="2637"/>
    <n v="40.2928327645051"/>
    <n v="1.4754692115428301"/>
    <n v="10.4412244035447"/>
  </r>
  <r>
    <x v="1"/>
    <x v="20"/>
    <n v="3.02045537562401E-2"/>
    <n v="2809"/>
    <n v="5011.5703097187597"/>
    <n v="3383"/>
    <n v="58.4387851019805"/>
    <n v="29.010689328997898"/>
    <n v="100"/>
    <n v="232.98"/>
    <n v="1.221578527063"/>
    <n v="11.4186409346347"/>
    <n v="103"/>
    <n v="211.42718446601901"/>
    <n v="1.4988078060319301"/>
    <n v="21.623981076286199"/>
    <n v="103"/>
    <n v="786.38834951456295"/>
    <n v="9.1468416289592795"/>
    <n v="9.8173881347410799"/>
    <n v="2809"/>
    <n v="132.53506585973699"/>
    <n v="1.1050825588934501"/>
    <n v="12.154807434622899"/>
    <n v="470"/>
    <n v="3.3912557023894299"/>
    <n v="4.3794312426957104E-3"/>
    <n v="12.346318659914299"/>
    <n v="2777"/>
    <n v="38.003817068779298"/>
    <n v="0.89163650306748199"/>
    <n v="10.209365797546001"/>
  </r>
  <r>
    <x v="1"/>
    <x v="21"/>
    <n v="1.4953420282140001E-2"/>
    <n v="3392"/>
    <n v="5036.0474646226403"/>
    <n v="4046"/>
    <n v="55.6192733564015"/>
    <n v="28.268424122590201"/>
    <n v="121"/>
    <n v="217.95041322314"/>
    <n v="1.21067762669963"/>
    <n v="10.7399636588381"/>
    <n v="122"/>
    <n v="197.43442622950801"/>
    <n v="1.5383596144340099"/>
    <n v="20.809764953040101"/>
    <n v="124"/>
    <n v="728.177419354839"/>
    <n v="8.9849736842105106"/>
    <n v="9.8801311172668598"/>
    <n v="3392"/>
    <n v="128.76385613207501"/>
    <n v="0.80062755847953304"/>
    <n v="11.612230994152"/>
    <n v="635"/>
    <n v="3.46621218126214"/>
    <n v="2.1246132208157398E-2"/>
    <n v="13.112693389592099"/>
    <n v="3332"/>
    <n v="37.189345738295302"/>
    <n v="1.21762856085829E-2"/>
    <n v="9.7650745652978195"/>
  </r>
  <r>
    <x v="1"/>
    <x v="22"/>
    <n v="4.6101190476190497E-2"/>
    <n v="3299"/>
    <n v="5095.1830857835703"/>
    <n v="4162"/>
    <n v="49.587270543008302"/>
    <n v="27.9530576645843"/>
    <n v="146"/>
    <n v="224.13013698630101"/>
    <n v="1.1186382006254501"/>
    <n v="11.423247053163401"/>
    <n v="152"/>
    <n v="214.22368421052599"/>
    <n v="1.47264623888489"/>
    <n v="20.8134263398222"/>
    <n v="152"/>
    <n v="787.30921052631595"/>
    <n v="7.8034458804523199"/>
    <n v="10.222519789983799"/>
    <n v="3299"/>
    <n v="128.70233404061801"/>
    <n v="0.68655046515710005"/>
    <n v="11.858307530279101"/>
    <n v="707"/>
    <n v="3.4661771265983199"/>
    <n v="1.5043287327478E-2"/>
    <n v="13.7025094102886"/>
    <n v="3259"/>
    <n v="33.7193003988953"/>
    <n v="-1.32888355555556"/>
    <n v="10.0126617244445"/>
  </r>
  <r>
    <x v="1"/>
    <x v="23"/>
    <n v="5.33307707092062E-2"/>
    <n v="3319"/>
    <n v="5089.4748418198296"/>
    <n v="4212"/>
    <n v="54.360346628679999"/>
    <n v="27.048105887939201"/>
    <n v="186"/>
    <n v="234.15053763440901"/>
    <n v="1.4321041369472201"/>
    <n v="11.3635468378507"/>
    <n v="190"/>
    <n v="210.85789473684201"/>
    <n v="1.3871705058181001"/>
    <n v="20.310459273331698"/>
    <n v="190"/>
    <n v="786"/>
    <n v="10.3411320283215"/>
    <n v="10.7285814244064"/>
    <n v="3319"/>
    <n v="127.507683037059"/>
    <n v="0.79384854301169205"/>
    <n v="11.3725815738963"/>
    <n v="735"/>
    <n v="3.4259572783316199"/>
    <n v="-2.6099420849421E-2"/>
    <n v="14.2316602316602"/>
    <n v="3278"/>
    <n v="30.465039658328202"/>
    <n v="-2.14272920353983"/>
    <n v="9.5643031327433494"/>
  </r>
  <r>
    <x v="1"/>
    <x v="24"/>
    <n v="4.1977734119187898E-2"/>
    <n v="3046"/>
    <n v="5211.1391989494396"/>
    <n v="4046"/>
    <n v="59.307857142857202"/>
    <n v="26.282044982698899"/>
    <n v="145"/>
    <n v="236.51724137931001"/>
    <n v="1.4004944348256301"/>
    <n v="10.9706596586693"/>
    <n v="146"/>
    <n v="220.91095890411"/>
    <n v="1.4533850716757299"/>
    <n v="19.7438870489372"/>
    <n v="146"/>
    <n v="817.23287671232902"/>
    <n v="8.7700255795363802"/>
    <n v="9.6502557953636892"/>
    <n v="3046"/>
    <n v="128.11687458962601"/>
    <n v="0.26824888492417498"/>
    <n v="10.8172390722569"/>
    <n v="731"/>
    <n v="3.2183013530317202"/>
    <n v="-5.22115987460815E-2"/>
    <n v="13.6142633228839"/>
    <n v="2992"/>
    <n v="27.794284759358401"/>
    <n v="-3.3857292947558801"/>
    <n v="8.8429608318263409"/>
  </r>
  <r>
    <x v="1"/>
    <x v="25"/>
    <n v="3.4550702537849899E-2"/>
    <n v="2786"/>
    <n v="5394.7663316582903"/>
    <n v="4121"/>
    <n v="65.515794710021794"/>
    <n v="24.026216937636399"/>
    <n v="134"/>
    <n v="244.53731343283599"/>
    <n v="1.5770845070422601"/>
    <n v="10.942049781447301"/>
    <n v="136"/>
    <n v="223.316176470588"/>
    <n v="1.49151990291262"/>
    <n v="18.444460922330101"/>
    <n v="136"/>
    <n v="829.50735294117601"/>
    <n v="5.9912144212523604"/>
    <n v="9.9816554079696296"/>
    <n v="2786"/>
    <n v="122.041995692749"/>
    <n v="-1.79866978249105E-3"/>
    <n v="10.330543591587301"/>
    <n v="632"/>
    <n v="3.15149220683973"/>
    <n v="-5.32086001829827E-2"/>
    <n v="13.5296736810003"/>
    <n v="2631"/>
    <n v="24.256632459140999"/>
    <n v="-4.7896399706098496"/>
    <n v="8.5563344966935908"/>
  </r>
  <r>
    <x v="1"/>
    <x v="26"/>
    <n v="5.6238215681765902E-2"/>
    <n v="2234"/>
    <n v="5477.3446732318698"/>
    <n v="4045"/>
    <n v="70.8070506798515"/>
    <n v="21.561550556242398"/>
    <n v="85"/>
    <n v="233.29411764705901"/>
    <n v="1.6533920257553201"/>
    <n v="10.3738888063397"/>
    <n v="86"/>
    <n v="224.10465116279099"/>
    <n v="1.4267224146462101"/>
    <n v="16.898111578426501"/>
    <n v="86"/>
    <n v="814.43023255814001"/>
    <n v="4.1083619293078"/>
    <n v="9.2063961708394793"/>
    <n v="2234"/>
    <n v="115.812444046553"/>
    <n v="-0.28078245283018799"/>
    <n v="9.6762896226415496"/>
    <n v="361"/>
    <n v="3.1342719427110199"/>
    <n v="-6.5939956669761601E-2"/>
    <n v="12.322222222222299"/>
    <n v="1929"/>
    <n v="21.347952306894801"/>
    <n v="-6.0191734496124196"/>
    <n v="8.0358363178294798"/>
  </r>
  <r>
    <x v="1"/>
    <x v="27"/>
    <n v="4.6085614600107398E-2"/>
    <n v="1074"/>
    <n v="5490.9664804469303"/>
    <n v="3391"/>
    <n v="74.437873783544703"/>
    <n v="17.551557947508101"/>
    <n v="51"/>
    <n v="242.333333333333"/>
    <n v="1.8621208628841599"/>
    <n v="9.1312975768321394"/>
    <n v="53"/>
    <n v="216.30188679245299"/>
    <n v="1.64030135773318"/>
    <n v="14.007295454545501"/>
    <n v="53"/>
    <n v="804.81132075471703"/>
    <n v="4.8259807856532797"/>
    <n v="8.2129615713065593"/>
    <n v="1074"/>
    <n v="106.874301675978"/>
    <n v="-0.323892492628714"/>
    <n v="8.3015148559764196"/>
    <n v="162"/>
    <n v="2.8696616244694901"/>
    <n v="-6.5949698901877199E-2"/>
    <n v="10.543783209351799"/>
    <n v="512"/>
    <n v="19.735937499999999"/>
    <n v="-6.3384772453647997"/>
    <n v="7.2256577654707401"/>
  </r>
  <r>
    <x v="1"/>
    <x v="28"/>
    <n v="4.9054369280459302E-2"/>
    <n v="105"/>
    <n v="5814.1523809523796"/>
    <n v="2762"/>
    <n v="96.229435191889905"/>
    <n v="14.2266625633599"/>
    <m/>
    <m/>
    <m/>
    <m/>
    <m/>
    <m/>
    <m/>
    <m/>
    <m/>
    <m/>
    <m/>
    <m/>
    <n v="105"/>
    <n v="92.6666666666667"/>
    <n v="-0.39649524658348201"/>
    <n v="7.1767843137255101"/>
    <m/>
    <m/>
    <m/>
    <m/>
    <m/>
    <m/>
    <m/>
    <m/>
  </r>
  <r>
    <x v="1"/>
    <x v="29"/>
    <n v="9.44657258064516E-2"/>
    <m/>
    <m/>
    <n v="2066"/>
    <n v="108.746026137464"/>
    <n v="12.337366892545999"/>
    <m/>
    <m/>
    <m/>
    <m/>
    <m/>
    <m/>
    <m/>
    <m/>
    <m/>
    <m/>
    <m/>
    <m/>
    <m/>
    <m/>
    <m/>
    <m/>
    <m/>
    <m/>
    <m/>
    <m/>
    <m/>
    <m/>
    <m/>
    <m/>
  </r>
  <r>
    <x v="1"/>
    <x v="30"/>
    <n v="6.8057416267942594E-2"/>
    <m/>
    <m/>
    <n v="595"/>
    <n v="129.797764705882"/>
    <n v="10.5383193277311"/>
    <m/>
    <m/>
    <m/>
    <m/>
    <m/>
    <m/>
    <m/>
    <m/>
    <m/>
    <m/>
    <m/>
    <m/>
    <m/>
    <m/>
    <m/>
    <m/>
    <m/>
    <m/>
    <m/>
    <m/>
    <m/>
    <m/>
    <m/>
    <m/>
  </r>
  <r>
    <x v="2"/>
    <x v="0"/>
    <n v="9.6793396698349202E-2"/>
    <n v="1209"/>
    <n v="5081.2845326716297"/>
    <n v="1389"/>
    <n v="-18.068344132469399"/>
    <n v="32.314452123830101"/>
    <n v="137"/>
    <n v="186.92700729927"/>
    <n v="-0.697495664739883"/>
    <n v="12.2810072254335"/>
    <m/>
    <m/>
    <m/>
    <m/>
    <n v="64"/>
    <n v="783.125"/>
    <n v="3.8439069767441798"/>
    <n v="5.2128673050615602"/>
    <n v="1209"/>
    <n v="137.09429280397001"/>
    <n v="2.2182719013627499"/>
    <n v="12.4527754704737"/>
    <m/>
    <m/>
    <m/>
    <m/>
    <n v="1208"/>
    <n v="42.698261589403899"/>
    <n v="0.24410742187499901"/>
    <n v="9.0525275390624902"/>
  </r>
  <r>
    <x v="2"/>
    <x v="1"/>
    <n v="0.12665975963530901"/>
    <n v="1490"/>
    <n v="5271.7100671140897"/>
    <n v="1694"/>
    <n v="-37.987615112160597"/>
    <n v="33.522211924439198"/>
    <n v="109"/>
    <n v="209.11926605504601"/>
    <n v="-1.00744477259303"/>
    <n v="12.3411134081512"/>
    <m/>
    <m/>
    <m/>
    <m/>
    <n v="64"/>
    <n v="847.578125"/>
    <n v="4.0058304392236996"/>
    <n v="5.4208314606741501"/>
    <n v="1490"/>
    <n v="135.64832214765099"/>
    <n v="2.1371401771756098"/>
    <n v="13.6241479937467"/>
    <m/>
    <m/>
    <m/>
    <m/>
    <n v="1484"/>
    <n v="42.084097035040301"/>
    <n v="0.199730749083289"/>
    <n v="10.3042389732844"/>
  </r>
  <r>
    <x v="2"/>
    <x v="2"/>
    <n v="0.19818629173989399"/>
    <n v="1620"/>
    <n v="5250.2771604938298"/>
    <n v="1866"/>
    <n v="-9.9032100750268004"/>
    <n v="34.4962025723473"/>
    <n v="113"/>
    <n v="217.044247787611"/>
    <n v="-0.42833136412459799"/>
    <n v="12.797885069817401"/>
    <m/>
    <m/>
    <m/>
    <m/>
    <n v="66"/>
    <n v="867.15151515151501"/>
    <n v="4.2438230240549801"/>
    <n v="5.6470567010309303"/>
    <n v="1620"/>
    <n v="137.433333333333"/>
    <n v="2.1018825688073401"/>
    <n v="14.255747706422"/>
    <m/>
    <m/>
    <m/>
    <m/>
    <n v="1614"/>
    <n v="40.006009913259"/>
    <n v="0.10273092926491"/>
    <n v="10.921803328710199"/>
  </r>
  <r>
    <x v="2"/>
    <x v="3"/>
    <n v="0.136188962727535"/>
    <n v="1979"/>
    <n v="5408.7766548762002"/>
    <n v="2261"/>
    <n v="13.2040159221583"/>
    <n v="35.395000000000003"/>
    <n v="156"/>
    <n v="233.91025641025601"/>
    <n v="0.13521868083222599"/>
    <n v="13.347973439575"/>
    <m/>
    <m/>
    <m/>
    <m/>
    <n v="130"/>
    <n v="845.33846153846196"/>
    <n v="5.5530905405405404"/>
    <n v="6.5359662162161998"/>
    <n v="1979"/>
    <n v="139.73673572511399"/>
    <n v="2.3180082644628102"/>
    <n v="14.772416228399701"/>
    <m/>
    <m/>
    <m/>
    <m/>
    <n v="1973"/>
    <n v="37.828940699442498"/>
    <n v="0.16178983050847501"/>
    <n v="11.685772617702501"/>
  </r>
  <r>
    <x v="2"/>
    <x v="4"/>
    <n v="0.211813375627808"/>
    <n v="2046"/>
    <n v="5394.0967741935501"/>
    <n v="2397"/>
    <n v="12.3301668752607"/>
    <n v="34.479749269920703"/>
    <n v="154"/>
    <n v="236.636363636364"/>
    <n v="0.68734866220735802"/>
    <n v="13.710332775919801"/>
    <n v="52"/>
    <n v="217.13461538461499"/>
    <n v="0.14281017939090501"/>
    <n v="24.1114342928661"/>
    <n v="143"/>
    <n v="841.76223776223799"/>
    <n v="7.0044758620689596"/>
    <n v="7.20767298850574"/>
    <n v="2046"/>
    <n v="140.03567937438899"/>
    <n v="2.8394668965517198"/>
    <n v="14.6627910344827"/>
    <m/>
    <m/>
    <m/>
    <m/>
    <n v="2043"/>
    <n v="36.900783162016701"/>
    <n v="4.31467128027683E-2"/>
    <n v="11.743341799307901"/>
  </r>
  <r>
    <x v="2"/>
    <x v="5"/>
    <n v="0.22008354030255101"/>
    <n v="2374"/>
    <n v="5574.7325189553503"/>
    <n v="2782"/>
    <n v="44.145186915887798"/>
    <n v="35.173063263838998"/>
    <n v="201"/>
    <n v="243.02985074626901"/>
    <n v="1.0762392947103201"/>
    <n v="14.866111191076"/>
    <n v="70"/>
    <n v="228.542857142857"/>
    <n v="0.74384795111430502"/>
    <n v="25.0297570093459"/>
    <n v="193"/>
    <n v="869.34196891191698"/>
    <n v="8.1073596892138795"/>
    <n v="7.8694442413162404"/>
    <n v="2374"/>
    <n v="142.55391743892201"/>
    <n v="3.08537242798353"/>
    <n v="15.5224379776602"/>
    <m/>
    <m/>
    <m/>
    <m/>
    <n v="2363"/>
    <n v="36.609394837071498"/>
    <n v="5.0450458444247399E-2"/>
    <n v="12.728800976042599"/>
  </r>
  <r>
    <x v="2"/>
    <x v="6"/>
    <n v="0.33091377336894301"/>
    <n v="2682"/>
    <n v="5656.7214765100698"/>
    <n v="3257"/>
    <n v="70.158323610684704"/>
    <n v="35.156326680994802"/>
    <n v="242"/>
    <n v="235.89256198347101"/>
    <n v="1.4041199630882799"/>
    <n v="15.4741673331283"/>
    <n v="93"/>
    <n v="219.333333333333"/>
    <n v="1.1888839422781701"/>
    <n v="25.207180841265"/>
    <n v="249"/>
    <n v="829.48192771084302"/>
    <n v="9.7964299278389504"/>
    <n v="8.8355719711355594"/>
    <n v="2682"/>
    <n v="144.73340790454901"/>
    <n v="3.28233482810165"/>
    <n v="15.881896611858499"/>
    <m/>
    <m/>
    <m/>
    <m/>
    <n v="2659"/>
    <n v="37.743249341857798"/>
    <n v="4.5001500750375199E-2"/>
    <n v="13.0951235617809"/>
  </r>
  <r>
    <x v="2"/>
    <x v="7"/>
    <n v="0.28833447449503602"/>
    <n v="2746"/>
    <n v="5796.4868900218498"/>
    <n v="3400"/>
    <n v="99.410635294117796"/>
    <n v="34.982564411764699"/>
    <n v="282"/>
    <n v="235.58156028368799"/>
    <n v="1.64770453207769"/>
    <n v="15.818140376692201"/>
    <n v="161"/>
    <n v="228.83229813664599"/>
    <n v="1.5302711764705901"/>
    <n v="25.187148823529402"/>
    <n v="286"/>
    <n v="822.87412587412598"/>
    <n v="10.876862924281999"/>
    <n v="9.1259765013054999"/>
    <n v="2746"/>
    <n v="143.61726147123099"/>
    <n v="4.0835496200268198"/>
    <n v="15.755786097452001"/>
    <n v="77"/>
    <n v="3.2313807757538302"/>
    <n v="3.5184491114701198E-2"/>
    <n v="6.5013893376413296"/>
    <n v="2726"/>
    <n v="36.7309611151871"/>
    <n v="-0.12076910971223"/>
    <n v="13.2918801933453"/>
  </r>
  <r>
    <x v="2"/>
    <x v="8"/>
    <n v="0.34769520225776102"/>
    <n v="3094"/>
    <n v="5915.4301874596003"/>
    <n v="3830"/>
    <n v="136.44498955613599"/>
    <n v="35.4730908616188"/>
    <n v="292"/>
    <n v="243.88013698630101"/>
    <n v="2.0333546617915901"/>
    <n v="16.0429023243667"/>
    <n v="203"/>
    <n v="224.068965517241"/>
    <n v="2.2523409921670998"/>
    <n v="25.697121148825101"/>
    <n v="295"/>
    <n v="848.80338983050797"/>
    <n v="11.8526597667639"/>
    <n v="9.1823848396501706"/>
    <n v="3094"/>
    <n v="145.439883645766"/>
    <n v="4.8023777007745601"/>
    <n v="16.364693028944199"/>
    <n v="93"/>
    <n v="3.3392135649893699"/>
    <n v="3.5351984013702702E-2"/>
    <n v="6.9251213245788801"/>
    <n v="3074"/>
    <n v="36.1327260897854"/>
    <n v="-6.75593705293277E-2"/>
    <n v="13.7950177191906"/>
  </r>
  <r>
    <x v="2"/>
    <x v="9"/>
    <n v="0.37609337007618698"/>
    <n v="2988"/>
    <n v="6063.3423694779103"/>
    <n v="3697"/>
    <n v="135.521860968353"/>
    <n v="35.518706789288501"/>
    <n v="335"/>
    <n v="250.56119402985101"/>
    <n v="2.1464898511502102"/>
    <n v="16.257679025710399"/>
    <n v="276"/>
    <n v="230.369565217391"/>
    <n v="2.3814675324675401"/>
    <n v="25.654663961038999"/>
    <n v="341"/>
    <n v="882.20527859237495"/>
    <n v="12.951515354211001"/>
    <n v="9.7788376406202602"/>
    <n v="2988"/>
    <n v="145.71285140562301"/>
    <n v="4.9161186968250803"/>
    <n v="16.209867399875499"/>
    <n v="126"/>
    <n v="3.2815202727086601"/>
    <n v="3.2591486845994701E-2"/>
    <n v="7.6089565474430803"/>
    <n v="2962"/>
    <n v="35.661546252532098"/>
    <n v="-0.16918652201126699"/>
    <n v="13.8491488629251"/>
  </r>
  <r>
    <x v="2"/>
    <x v="10"/>
    <n v="0.45227158300014902"/>
    <n v="3157"/>
    <n v="6138.8381374722803"/>
    <n v="4005"/>
    <n v="143.79247690387001"/>
    <n v="35.456504619226102"/>
    <n v="348"/>
    <n v="255.27298850574701"/>
    <n v="2.7117369472895398"/>
    <n v="16.735839870097401"/>
    <n v="346"/>
    <n v="233.913294797688"/>
    <n v="2.7463305867665402"/>
    <n v="25.917493632958799"/>
    <n v="354"/>
    <n v="899.44350282485902"/>
    <n v="14.0325918712955"/>
    <n v="10.6159443974034"/>
    <n v="3157"/>
    <n v="146.684827367754"/>
    <n v="4.8132318620951198"/>
    <n v="16.704118583065"/>
    <n v="167"/>
    <n v="3.4485776510936001"/>
    <n v="3.4892857142857302E-2"/>
    <n v="8.8481043956044108"/>
    <n v="3133"/>
    <n v="37.538301947015697"/>
    <n v="-0.25842037248194699"/>
    <n v="14.255108076776899"/>
  </r>
  <r>
    <x v="2"/>
    <x v="11"/>
    <n v="0.44648493543758999"/>
    <n v="3467"/>
    <n v="6178.5690798961596"/>
    <n v="4306"/>
    <n v="164.448567115652"/>
    <n v="36.454907803065403"/>
    <n v="385"/>
    <n v="255.71168831168799"/>
    <n v="2.9496854219948898"/>
    <n v="17.581322715647499"/>
    <n v="387"/>
    <n v="234.245478036176"/>
    <n v="3.2706666666666702"/>
    <n v="26.830634843205601"/>
    <n v="393"/>
    <n v="903.27989821883"/>
    <n v="14.921266716754401"/>
    <n v="10.989609817180099"/>
    <n v="3467"/>
    <n v="145.02336313815999"/>
    <n v="4.3381199930033398"/>
    <n v="17.3423164246983"/>
    <n v="275"/>
    <n v="3.3939390634211901"/>
    <n v="3.9705245428296197E-2"/>
    <n v="9.9583012512030997"/>
    <n v="3435"/>
    <n v="37.534061135371203"/>
    <n v="-0.39043586594139501"/>
    <n v="14.8178980522899"/>
  </r>
  <r>
    <x v="2"/>
    <x v="12"/>
    <n v="0.48429885860703498"/>
    <n v="3765"/>
    <n v="6264.2422310757001"/>
    <n v="4786"/>
    <n v="174.27387797743401"/>
    <n v="35.462053907229397"/>
    <n v="447"/>
    <n v="255.05145413870201"/>
    <n v="2.76772911869375"/>
    <n v="17.731223152606301"/>
    <n v="449"/>
    <n v="236.87750556792901"/>
    <n v="3.64019703301296"/>
    <n v="26.3362770580861"/>
    <n v="454"/>
    <n v="911.04845814978"/>
    <n v="14.7161851441242"/>
    <n v="11.651767184035499"/>
    <n v="3765"/>
    <n v="146.83160690571"/>
    <n v="3.8960877275580801"/>
    <n v="17.1649813245449"/>
    <n v="406"/>
    <n v="3.5337029466141101"/>
    <n v="4.1336550836550898E-2"/>
    <n v="11.3482410982412"/>
    <n v="3731"/>
    <n v="37.435700884481498"/>
    <n v="-0.63837299086038302"/>
    <n v="14.844558335959601"/>
  </r>
  <r>
    <x v="2"/>
    <x v="13"/>
    <n v="0.43046699944536798"/>
    <n v="3855"/>
    <n v="6291.9040207522703"/>
    <n v="4864"/>
    <n v="190.59346217105301"/>
    <n v="35.550209498355201"/>
    <n v="472"/>
    <n v="253.00211864406799"/>
    <n v="3.5406762100926699"/>
    <n v="17.429521318228701"/>
    <n v="473"/>
    <n v="233.73995771670201"/>
    <n v="4.2304041940789503"/>
    <n v="26.3632000411184"/>
    <n v="482"/>
    <n v="891.62655601659799"/>
    <n v="14.4990015486726"/>
    <n v="11.2515353982301"/>
    <n v="3855"/>
    <n v="147.841504539559"/>
    <n v="3.79111467459325"/>
    <n v="17.069283166458099"/>
    <n v="465"/>
    <n v="3.44159122542669"/>
    <n v="5.0092478158959799E-2"/>
    <n v="11.486597059450199"/>
    <n v="3808"/>
    <n v="38.135399159663898"/>
    <n v="-0.61411322834645798"/>
    <n v="14.820085543307"/>
  </r>
  <r>
    <x v="2"/>
    <x v="14"/>
    <n v="0.47225537125681799"/>
    <n v="3831"/>
    <n v="6312.7037327068601"/>
    <n v="5009"/>
    <n v="199.19213815132801"/>
    <n v="35.370693152325799"/>
    <n v="492"/>
    <n v="254.993902439024"/>
    <n v="3.6561649979975801"/>
    <n v="17.4853626351622"/>
    <n v="494"/>
    <n v="234.07692307692301"/>
    <n v="4.4598738271112"/>
    <n v="26.2688548612498"/>
    <n v="496"/>
    <n v="902.64919354838696"/>
    <n v="13.4784212827988"/>
    <n v="10.9109056643066"/>
    <n v="3831"/>
    <n v="150.52571130253199"/>
    <n v="4.5027210352091398"/>
    <n v="17.051135720734301"/>
    <n v="537"/>
    <n v="3.6197427229051802"/>
    <n v="5.4934610825760601E-2"/>
    <n v="11.7056696957724"/>
    <n v="3795"/>
    <n v="37.3570750988142"/>
    <n v="-0.76603548240978603"/>
    <n v="14.8551839800694"/>
  </r>
  <r>
    <x v="2"/>
    <x v="15"/>
    <n v="0.45751961999174001"/>
    <n v="3928"/>
    <n v="6379.4315173116102"/>
    <n v="5313"/>
    <n v="196.78069828722101"/>
    <n v="34.517881234707403"/>
    <n v="451"/>
    <n v="257.157427937916"/>
    <n v="3.25092413662956"/>
    <n v="17.426992073976201"/>
    <n v="455"/>
    <n v="238.098901098901"/>
    <n v="3.9291818181818199"/>
    <n v="25.944281573499001"/>
    <n v="462"/>
    <n v="918.64069264069303"/>
    <n v="14.156393655957601"/>
    <n v="11.623955266368499"/>
    <n v="3928"/>
    <n v="152.81899185336101"/>
    <n v="4.8898408666953799"/>
    <n v="17.110490744726601"/>
    <n v="640"/>
    <n v="3.56113535827753"/>
    <n v="3.2576769025366999E-2"/>
    <n v="13.075472057981999"/>
    <n v="3907"/>
    <n v="38.164806757102603"/>
    <n v="-0.96049151079136397"/>
    <n v="14.903910230215899"/>
  </r>
  <r>
    <x v="2"/>
    <x v="16"/>
    <n v="0.48565455921301598"/>
    <n v="4203"/>
    <n v="6467.9122055674497"/>
    <n v="5761"/>
    <n v="195.02387432737399"/>
    <n v="34.244366429439303"/>
    <n v="439"/>
    <n v="255.04555808655999"/>
    <n v="3.6292134008026702"/>
    <n v="17.181530099459099"/>
    <n v="439"/>
    <n v="237.567198177677"/>
    <n v="4.0921501042390602"/>
    <n v="25.794259902710198"/>
    <n v="441"/>
    <n v="911.22675736961401"/>
    <n v="14.449979225154401"/>
    <n v="11.0658583192963"/>
    <n v="4203"/>
    <n v="151.403045443731"/>
    <n v="4.5433534607778503"/>
    <n v="16.753950692155598"/>
    <n v="775"/>
    <n v="3.5802037221337302"/>
    <n v="2.99977276699878E-2"/>
    <n v="13.175039328788699"/>
    <n v="4157"/>
    <n v="37.543613182583599"/>
    <n v="-0.94789764300847001"/>
    <n v="14.598273847987301"/>
  </r>
  <r>
    <x v="2"/>
    <x v="17"/>
    <n v="0.58777090979331803"/>
    <n v="4186"/>
    <n v="6563.2634973721897"/>
    <n v="5711"/>
    <n v="195.673925757311"/>
    <n v="35.072439502713998"/>
    <n v="545"/>
    <n v="251.28440366972501"/>
    <n v="3.6385149595212898"/>
    <n v="18.085893699401701"/>
    <n v="545"/>
    <n v="241.238532110092"/>
    <n v="4.1237485544068804"/>
    <n v="26.4674950061329"/>
    <n v="548"/>
    <n v="914.401459854015"/>
    <n v="15.4494898103846"/>
    <n v="11.34780099238"/>
    <n v="4186"/>
    <n v="151.04706163401801"/>
    <n v="4.3265851021753399"/>
    <n v="17.597446275543899"/>
    <n v="839"/>
    <n v="3.3705139129492299"/>
    <n v="4.55011800404585E-2"/>
    <n v="13.944335805799099"/>
    <n v="4157"/>
    <n v="37.899326437334601"/>
    <n v="-1.1952021192053"/>
    <n v="15.3786377748345"/>
  </r>
  <r>
    <x v="2"/>
    <x v="18"/>
    <n v="0.48808810089563198"/>
    <n v="4318"/>
    <n v="6448.16905974988"/>
    <n v="6037"/>
    <n v="201.05451383137401"/>
    <n v="33.739596819612302"/>
    <n v="396"/>
    <n v="252.39898989899001"/>
    <n v="3.9408290413690099"/>
    <n v="16.7146045854793"/>
    <n v="398"/>
    <n v="242.58040201004999"/>
    <n v="4.5508931234465599"/>
    <n v="25.465861971831099"/>
    <n v="401"/>
    <n v="915.93516209476297"/>
    <n v="15.9132912164518"/>
    <n v="10.5719076333217"/>
    <n v="4318"/>
    <n v="153.85826771653501"/>
    <n v="4.1342719309223099"/>
    <n v="16.6960519334251"/>
    <n v="854"/>
    <n v="3.4790110925934199"/>
    <n v="2.4280209013716102E-2"/>
    <n v="13.5678804702808"/>
    <n v="4285"/>
    <n v="37.525974329054797"/>
    <n v="-0.92499798969719704"/>
    <n v="14.738517854001801"/>
  </r>
  <r>
    <x v="2"/>
    <x v="19"/>
    <n v="0.48243206022768997"/>
    <n v="4284"/>
    <n v="6643.3921568627402"/>
    <n v="6086"/>
    <n v="220.447252711141"/>
    <n v="34.310416036805599"/>
    <n v="383"/>
    <n v="254.35509138381201"/>
    <n v="3.9559993414553798"/>
    <n v="17.683487981560798"/>
    <n v="383"/>
    <n v="249.53263707571799"/>
    <n v="5.1380768977982001"/>
    <n v="26.242801511666102"/>
    <n v="384"/>
    <n v="934.23958333333303"/>
    <n v="17.004332668329301"/>
    <n v="11.0125230257689"/>
    <n v="4284"/>
    <n v="153.053221288515"/>
    <n v="3.66866292134831"/>
    <n v="17.306148660328301"/>
    <n v="902"/>
    <n v="3.4840979975700299"/>
    <n v="2.81674243611846E-2"/>
    <n v="14.4445210848095"/>
    <n v="4262"/>
    <n v="39.366166119192997"/>
    <n v="2.3890278637770698E-2"/>
    <n v="15.2013607678019"/>
  </r>
  <r>
    <x v="2"/>
    <x v="20"/>
    <n v="0.54398247855448101"/>
    <n v="4194"/>
    <n v="6764.0429184549403"/>
    <n v="6045"/>
    <n v="249.447106699752"/>
    <n v="33.896386600496101"/>
    <n v="381"/>
    <n v="258.25459317585302"/>
    <n v="4.7714050779953299"/>
    <n v="17.268568868237601"/>
    <n v="382"/>
    <n v="243.40314136125701"/>
    <n v="5.6060380668652501"/>
    <n v="25.782947864945299"/>
    <n v="384"/>
    <n v="924.64322916666697"/>
    <n v="18.859979145978201"/>
    <n v="10.498646640185401"/>
    <n v="4194"/>
    <n v="152.308774439676"/>
    <n v="3.8233706885970302"/>
    <n v="16.7558853565729"/>
    <n v="885"/>
    <n v="3.3076464447015899"/>
    <n v="-2.8134224017399199E-3"/>
    <n v="14.1467453782818"/>
    <n v="4174"/>
    <n v="38.940321034978403"/>
    <n v="-0.97228589032655599"/>
    <n v="14.6833288601356"/>
  </r>
  <r>
    <x v="2"/>
    <x v="21"/>
    <n v="0.50034060572585803"/>
    <n v="4152"/>
    <n v="6791.4513487475897"/>
    <n v="6012"/>
    <n v="239.20330006653299"/>
    <n v="33.605110445775303"/>
    <n v="405"/>
    <n v="255.08395061728399"/>
    <n v="4.6637299099699803"/>
    <n v="17.271256252084001"/>
    <n v="411"/>
    <n v="250.58880778588801"/>
    <n v="5.5522122170439596"/>
    <n v="25.675719374167699"/>
    <n v="411"/>
    <n v="939.75182481751801"/>
    <n v="20.732808383233301"/>
    <n v="10.5002929141717"/>
    <n v="4152"/>
    <n v="149.55274566474"/>
    <n v="3.5365833950160299"/>
    <n v="16.6621523562793"/>
    <n v="887"/>
    <n v="3.3559205944907999"/>
    <n v="-3.1897799968793897E-2"/>
    <n v="14.2344047433296"/>
    <n v="4101"/>
    <n v="37.060619361131501"/>
    <n v="-2.9088335189998702"/>
    <n v="14.533303688575399"/>
  </r>
  <r>
    <x v="2"/>
    <x v="22"/>
    <n v="0.49434531059683301"/>
    <n v="3887"/>
    <n v="6882.5255981476703"/>
    <n v="5662"/>
    <n v="230.547564464853"/>
    <n v="33.421820381490903"/>
    <n v="467"/>
    <n v="257.69807280513902"/>
    <n v="4.5421820916651798"/>
    <n v="17.526083701999699"/>
    <n v="472"/>
    <n v="252.97033898305099"/>
    <n v="5.3318281222398802"/>
    <n v="25.414103691927199"/>
    <n v="471"/>
    <n v="950.05732484076395"/>
    <n v="17.928720164608801"/>
    <n v="10.496464334705101"/>
    <n v="3887"/>
    <n v="148.54592230512"/>
    <n v="2.8898561920918602"/>
    <n v="16.581482970116099"/>
    <n v="985"/>
    <n v="3.2739737687016599"/>
    <n v="-2.8039332156044199E-2"/>
    <n v="14.6486755498475"/>
    <n v="3859"/>
    <n v="35.059445452189699"/>
    <n v="-4.4421230507142004"/>
    <n v="14.2759525619184"/>
  </r>
  <r>
    <x v="2"/>
    <x v="23"/>
    <n v="0.61353451839603101"/>
    <n v="3988"/>
    <n v="7051.7447342026098"/>
    <n v="5823"/>
    <n v="271.95106646058798"/>
    <n v="33.309032457496201"/>
    <n v="455"/>
    <n v="257.92307692307702"/>
    <n v="4.4485398413245898"/>
    <n v="17.740202311141701"/>
    <n v="462"/>
    <n v="254.833333333333"/>
    <n v="6.0846684987976403"/>
    <n v="25.5397820336654"/>
    <n v="460"/>
    <n v="961.27391304347805"/>
    <n v="18.982511958521599"/>
    <n v="10.2761513631042"/>
    <n v="3988"/>
    <n v="147.818204613842"/>
    <n v="2.8046576058546799"/>
    <n v="16.470526006272799"/>
    <n v="1044"/>
    <n v="3.2415878687181801"/>
    <n v="-5.5567933935805697E-2"/>
    <n v="14.6459021502026"/>
    <n v="3936"/>
    <n v="32.236763211382097"/>
    <n v="-6.2678173228346399"/>
    <n v="14.0551299737532"/>
  </r>
  <r>
    <x v="2"/>
    <x v="24"/>
    <n v="0.65896972597822201"/>
    <n v="3551"/>
    <n v="7134.0498451140502"/>
    <n v="5238"/>
    <n v="272.80179457808299"/>
    <n v="32.688369797632703"/>
    <n v="357"/>
    <n v="259.282913165266"/>
    <n v="4.7559378466246001"/>
    <n v="17.327724421495599"/>
    <n v="368"/>
    <n v="248.51630434782601"/>
    <n v="5.83552797403095"/>
    <n v="25.167314874928302"/>
    <n v="368"/>
    <n v="940.76086956521704"/>
    <n v="17.222731211794301"/>
    <n v="9.6644271844660192"/>
    <n v="3551"/>
    <n v="147.56012390875799"/>
    <n v="2.6985309992706101"/>
    <n v="16.006270459518699"/>
    <n v="876"/>
    <n v="3.0733707301757498"/>
    <n v="-8.5191645353794102E-2"/>
    <n v="14.1397953964194"/>
    <n v="3509"/>
    <n v="29.259646622969498"/>
    <n v="-8.7538091401786993"/>
    <n v="13.197744543723401"/>
  </r>
  <r>
    <x v="2"/>
    <x v="25"/>
    <n v="0.683931763817197"/>
    <n v="3117"/>
    <n v="7148.5364132178402"/>
    <n v="4998"/>
    <n v="253.963385354141"/>
    <n v="30.5140830332133"/>
    <n v="374"/>
    <n v="251.39572192513401"/>
    <n v="3.97047844395426"/>
    <n v="16.884336875877299"/>
    <n v="387"/>
    <n v="245.93540051679599"/>
    <n v="5.0199761809447496"/>
    <n v="23.810544435548501"/>
    <n v="387"/>
    <n v="923.71834625323004"/>
    <n v="13.8234070096099"/>
    <n v="9.6255698134539198"/>
    <n v="3117"/>
    <n v="145.74077638755199"/>
    <n v="2.066749498998"/>
    <n v="15.032910898720599"/>
    <n v="839"/>
    <n v="2.9571131091099101"/>
    <n v="-0.10260766064077299"/>
    <n v="14.115070699838901"/>
    <n v="3067"/>
    <n v="25.235507010107501"/>
    <n v="-10.8307217754408"/>
    <n v="12.149117878131801"/>
  </r>
  <r>
    <x v="2"/>
    <x v="26"/>
    <n v="0.69446101517530001"/>
    <n v="2684"/>
    <n v="7282.8032786885196"/>
    <n v="5049"/>
    <n v="241.97011685482201"/>
    <n v="27.373071301247801"/>
    <n v="276"/>
    <n v="267.88768115942003"/>
    <n v="4.2780639269406402"/>
    <n v="14.9893992455827"/>
    <n v="296"/>
    <n v="251.26689189189199"/>
    <n v="4.7261251239341604"/>
    <n v="21.389390045607701"/>
    <n v="296"/>
    <n v="943.42567567567596"/>
    <n v="13.281542038337401"/>
    <n v="8.3508684759916498"/>
    <n v="2684"/>
    <n v="141.101713859911"/>
    <n v="1.4133407245471601"/>
    <n v="13.273186602123699"/>
    <n v="544"/>
    <n v="2.9062097100125599"/>
    <n v="-0.12644733514001799"/>
    <n v="12.094543812104799"/>
    <n v="2457"/>
    <n v="23.130158730158701"/>
    <n v="-11.506227701005001"/>
    <n v="10.423105778894501"/>
  </r>
  <r>
    <x v="2"/>
    <x v="27"/>
    <n v="0.76791907514450797"/>
    <n v="1534"/>
    <n v="7465.8748370273797"/>
    <n v="4804"/>
    <n v="227.700058284763"/>
    <n v="23.030129683597099"/>
    <n v="186"/>
    <n v="266.71505376344101"/>
    <n v="4.1490244769874396"/>
    <n v="13.282291004184"/>
    <n v="193"/>
    <n v="248.30569948186499"/>
    <n v="4.3715806047966703"/>
    <n v="18.359940771637199"/>
    <n v="193"/>
    <n v="940.99481865284997"/>
    <n v="12.4181401888341"/>
    <n v="7.5003879310344796"/>
    <n v="1534"/>
    <n v="127.27444589309"/>
    <n v="0.68397134421674199"/>
    <n v="11.6137561653352"/>
    <n v="307"/>
    <n v="2.6037045440550601"/>
    <n v="-0.12723558162267801"/>
    <n v="10.826920821114401"/>
    <n v="742"/>
    <n v="22.255390835579501"/>
    <n v="-11.742063650710101"/>
    <n v="9.1525542696826001"/>
  </r>
  <r>
    <x v="2"/>
    <x v="28"/>
    <n v="0.83762378094523704"/>
    <n v="227"/>
    <n v="8004.4493392070499"/>
    <n v="4142"/>
    <n v="264.14269435055502"/>
    <n v="18.0263389666828"/>
    <m/>
    <m/>
    <m/>
    <m/>
    <m/>
    <m/>
    <m/>
    <m/>
    <m/>
    <m/>
    <m/>
    <m/>
    <n v="227"/>
    <n v="106.95594713656401"/>
    <n v="0.38847330811265302"/>
    <n v="9.50617444304328"/>
    <n v="53"/>
    <n v="3.3067913297394398"/>
    <n v="-0.14144108830989199"/>
    <n v="8.7004842056721099"/>
    <m/>
    <m/>
    <m/>
    <m/>
  </r>
  <r>
    <x v="2"/>
    <x v="29"/>
    <n v="0.83427374301676105"/>
    <m/>
    <m/>
    <n v="3609"/>
    <n v="265.96013854253198"/>
    <n v="14.5701512884455"/>
    <m/>
    <m/>
    <m/>
    <m/>
    <m/>
    <m/>
    <m/>
    <m/>
    <m/>
    <m/>
    <m/>
    <m/>
    <m/>
    <m/>
    <m/>
    <m/>
    <m/>
    <m/>
    <m/>
    <m/>
    <m/>
    <m/>
    <m/>
    <m/>
  </r>
  <r>
    <x v="2"/>
    <x v="30"/>
    <n v="0.78055069930069898"/>
    <m/>
    <m/>
    <n v="1022"/>
    <n v="263.43439334637998"/>
    <n v="12.996086105675101"/>
    <m/>
    <m/>
    <m/>
    <m/>
    <m/>
    <m/>
    <m/>
    <m/>
    <m/>
    <m/>
    <m/>
    <m/>
    <m/>
    <m/>
    <m/>
    <m/>
    <m/>
    <m/>
    <m/>
    <m/>
    <m/>
    <m/>
    <m/>
    <m/>
  </r>
  <r>
    <x v="3"/>
    <x v="1"/>
    <n v="0.232479338842975"/>
    <n v="74"/>
    <n v="3816.4459459459499"/>
    <n v="76"/>
    <n v="-107.467236842105"/>
    <n v="38.502092105263202"/>
    <m/>
    <m/>
    <m/>
    <m/>
    <m/>
    <m/>
    <m/>
    <m/>
    <m/>
    <m/>
    <m/>
    <m/>
    <n v="74"/>
    <n v="131.12162162162201"/>
    <n v="0.70685393258426998"/>
    <n v="15.9160786516854"/>
    <m/>
    <m/>
    <m/>
    <m/>
    <n v="72"/>
    <n v="51.286111111111097"/>
    <n v="0.286568181818182"/>
    <n v="11.011704545454499"/>
  </r>
  <r>
    <x v="3"/>
    <x v="2"/>
    <n v="0"/>
    <n v="58"/>
    <n v="4041.3620689655199"/>
    <n v="59"/>
    <n v="-21.7852542372881"/>
    <n v="37.365711864406798"/>
    <m/>
    <m/>
    <m/>
    <m/>
    <m/>
    <m/>
    <m/>
    <m/>
    <m/>
    <m/>
    <m/>
    <m/>
    <n v="58"/>
    <n v="128.155172413793"/>
    <n v="0.75205797101449201"/>
    <n v="15.1771884057971"/>
    <m/>
    <m/>
    <m/>
    <m/>
    <n v="58"/>
    <n v="44.684482758620703"/>
    <n v="0.31231343283582103"/>
    <n v="11.7780149253731"/>
  </r>
  <r>
    <x v="3"/>
    <x v="3"/>
    <n v="5.9036144578313299E-3"/>
    <n v="84"/>
    <n v="4306.5476190476202"/>
    <n v="87"/>
    <n v="9.4801149425287292"/>
    <n v="33.921310344827603"/>
    <m/>
    <m/>
    <m/>
    <m/>
    <m/>
    <m/>
    <m/>
    <m/>
    <m/>
    <m/>
    <m/>
    <m/>
    <n v="84"/>
    <n v="132.607142857143"/>
    <n v="1.69428571428571"/>
    <n v="12.965387755102"/>
    <m/>
    <m/>
    <m/>
    <m/>
    <n v="84"/>
    <n v="54.352380952380898"/>
    <n v="0.72576530612244905"/>
    <n v="9.3879183673469306"/>
  </r>
  <r>
    <x v="3"/>
    <x v="4"/>
    <n v="0"/>
    <n v="99"/>
    <n v="4201.4848484848499"/>
    <n v="101"/>
    <n v="-20.552475247524701"/>
    <n v="36.367326732673298"/>
    <m/>
    <m/>
    <m/>
    <m/>
    <m/>
    <m/>
    <m/>
    <m/>
    <m/>
    <m/>
    <m/>
    <m/>
    <n v="99"/>
    <n v="125.838383838384"/>
    <n v="1.9751653543307099"/>
    <n v="14.7863464566929"/>
    <m/>
    <m/>
    <m/>
    <m/>
    <n v="98"/>
    <n v="41.531632653061202"/>
    <n v="0.37014173228346497"/>
    <n v="11.4746141732283"/>
  </r>
  <r>
    <x v="3"/>
    <x v="5"/>
    <n v="9.6250000000000002E-2"/>
    <n v="143"/>
    <n v="4725.74125874126"/>
    <n v="146"/>
    <n v="20.598493150684899"/>
    <n v="36.740089041095899"/>
    <m/>
    <m/>
    <m/>
    <m/>
    <m/>
    <m/>
    <m/>
    <m/>
    <m/>
    <m/>
    <m/>
    <m/>
    <n v="143"/>
    <n v="130.041958041958"/>
    <n v="1.3310744680851101"/>
    <n v="16.399898936170199"/>
    <m/>
    <m/>
    <m/>
    <m/>
    <n v="143"/>
    <n v="45.439860139860201"/>
    <n v="0.52269148936170196"/>
    <n v="13.509499999999999"/>
  </r>
  <r>
    <x v="3"/>
    <x v="6"/>
    <n v="7.4624697336561699E-2"/>
    <n v="237"/>
    <n v="4930.7046413502103"/>
    <n v="247"/>
    <n v="27.115141700404799"/>
    <n v="34.508137651821897"/>
    <m/>
    <m/>
    <m/>
    <m/>
    <m/>
    <m/>
    <m/>
    <m/>
    <m/>
    <m/>
    <m/>
    <m/>
    <n v="237"/>
    <n v="135.89029535865001"/>
    <n v="0.77012121212121198"/>
    <n v="13.670713804713801"/>
    <m/>
    <m/>
    <m/>
    <m/>
    <n v="232"/>
    <n v="44.898706896551801"/>
    <n v="0.37074829931972803"/>
    <n v="11.3857986394558"/>
  </r>
  <r>
    <x v="3"/>
    <x v="7"/>
    <n v="0.18645232815964499"/>
    <n v="198"/>
    <n v="4933.5050505050503"/>
    <n v="206"/>
    <n v="47.9869417475728"/>
    <n v="36.543140776698998"/>
    <m/>
    <m/>
    <m/>
    <m/>
    <m/>
    <m/>
    <m/>
    <m/>
    <m/>
    <m/>
    <m/>
    <m/>
    <n v="198"/>
    <n v="136.550505050505"/>
    <n v="2.0473062500000001"/>
    <n v="16.158521875000002"/>
    <m/>
    <m/>
    <m/>
    <m/>
    <n v="192"/>
    <n v="45.593229166666603"/>
    <n v="0.56750955414012705"/>
    <n v="13.789616878980899"/>
  </r>
  <r>
    <x v="3"/>
    <x v="8"/>
    <n v="0.29071925754060302"/>
    <n v="198"/>
    <n v="4983.5757575757598"/>
    <n v="214"/>
    <n v="36.195093457943898"/>
    <n v="36.839654205607502"/>
    <m/>
    <m/>
    <m/>
    <m/>
    <m/>
    <m/>
    <m/>
    <m/>
    <m/>
    <m/>
    <m/>
    <m/>
    <n v="198"/>
    <n v="142.71717171717199"/>
    <n v="2.22767207792208"/>
    <n v="15.900435064935101"/>
    <m/>
    <m/>
    <m/>
    <m/>
    <n v="197"/>
    <n v="43.150253807106601"/>
    <n v="0.50084210526315798"/>
    <n v="13.4738065789474"/>
  </r>
  <r>
    <x v="3"/>
    <x v="9"/>
    <n v="0.16330578512396701"/>
    <n v="276"/>
    <n v="5139.88768115942"/>
    <n v="280"/>
    <n v="79.394714285714301"/>
    <n v="38.569303571428598"/>
    <m/>
    <m/>
    <m/>
    <m/>
    <m/>
    <m/>
    <m/>
    <m/>
    <m/>
    <m/>
    <m/>
    <m/>
    <n v="276"/>
    <n v="141.29347826086999"/>
    <n v="2.45585488126649"/>
    <n v="17.396393139841699"/>
    <m/>
    <m/>
    <m/>
    <m/>
    <n v="268"/>
    <n v="39.694776119403002"/>
    <n v="0.69418933333333399"/>
    <n v="15.1063874666667"/>
  </r>
  <r>
    <x v="3"/>
    <x v="10"/>
    <n v="0.113262955854127"/>
    <n v="264"/>
    <n v="5252.0151515151501"/>
    <n v="273"/>
    <n v="19.227362637362599"/>
    <n v="38.9035274725275"/>
    <m/>
    <m/>
    <m/>
    <m/>
    <m/>
    <m/>
    <m/>
    <m/>
    <m/>
    <m/>
    <m/>
    <m/>
    <n v="264"/>
    <n v="138.21590909090901"/>
    <n v="3.1572248062015502"/>
    <n v="17.755855297157598"/>
    <m/>
    <m/>
    <m/>
    <m/>
    <n v="257"/>
    <n v="39.191439688716002"/>
    <n v="0.54841818181818203"/>
    <n v="15.4014119480519"/>
  </r>
  <r>
    <x v="3"/>
    <x v="11"/>
    <n v="4.9673913043478297E-2"/>
    <n v="287"/>
    <n v="5079.2369337979098"/>
    <n v="303"/>
    <n v="102.411782178218"/>
    <n v="37.734069306930699"/>
    <m/>
    <m/>
    <m/>
    <m/>
    <m/>
    <m/>
    <m/>
    <m/>
    <m/>
    <m/>
    <m/>
    <m/>
    <n v="287"/>
    <n v="143.18466898954699"/>
    <n v="3.34660770975057"/>
    <n v="16.745873015872998"/>
    <m/>
    <m/>
    <m/>
    <m/>
    <n v="278"/>
    <n v="38.705395683453197"/>
    <n v="0.87651376146788895"/>
    <n v="14.6919814220183"/>
  </r>
  <r>
    <x v="3"/>
    <x v="12"/>
    <n v="7.6861219195849595E-2"/>
    <n v="368"/>
    <n v="5084.7038043478296"/>
    <n v="425"/>
    <n v="137.559764705882"/>
    <n v="35.3282470588235"/>
    <m/>
    <m/>
    <m/>
    <m/>
    <m/>
    <m/>
    <m/>
    <m/>
    <m/>
    <m/>
    <m/>
    <m/>
    <n v="368"/>
    <n v="148.61413043478299"/>
    <n v="3.1744003558718901"/>
    <n v="16.161628113879001"/>
    <m/>
    <m/>
    <m/>
    <m/>
    <n v="362"/>
    <n v="39.627900552486203"/>
    <n v="0.28814954954955002"/>
    <n v="14.2589563963964"/>
  </r>
  <r>
    <x v="3"/>
    <x v="13"/>
    <n v="0.132878965922444"/>
    <n v="402"/>
    <n v="5016.6990049751203"/>
    <n v="444"/>
    <n v="159.22993243243201"/>
    <n v="35.8035720720721"/>
    <m/>
    <m/>
    <m/>
    <m/>
    <m/>
    <m/>
    <m/>
    <m/>
    <m/>
    <m/>
    <m/>
    <m/>
    <n v="402"/>
    <n v="147.980099502488"/>
    <n v="2.4665379537953802"/>
    <n v="15.905894389438901"/>
    <m/>
    <m/>
    <m/>
    <m/>
    <n v="399"/>
    <n v="42.277443609022598"/>
    <n v="0.438475953565506"/>
    <n v="13.9217507462687"/>
  </r>
  <r>
    <x v="3"/>
    <x v="14"/>
    <n v="0.103223234624146"/>
    <n v="461"/>
    <n v="4968.4577006507598"/>
    <n v="497"/>
    <n v="163.04496981891401"/>
    <n v="36.1226358148893"/>
    <m/>
    <m/>
    <m/>
    <m/>
    <m/>
    <m/>
    <m/>
    <m/>
    <m/>
    <m/>
    <m/>
    <m/>
    <n v="461"/>
    <n v="156.479392624729"/>
    <n v="2.7903984126984098"/>
    <n v="16.042666666666701"/>
    <m/>
    <m/>
    <m/>
    <m/>
    <n v="449"/>
    <n v="36.4240534521158"/>
    <n v="0.437172302737521"/>
    <n v="14.6755314009662"/>
  </r>
  <r>
    <x v="3"/>
    <x v="15"/>
    <n v="9.0736714975845401E-2"/>
    <n v="389"/>
    <n v="4890.5192802056599"/>
    <n v="425"/>
    <n v="106.929105882353"/>
    <n v="35.162291764705898"/>
    <m/>
    <m/>
    <m/>
    <m/>
    <m/>
    <m/>
    <m/>
    <m/>
    <m/>
    <m/>
    <m/>
    <m/>
    <n v="389"/>
    <n v="151.61439588688901"/>
    <n v="1.7545314685314699"/>
    <n v="15.368671328671301"/>
    <m/>
    <m/>
    <m/>
    <m/>
    <n v="381"/>
    <n v="37.529133858267699"/>
    <n v="0.59648745519713298"/>
    <n v="13.6025659498208"/>
  </r>
  <r>
    <x v="3"/>
    <x v="16"/>
    <n v="0.14159827213822901"/>
    <n v="424"/>
    <n v="5083.5188679245302"/>
    <n v="474"/>
    <n v="143.21924050632899"/>
    <n v="35.039915611814401"/>
    <m/>
    <m/>
    <m/>
    <m/>
    <m/>
    <m/>
    <m/>
    <m/>
    <m/>
    <m/>
    <m/>
    <m/>
    <n v="424"/>
    <n v="152.639150943396"/>
    <n v="1.9642483660130701"/>
    <n v="15.3749199346405"/>
    <m/>
    <m/>
    <m/>
    <m/>
    <n v="410"/>
    <n v="36.371951219512198"/>
    <n v="0.59489999999999998"/>
    <n v="13.719585500000001"/>
  </r>
  <r>
    <x v="3"/>
    <x v="17"/>
    <n v="0.171837686567164"/>
    <n v="454"/>
    <n v="5199.2136563876702"/>
    <n v="537"/>
    <n v="210.487541899441"/>
    <n v="35.350085661080101"/>
    <m/>
    <m/>
    <m/>
    <m/>
    <m/>
    <m/>
    <m/>
    <m/>
    <m/>
    <m/>
    <m/>
    <m/>
    <n v="454"/>
    <n v="159.51762114537399"/>
    <n v="2.63762344827586"/>
    <n v="15.7580579310345"/>
    <m/>
    <m/>
    <m/>
    <m/>
    <n v="446"/>
    <n v="37.609641255605403"/>
    <n v="0.90416178521617796"/>
    <n v="14.121494421199399"/>
  </r>
  <r>
    <x v="3"/>
    <x v="18"/>
    <n v="0.14631679389312999"/>
    <n v="450"/>
    <n v="4862.8355555555599"/>
    <n v="514"/>
    <n v="123.241245136187"/>
    <n v="34.880805447470799"/>
    <m/>
    <m/>
    <m/>
    <m/>
    <m/>
    <m/>
    <m/>
    <m/>
    <m/>
    <m/>
    <m/>
    <m/>
    <n v="450"/>
    <n v="147.80000000000001"/>
    <n v="1.7642804878048799"/>
    <n v="14.510902439024401"/>
    <m/>
    <m/>
    <m/>
    <m/>
    <n v="440"/>
    <n v="35.999772727272699"/>
    <n v="1.0229845679012299"/>
    <n v="12.3005287037037"/>
  </r>
  <r>
    <x v="3"/>
    <x v="19"/>
    <n v="0.19313333333333299"/>
    <n v="354"/>
    <n v="4861.2598870056499"/>
    <n v="438"/>
    <n v="115.70196347032"/>
    <n v="31.437897260273999"/>
    <m/>
    <m/>
    <m/>
    <m/>
    <m/>
    <m/>
    <m/>
    <m/>
    <m/>
    <m/>
    <m/>
    <m/>
    <n v="354"/>
    <n v="145.528248587571"/>
    <n v="1.3598128249566701"/>
    <n v="12.989332755632599"/>
    <m/>
    <m/>
    <m/>
    <m/>
    <n v="342"/>
    <n v="37.685672514619903"/>
    <n v="1.53702477876106"/>
    <n v="10.989341061946901"/>
  </r>
  <r>
    <x v="3"/>
    <x v="20"/>
    <n v="6.1023809523809501E-2"/>
    <n v="302"/>
    <n v="4784.7649006622496"/>
    <n v="407"/>
    <n v="109.392727272727"/>
    <n v="28.674513513513499"/>
    <m/>
    <m/>
    <m/>
    <m/>
    <m/>
    <m/>
    <m/>
    <m/>
    <m/>
    <m/>
    <m/>
    <m/>
    <n v="302"/>
    <n v="144.06953642384099"/>
    <n v="1.0494212454212499"/>
    <n v="10.9171373626374"/>
    <m/>
    <m/>
    <m/>
    <m/>
    <n v="299"/>
    <n v="38.279598662207398"/>
    <n v="0.99923134328358199"/>
    <n v="9.2532914179104395"/>
  </r>
  <r>
    <x v="3"/>
    <x v="21"/>
    <n v="8.8619246861924697E-2"/>
    <n v="290"/>
    <n v="4924.9517241379299"/>
    <n v="441"/>
    <n v="99.298526077097605"/>
    <n v="25.9414331065759"/>
    <m/>
    <m/>
    <m/>
    <m/>
    <m/>
    <m/>
    <m/>
    <m/>
    <m/>
    <m/>
    <m/>
    <m/>
    <n v="290"/>
    <n v="141.58965517241401"/>
    <n v="1.54692834394904"/>
    <n v="9.8618503184713298"/>
    <m/>
    <m/>
    <m/>
    <m/>
    <n v="277"/>
    <n v="36.431407942238302"/>
    <n v="0.43289158576051801"/>
    <n v="8.5225742718446593"/>
  </r>
  <r>
    <x v="3"/>
    <x v="22"/>
    <n v="0.15858323494687099"/>
    <n v="289"/>
    <n v="5203.8027681660897"/>
    <n v="396"/>
    <n v="143.86292929292901"/>
    <n v="28.721583333333299"/>
    <m/>
    <m/>
    <m/>
    <m/>
    <m/>
    <m/>
    <m/>
    <m/>
    <m/>
    <m/>
    <m/>
    <m/>
    <n v="289"/>
    <n v="140.747404844291"/>
    <n v="1.4459730700179501"/>
    <n v="11.1824057450628"/>
    <m/>
    <m/>
    <m/>
    <m/>
    <n v="278"/>
    <n v="37.046043165467601"/>
    <n v="-0.48761904761904801"/>
    <n v="9.2651082417582504"/>
  </r>
  <r>
    <x v="3"/>
    <x v="23"/>
    <n v="5.2134213421342099E-2"/>
    <n v="274"/>
    <n v="4931.9598540145998"/>
    <n v="389"/>
    <n v="94.844190231362404"/>
    <n v="25.1916580976864"/>
    <m/>
    <m/>
    <m/>
    <m/>
    <m/>
    <m/>
    <m/>
    <m/>
    <m/>
    <m/>
    <m/>
    <m/>
    <n v="274"/>
    <n v="133.74817518248199"/>
    <n v="0.89483888888888896"/>
    <n v="9.3727981481481493"/>
    <m/>
    <m/>
    <m/>
    <m/>
    <n v="255"/>
    <n v="33.400784313725502"/>
    <n v="-1.0092251908397001"/>
    <n v="7.5256408396946499"/>
  </r>
  <r>
    <x v="3"/>
    <x v="24"/>
    <n v="5.1742919389978201E-2"/>
    <n v="274"/>
    <n v="4905.28832116788"/>
    <n v="406"/>
    <n v="103.29266009852201"/>
    <n v="24.756899014778298"/>
    <m/>
    <m/>
    <m/>
    <m/>
    <m/>
    <m/>
    <m/>
    <m/>
    <m/>
    <m/>
    <m/>
    <m/>
    <n v="274"/>
    <n v="137.39416058394201"/>
    <n v="1.0343356766256599"/>
    <n v="8.6005782073813695"/>
    <m/>
    <m/>
    <m/>
    <m/>
    <n v="268"/>
    <n v="24.136940298507501"/>
    <n v="-1.9179982046678601"/>
    <n v="7.34215583482945"/>
  </r>
  <r>
    <x v="3"/>
    <x v="25"/>
    <n v="4.0621931260229102E-2"/>
    <n v="165"/>
    <n v="5034.4606060606102"/>
    <n v="247"/>
    <n v="111.08348178137599"/>
    <n v="22.916214574898799"/>
    <m/>
    <m/>
    <m/>
    <m/>
    <m/>
    <m/>
    <m/>
    <m/>
    <m/>
    <m/>
    <m/>
    <m/>
    <n v="165"/>
    <n v="123.315151515152"/>
    <n v="0.44811504424778797"/>
    <n v="7.6589616519174104"/>
    <m/>
    <m/>
    <m/>
    <m/>
    <n v="155"/>
    <n v="22.38"/>
    <n v="-2.2725525525525501"/>
    <n v="6.3437873873873896"/>
  </r>
  <r>
    <x v="3"/>
    <x v="26"/>
    <n v="5.4793103448275898E-2"/>
    <n v="128"/>
    <n v="5389.40625"/>
    <n v="233"/>
    <n v="128.37682403433499"/>
    <n v="19.735068669527902"/>
    <m/>
    <m/>
    <m/>
    <m/>
    <m/>
    <m/>
    <m/>
    <m/>
    <m/>
    <m/>
    <m/>
    <m/>
    <n v="128"/>
    <n v="141"/>
    <n v="0.71652095808383198"/>
    <n v="6.9210419161676704"/>
    <m/>
    <m/>
    <m/>
    <m/>
    <n v="125"/>
    <n v="21.554400000000001"/>
    <n v="-2.8509353846153802"/>
    <n v="5.6797747692307698"/>
  </r>
  <r>
    <x v="3"/>
    <x v="27"/>
    <n v="2.5662188099808102E-2"/>
    <n v="103"/>
    <n v="5203.9223300970898"/>
    <n v="233"/>
    <n v="55.433004291845499"/>
    <n v="15.3251974248927"/>
    <m/>
    <m/>
    <m/>
    <m/>
    <m/>
    <m/>
    <m/>
    <m/>
    <m/>
    <m/>
    <m/>
    <m/>
    <n v="103"/>
    <n v="119.436893203884"/>
    <n v="0.119379204892966"/>
    <n v="5.3192874617737003"/>
    <m/>
    <m/>
    <m/>
    <m/>
    <m/>
    <m/>
    <m/>
    <m/>
  </r>
  <r>
    <x v="3"/>
    <x v="28"/>
    <n v="0.106152173913043"/>
    <m/>
    <m/>
    <n v="182"/>
    <n v="103.85104395604399"/>
    <n v="12.719434065934101"/>
    <m/>
    <m/>
    <m/>
    <m/>
    <m/>
    <m/>
    <m/>
    <m/>
    <m/>
    <m/>
    <m/>
    <m/>
    <m/>
    <m/>
    <m/>
    <m/>
    <m/>
    <m/>
    <m/>
    <m/>
    <m/>
    <m/>
    <m/>
    <m/>
  </r>
  <r>
    <x v="3"/>
    <x v="29"/>
    <n v="0.21087096774193601"/>
    <m/>
    <m/>
    <n v="145"/>
    <n v="175.35179310344799"/>
    <n v="10.5448275862069"/>
    <m/>
    <m/>
    <m/>
    <m/>
    <m/>
    <m/>
    <m/>
    <m/>
    <m/>
    <m/>
    <m/>
    <m/>
    <m/>
    <m/>
    <m/>
    <m/>
    <m/>
    <m/>
    <m/>
    <m/>
    <m/>
    <m/>
    <m/>
    <m/>
  </r>
  <r>
    <x v="3"/>
    <x v="30"/>
    <n v="0.25049019607843098"/>
    <m/>
    <m/>
    <n v="56"/>
    <n v="58.590178571428602"/>
    <n v="8.6392857142857107"/>
    <m/>
    <m/>
    <m/>
    <m/>
    <m/>
    <m/>
    <m/>
    <m/>
    <m/>
    <m/>
    <m/>
    <m/>
    <m/>
    <m/>
    <m/>
    <m/>
    <m/>
    <m/>
    <m/>
    <m/>
    <m/>
    <m/>
    <m/>
    <m/>
  </r>
  <r>
    <x v="4"/>
    <x v="0"/>
    <n v="3.22727272727273E-2"/>
    <n v="174"/>
    <n v="3329.3678160919499"/>
    <n v="178"/>
    <n v="-25.49"/>
    <n v="35.887337078651697"/>
    <m/>
    <m/>
    <m/>
    <m/>
    <m/>
    <m/>
    <m/>
    <m/>
    <m/>
    <m/>
    <m/>
    <m/>
    <n v="174"/>
    <n v="127.30459770114901"/>
    <n v="1.2304187192118199"/>
    <n v="17.559591133004901"/>
    <m/>
    <m/>
    <m/>
    <m/>
    <n v="172"/>
    <n v="42.423255813953503"/>
    <n v="0.84536815920398001"/>
    <n v="14.0950149253731"/>
  </r>
  <r>
    <x v="4"/>
    <x v="1"/>
    <n v="4.4210526315789499E-2"/>
    <n v="221"/>
    <n v="3372.9185520361998"/>
    <n v="226"/>
    <n v="-74.590575221238893"/>
    <n v="35.105694690265501"/>
    <m/>
    <m/>
    <m/>
    <m/>
    <m/>
    <m/>
    <m/>
    <m/>
    <m/>
    <m/>
    <m/>
    <m/>
    <n v="221"/>
    <n v="135.11764705882399"/>
    <n v="1.7167183673469399"/>
    <n v="17.446669387755101"/>
    <m/>
    <m/>
    <m/>
    <m/>
    <n v="220"/>
    <n v="40.947727272727299"/>
    <n v="0.80307438016528998"/>
    <n v="14.270826446280999"/>
  </r>
  <r>
    <x v="4"/>
    <x v="2"/>
    <n v="3.7889273356401403E-2"/>
    <n v="183"/>
    <n v="3471.4262295081999"/>
    <n v="195"/>
    <n v="-25.781589743589699"/>
    <n v="34.171128205128198"/>
    <m/>
    <m/>
    <m/>
    <m/>
    <m/>
    <m/>
    <m/>
    <m/>
    <m/>
    <m/>
    <m/>
    <m/>
    <n v="183"/>
    <n v="132.28415300546399"/>
    <n v="1.4820131004366801"/>
    <n v="14.993467248908299"/>
    <m/>
    <m/>
    <m/>
    <m/>
    <n v="182"/>
    <n v="38.842307692307699"/>
    <n v="0.62113777777777801"/>
    <n v="12.124833333333299"/>
  </r>
  <r>
    <x v="4"/>
    <x v="3"/>
    <n v="0.113786764705882"/>
    <n v="151"/>
    <n v="3831.31125827815"/>
    <n v="152"/>
    <n v="-106.062960526316"/>
    <n v="36.848855263157901"/>
    <m/>
    <m/>
    <m/>
    <m/>
    <m/>
    <m/>
    <m/>
    <m/>
    <m/>
    <m/>
    <m/>
    <m/>
    <n v="151"/>
    <n v="140.966887417219"/>
    <n v="2.3875781250000001"/>
    <n v="15.75946875"/>
    <m/>
    <m/>
    <m/>
    <m/>
    <n v="149"/>
    <n v="45.004026845637597"/>
    <n v="0.46914136125654399"/>
    <n v="12.7670680628272"/>
  </r>
  <r>
    <x v="4"/>
    <x v="4"/>
    <n v="8.3846153846153904E-2"/>
    <n v="164"/>
    <n v="3794.4817073170698"/>
    <n v="168"/>
    <n v="-101.47571428571401"/>
    <n v="37.279476190476203"/>
    <m/>
    <m/>
    <m/>
    <m/>
    <m/>
    <m/>
    <m/>
    <m/>
    <m/>
    <m/>
    <m/>
    <m/>
    <n v="164"/>
    <n v="133.13414634146301"/>
    <n v="1.9983095238095201"/>
    <n v="17.433776190476198"/>
    <m/>
    <m/>
    <m/>
    <m/>
    <n v="159"/>
    <n v="36.2779874213836"/>
    <n v="1.0632463768115901"/>
    <n v="15.443294685990301"/>
  </r>
  <r>
    <x v="4"/>
    <x v="5"/>
    <n v="9.9537444933920693E-2"/>
    <n v="214"/>
    <n v="3786.2757009345801"/>
    <n v="218"/>
    <n v="-69.114128440366997"/>
    <n v="36.342871559632997"/>
    <m/>
    <m/>
    <m/>
    <m/>
    <m/>
    <m/>
    <m/>
    <m/>
    <m/>
    <m/>
    <m/>
    <m/>
    <n v="214"/>
    <n v="129.26635514018699"/>
    <n v="1.0094605263157901"/>
    <n v="17.216562499999998"/>
    <m/>
    <m/>
    <m/>
    <m/>
    <n v="212"/>
    <n v="38.370283018867902"/>
    <n v="1.25891245791246"/>
    <n v="15.185319865319901"/>
  </r>
  <r>
    <x v="4"/>
    <x v="6"/>
    <n v="9.4362416107382593E-2"/>
    <n v="175"/>
    <n v="3691.9828571428602"/>
    <n v="181"/>
    <n v="-5.9930939226519397"/>
    <n v="32.752596685082899"/>
    <m/>
    <m/>
    <m/>
    <m/>
    <m/>
    <m/>
    <m/>
    <m/>
    <m/>
    <m/>
    <m/>
    <m/>
    <n v="175"/>
    <n v="132.47999999999999"/>
    <n v="1.0794072727272701"/>
    <n v="12.6776290909091"/>
    <m/>
    <m/>
    <m/>
    <m/>
    <n v="173"/>
    <n v="37.852601156069397"/>
    <n v="0.954595588235294"/>
    <n v="9.7777617647058896"/>
  </r>
  <r>
    <x v="4"/>
    <x v="7"/>
    <n v="0.34821428571428598"/>
    <n v="151"/>
    <n v="4267.8940397350998"/>
    <n v="153"/>
    <n v="21.9858823529412"/>
    <n v="39.051431372548997"/>
    <m/>
    <m/>
    <m/>
    <m/>
    <m/>
    <m/>
    <m/>
    <m/>
    <m/>
    <m/>
    <m/>
    <m/>
    <n v="151"/>
    <n v="148.64900662251699"/>
    <n v="4.15160176991151"/>
    <n v="16.848126843657798"/>
    <m/>
    <m/>
    <m/>
    <m/>
    <n v="146"/>
    <n v="43.625342465753398"/>
    <n v="1.7173916913946601"/>
    <n v="13.394928189911001"/>
  </r>
  <r>
    <x v="4"/>
    <x v="8"/>
    <n v="1.0236734693877501"/>
    <n v="142"/>
    <n v="4724.8521126760597"/>
    <n v="145"/>
    <n v="57.195931034482797"/>
    <n v="42.186489655172402"/>
    <m/>
    <m/>
    <m/>
    <m/>
    <m/>
    <m/>
    <m/>
    <m/>
    <m/>
    <m/>
    <m/>
    <m/>
    <n v="142"/>
    <n v="151.67605633802799"/>
    <n v="2.6775157480314999"/>
    <n v="18.811755905511799"/>
    <m/>
    <m/>
    <m/>
    <m/>
    <n v="135"/>
    <n v="48.325925925925901"/>
    <n v="1.92374693877551"/>
    <n v="16.097422857142899"/>
  </r>
  <r>
    <x v="4"/>
    <x v="9"/>
    <n v="0.49188585607940499"/>
    <n v="194"/>
    <n v="4649.4020618556697"/>
    <n v="201"/>
    <n v="44.326368159204002"/>
    <n v="38.852830845771102"/>
    <m/>
    <m/>
    <m/>
    <m/>
    <m/>
    <m/>
    <m/>
    <m/>
    <m/>
    <m/>
    <m/>
    <m/>
    <n v="194"/>
    <n v="147.881443298969"/>
    <n v="0.83309803921568604"/>
    <n v="17.0135424836601"/>
    <m/>
    <m/>
    <m/>
    <m/>
    <n v="189"/>
    <n v="42.073544973544998"/>
    <n v="1.69474750830565"/>
    <n v="14.63233089701"/>
  </r>
  <r>
    <x v="4"/>
    <x v="10"/>
    <n v="0.25637500000000002"/>
    <n v="191"/>
    <n v="4603.5183246073302"/>
    <n v="210"/>
    <n v="34.146571428571399"/>
    <n v="35.602580952380897"/>
    <m/>
    <m/>
    <m/>
    <m/>
    <m/>
    <m/>
    <m/>
    <m/>
    <m/>
    <m/>
    <m/>
    <m/>
    <n v="191"/>
    <n v="149.98429319371701"/>
    <n v="1.2757363636363599"/>
    <n v="15.796666666666701"/>
    <m/>
    <m/>
    <m/>
    <m/>
    <n v="189"/>
    <n v="51.456084656084698"/>
    <n v="1.71499388379205"/>
    <n v="13.205564220183501"/>
  </r>
  <r>
    <x v="4"/>
    <x v="11"/>
    <n v="0.51647863247863202"/>
    <n v="248"/>
    <n v="4637.4233870967701"/>
    <n v="262"/>
    <n v="103.736946564886"/>
    <n v="37.418404580152703"/>
    <m/>
    <m/>
    <m/>
    <m/>
    <m/>
    <m/>
    <m/>
    <m/>
    <m/>
    <m/>
    <m/>
    <m/>
    <n v="248"/>
    <n v="160.58064516128999"/>
    <n v="2.27392125984252"/>
    <n v="16.988280839895001"/>
    <m/>
    <m/>
    <m/>
    <m/>
    <n v="247"/>
    <n v="49.822672064777301"/>
    <n v="1.8982539682539701"/>
    <n v="14.5353587301587"/>
  </r>
  <r>
    <x v="4"/>
    <x v="12"/>
    <n v="0.54092105263157897"/>
    <n v="201"/>
    <n v="4594.5472636815903"/>
    <n v="212"/>
    <n v="137.01344339622599"/>
    <n v="38.265655660377398"/>
    <m/>
    <m/>
    <m/>
    <m/>
    <m/>
    <m/>
    <m/>
    <m/>
    <m/>
    <m/>
    <m/>
    <m/>
    <n v="201"/>
    <n v="152.55223880597001"/>
    <n v="2.5706145251396699"/>
    <n v="16.6979888268156"/>
    <m/>
    <m/>
    <m/>
    <m/>
    <n v="200"/>
    <n v="49.663499999999999"/>
    <n v="1.78394943820225"/>
    <n v="14.150873314606701"/>
  </r>
  <r>
    <x v="4"/>
    <x v="13"/>
    <n v="0.61546232876712303"/>
    <n v="277"/>
    <n v="4285.2346570397103"/>
    <n v="293"/>
    <n v="129.978225255973"/>
    <n v="34.983825938566497"/>
    <m/>
    <m/>
    <m/>
    <m/>
    <m/>
    <m/>
    <m/>
    <m/>
    <m/>
    <m/>
    <m/>
    <m/>
    <n v="277"/>
    <n v="160.14440433212999"/>
    <n v="1.6192085427135701"/>
    <n v="15.9396683417086"/>
    <m/>
    <m/>
    <m/>
    <m/>
    <n v="274"/>
    <n v="49.746350364963497"/>
    <n v="1.64231486146096"/>
    <n v="13.912216372795999"/>
  </r>
  <r>
    <x v="4"/>
    <x v="14"/>
    <n v="0.33820731707317098"/>
    <n v="362"/>
    <n v="4219.5607734806599"/>
    <n v="388"/>
    <n v="120.892164948454"/>
    <n v="33.489159793814402"/>
    <m/>
    <m/>
    <m/>
    <m/>
    <m/>
    <m/>
    <m/>
    <m/>
    <m/>
    <m/>
    <m/>
    <m/>
    <n v="362"/>
    <n v="164.091160220994"/>
    <n v="2.1067825203252002"/>
    <n v="15.2987215447154"/>
    <m/>
    <m/>
    <m/>
    <m/>
    <n v="361"/>
    <n v="40.810249307479197"/>
    <n v="1.24051836734694"/>
    <n v="13.68866"/>
  </r>
  <r>
    <x v="4"/>
    <x v="15"/>
    <n v="0.36699748743718602"/>
    <n v="316"/>
    <n v="4341.36392405063"/>
    <n v="332"/>
    <n v="70.830873493975901"/>
    <n v="35.862060240963899"/>
    <m/>
    <m/>
    <m/>
    <m/>
    <m/>
    <m/>
    <m/>
    <m/>
    <m/>
    <m/>
    <m/>
    <m/>
    <n v="316"/>
    <n v="159.70569620253201"/>
    <n v="2.7205650224215199"/>
    <n v="16.304089686098699"/>
    <m/>
    <m/>
    <m/>
    <m/>
    <n v="311"/>
    <n v="41.245016077170398"/>
    <n v="1.31396551724138"/>
    <n v="14.5219395402299"/>
  </r>
  <r>
    <x v="4"/>
    <x v="16"/>
    <n v="0.38295676429567599"/>
    <n v="283"/>
    <n v="4482.0918727915196"/>
    <n v="312"/>
    <n v="131.86419871794899"/>
    <n v="33.930810897435897"/>
    <m/>
    <m/>
    <m/>
    <m/>
    <m/>
    <m/>
    <m/>
    <m/>
    <m/>
    <m/>
    <m/>
    <m/>
    <n v="283"/>
    <n v="161.628975265018"/>
    <n v="2.12531746031746"/>
    <n v="15.279736961451199"/>
    <m/>
    <m/>
    <m/>
    <m/>
    <n v="276"/>
    <n v="38.109057971014501"/>
    <n v="1.2528947368421099"/>
    <n v="13.909679176201401"/>
  </r>
  <r>
    <x v="4"/>
    <x v="17"/>
    <n v="0.85140043763676199"/>
    <n v="392"/>
    <n v="4675.5459183673502"/>
    <n v="428"/>
    <n v="197.12684579439301"/>
    <n v="36.915656542056098"/>
    <m/>
    <m/>
    <m/>
    <m/>
    <m/>
    <m/>
    <m/>
    <m/>
    <m/>
    <m/>
    <m/>
    <m/>
    <n v="392"/>
    <n v="165.31122448979599"/>
    <n v="2.5742896000000002"/>
    <n v="16.702878399999999"/>
    <m/>
    <m/>
    <m/>
    <m/>
    <n v="384"/>
    <n v="40.677343749999999"/>
    <n v="1.9838051948052"/>
    <n v="15.490862987012999"/>
  </r>
  <r>
    <x v="4"/>
    <x v="18"/>
    <n v="0.50567041965199599"/>
    <n v="372"/>
    <n v="4671.93279569892"/>
    <n v="427"/>
    <n v="176.86409836065599"/>
    <n v="36.312367681498799"/>
    <m/>
    <m/>
    <m/>
    <m/>
    <m/>
    <m/>
    <m/>
    <m/>
    <m/>
    <m/>
    <m/>
    <m/>
    <n v="372"/>
    <n v="165.508064516129"/>
    <n v="2.3614102167182698"/>
    <n v="15.927829721362199"/>
    <m/>
    <m/>
    <m/>
    <m/>
    <n v="361"/>
    <n v="45.362049861495898"/>
    <n v="2.5288963893249599"/>
    <n v="14.018054788069101"/>
  </r>
  <r>
    <x v="4"/>
    <x v="19"/>
    <n v="0.57890590809627995"/>
    <n v="328"/>
    <n v="4394.05182926829"/>
    <n v="381"/>
    <n v="197.042257217848"/>
    <n v="34.911144356955397"/>
    <m/>
    <m/>
    <m/>
    <m/>
    <m/>
    <m/>
    <m/>
    <m/>
    <m/>
    <m/>
    <m/>
    <m/>
    <n v="328"/>
    <n v="157.22560975609801"/>
    <n v="1.73546846846847"/>
    <n v="15.5430342342342"/>
    <m/>
    <m/>
    <m/>
    <m/>
    <n v="321"/>
    <n v="43.3464174454828"/>
    <n v="3.0994338235294099"/>
    <n v="13.547846874999999"/>
  </r>
  <r>
    <x v="4"/>
    <x v="20"/>
    <n v="0.35772277227722798"/>
    <n v="291"/>
    <n v="4184.9553264604801"/>
    <n v="359"/>
    <n v="131.35938718662999"/>
    <n v="32.001540389972199"/>
    <m/>
    <m/>
    <m/>
    <m/>
    <m/>
    <m/>
    <m/>
    <m/>
    <m/>
    <m/>
    <m/>
    <m/>
    <n v="291"/>
    <n v="153.16838487972501"/>
    <n v="1.6103078470825001"/>
    <n v="13.8529517102616"/>
    <m/>
    <m/>
    <m/>
    <m/>
    <n v="282"/>
    <n v="39.481560283687898"/>
    <n v="1.7787566462167701"/>
    <n v="12.010247648261799"/>
  </r>
  <r>
    <x v="4"/>
    <x v="21"/>
    <n v="0.54130434782608705"/>
    <n v="338"/>
    <n v="4488.78698224852"/>
    <n v="439"/>
    <n v="168.84589977221"/>
    <n v="31.568275626423699"/>
    <m/>
    <m/>
    <m/>
    <m/>
    <m/>
    <m/>
    <m/>
    <m/>
    <m/>
    <m/>
    <m/>
    <m/>
    <n v="338"/>
    <n v="156.742603550296"/>
    <n v="2.08049104477612"/>
    <n v="13.098252238805999"/>
    <m/>
    <m/>
    <m/>
    <m/>
    <n v="332"/>
    <n v="36.773493975903598"/>
    <n v="1.6269262048192801"/>
    <n v="11.9107352409639"/>
  </r>
  <r>
    <x v="4"/>
    <x v="22"/>
    <n v="0.389282655246253"/>
    <n v="376"/>
    <n v="4314.6462765957403"/>
    <n v="475"/>
    <n v="133.18231578947399"/>
    <n v="30.4085663157895"/>
    <m/>
    <m/>
    <m/>
    <m/>
    <m/>
    <m/>
    <m/>
    <m/>
    <m/>
    <m/>
    <m/>
    <m/>
    <n v="376"/>
    <n v="149.94414893617"/>
    <n v="1.5349792284866499"/>
    <n v="11.6204747774481"/>
    <m/>
    <m/>
    <m/>
    <m/>
    <n v="368"/>
    <n v="30.157336956521799"/>
    <n v="0.67827409638554204"/>
    <n v="10.135349397590399"/>
  </r>
  <r>
    <x v="4"/>
    <x v="23"/>
    <n v="0.45262615859938199"/>
    <n v="330"/>
    <n v="4530.0696969697001"/>
    <n v="388"/>
    <n v="147.53335051546401"/>
    <n v="30.162757731958799"/>
    <m/>
    <m/>
    <m/>
    <m/>
    <m/>
    <m/>
    <m/>
    <m/>
    <m/>
    <m/>
    <m/>
    <m/>
    <n v="330"/>
    <n v="144.09090909090901"/>
    <n v="1.6692676056338001"/>
    <n v="12.138014084507001"/>
    <m/>
    <m/>
    <m/>
    <m/>
    <n v="311"/>
    <n v="27.283601286173599"/>
    <n v="-0.30278609625668401"/>
    <n v="9.7995511586452793"/>
  </r>
  <r>
    <x v="4"/>
    <x v="24"/>
    <n v="0.41739420935412003"/>
    <n v="267"/>
    <n v="4546.4681647940097"/>
    <n v="443"/>
    <n v="174.77106094808099"/>
    <n v="26.331970654627501"/>
    <m/>
    <m/>
    <m/>
    <m/>
    <m/>
    <m/>
    <m/>
    <m/>
    <m/>
    <m/>
    <m/>
    <m/>
    <n v="267"/>
    <n v="151.209737827715"/>
    <n v="1.7704035874439501"/>
    <n v="10.315363228699599"/>
    <m/>
    <m/>
    <m/>
    <m/>
    <n v="263"/>
    <n v="22.874524714828901"/>
    <n v="-1.0935930930930899"/>
    <n v="9.4394276276276194"/>
  </r>
  <r>
    <x v="4"/>
    <x v="25"/>
    <n v="0.32679658952496998"/>
    <n v="241"/>
    <n v="4711.07053941909"/>
    <n v="452"/>
    <n v="175.21495575221201"/>
    <n v="22.861469026548701"/>
    <n v="56"/>
    <n v="183.41071428571399"/>
    <n v="1.4834466666666699"/>
    <n v="9.3550266666666797"/>
    <n v="56"/>
    <n v="171.08928571428601"/>
    <n v="4.1017300884955699"/>
    <n v="15.547896017699101"/>
    <n v="56"/>
    <n v="627.5"/>
    <n v="0.16882142857142801"/>
    <n v="5.2335793650793603"/>
    <n v="241"/>
    <n v="138.33609958506199"/>
    <n v="1.30202467105263"/>
    <n v="8.3233322368421003"/>
    <m/>
    <m/>
    <m/>
    <m/>
    <n v="235"/>
    <n v="23.521276595744698"/>
    <n v="-1.2935834710743801"/>
    <n v="7.36602545454544"/>
  </r>
  <r>
    <x v="4"/>
    <x v="26"/>
    <n v="0.327183734939759"/>
    <n v="137"/>
    <n v="4959.0510948905103"/>
    <n v="315"/>
    <n v="177.60073015872999"/>
    <n v="20.228793650793701"/>
    <m/>
    <m/>
    <m/>
    <m/>
    <m/>
    <m/>
    <m/>
    <m/>
    <m/>
    <m/>
    <m/>
    <m/>
    <n v="137"/>
    <n v="139.54014598540101"/>
    <n v="1.2104423076923101"/>
    <n v="7.4122158119658197"/>
    <m/>
    <m/>
    <m/>
    <m/>
    <n v="133"/>
    <n v="21.703759398496199"/>
    <n v="-1.7230363247863201"/>
    <n v="6.3750957264957204"/>
  </r>
  <r>
    <x v="4"/>
    <x v="27"/>
    <n v="0.29881118881118901"/>
    <n v="68"/>
    <n v="5089.9852941176496"/>
    <n v="271"/>
    <n v="156.79147601476001"/>
    <n v="14.250103321033199"/>
    <m/>
    <m/>
    <m/>
    <m/>
    <m/>
    <m/>
    <m/>
    <m/>
    <m/>
    <m/>
    <m/>
    <m/>
    <n v="68"/>
    <n v="120.779411764706"/>
    <n v="1.0249434889434901"/>
    <n v="5.9477027027027098"/>
    <m/>
    <m/>
    <m/>
    <m/>
    <m/>
    <m/>
    <m/>
    <m/>
  </r>
  <r>
    <x v="4"/>
    <x v="28"/>
    <n v="0.33130526315789499"/>
    <m/>
    <m/>
    <n v="197"/>
    <n v="163.40451776649701"/>
    <n v="11.093532994923899"/>
    <m/>
    <m/>
    <m/>
    <m/>
    <m/>
    <m/>
    <m/>
    <m/>
    <m/>
    <m/>
    <m/>
    <m/>
    <m/>
    <m/>
    <m/>
    <m/>
    <m/>
    <m/>
    <m/>
    <m/>
    <m/>
    <m/>
    <m/>
    <m/>
  </r>
  <r>
    <x v="4"/>
    <x v="29"/>
    <n v="0.24345132743362799"/>
    <m/>
    <m/>
    <n v="224"/>
    <n v="171.750982142857"/>
    <n v="8.8241071428571498"/>
    <m/>
    <m/>
    <m/>
    <m/>
    <m/>
    <m/>
    <m/>
    <m/>
    <m/>
    <m/>
    <m/>
    <m/>
    <m/>
    <m/>
    <m/>
    <m/>
    <m/>
    <m/>
    <m/>
    <m/>
    <m/>
    <m/>
    <m/>
    <m/>
  </r>
  <r>
    <x v="4"/>
    <x v="30"/>
    <n v="0.38778846153846203"/>
    <m/>
    <m/>
    <n v="65"/>
    <n v="111.053538461538"/>
    <n v="6.4630769230769198"/>
    <m/>
    <m/>
    <m/>
    <m/>
    <m/>
    <m/>
    <m/>
    <m/>
    <m/>
    <m/>
    <m/>
    <m/>
    <m/>
    <m/>
    <m/>
    <m/>
    <m/>
    <m/>
    <m/>
    <m/>
    <m/>
    <m/>
    <m/>
    <m/>
  </r>
  <r>
    <x v="5"/>
    <x v="12"/>
    <n v="5.2786885245901603E-2"/>
    <m/>
    <m/>
    <n v="55"/>
    <n v="31.07"/>
    <n v="28.660618181818201"/>
    <m/>
    <m/>
    <m/>
    <m/>
    <m/>
    <m/>
    <m/>
    <m/>
    <m/>
    <m/>
    <m/>
    <m/>
    <m/>
    <m/>
    <m/>
    <m/>
    <m/>
    <m/>
    <m/>
    <m/>
    <m/>
    <m/>
    <m/>
    <m/>
  </r>
  <r>
    <x v="5"/>
    <x v="13"/>
    <n v="1.08365019011407E-2"/>
    <n v="63"/>
    <n v="4413.2380952381"/>
    <n v="74"/>
    <n v="27.736756756756801"/>
    <n v="29.112824324324301"/>
    <m/>
    <m/>
    <m/>
    <m/>
    <m/>
    <m/>
    <m/>
    <m/>
    <m/>
    <m/>
    <m/>
    <m/>
    <n v="63"/>
    <n v="123.15873015872999"/>
    <n v="0.35102752293577999"/>
    <n v="11.442146788990801"/>
    <m/>
    <m/>
    <m/>
    <m/>
    <n v="60"/>
    <n v="48.488333333333301"/>
    <n v="1.0451826923076899"/>
    <n v="9.2934057692307697"/>
  </r>
  <r>
    <x v="5"/>
    <x v="14"/>
    <n v="6.13095238095238E-2"/>
    <n v="63"/>
    <n v="4295.4444444444398"/>
    <n v="76"/>
    <n v="112.245921052632"/>
    <n v="26.261934210526299"/>
    <m/>
    <m/>
    <m/>
    <m/>
    <m/>
    <m/>
    <m/>
    <m/>
    <m/>
    <m/>
    <m/>
    <m/>
    <n v="63"/>
    <n v="120.41269841269801"/>
    <n v="-0.39310619469026598"/>
    <n v="10.598504424778801"/>
    <m/>
    <m/>
    <m/>
    <m/>
    <n v="58"/>
    <n v="48.403448275862097"/>
    <n v="1.7642685185185201"/>
    <n v="8.6504194444444504"/>
  </r>
  <r>
    <x v="5"/>
    <x v="15"/>
    <n v="0.10460843373494"/>
    <n v="100"/>
    <n v="4248.38"/>
    <n v="113"/>
    <n v="99.534601769911504"/>
    <n v="29.522212389380499"/>
    <m/>
    <m/>
    <m/>
    <m/>
    <m/>
    <m/>
    <m/>
    <m/>
    <m/>
    <m/>
    <m/>
    <m/>
    <n v="100"/>
    <n v="131.07"/>
    <n v="0.80530994152046798"/>
    <n v="11.9752631578947"/>
    <m/>
    <m/>
    <m/>
    <m/>
    <n v="94"/>
    <n v="44.221276595744698"/>
    <n v="1.42765432098765"/>
    <n v="10.573127160493801"/>
  </r>
  <r>
    <x v="5"/>
    <x v="16"/>
    <n v="1.35777777777778E-2"/>
    <n v="160"/>
    <n v="4619.55"/>
    <n v="173"/>
    <n v="49.400924855491297"/>
    <n v="33.424526011560701"/>
    <m/>
    <m/>
    <m/>
    <m/>
    <m/>
    <m/>
    <m/>
    <m/>
    <m/>
    <m/>
    <m/>
    <m/>
    <n v="160"/>
    <n v="134.05625000000001"/>
    <n v="1.25257438016529"/>
    <n v="13.5982190082645"/>
    <m/>
    <m/>
    <m/>
    <m/>
    <n v="154"/>
    <n v="42.320129870129897"/>
    <n v="1.3811764705882399"/>
    <n v="11.760885714285701"/>
  </r>
  <r>
    <x v="5"/>
    <x v="17"/>
    <n v="5.5770750988142298E-2"/>
    <n v="149"/>
    <n v="4553.7315436241597"/>
    <n v="179"/>
    <n v="36.423743016759801"/>
    <n v="28.947731843575401"/>
    <m/>
    <m/>
    <m/>
    <m/>
    <m/>
    <m/>
    <m/>
    <m/>
    <m/>
    <m/>
    <m/>
    <m/>
    <n v="149"/>
    <n v="140.234899328859"/>
    <n v="1.24106639004149"/>
    <n v="12.5413112033195"/>
    <m/>
    <m/>
    <m/>
    <m/>
    <n v="138"/>
    <n v="42.0695652173913"/>
    <n v="1.2131145374449299"/>
    <n v="11.078404845814999"/>
  </r>
  <r>
    <x v="5"/>
    <x v="18"/>
    <n v="0.105966542750929"/>
    <n v="150"/>
    <n v="4360.9399999999996"/>
    <n v="187"/>
    <n v="41.0818181818182"/>
    <n v="30.6384598930481"/>
    <m/>
    <m/>
    <m/>
    <m/>
    <m/>
    <m/>
    <m/>
    <m/>
    <m/>
    <m/>
    <m/>
    <m/>
    <n v="150"/>
    <n v="131.18666666666701"/>
    <n v="0.696817543859649"/>
    <n v="12.344157894736799"/>
    <m/>
    <m/>
    <m/>
    <m/>
    <n v="144"/>
    <n v="42.409027777777801"/>
    <n v="1.21970181818182"/>
    <n v="10.1932930909091"/>
  </r>
  <r>
    <x v="5"/>
    <x v="19"/>
    <n v="0.172560975609756"/>
    <n v="176"/>
    <n v="4586.6420454545496"/>
    <n v="214"/>
    <n v="11.7726635514019"/>
    <n v="30.5393177570093"/>
    <m/>
    <m/>
    <m/>
    <m/>
    <m/>
    <m/>
    <m/>
    <m/>
    <m/>
    <m/>
    <m/>
    <m/>
    <n v="176"/>
    <n v="137.914772727273"/>
    <n v="1.1427178683385599"/>
    <n v="12.2585141065831"/>
    <m/>
    <m/>
    <m/>
    <m/>
    <n v="166"/>
    <n v="44.122289156626501"/>
    <n v="2.1851168831168799"/>
    <n v="10.448024350649399"/>
  </r>
  <r>
    <x v="5"/>
    <x v="20"/>
    <n v="1.4621212121212099E-2"/>
    <n v="237"/>
    <n v="4636.5358649788996"/>
    <n v="293"/>
    <n v="29.999726962457299"/>
    <n v="32.911252559726996"/>
    <m/>
    <m/>
    <m/>
    <m/>
    <m/>
    <m/>
    <m/>
    <m/>
    <m/>
    <m/>
    <m/>
    <m/>
    <n v="237"/>
    <n v="133.565400843882"/>
    <n v="0.76278345498783395"/>
    <n v="13.8222846715329"/>
    <m/>
    <m/>
    <m/>
    <m/>
    <n v="226"/>
    <n v="40.973451327433601"/>
    <n v="1.78931592039801"/>
    <n v="11.9204089552239"/>
  </r>
  <r>
    <x v="5"/>
    <x v="21"/>
    <n v="6.07062146892655E-2"/>
    <n v="231"/>
    <n v="4725.5064935064902"/>
    <n v="297"/>
    <n v="66.847845117845097"/>
    <n v="30.408663299663299"/>
    <m/>
    <m/>
    <m/>
    <m/>
    <m/>
    <m/>
    <m/>
    <m/>
    <m/>
    <m/>
    <m/>
    <m/>
    <n v="231"/>
    <n v="129.813852813853"/>
    <n v="0.63200232558139602"/>
    <n v="12.236848837209299"/>
    <m/>
    <m/>
    <m/>
    <m/>
    <n v="222"/>
    <n v="37.404954954955002"/>
    <n v="1.26923614457831"/>
    <n v="10.703646746987999"/>
  </r>
  <r>
    <x v="5"/>
    <x v="22"/>
    <n v="0.112352048558422"/>
    <n v="223"/>
    <n v="4720.1569506726501"/>
    <n v="304"/>
    <n v="34.833750000000002"/>
    <n v="29.844509868421099"/>
    <m/>
    <m/>
    <m/>
    <m/>
    <m/>
    <m/>
    <m/>
    <m/>
    <m/>
    <m/>
    <m/>
    <m/>
    <n v="223"/>
    <n v="130.68609865470901"/>
    <n v="0.47948888888888902"/>
    <n v="13.200397530864199"/>
    <m/>
    <m/>
    <m/>
    <m/>
    <n v="216"/>
    <n v="30.1787037037037"/>
    <n v="0.16234586466165399"/>
    <n v="11.635020802005"/>
  </r>
  <r>
    <x v="5"/>
    <x v="23"/>
    <n v="6.4152431011826494E-2"/>
    <n v="292"/>
    <n v="4909.4143835616396"/>
    <n v="337"/>
    <n v="69.900623145400701"/>
    <n v="29.339370919881301"/>
    <m/>
    <m/>
    <m/>
    <m/>
    <m/>
    <m/>
    <m/>
    <m/>
    <m/>
    <m/>
    <m/>
    <m/>
    <n v="292"/>
    <n v="132.11301369863"/>
    <n v="-0.265317073170732"/>
    <n v="12.270177383591999"/>
    <m/>
    <m/>
    <m/>
    <m/>
    <n v="260"/>
    <n v="29.338846153846202"/>
    <n v="-0.63389791183294697"/>
    <n v="10.010143155452401"/>
  </r>
  <r>
    <x v="5"/>
    <x v="24"/>
    <n v="7.5344827586206906E-2"/>
    <n v="232"/>
    <n v="4722.6896551724103"/>
    <n v="337"/>
    <n v="23.8916617210682"/>
    <n v="26.4111839762611"/>
    <m/>
    <m/>
    <m/>
    <m/>
    <m/>
    <m/>
    <m/>
    <m/>
    <m/>
    <m/>
    <m/>
    <m/>
    <n v="232"/>
    <n v="125.887931034483"/>
    <n v="0.717891304347826"/>
    <n v="11.4728065217391"/>
    <m/>
    <m/>
    <m/>
    <m/>
    <n v="213"/>
    <n v="25.445539906103299"/>
    <n v="-2.3029159292035399"/>
    <n v="10.310676769911501"/>
  </r>
  <r>
    <x v="5"/>
    <x v="25"/>
    <n v="0.115062068965517"/>
    <n v="192"/>
    <n v="4706.4739583333303"/>
    <n v="344"/>
    <n v="58.554970930232599"/>
    <n v="24.001366279069799"/>
    <m/>
    <m/>
    <m/>
    <m/>
    <m/>
    <m/>
    <m/>
    <m/>
    <m/>
    <m/>
    <m/>
    <m/>
    <n v="192"/>
    <n v="125.270833333333"/>
    <n v="0.40367420814479599"/>
    <n v="10.3139705882353"/>
    <m/>
    <m/>
    <m/>
    <m/>
    <n v="173"/>
    <n v="22.799421965317901"/>
    <n v="-3.2119395348837201"/>
    <n v="9.4543832558139602"/>
  </r>
  <r>
    <x v="5"/>
    <x v="26"/>
    <n v="0.12879161528976599"/>
    <n v="208"/>
    <n v="5358.7740384615399"/>
    <n v="377"/>
    <n v="86.141432360742797"/>
    <n v="21.167708222811701"/>
    <m/>
    <m/>
    <m/>
    <m/>
    <m/>
    <m/>
    <m/>
    <m/>
    <m/>
    <m/>
    <m/>
    <m/>
    <n v="208"/>
    <n v="119.206730769231"/>
    <n v="-0.23507531380753099"/>
    <n v="8.2578430962343106"/>
    <m/>
    <m/>
    <m/>
    <m/>
    <n v="200"/>
    <n v="23.482500000000002"/>
    <n v="-3.25971458773784"/>
    <n v="7.3883016913319199"/>
  </r>
  <r>
    <x v="5"/>
    <x v="27"/>
    <n v="3.4009077155824498E-2"/>
    <n v="129"/>
    <n v="5660.8217054263596"/>
    <n v="306"/>
    <n v="118.647908496732"/>
    <n v="19.5213496732026"/>
    <m/>
    <m/>
    <m/>
    <m/>
    <m/>
    <m/>
    <m/>
    <m/>
    <m/>
    <m/>
    <m/>
    <m/>
    <n v="129"/>
    <n v="112.86821705426399"/>
    <n v="1.1149746192893399E-2"/>
    <n v="8.3532131979695396"/>
    <m/>
    <m/>
    <m/>
    <m/>
    <n v="58"/>
    <n v="22.512068965517301"/>
    <n v="-4.3896985915492897"/>
    <n v="7.06906873239436"/>
  </r>
  <r>
    <x v="5"/>
    <x v="28"/>
    <n v="9.2514506769825894E-2"/>
    <m/>
    <m/>
    <n v="192"/>
    <n v="85.654479166666704"/>
    <n v="12.556328125"/>
    <m/>
    <m/>
    <m/>
    <m/>
    <m/>
    <m/>
    <m/>
    <m/>
    <m/>
    <m/>
    <m/>
    <m/>
    <m/>
    <m/>
    <m/>
    <m/>
    <m/>
    <m/>
    <m/>
    <m/>
    <m/>
    <m/>
    <m/>
    <m/>
  </r>
  <r>
    <x v="5"/>
    <x v="29"/>
    <n v="0.35672922252010703"/>
    <m/>
    <m/>
    <n v="154"/>
    <n v="154.92103896103899"/>
    <n v="11.4571428571429"/>
    <m/>
    <m/>
    <m/>
    <m/>
    <m/>
    <m/>
    <m/>
    <m/>
    <m/>
    <m/>
    <m/>
    <m/>
    <m/>
    <m/>
    <m/>
    <m/>
    <m/>
    <m/>
    <m/>
    <m/>
    <m/>
    <m/>
    <m/>
    <m/>
  </r>
  <r>
    <x v="5"/>
    <x v="30"/>
    <n v="3.38793103448276E-2"/>
    <m/>
    <m/>
    <n v="54"/>
    <n v="186.27537037037001"/>
    <n v="10.7407407407407"/>
    <m/>
    <m/>
    <m/>
    <m/>
    <m/>
    <m/>
    <m/>
    <m/>
    <m/>
    <m/>
    <m/>
    <m/>
    <m/>
    <m/>
    <m/>
    <m/>
    <m/>
    <m/>
    <m/>
    <m/>
    <m/>
    <m/>
    <m/>
    <m/>
  </r>
  <r>
    <x v="6"/>
    <x v="0"/>
    <n v="8.6764705882352907E-3"/>
    <m/>
    <m/>
    <n v="55"/>
    <n v="-105.293636363636"/>
    <n v="27.186763636363601"/>
    <m/>
    <m/>
    <m/>
    <m/>
    <m/>
    <m/>
    <m/>
    <m/>
    <m/>
    <m/>
    <m/>
    <m/>
    <m/>
    <m/>
    <m/>
    <m/>
    <m/>
    <m/>
    <m/>
    <m/>
    <m/>
    <m/>
    <m/>
    <m/>
  </r>
  <r>
    <x v="6"/>
    <x v="2"/>
    <n v="0.16727272727272699"/>
    <n v="62"/>
    <n v="4798.0483870967701"/>
    <n v="77"/>
    <n v="-82.157402597402594"/>
    <n v="29.789000000000001"/>
    <m/>
    <m/>
    <m/>
    <m/>
    <m/>
    <m/>
    <m/>
    <m/>
    <m/>
    <m/>
    <m/>
    <m/>
    <n v="62"/>
    <n v="143.193548387097"/>
    <n v="1.2821829268292699"/>
    <n v="11.9885"/>
    <m/>
    <m/>
    <m/>
    <m/>
    <n v="60"/>
    <n v="56.538333333333298"/>
    <n v="0.31633333333333302"/>
    <n v="9.2928205128205104"/>
  </r>
  <r>
    <x v="6"/>
    <x v="3"/>
    <n v="0.171160714285714"/>
    <n v="54"/>
    <n v="5227.74074074074"/>
    <n v="76"/>
    <n v="-19.753684210526298"/>
    <n v="29.2395789473684"/>
    <m/>
    <m/>
    <m/>
    <m/>
    <m/>
    <m/>
    <m/>
    <m/>
    <m/>
    <m/>
    <m/>
    <m/>
    <n v="54"/>
    <n v="156.53703703703701"/>
    <n v="1.17313414634146"/>
    <n v="11.1174268292683"/>
    <m/>
    <m/>
    <m/>
    <m/>
    <n v="54"/>
    <n v="52.072222222222202"/>
    <n v="6.6000000000000003E-2"/>
    <n v="8.9897530864197499"/>
  </r>
  <r>
    <x v="6"/>
    <x v="4"/>
    <n v="7.5530303030303003E-2"/>
    <n v="65"/>
    <n v="5022.0615384615403"/>
    <n v="81"/>
    <n v="-52.006419753086398"/>
    <n v="31.667074074074101"/>
    <m/>
    <m/>
    <m/>
    <m/>
    <m/>
    <m/>
    <m/>
    <m/>
    <m/>
    <m/>
    <m/>
    <m/>
    <n v="65"/>
    <n v="149.723076923077"/>
    <n v="1.13548314606742"/>
    <n v="11.645932584269699"/>
    <m/>
    <m/>
    <m/>
    <m/>
    <n v="65"/>
    <n v="50.938461538461503"/>
    <n v="-1.52134831460673E-2"/>
    <n v="9.3321348314606691"/>
  </r>
  <r>
    <x v="6"/>
    <x v="5"/>
    <n v="0.241592356687898"/>
    <n v="90"/>
    <n v="5182.0444444444402"/>
    <n v="98"/>
    <n v="74.350510204081701"/>
    <n v="35.001295918367397"/>
    <m/>
    <m/>
    <m/>
    <m/>
    <m/>
    <m/>
    <m/>
    <m/>
    <m/>
    <m/>
    <m/>
    <m/>
    <n v="90"/>
    <n v="151.21111111111099"/>
    <n v="2.0579304347826102"/>
    <n v="12.9096173913043"/>
    <m/>
    <m/>
    <m/>
    <m/>
    <n v="87"/>
    <n v="49.073563218390802"/>
    <n v="0.227781818181818"/>
    <n v="10.6174545454545"/>
  </r>
  <r>
    <x v="6"/>
    <x v="6"/>
    <n v="0.48011976047904198"/>
    <n v="89"/>
    <n v="4994.3483146067401"/>
    <n v="111"/>
    <n v="-73.417207207207198"/>
    <n v="33.533441441441397"/>
    <m/>
    <m/>
    <m/>
    <m/>
    <m/>
    <m/>
    <m/>
    <m/>
    <m/>
    <m/>
    <m/>
    <m/>
    <n v="89"/>
    <n v="143.876404494382"/>
    <n v="1.532376"/>
    <n v="12.011696000000001"/>
    <m/>
    <m/>
    <m/>
    <m/>
    <n v="84"/>
    <n v="47.9321428571429"/>
    <n v="-0.41116666666666701"/>
    <n v="9.6917008333333392"/>
  </r>
  <r>
    <x v="6"/>
    <x v="7"/>
    <n v="0.63656050955414001"/>
    <n v="95"/>
    <n v="5192.5368421052599"/>
    <n v="114"/>
    <n v="15.685438596491201"/>
    <n v="37.550070175438599"/>
    <m/>
    <m/>
    <m/>
    <m/>
    <m/>
    <m/>
    <m/>
    <m/>
    <m/>
    <m/>
    <m/>
    <m/>
    <n v="95"/>
    <n v="123.378947368421"/>
    <n v="0.15270769230769199"/>
    <n v="14.4700384615385"/>
    <m/>
    <m/>
    <m/>
    <m/>
    <n v="88"/>
    <n v="46.886363636363598"/>
    <n v="-0.66124603174603203"/>
    <n v="11.6184888888889"/>
  </r>
  <r>
    <x v="6"/>
    <x v="8"/>
    <n v="0.37416149068323001"/>
    <n v="68"/>
    <n v="5281.7058823529396"/>
    <n v="96"/>
    <n v="-33.8014583333334"/>
    <n v="32.860697916666702"/>
    <m/>
    <m/>
    <m/>
    <m/>
    <m/>
    <m/>
    <m/>
    <m/>
    <m/>
    <m/>
    <m/>
    <m/>
    <n v="68"/>
    <n v="129.07352941176501"/>
    <n v="-1.0972809917355399"/>
    <n v="11.9314214876033"/>
    <m/>
    <m/>
    <m/>
    <m/>
    <n v="64"/>
    <n v="39.295312500000001"/>
    <n v="-1.0366779661016901"/>
    <n v="9.7207288135593295"/>
  </r>
  <r>
    <x v="6"/>
    <x v="9"/>
    <n v="0.70916230366492095"/>
    <n v="103"/>
    <n v="5269.1067961164999"/>
    <n v="116"/>
    <n v="7.7935344827586199"/>
    <n v="37.169293103448297"/>
    <m/>
    <m/>
    <m/>
    <m/>
    <m/>
    <m/>
    <m/>
    <m/>
    <m/>
    <m/>
    <m/>
    <m/>
    <n v="103"/>
    <n v="131.44660194174801"/>
    <n v="-0.47882191780821898"/>
    <n v="12.7738904109589"/>
    <m/>
    <m/>
    <m/>
    <m/>
    <n v="101"/>
    <n v="47.000990099009897"/>
    <n v="-0.48287323943662003"/>
    <n v="10.3285007042254"/>
  </r>
  <r>
    <x v="6"/>
    <x v="10"/>
    <n v="0.45276923076923098"/>
    <n v="86"/>
    <n v="5405"/>
    <n v="100"/>
    <n v="-41.161099999999998"/>
    <n v="37.885269999999998"/>
    <m/>
    <m/>
    <m/>
    <m/>
    <m/>
    <m/>
    <m/>
    <m/>
    <m/>
    <m/>
    <m/>
    <m/>
    <n v="86"/>
    <n v="137.68604651162801"/>
    <n v="-1.2776083333333299"/>
    <n v="14.132583333333301"/>
    <m/>
    <m/>
    <m/>
    <m/>
    <n v="80"/>
    <n v="50.27"/>
    <n v="-0.123543103448276"/>
    <n v="11.530706896551701"/>
  </r>
  <r>
    <x v="6"/>
    <x v="11"/>
    <n v="0.42880952380952397"/>
    <n v="81"/>
    <n v="5632.0987654320998"/>
    <n v="101"/>
    <n v="-29.400495049505"/>
    <n v="38.097702970297"/>
    <m/>
    <m/>
    <m/>
    <m/>
    <m/>
    <m/>
    <m/>
    <m/>
    <m/>
    <m/>
    <m/>
    <m/>
    <n v="81"/>
    <n v="132.23456790123501"/>
    <n v="-2.6036511627907002"/>
    <n v="14.157581395348799"/>
    <m/>
    <m/>
    <m/>
    <m/>
    <n v="78"/>
    <n v="49.5"/>
    <n v="-0.44983064516129001"/>
    <n v="11.9281129032258"/>
  </r>
  <r>
    <x v="6"/>
    <x v="12"/>
    <n v="0.57455555555555604"/>
    <n v="85"/>
    <n v="6131.2588235294097"/>
    <n v="104"/>
    <n v="104.38240384615401"/>
    <n v="37.4766153846154"/>
    <m/>
    <m/>
    <m/>
    <m/>
    <m/>
    <m/>
    <m/>
    <m/>
    <m/>
    <m/>
    <m/>
    <m/>
    <n v="85"/>
    <n v="144.564705882353"/>
    <n v="-0.49096402877697898"/>
    <n v="12.4008345323741"/>
    <m/>
    <m/>
    <m/>
    <m/>
    <n v="82"/>
    <n v="52.992682926829303"/>
    <n v="-0.85126470588235303"/>
    <n v="10.270294117647101"/>
  </r>
  <r>
    <x v="6"/>
    <x v="13"/>
    <n v="0.52161764705882396"/>
    <n v="52"/>
    <n v="6335.7115384615399"/>
    <n v="72"/>
    <n v="147.306527777778"/>
    <n v="35.350902777777797"/>
    <m/>
    <m/>
    <m/>
    <m/>
    <m/>
    <m/>
    <m/>
    <m/>
    <m/>
    <m/>
    <m/>
    <m/>
    <n v="52"/>
    <n v="164.59615384615401"/>
    <n v="0.85008139534883698"/>
    <n v="12.0050813953488"/>
    <m/>
    <m/>
    <m/>
    <m/>
    <n v="51"/>
    <n v="54.992156862745098"/>
    <n v="-0.57876190476190503"/>
    <n v="9.5663797619047592"/>
  </r>
  <r>
    <x v="6"/>
    <x v="14"/>
    <n v="0.296363636363636"/>
    <m/>
    <m/>
    <n v="69"/>
    <n v="162.07666666666699"/>
    <n v="30.373376811594198"/>
    <m/>
    <m/>
    <m/>
    <m/>
    <m/>
    <m/>
    <m/>
    <m/>
    <m/>
    <m/>
    <m/>
    <m/>
    <m/>
    <m/>
    <m/>
    <m/>
    <m/>
    <m/>
    <m/>
    <m/>
    <m/>
    <m/>
    <m/>
    <m/>
  </r>
  <r>
    <x v="6"/>
    <x v="15"/>
    <n v="0.43382716049382702"/>
    <n v="57"/>
    <n v="5484.1754385964896"/>
    <n v="74"/>
    <n v="240.13891891891899"/>
    <n v="30.8977162162162"/>
    <m/>
    <m/>
    <m/>
    <m/>
    <m/>
    <m/>
    <m/>
    <m/>
    <m/>
    <m/>
    <m/>
    <m/>
    <n v="57"/>
    <n v="128.438596491228"/>
    <n v="-1.4475063291139201"/>
    <n v="10.8809746835443"/>
    <m/>
    <m/>
    <m/>
    <m/>
    <n v="54"/>
    <n v="45.866666666666703"/>
    <n v="-0.21858974358974401"/>
    <n v="8.7300384615384594"/>
  </r>
  <r>
    <x v="6"/>
    <x v="16"/>
    <n v="0.24981818181818199"/>
    <m/>
    <m/>
    <n v="51"/>
    <n v="225.720784313726"/>
    <n v="32.908490196078397"/>
    <m/>
    <m/>
    <m/>
    <m/>
    <m/>
    <m/>
    <m/>
    <m/>
    <m/>
    <m/>
    <m/>
    <m/>
    <m/>
    <m/>
    <m/>
    <m/>
    <m/>
    <m/>
    <m/>
    <m/>
    <m/>
    <m/>
    <m/>
    <m/>
  </r>
  <r>
    <x v="6"/>
    <x v="17"/>
    <n v="0.30901408450704199"/>
    <n v="55"/>
    <n v="6227.1818181818198"/>
    <n v="63"/>
    <n v="208.455555555556"/>
    <n v="38.121507936507903"/>
    <m/>
    <m/>
    <m/>
    <m/>
    <m/>
    <m/>
    <m/>
    <m/>
    <m/>
    <m/>
    <m/>
    <m/>
    <n v="55"/>
    <n v="147.21818181818199"/>
    <n v="-1.13476811594203"/>
    <n v="13.609579710144899"/>
    <m/>
    <m/>
    <m/>
    <m/>
    <n v="53"/>
    <n v="54.471698113207502"/>
    <n v="-1.9491406250000001"/>
    <n v="10.936887499999999"/>
  </r>
  <r>
    <x v="6"/>
    <x v="18"/>
    <n v="1.0592473118279599"/>
    <m/>
    <m/>
    <n v="58"/>
    <n v="266.17172413793099"/>
    <n v="35.085327586206901"/>
    <m/>
    <m/>
    <m/>
    <m/>
    <m/>
    <m/>
    <m/>
    <m/>
    <m/>
    <m/>
    <m/>
    <m/>
    <m/>
    <m/>
    <m/>
    <m/>
    <m/>
    <m/>
    <m/>
    <m/>
    <m/>
    <m/>
    <m/>
    <m/>
  </r>
  <r>
    <x v="6"/>
    <x v="19"/>
    <n v="1.0559770114942499"/>
    <m/>
    <m/>
    <n v="50"/>
    <n v="274.6454"/>
    <n v="36.338439999999999"/>
    <m/>
    <m/>
    <m/>
    <m/>
    <m/>
    <m/>
    <m/>
    <m/>
    <m/>
    <m/>
    <m/>
    <m/>
    <m/>
    <m/>
    <m/>
    <m/>
    <m/>
    <m/>
    <m/>
    <m/>
    <m/>
    <m/>
    <m/>
    <m/>
  </r>
  <r>
    <x v="6"/>
    <x v="20"/>
    <n v="1.3712745098039201"/>
    <m/>
    <m/>
    <n v="64"/>
    <n v="225.69015625"/>
    <n v="35.73528125"/>
    <m/>
    <m/>
    <m/>
    <m/>
    <m/>
    <m/>
    <m/>
    <m/>
    <m/>
    <m/>
    <m/>
    <m/>
    <m/>
    <m/>
    <m/>
    <m/>
    <m/>
    <m/>
    <m/>
    <m/>
    <m/>
    <m/>
    <m/>
    <m/>
  </r>
  <r>
    <x v="6"/>
    <x v="21"/>
    <n v="1.60214285714286"/>
    <m/>
    <m/>
    <n v="52"/>
    <n v="83.842884615384605"/>
    <n v="30.0439230769231"/>
    <m/>
    <m/>
    <m/>
    <m/>
    <m/>
    <m/>
    <m/>
    <m/>
    <m/>
    <m/>
    <m/>
    <m/>
    <m/>
    <m/>
    <m/>
    <m/>
    <m/>
    <m/>
    <m/>
    <m/>
    <m/>
    <m/>
    <m/>
    <m/>
  </r>
  <r>
    <x v="6"/>
    <x v="22"/>
    <n v="0.63920454545454597"/>
    <m/>
    <m/>
    <n v="64"/>
    <n v="140.9909375"/>
    <n v="32.709937500000002"/>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 dinámica2" cacheId="16" applyNumberFormats="0" applyBorderFormats="0" applyFontFormats="0" applyPatternFormats="0" applyAlignmentFormats="0" applyWidthHeightFormats="1" dataCaption="Datos" updatedVersion="4" minRefreshableVersion="3" showMemberPropertyTips="0" useAutoFormatting="1" itemPrintTitles="1" createdVersion="4" indent="0" compact="0" compactData="0" gridDropZones="1" chartFormat="1">
  <location ref="A1:I34" firstHeaderRow="1" firstDataRow="2" firstDataCol="1"/>
  <pivotFields count="32">
    <pivotField axis="axisCol" compact="0" outline="0" subtotalTop="0" showAll="0" includeNewItemsInFilter="1">
      <items count="9">
        <item x="6"/>
        <item x="2"/>
        <item x="1"/>
        <item x="3"/>
        <item x="0"/>
        <item x="5"/>
        <item x="4"/>
        <item h="1" x="7"/>
        <item t="default"/>
      </items>
    </pivotField>
    <pivotField axis="axisRow" compact="0" outline="0" subtotalTop="0" showAll="0" includeNewItemsInFilter="1">
      <items count="33">
        <item x="0"/>
        <item x="1"/>
        <item x="2"/>
        <item x="3"/>
        <item x="4"/>
        <item x="5"/>
        <item x="6"/>
        <item x="7"/>
        <item x="8"/>
        <item x="9"/>
        <item x="10"/>
        <item x="11"/>
        <item x="12"/>
        <item x="13"/>
        <item x="14"/>
        <item x="15"/>
        <item x="16"/>
        <item x="17"/>
        <item x="18"/>
        <item x="19"/>
        <item x="20"/>
        <item x="21"/>
        <item x="22"/>
        <item x="23"/>
        <item x="24"/>
        <item x="25"/>
        <item x="26"/>
        <item x="27"/>
        <item h="1" x="31"/>
        <item x="28"/>
        <item x="29"/>
        <item x="30"/>
        <item t="default"/>
      </items>
    </pivotField>
    <pivotField compact="0" outline="0" showAll="0" defaultSubtotal="0"/>
    <pivotField compact="0" outline="0" subtotalTop="0" showAll="0" includeNewItemsInFilter="1"/>
    <pivotField dataField="1" compact="0" outline="0" subtotalTop="0" showAll="0" includeNewItemsInFilter="1" defaultSubtotal="0"/>
    <pivotField compact="0" outline="0" subtotalTop="0" showAll="0" includeNewItemsInFilter="1"/>
    <pivotField compact="0" outline="0" subtotalTop="0" showAll="0" includeNewItemsInFilter="1"/>
    <pivotField compact="0" outline="0" showAll="0" defaultSubtotal="0"/>
    <pivotField compact="0" outline="0" subtotalTop="0" showAll="0" includeNewItemsInFilter="1"/>
    <pivotField compact="0" outline="0" showAll="0" defaultSubtotal="0"/>
    <pivotField compact="0" outline="0" subtotalTop="0" showAll="0" includeNewItemsInFilter="1"/>
    <pivotField compact="0" outline="0" showAll="0" defaultSubtotal="0"/>
    <pivotField compact="0" outline="0" subtotalTop="0" showAll="0" includeNewItemsInFilter="1"/>
    <pivotField compact="0" outline="0" subtotalTop="0" showAll="0" includeNewItemsInFilter="1" defaultSubtotal="0"/>
    <pivotField compact="0" outline="0" subtotalTop="0" showAll="0" includeNewItemsInFilter="1"/>
    <pivotField compact="0" outline="0" showAll="0" defaultSubtotal="0"/>
    <pivotField compact="0" outline="0" subtotalTop="0" showAll="0" includeNewItemsInFilter="1"/>
    <pivotField compact="0" outline="0" subtotalTop="0" showAll="0" includeNewItemsInFilter="1" defaultSubtotal="0"/>
    <pivotField compact="0" outline="0" subtotalTop="0" showAll="0" includeNewItemsInFilter="1"/>
    <pivotField compact="0" outline="0" showAll="0" defaultSubtotal="0"/>
    <pivotField compact="0" outline="0" subtotalTop="0" showAll="0" includeNewItemsInFilter="1"/>
    <pivotField compact="0" outline="0" subtotalTop="0" showAll="0" includeNewItemsInFilter="1"/>
    <pivotField compact="0" outline="0" subtotalTop="0" showAll="0" includeNewItemsInFilter="1"/>
    <pivotField compact="0" outline="0" showAll="0" defaultSubtotal="0"/>
    <pivotField compact="0" outline="0" subtotalTop="0" showAll="0" includeNewItemsInFilter="1"/>
    <pivotField compact="0" outline="0" subtotalTop="0" showAll="0" includeNewItemsInFilter="1"/>
    <pivotField compact="0" outline="0" subtotalTop="0" showAll="0" includeNewItemsInFilter="1"/>
    <pivotField compact="0" outline="0" showAll="0" defaultSubtotal="0"/>
    <pivotField compact="0" outline="0" subtotalTop="0" showAll="0" includeNewItemsInFilter="1"/>
    <pivotField compact="0" outline="0" subtotalTop="0" showAll="0" includeNewItemsInFilter="1"/>
    <pivotField compact="0" outline="0" subtotalTop="0" showAll="0" includeNewItemsInFilter="1"/>
    <pivotField compact="0" outline="0" showAll="0" defaultSubtotal="0"/>
  </pivotFields>
  <rowFields count="1">
    <field x="1"/>
  </rowFields>
  <rowItems count="32">
    <i>
      <x/>
    </i>
    <i>
      <x v="1"/>
    </i>
    <i>
      <x v="2"/>
    </i>
    <i>
      <x v="3"/>
    </i>
    <i>
      <x v="4"/>
    </i>
    <i>
      <x v="5"/>
    </i>
    <i>
      <x v="6"/>
    </i>
    <i>
      <x v="7"/>
    </i>
    <i>
      <x v="8"/>
    </i>
    <i>
      <x v="9"/>
    </i>
    <i>
      <x v="10"/>
    </i>
    <i>
      <x v="11"/>
    </i>
    <i>
      <x v="12"/>
    </i>
    <i>
      <x v="13"/>
    </i>
    <i>
      <x v="14"/>
    </i>
    <i>
      <x v="15"/>
    </i>
    <i>
      <x v="16"/>
    </i>
    <i>
      <x v="17"/>
    </i>
    <i>
      <x v="18"/>
    </i>
    <i>
      <x v="19"/>
    </i>
    <i>
      <x v="20"/>
    </i>
    <i>
      <x v="21"/>
    </i>
    <i>
      <x v="22"/>
    </i>
    <i>
      <x v="23"/>
    </i>
    <i>
      <x v="24"/>
    </i>
    <i>
      <x v="25"/>
    </i>
    <i>
      <x v="26"/>
    </i>
    <i>
      <x v="27"/>
    </i>
    <i>
      <x v="29"/>
    </i>
    <i>
      <x v="30"/>
    </i>
    <i>
      <x v="31"/>
    </i>
    <i t="grand">
      <x/>
    </i>
  </rowItems>
  <colFields count="1">
    <field x="0"/>
  </colFields>
  <colItems count="8">
    <i>
      <x/>
    </i>
    <i>
      <x v="1"/>
    </i>
    <i>
      <x v="2"/>
    </i>
    <i>
      <x v="3"/>
    </i>
    <i>
      <x v="4"/>
    </i>
    <i>
      <x v="5"/>
    </i>
    <i>
      <x v="6"/>
    </i>
    <i t="grand">
      <x/>
    </i>
  </colItems>
  <dataFields count="1">
    <dataField name="Promedio de Producción Corregida 305d_Leche" fld="4" subtotal="average" baseField="1" baseItem="10"/>
  </dataFields>
  <chartFormats count="7">
    <chartFormat chart="0" format="0" series="1">
      <pivotArea type="data" outline="0" fieldPosition="0">
        <references count="2">
          <reference field="4294967294" count="1" selected="0">
            <x v="0"/>
          </reference>
          <reference field="0" count="1" selected="0">
            <x v="0"/>
          </reference>
        </references>
      </pivotArea>
    </chartFormat>
    <chartFormat chart="0" format="1" series="1">
      <pivotArea type="data" outline="0" fieldPosition="0">
        <references count="2">
          <reference field="4294967294" count="1" selected="0">
            <x v="0"/>
          </reference>
          <reference field="0" count="1" selected="0">
            <x v="1"/>
          </reference>
        </references>
      </pivotArea>
    </chartFormat>
    <chartFormat chart="0" format="2" series="1">
      <pivotArea type="data" outline="0" fieldPosition="0">
        <references count="2">
          <reference field="4294967294" count="1" selected="0">
            <x v="0"/>
          </reference>
          <reference field="0" count="1" selected="0">
            <x v="2"/>
          </reference>
        </references>
      </pivotArea>
    </chartFormat>
    <chartFormat chart="0" format="3" series="1">
      <pivotArea type="data" outline="0" fieldPosition="0">
        <references count="2">
          <reference field="4294967294" count="1" selected="0">
            <x v="0"/>
          </reference>
          <reference field="0" count="1" selected="0">
            <x v="3"/>
          </reference>
        </references>
      </pivotArea>
    </chartFormat>
    <chartFormat chart="0" format="4" series="1">
      <pivotArea type="data" outline="0" fieldPosition="0">
        <references count="2">
          <reference field="4294967294" count="1" selected="0">
            <x v="0"/>
          </reference>
          <reference field="0" count="1" selected="0">
            <x v="4"/>
          </reference>
        </references>
      </pivotArea>
    </chartFormat>
    <chartFormat chart="0" format="5" series="1">
      <pivotArea type="data" outline="0" fieldPosition="0">
        <references count="2">
          <reference field="4294967294" count="1" selected="0">
            <x v="0"/>
          </reference>
          <reference field="0" count="1" selected="0">
            <x v="5"/>
          </reference>
        </references>
      </pivotArea>
    </chartFormat>
    <chartFormat chart="0" format="6" series="1">
      <pivotArea type="data" outline="0" fieldPosition="0">
        <references count="2">
          <reference field="4294967294" count="1" selected="0">
            <x v="0"/>
          </reference>
          <reference field="0" count="1" selected="0">
            <x v="6"/>
          </reference>
        </references>
      </pivotArea>
    </chartFormat>
  </chartFormats>
  <pivotTableStyleInfo showRowHeaders="1" showColHeaders="1" showRowStripes="0" showColStripes="0" showLastColumn="1"/>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500"/>
  <sheetViews>
    <sheetView tabSelected="1" zoomScaleNormal="100" workbookViewId="0">
      <pane xSplit="2" ySplit="11" topLeftCell="C12" activePane="bottomRight" state="frozen"/>
      <selection pane="topRight" activeCell="C1" sqref="C1"/>
      <selection pane="bottomLeft" activeCell="A5" sqref="A5"/>
      <selection pane="bottomRight" activeCell="B4" sqref="B4"/>
    </sheetView>
  </sheetViews>
  <sheetFormatPr baseColWidth="10" defaultRowHeight="12.75" x14ac:dyDescent="0.2"/>
  <cols>
    <col min="1" max="1" width="7" style="18" customWidth="1"/>
    <col min="2" max="2" width="11.42578125" style="21" customWidth="1"/>
    <col min="3" max="3" width="7.5703125" style="79" customWidth="1"/>
    <col min="4" max="4" width="8.5703125" style="21" customWidth="1"/>
    <col min="5" max="5" width="10.140625" style="21" bestFit="1" customWidth="1"/>
    <col min="6" max="6" width="9" style="22" bestFit="1" customWidth="1"/>
    <col min="7" max="7" width="7.140625" style="23" bestFit="1" customWidth="1"/>
    <col min="8" max="8" width="8.7109375" style="68" bestFit="1" customWidth="1"/>
    <col min="9" max="9" width="6.28515625" style="22" bestFit="1" customWidth="1"/>
    <col min="10" max="10" width="10.28515625" style="21" bestFit="1" customWidth="1"/>
    <col min="11" max="11" width="7.28515625" style="23" bestFit="1" customWidth="1"/>
    <col min="12" max="12" width="8.85546875" style="68" bestFit="1" customWidth="1"/>
    <col min="13" max="13" width="6.140625" style="21" bestFit="1" customWidth="1"/>
    <col min="14" max="14" width="10.140625" style="21" bestFit="1" customWidth="1"/>
    <col min="15" max="15" width="7.140625" style="23" bestFit="1" customWidth="1"/>
    <col min="16" max="16" width="8.7109375" style="68" bestFit="1" customWidth="1"/>
    <col min="17" max="19" width="8.7109375" style="21" customWidth="1"/>
    <col min="20" max="20" width="8.7109375" style="68" customWidth="1"/>
    <col min="21" max="21" width="7.28515625" style="21" bestFit="1" customWidth="1"/>
    <col min="22" max="22" width="8.85546875" style="21" bestFit="1" customWidth="1"/>
    <col min="23" max="23" width="8.28515625" style="23" bestFit="1" customWidth="1"/>
    <col min="24" max="24" width="9.85546875" style="68" customWidth="1"/>
    <col min="25" max="27" width="8.7109375" style="22" customWidth="1"/>
    <col min="28" max="28" width="8.7109375" style="71" customWidth="1"/>
    <col min="29" max="29" width="7.140625" style="22" bestFit="1" customWidth="1"/>
    <col min="30" max="30" width="5.28515625" style="23" bestFit="1" customWidth="1"/>
    <col min="31" max="31" width="8.140625" style="20" bestFit="1" customWidth="1"/>
    <col min="32" max="32" width="9.7109375" style="68" bestFit="1" customWidth="1"/>
    <col min="33" max="16384" width="11.42578125" style="22"/>
  </cols>
  <sheetData>
    <row r="1" spans="1:32" s="28" customFormat="1" ht="18.75" x14ac:dyDescent="0.3">
      <c r="A1" s="24"/>
      <c r="B1" s="25" t="s">
        <v>1</v>
      </c>
      <c r="C1" s="72"/>
      <c r="D1" s="25"/>
      <c r="E1" s="27"/>
      <c r="G1" s="29"/>
      <c r="H1" s="60"/>
      <c r="J1" s="30"/>
      <c r="K1" s="31"/>
      <c r="L1" s="60"/>
      <c r="M1" s="27"/>
      <c r="N1" s="27"/>
      <c r="O1" s="29"/>
      <c r="P1" s="60"/>
      <c r="Q1" s="27"/>
      <c r="R1" s="27"/>
      <c r="S1" s="27"/>
      <c r="T1" s="60"/>
      <c r="U1" s="27"/>
      <c r="V1" s="27"/>
      <c r="W1" s="29"/>
      <c r="X1" s="60"/>
      <c r="AB1" s="69"/>
      <c r="AD1" s="29"/>
      <c r="AE1" s="26"/>
      <c r="AF1" s="60"/>
    </row>
    <row r="2" spans="1:32" s="28" customFormat="1" ht="18.75" hidden="1" x14ac:dyDescent="0.3">
      <c r="A2" s="24"/>
      <c r="B2" s="25" t="s">
        <v>76</v>
      </c>
      <c r="C2" s="72"/>
      <c r="D2" s="25"/>
      <c r="E2" s="27"/>
      <c r="G2" s="29"/>
      <c r="H2" s="60"/>
      <c r="J2" s="30"/>
      <c r="K2" s="31"/>
      <c r="L2" s="60"/>
      <c r="M2" s="27"/>
      <c r="N2" s="27"/>
      <c r="O2" s="29"/>
      <c r="P2" s="60"/>
      <c r="Q2" s="27"/>
      <c r="R2" s="27"/>
      <c r="S2" s="27"/>
      <c r="T2" s="60"/>
      <c r="U2" s="27"/>
      <c r="V2" s="27"/>
      <c r="W2" s="29"/>
      <c r="X2" s="60"/>
      <c r="AB2" s="69"/>
      <c r="AD2" s="29"/>
      <c r="AE2" s="26"/>
      <c r="AF2" s="60"/>
    </row>
    <row r="3" spans="1:32" s="35" customFormat="1" ht="18.75" x14ac:dyDescent="0.3">
      <c r="A3" s="24"/>
      <c r="B3" s="32">
        <v>42991</v>
      </c>
      <c r="C3" s="73"/>
      <c r="D3" s="42" t="s">
        <v>42</v>
      </c>
      <c r="E3" s="34"/>
      <c r="G3" s="36"/>
      <c r="H3" s="62"/>
      <c r="J3" s="34"/>
      <c r="L3" s="61"/>
      <c r="N3" s="34"/>
      <c r="O3" s="36"/>
      <c r="P3" s="62"/>
      <c r="Q3" s="34"/>
      <c r="R3" s="34"/>
      <c r="S3" s="34"/>
      <c r="T3" s="62"/>
      <c r="U3" s="34"/>
      <c r="V3" s="34"/>
      <c r="W3" s="36"/>
      <c r="X3" s="62"/>
      <c r="AB3" s="61"/>
      <c r="AD3" s="36"/>
      <c r="AE3" s="33"/>
      <c r="AF3" s="62"/>
    </row>
    <row r="4" spans="1:32" s="35" customFormat="1" ht="15" customHeight="1" x14ac:dyDescent="0.3">
      <c r="A4" s="24"/>
      <c r="B4" s="37"/>
      <c r="C4" s="73"/>
      <c r="D4" s="42" t="s">
        <v>43</v>
      </c>
      <c r="E4" s="34"/>
      <c r="G4" s="36"/>
      <c r="H4" s="62"/>
      <c r="J4" s="34"/>
      <c r="K4" s="36"/>
      <c r="L4" s="62"/>
      <c r="M4" s="27"/>
      <c r="N4" s="34"/>
      <c r="O4" s="36"/>
      <c r="P4" s="62"/>
      <c r="Q4" s="34"/>
      <c r="R4" s="34"/>
      <c r="S4" s="34"/>
      <c r="T4" s="62"/>
      <c r="U4" s="34"/>
      <c r="V4" s="34"/>
      <c r="W4" s="36"/>
      <c r="X4" s="62"/>
      <c r="AB4" s="61"/>
      <c r="AD4" s="36"/>
      <c r="AE4" s="33"/>
      <c r="AF4" s="62"/>
    </row>
    <row r="5" spans="1:32" s="35" customFormat="1" ht="15" customHeight="1" x14ac:dyDescent="0.3">
      <c r="A5" s="24"/>
      <c r="B5" s="37"/>
      <c r="C5" s="73"/>
      <c r="D5" s="42"/>
      <c r="E5" s="34"/>
      <c r="G5" s="36"/>
      <c r="H5" s="62"/>
      <c r="J5" s="34"/>
      <c r="K5" s="36"/>
      <c r="L5" s="62"/>
      <c r="M5" s="34"/>
      <c r="N5" s="34"/>
      <c r="O5" s="36"/>
      <c r="P5" s="62"/>
      <c r="Q5" s="34"/>
      <c r="R5" s="34"/>
      <c r="S5" s="34"/>
      <c r="T5" s="62"/>
      <c r="U5" s="34"/>
      <c r="V5" s="34"/>
      <c r="W5" s="36"/>
      <c r="X5" s="62"/>
      <c r="AB5" s="61"/>
      <c r="AD5" s="36"/>
      <c r="AE5" s="33"/>
      <c r="AF5" s="62"/>
    </row>
    <row r="6" spans="1:32" s="35" customFormat="1" ht="15" customHeight="1" x14ac:dyDescent="0.2">
      <c r="A6" s="24"/>
      <c r="B6" s="38" t="s">
        <v>36</v>
      </c>
      <c r="C6" s="74">
        <f>+SUBTOTAL(101,C13:C301)</f>
        <v>0.30394496346518451</v>
      </c>
      <c r="D6" s="39">
        <f t="shared" ref="D6:AF6" si="0">+SUBTOTAL(101,D13:D301)</f>
        <v>1204.0584795321638</v>
      </c>
      <c r="E6" s="39">
        <f t="shared" si="0"/>
        <v>5044.8576425135634</v>
      </c>
      <c r="F6" s="40">
        <f t="shared" si="0"/>
        <v>1568.948717948718</v>
      </c>
      <c r="G6" s="40">
        <f t="shared" si="0"/>
        <v>82.90684581237204</v>
      </c>
      <c r="H6" s="63">
        <f t="shared" si="0"/>
        <v>30.567073084533838</v>
      </c>
      <c r="I6" s="39">
        <f t="shared" si="0"/>
        <v>261.78873239436621</v>
      </c>
      <c r="J6" s="39">
        <f t="shared" si="0"/>
        <v>237.09497185232433</v>
      </c>
      <c r="K6" s="40">
        <f t="shared" si="0"/>
        <v>1.3202944506239305</v>
      </c>
      <c r="L6" s="63">
        <f t="shared" si="0"/>
        <v>16.16767930535519</v>
      </c>
      <c r="M6" s="39">
        <f t="shared" si="0"/>
        <v>273.14754098360658</v>
      </c>
      <c r="N6" s="39">
        <f t="shared" si="0"/>
        <v>217.57959972797315</v>
      </c>
      <c r="O6" s="40">
        <f t="shared" si="0"/>
        <v>2.2770659343935402</v>
      </c>
      <c r="P6" s="63">
        <f t="shared" si="0"/>
        <v>24.535157640358509</v>
      </c>
      <c r="Q6" s="40">
        <f t="shared" si="0"/>
        <v>263.72857142857146</v>
      </c>
      <c r="R6" s="40">
        <f t="shared" si="0"/>
        <v>807.4810656388845</v>
      </c>
      <c r="S6" s="40">
        <f t="shared" si="0"/>
        <v>8.2037167043861583</v>
      </c>
      <c r="T6" s="63">
        <f t="shared" si="0"/>
        <v>11.542303564849266</v>
      </c>
      <c r="U6" s="39">
        <f t="shared" si="0"/>
        <v>1204.0584795321638</v>
      </c>
      <c r="V6" s="40">
        <f t="shared" si="0"/>
        <v>135.76399497347487</v>
      </c>
      <c r="W6" s="40">
        <f t="shared" si="0"/>
        <v>1.4148125065310335</v>
      </c>
      <c r="X6" s="63">
        <f t="shared" si="0"/>
        <v>14.20862545142618</v>
      </c>
      <c r="Y6" s="39">
        <f t="shared" si="0"/>
        <v>489.35</v>
      </c>
      <c r="Z6" s="40">
        <f t="shared" si="0"/>
        <v>3.4097586696566466</v>
      </c>
      <c r="AA6" s="40">
        <f t="shared" si="0"/>
        <v>-1.2989695970298051E-2</v>
      </c>
      <c r="AB6" s="63">
        <f t="shared" si="0"/>
        <v>13.273082218303081</v>
      </c>
      <c r="AC6" s="39">
        <f t="shared" si="0"/>
        <v>1200.8855421686746</v>
      </c>
      <c r="AD6" s="40">
        <f t="shared" si="0"/>
        <v>38.595048335118932</v>
      </c>
      <c r="AE6" s="40">
        <f t="shared" si="0"/>
        <v>-0.35141126697643227</v>
      </c>
      <c r="AF6" s="63">
        <f t="shared" si="0"/>
        <v>12.011812315492321</v>
      </c>
    </row>
    <row r="7" spans="1:32" s="35" customFormat="1" ht="15" customHeight="1" x14ac:dyDescent="0.2">
      <c r="A7" s="24"/>
      <c r="B7" s="38" t="s">
        <v>33</v>
      </c>
      <c r="C7" s="64">
        <f>+SUBTOTAL(102,C13:C301)</f>
        <v>195</v>
      </c>
      <c r="D7" s="39">
        <f t="shared" ref="D7:AF7" si="1">+SUBTOTAL(102,D13:D301)</f>
        <v>171</v>
      </c>
      <c r="E7" s="39">
        <f t="shared" si="1"/>
        <v>171</v>
      </c>
      <c r="F7" s="39">
        <f t="shared" si="1"/>
        <v>195</v>
      </c>
      <c r="G7" s="39">
        <f t="shared" si="1"/>
        <v>195</v>
      </c>
      <c r="H7" s="64">
        <f t="shared" si="1"/>
        <v>195</v>
      </c>
      <c r="I7" s="39">
        <f t="shared" si="1"/>
        <v>71</v>
      </c>
      <c r="J7" s="39">
        <f t="shared" si="1"/>
        <v>71</v>
      </c>
      <c r="K7" s="39">
        <f t="shared" si="1"/>
        <v>71</v>
      </c>
      <c r="L7" s="64">
        <f t="shared" si="1"/>
        <v>71</v>
      </c>
      <c r="M7" s="39">
        <f t="shared" si="1"/>
        <v>61</v>
      </c>
      <c r="N7" s="39">
        <f t="shared" si="1"/>
        <v>61</v>
      </c>
      <c r="O7" s="39">
        <f t="shared" si="1"/>
        <v>61</v>
      </c>
      <c r="P7" s="64">
        <f t="shared" si="1"/>
        <v>61</v>
      </c>
      <c r="Q7" s="39">
        <f t="shared" si="1"/>
        <v>70</v>
      </c>
      <c r="R7" s="39">
        <f t="shared" si="1"/>
        <v>70</v>
      </c>
      <c r="S7" s="39">
        <f t="shared" si="1"/>
        <v>70</v>
      </c>
      <c r="T7" s="64">
        <f t="shared" si="1"/>
        <v>70</v>
      </c>
      <c r="U7" s="39">
        <f t="shared" si="1"/>
        <v>171</v>
      </c>
      <c r="V7" s="39">
        <f t="shared" si="1"/>
        <v>171</v>
      </c>
      <c r="W7" s="39">
        <f t="shared" si="1"/>
        <v>171</v>
      </c>
      <c r="X7" s="64">
        <f t="shared" si="1"/>
        <v>171</v>
      </c>
      <c r="Y7" s="39">
        <f t="shared" si="1"/>
        <v>60</v>
      </c>
      <c r="Z7" s="39">
        <f t="shared" si="1"/>
        <v>60</v>
      </c>
      <c r="AA7" s="40">
        <f t="shared" si="1"/>
        <v>60</v>
      </c>
      <c r="AB7" s="64">
        <f t="shared" si="1"/>
        <v>60</v>
      </c>
      <c r="AC7" s="39">
        <f t="shared" si="1"/>
        <v>166</v>
      </c>
      <c r="AD7" s="39">
        <f t="shared" si="1"/>
        <v>166</v>
      </c>
      <c r="AE7" s="40">
        <f t="shared" si="1"/>
        <v>166</v>
      </c>
      <c r="AF7" s="64">
        <f t="shared" si="1"/>
        <v>166</v>
      </c>
    </row>
    <row r="8" spans="1:32" s="35" customFormat="1" ht="15" customHeight="1" x14ac:dyDescent="0.2">
      <c r="A8" s="24"/>
      <c r="B8" s="38" t="s">
        <v>34</v>
      </c>
      <c r="C8" s="63">
        <f>+SUBTOTAL(105,C13:C301)</f>
        <v>0</v>
      </c>
      <c r="D8" s="39">
        <f t="shared" ref="D8:AF8" si="2">+SUBTOTAL(105,D13:D301)</f>
        <v>52</v>
      </c>
      <c r="E8" s="39">
        <f t="shared" si="2"/>
        <v>3329.3678160919499</v>
      </c>
      <c r="F8" s="40">
        <f t="shared" si="2"/>
        <v>50</v>
      </c>
      <c r="G8" s="40">
        <f t="shared" si="2"/>
        <v>-107.467236842105</v>
      </c>
      <c r="H8" s="63">
        <f t="shared" si="2"/>
        <v>6.4630769230769198</v>
      </c>
      <c r="I8" s="39">
        <f t="shared" si="2"/>
        <v>51</v>
      </c>
      <c r="J8" s="39">
        <f t="shared" si="2"/>
        <v>179.58750000000001</v>
      </c>
      <c r="K8" s="40">
        <f t="shared" si="2"/>
        <v>-2.8284992125984201</v>
      </c>
      <c r="L8" s="63">
        <f t="shared" si="2"/>
        <v>9.1312975768321394</v>
      </c>
      <c r="M8" s="39">
        <f t="shared" si="2"/>
        <v>52</v>
      </c>
      <c r="N8" s="39">
        <f t="shared" si="2"/>
        <v>167.58762886597901</v>
      </c>
      <c r="O8" s="40">
        <f t="shared" si="2"/>
        <v>-0.91296379435191899</v>
      </c>
      <c r="P8" s="63">
        <f t="shared" si="2"/>
        <v>14.007295454545501</v>
      </c>
      <c r="Q8" s="40">
        <f t="shared" si="2"/>
        <v>50</v>
      </c>
      <c r="R8" s="40">
        <f t="shared" si="2"/>
        <v>626.35051546391799</v>
      </c>
      <c r="S8" s="40">
        <f t="shared" si="2"/>
        <v>-5.5567112068965603</v>
      </c>
      <c r="T8" s="63">
        <f t="shared" si="2"/>
        <v>5.2128673050615602</v>
      </c>
      <c r="U8" s="39">
        <f t="shared" si="2"/>
        <v>52</v>
      </c>
      <c r="V8" s="40">
        <f t="shared" si="2"/>
        <v>92.6666666666667</v>
      </c>
      <c r="W8" s="40">
        <f t="shared" si="2"/>
        <v>-2.6036511627907002</v>
      </c>
      <c r="X8" s="63">
        <f t="shared" si="2"/>
        <v>5.3192874617737003</v>
      </c>
      <c r="Y8" s="39">
        <f t="shared" si="2"/>
        <v>53</v>
      </c>
      <c r="Z8" s="40">
        <f t="shared" si="2"/>
        <v>2.6037045440550601</v>
      </c>
      <c r="AA8" s="40">
        <f t="shared" si="2"/>
        <v>-0.14144108830989199</v>
      </c>
      <c r="AB8" s="63">
        <f t="shared" si="2"/>
        <v>6.5013893376413296</v>
      </c>
      <c r="AC8" s="39">
        <f t="shared" si="2"/>
        <v>51</v>
      </c>
      <c r="AD8" s="40">
        <f t="shared" si="2"/>
        <v>19.735937499999999</v>
      </c>
      <c r="AE8" s="40">
        <f t="shared" si="2"/>
        <v>-12.7557111737089</v>
      </c>
      <c r="AF8" s="63">
        <f t="shared" si="2"/>
        <v>5.6797747692307698</v>
      </c>
    </row>
    <row r="9" spans="1:32" s="35" customFormat="1" x14ac:dyDescent="0.2">
      <c r="A9" s="24"/>
      <c r="B9" s="38" t="s">
        <v>35</v>
      </c>
      <c r="C9" s="63">
        <f>+SUBTOTAL(104,C13:C301)</f>
        <v>1.60214285714286</v>
      </c>
      <c r="D9" s="39">
        <f t="shared" ref="D9:AF9" si="3">+SUBTOTAL(104,D13:D301)</f>
        <v>4318</v>
      </c>
      <c r="E9" s="39">
        <f t="shared" si="3"/>
        <v>8004.4493392070499</v>
      </c>
      <c r="F9" s="40">
        <f t="shared" si="3"/>
        <v>6086</v>
      </c>
      <c r="G9" s="40">
        <f t="shared" si="3"/>
        <v>274.6454</v>
      </c>
      <c r="H9" s="63">
        <f t="shared" si="3"/>
        <v>42.186489655172402</v>
      </c>
      <c r="I9" s="39">
        <f t="shared" si="3"/>
        <v>545</v>
      </c>
      <c r="J9" s="39">
        <f t="shared" si="3"/>
        <v>267.88768115942003</v>
      </c>
      <c r="K9" s="40">
        <f t="shared" si="3"/>
        <v>4.7714050779953299</v>
      </c>
      <c r="L9" s="63">
        <f t="shared" si="3"/>
        <v>21.0863741708935</v>
      </c>
      <c r="M9" s="39">
        <f t="shared" si="3"/>
        <v>545</v>
      </c>
      <c r="N9" s="39">
        <f t="shared" si="3"/>
        <v>254.833333333333</v>
      </c>
      <c r="O9" s="40">
        <f t="shared" si="3"/>
        <v>6.0846684987976403</v>
      </c>
      <c r="P9" s="63">
        <f t="shared" si="3"/>
        <v>28.479409906396299</v>
      </c>
      <c r="Q9" s="40">
        <f t="shared" si="3"/>
        <v>548</v>
      </c>
      <c r="R9" s="40">
        <f t="shared" si="3"/>
        <v>961.27391304347805</v>
      </c>
      <c r="S9" s="40">
        <f t="shared" si="3"/>
        <v>20.732808383233301</v>
      </c>
      <c r="T9" s="63">
        <f t="shared" si="3"/>
        <v>17.401051295896401</v>
      </c>
      <c r="U9" s="39">
        <f t="shared" si="3"/>
        <v>4318</v>
      </c>
      <c r="V9" s="40">
        <f t="shared" si="3"/>
        <v>165.508064516129</v>
      </c>
      <c r="W9" s="40">
        <f t="shared" si="3"/>
        <v>4.9161186968250803</v>
      </c>
      <c r="X9" s="63">
        <f t="shared" si="3"/>
        <v>20.080982641509401</v>
      </c>
      <c r="Y9" s="39">
        <f t="shared" si="3"/>
        <v>1044</v>
      </c>
      <c r="Z9" s="40">
        <f t="shared" si="3"/>
        <v>3.8832613920931101</v>
      </c>
      <c r="AA9" s="40">
        <f t="shared" si="3"/>
        <v>5.4934610825760601E-2</v>
      </c>
      <c r="AB9" s="63">
        <f t="shared" si="3"/>
        <v>19.746126390930002</v>
      </c>
      <c r="AC9" s="39">
        <f t="shared" si="3"/>
        <v>4285</v>
      </c>
      <c r="AD9" s="40">
        <f t="shared" si="3"/>
        <v>56.538333333333298</v>
      </c>
      <c r="AE9" s="40">
        <f t="shared" si="3"/>
        <v>3.0994338235294099</v>
      </c>
      <c r="AF9" s="63">
        <f t="shared" si="3"/>
        <v>17.135746285714301</v>
      </c>
    </row>
    <row r="10" spans="1:32" s="44" customFormat="1" ht="18.75" x14ac:dyDescent="0.3">
      <c r="A10" s="24"/>
      <c r="B10" s="43"/>
      <c r="C10" s="75"/>
      <c r="D10" s="84" t="s">
        <v>4</v>
      </c>
      <c r="E10" s="85"/>
      <c r="F10" s="85"/>
      <c r="G10" s="85"/>
      <c r="H10" s="85"/>
      <c r="I10" s="86" t="s">
        <v>6</v>
      </c>
      <c r="J10" s="87"/>
      <c r="K10" s="86"/>
      <c r="L10" s="86"/>
      <c r="M10" s="82" t="s">
        <v>5</v>
      </c>
      <c r="N10" s="83"/>
      <c r="O10" s="83"/>
      <c r="P10" s="83"/>
      <c r="Q10" s="92" t="s">
        <v>71</v>
      </c>
      <c r="R10" s="93"/>
      <c r="S10" s="93"/>
      <c r="T10" s="93"/>
      <c r="U10" s="90" t="s">
        <v>32</v>
      </c>
      <c r="V10" s="91"/>
      <c r="W10" s="91"/>
      <c r="X10" s="91"/>
      <c r="Y10" s="80" t="s">
        <v>61</v>
      </c>
      <c r="Z10" s="81"/>
      <c r="AA10" s="81"/>
      <c r="AB10" s="81"/>
      <c r="AC10" s="88" t="s">
        <v>8</v>
      </c>
      <c r="AD10" s="89"/>
      <c r="AE10" s="89"/>
      <c r="AF10" s="89"/>
    </row>
    <row r="11" spans="1:32" s="28" customFormat="1" x14ac:dyDescent="0.2">
      <c r="A11" s="45" t="s">
        <v>0</v>
      </c>
      <c r="B11" s="41" t="s">
        <v>27</v>
      </c>
      <c r="C11" s="76" t="s">
        <v>7</v>
      </c>
      <c r="D11" s="41" t="s">
        <v>13</v>
      </c>
      <c r="E11" s="41" t="s">
        <v>21</v>
      </c>
      <c r="F11" s="47" t="s">
        <v>23</v>
      </c>
      <c r="G11" s="48" t="s">
        <v>22</v>
      </c>
      <c r="H11" s="65" t="s">
        <v>24</v>
      </c>
      <c r="I11" s="41" t="s">
        <v>25</v>
      </c>
      <c r="J11" s="41" t="s">
        <v>26</v>
      </c>
      <c r="K11" s="48" t="s">
        <v>14</v>
      </c>
      <c r="L11" s="65" t="s">
        <v>15</v>
      </c>
      <c r="M11" s="41" t="s">
        <v>16</v>
      </c>
      <c r="N11" s="41" t="s">
        <v>17</v>
      </c>
      <c r="O11" s="48" t="s">
        <v>18</v>
      </c>
      <c r="P11" s="65" t="s">
        <v>19</v>
      </c>
      <c r="Q11" s="41" t="s">
        <v>65</v>
      </c>
      <c r="R11" s="41" t="s">
        <v>66</v>
      </c>
      <c r="S11" s="41" t="s">
        <v>67</v>
      </c>
      <c r="T11" s="65" t="s">
        <v>68</v>
      </c>
      <c r="U11" s="41" t="s">
        <v>28</v>
      </c>
      <c r="V11" s="41" t="s">
        <v>29</v>
      </c>
      <c r="W11" s="48" t="s">
        <v>30</v>
      </c>
      <c r="X11" s="65" t="s">
        <v>31</v>
      </c>
      <c r="Y11" s="41" t="s">
        <v>57</v>
      </c>
      <c r="Z11" s="48" t="s">
        <v>58</v>
      </c>
      <c r="AA11" s="46" t="s">
        <v>59</v>
      </c>
      <c r="AB11" s="65" t="s">
        <v>60</v>
      </c>
      <c r="AC11" s="41" t="s">
        <v>11</v>
      </c>
      <c r="AD11" s="48" t="s">
        <v>9</v>
      </c>
      <c r="AE11" s="46" t="s">
        <v>10</v>
      </c>
      <c r="AF11" s="65" t="s">
        <v>12</v>
      </c>
    </row>
    <row r="12" spans="1:32" s="19" customFormat="1" hidden="1" x14ac:dyDescent="0.2">
      <c r="A12" s="49" t="s">
        <v>0</v>
      </c>
      <c r="B12" s="50" t="s">
        <v>56</v>
      </c>
      <c r="C12" s="77" t="s">
        <v>77</v>
      </c>
      <c r="D12" s="50" t="s">
        <v>44</v>
      </c>
      <c r="E12" s="50" t="s">
        <v>72</v>
      </c>
      <c r="F12" s="52" t="s">
        <v>45</v>
      </c>
      <c r="G12" s="53" t="s">
        <v>46</v>
      </c>
      <c r="H12" s="66" t="s">
        <v>78</v>
      </c>
      <c r="I12" s="50" t="s">
        <v>47</v>
      </c>
      <c r="J12" s="50" t="s">
        <v>79</v>
      </c>
      <c r="K12" s="53" t="s">
        <v>48</v>
      </c>
      <c r="L12" s="66" t="s">
        <v>80</v>
      </c>
      <c r="M12" s="50" t="s">
        <v>49</v>
      </c>
      <c r="N12" s="50" t="s">
        <v>73</v>
      </c>
      <c r="O12" s="53" t="s">
        <v>50</v>
      </c>
      <c r="P12" s="66" t="s">
        <v>81</v>
      </c>
      <c r="Q12" s="50" t="s">
        <v>69</v>
      </c>
      <c r="R12" s="50" t="s">
        <v>74</v>
      </c>
      <c r="S12" s="50" t="s">
        <v>70</v>
      </c>
      <c r="T12" s="66" t="s">
        <v>82</v>
      </c>
      <c r="U12" s="50" t="s">
        <v>51</v>
      </c>
      <c r="V12" s="50" t="s">
        <v>32</v>
      </c>
      <c r="W12" s="53" t="s">
        <v>52</v>
      </c>
      <c r="X12" s="66" t="s">
        <v>83</v>
      </c>
      <c r="Y12" s="50" t="s">
        <v>64</v>
      </c>
      <c r="Z12" s="53" t="s">
        <v>63</v>
      </c>
      <c r="AA12" s="51" t="s">
        <v>62</v>
      </c>
      <c r="AB12" s="66" t="s">
        <v>84</v>
      </c>
      <c r="AC12" s="50" t="s">
        <v>53</v>
      </c>
      <c r="AD12" s="53" t="s">
        <v>54</v>
      </c>
      <c r="AE12" s="51" t="s">
        <v>55</v>
      </c>
      <c r="AF12" s="66" t="s">
        <v>85</v>
      </c>
    </row>
    <row r="13" spans="1:32" x14ac:dyDescent="0.2">
      <c r="A13" s="54" t="s">
        <v>3</v>
      </c>
      <c r="B13" s="55">
        <v>1987</v>
      </c>
      <c r="C13" s="78">
        <v>0.22106194690265499</v>
      </c>
      <c r="D13" s="55">
        <v>415</v>
      </c>
      <c r="E13" s="55">
        <v>3825.7638554216901</v>
      </c>
      <c r="F13" s="55">
        <v>536</v>
      </c>
      <c r="G13" s="57">
        <v>-97.831511194029801</v>
      </c>
      <c r="H13" s="67">
        <v>31.389143656716399</v>
      </c>
      <c r="I13" s="58">
        <v>80</v>
      </c>
      <c r="J13" s="55">
        <v>179.58750000000001</v>
      </c>
      <c r="K13" s="57">
        <v>-2.2607035647279501</v>
      </c>
      <c r="L13" s="67">
        <v>14.7914971857411</v>
      </c>
      <c r="M13" s="55"/>
      <c r="N13" s="55"/>
      <c r="O13" s="57"/>
      <c r="P13" s="67"/>
      <c r="Q13" s="55"/>
      <c r="R13" s="55"/>
      <c r="S13" s="57"/>
      <c r="T13" s="67"/>
      <c r="U13" s="55">
        <v>415</v>
      </c>
      <c r="V13" s="55">
        <v>122.34939759036099</v>
      </c>
      <c r="W13" s="57">
        <v>1.2608202846975101</v>
      </c>
      <c r="X13" s="67">
        <v>13.388669039145899</v>
      </c>
      <c r="Y13" s="55"/>
      <c r="Z13" s="56"/>
      <c r="AA13" s="56"/>
      <c r="AB13" s="67"/>
      <c r="AC13" s="58">
        <v>413</v>
      </c>
      <c r="AD13" s="57">
        <v>40.508474576271198</v>
      </c>
      <c r="AE13" s="56">
        <v>0.66380935251798601</v>
      </c>
      <c r="AF13" s="67">
        <v>9.5913413669064695</v>
      </c>
    </row>
    <row r="14" spans="1:32" x14ac:dyDescent="0.2">
      <c r="A14" s="54" t="s">
        <v>3</v>
      </c>
      <c r="B14" s="55">
        <v>1988</v>
      </c>
      <c r="C14" s="78">
        <v>0.15354609929078</v>
      </c>
      <c r="D14" s="55">
        <v>497</v>
      </c>
      <c r="E14" s="55">
        <v>3938.1327967806801</v>
      </c>
      <c r="F14" s="55">
        <v>637</v>
      </c>
      <c r="G14" s="57">
        <v>-95.227912087912003</v>
      </c>
      <c r="H14" s="67">
        <v>32.230769230769198</v>
      </c>
      <c r="I14" s="58">
        <v>72</v>
      </c>
      <c r="J14" s="55">
        <v>198.569444444444</v>
      </c>
      <c r="K14" s="57">
        <v>-2.8284992125984201</v>
      </c>
      <c r="L14" s="67">
        <v>15.071140157480301</v>
      </c>
      <c r="M14" s="55"/>
      <c r="N14" s="55"/>
      <c r="O14" s="57"/>
      <c r="P14" s="67"/>
      <c r="Q14" s="55"/>
      <c r="R14" s="55"/>
      <c r="S14" s="57"/>
      <c r="T14" s="67"/>
      <c r="U14" s="55">
        <v>497</v>
      </c>
      <c r="V14" s="55">
        <v>123.406438631791</v>
      </c>
      <c r="W14" s="57">
        <v>1.4702201166180799</v>
      </c>
      <c r="X14" s="67">
        <v>14.2285932944606</v>
      </c>
      <c r="Y14" s="55"/>
      <c r="Z14" s="56"/>
      <c r="AA14" s="56"/>
      <c r="AB14" s="67"/>
      <c r="AC14" s="58">
        <v>497</v>
      </c>
      <c r="AD14" s="57">
        <v>39.987323943661998</v>
      </c>
      <c r="AE14" s="56">
        <v>0.77868722466960505</v>
      </c>
      <c r="AF14" s="67">
        <v>10.868098091042601</v>
      </c>
    </row>
    <row r="15" spans="1:32" x14ac:dyDescent="0.2">
      <c r="A15" s="54" t="s">
        <v>3</v>
      </c>
      <c r="B15" s="55">
        <v>1989</v>
      </c>
      <c r="C15" s="78">
        <v>0.16251376146789001</v>
      </c>
      <c r="D15" s="55">
        <v>651</v>
      </c>
      <c r="E15" s="55">
        <v>4110.1612903225796</v>
      </c>
      <c r="F15" s="55">
        <v>801</v>
      </c>
      <c r="G15" s="57">
        <v>-51.2711235955056</v>
      </c>
      <c r="H15" s="67">
        <v>34.188573033707897</v>
      </c>
      <c r="I15" s="58">
        <v>84</v>
      </c>
      <c r="J15" s="55">
        <v>210.84523809523799</v>
      </c>
      <c r="K15" s="57">
        <v>-2.20702878598247</v>
      </c>
      <c r="L15" s="67">
        <v>15.549789737171499</v>
      </c>
      <c r="M15" s="55"/>
      <c r="N15" s="55"/>
      <c r="O15" s="57"/>
      <c r="P15" s="67"/>
      <c r="Q15" s="55">
        <v>59</v>
      </c>
      <c r="R15" s="55">
        <v>702.10169491525403</v>
      </c>
      <c r="S15" s="57">
        <v>-5.5567112068965603</v>
      </c>
      <c r="T15" s="67">
        <v>10.6224310344827</v>
      </c>
      <c r="U15" s="55">
        <v>651</v>
      </c>
      <c r="V15" s="55">
        <v>119.582181259601</v>
      </c>
      <c r="W15" s="57">
        <v>0.70222980659840695</v>
      </c>
      <c r="X15" s="67">
        <v>15.2796996587031</v>
      </c>
      <c r="Y15" s="55"/>
      <c r="Z15" s="56"/>
      <c r="AA15" s="56"/>
      <c r="AB15" s="67"/>
      <c r="AC15" s="58">
        <v>650</v>
      </c>
      <c r="AD15" s="57">
        <v>44.189538461538397</v>
      </c>
      <c r="AE15" s="56">
        <v>0.71873997709049198</v>
      </c>
      <c r="AF15" s="67">
        <v>11.406898396334499</v>
      </c>
    </row>
    <row r="16" spans="1:32" x14ac:dyDescent="0.2">
      <c r="A16" s="54" t="s">
        <v>3</v>
      </c>
      <c r="B16" s="55">
        <v>1990</v>
      </c>
      <c r="C16" s="78">
        <v>0.224135667396061</v>
      </c>
      <c r="D16" s="55">
        <v>725</v>
      </c>
      <c r="E16" s="55">
        <v>4181.6013793103402</v>
      </c>
      <c r="F16" s="55">
        <v>917</v>
      </c>
      <c r="G16" s="57">
        <v>-39.955092693566002</v>
      </c>
      <c r="H16" s="67">
        <v>34.3734601962922</v>
      </c>
      <c r="I16" s="58">
        <v>95</v>
      </c>
      <c r="J16" s="55">
        <v>213.90526315789501</v>
      </c>
      <c r="K16" s="57">
        <v>-2.44786586695747</v>
      </c>
      <c r="L16" s="67">
        <v>16.288624863686</v>
      </c>
      <c r="M16" s="55"/>
      <c r="N16" s="55"/>
      <c r="O16" s="57"/>
      <c r="P16" s="67"/>
      <c r="Q16" s="55">
        <v>74</v>
      </c>
      <c r="R16" s="55">
        <v>728.82432432432404</v>
      </c>
      <c r="S16" s="57">
        <v>-0.22885538461538499</v>
      </c>
      <c r="T16" s="67">
        <v>10.8058553846154</v>
      </c>
      <c r="U16" s="55">
        <v>725</v>
      </c>
      <c r="V16" s="55">
        <v>128.01793103448301</v>
      </c>
      <c r="W16" s="57">
        <v>1.5078323917137499</v>
      </c>
      <c r="X16" s="67">
        <v>15.8534265536723</v>
      </c>
      <c r="Y16" s="55"/>
      <c r="Z16" s="56"/>
      <c r="AA16" s="56"/>
      <c r="AB16" s="67"/>
      <c r="AC16" s="58">
        <v>725</v>
      </c>
      <c r="AD16" s="57">
        <v>41.123586206896498</v>
      </c>
      <c r="AE16" s="56">
        <v>1.2380066413662201</v>
      </c>
      <c r="AF16" s="67">
        <v>12.309587666034201</v>
      </c>
    </row>
    <row r="17" spans="1:32" x14ac:dyDescent="0.2">
      <c r="A17" s="54" t="s">
        <v>3</v>
      </c>
      <c r="B17" s="55">
        <v>1991</v>
      </c>
      <c r="C17" s="78">
        <v>0.24685461956521701</v>
      </c>
      <c r="D17" s="55">
        <v>808</v>
      </c>
      <c r="E17" s="55">
        <v>4335.5433168316804</v>
      </c>
      <c r="F17" s="55">
        <v>1002</v>
      </c>
      <c r="G17" s="57">
        <v>22.436996007984</v>
      </c>
      <c r="H17" s="67">
        <v>36.915461077844299</v>
      </c>
      <c r="I17" s="58">
        <v>119</v>
      </c>
      <c r="J17" s="55">
        <v>231.06722689075599</v>
      </c>
      <c r="K17" s="57">
        <v>-1.61044855144855</v>
      </c>
      <c r="L17" s="67">
        <v>18.181691308691299</v>
      </c>
      <c r="M17" s="55"/>
      <c r="N17" s="55"/>
      <c r="O17" s="57"/>
      <c r="P17" s="67"/>
      <c r="Q17" s="55">
        <v>109</v>
      </c>
      <c r="R17" s="55">
        <v>742.46788990825701</v>
      </c>
      <c r="S17" s="57">
        <v>0.96909789343246799</v>
      </c>
      <c r="T17" s="67">
        <v>11.887016109045801</v>
      </c>
      <c r="U17" s="55">
        <v>808</v>
      </c>
      <c r="V17" s="55">
        <v>121.596534653465</v>
      </c>
      <c r="W17" s="57">
        <v>1.6344577114427901</v>
      </c>
      <c r="X17" s="67">
        <v>17.3132993366501</v>
      </c>
      <c r="Y17" s="55"/>
      <c r="Z17" s="56"/>
      <c r="AA17" s="56"/>
      <c r="AB17" s="67"/>
      <c r="AC17" s="58">
        <v>806</v>
      </c>
      <c r="AD17" s="57">
        <v>40.756575682382199</v>
      </c>
      <c r="AE17" s="56">
        <v>1.58695829858215</v>
      </c>
      <c r="AF17" s="67">
        <v>13.747812260216801</v>
      </c>
    </row>
    <row r="18" spans="1:32" x14ac:dyDescent="0.2">
      <c r="A18" s="54" t="s">
        <v>3</v>
      </c>
      <c r="B18" s="55">
        <v>1992</v>
      </c>
      <c r="C18" s="78">
        <v>0.30085070422535198</v>
      </c>
      <c r="D18" s="55">
        <v>954</v>
      </c>
      <c r="E18" s="55">
        <v>4345.26100628931</v>
      </c>
      <c r="F18" s="55">
        <v>1229</v>
      </c>
      <c r="G18" s="57">
        <v>18.354507729861702</v>
      </c>
      <c r="H18" s="67">
        <v>35.690320585842102</v>
      </c>
      <c r="I18" s="58">
        <v>135</v>
      </c>
      <c r="J18" s="55">
        <v>221.748148148148</v>
      </c>
      <c r="K18" s="57">
        <v>-0.30664495114006501</v>
      </c>
      <c r="L18" s="67">
        <v>17.9246270358306</v>
      </c>
      <c r="M18" s="55"/>
      <c r="N18" s="55"/>
      <c r="O18" s="57"/>
      <c r="P18" s="67"/>
      <c r="Q18" s="55">
        <v>119</v>
      </c>
      <c r="R18" s="55">
        <v>718.90756302521004</v>
      </c>
      <c r="S18" s="57">
        <v>0.97292857142856903</v>
      </c>
      <c r="T18" s="67">
        <v>12.322983436853001</v>
      </c>
      <c r="U18" s="55">
        <v>954</v>
      </c>
      <c r="V18" s="55">
        <v>123.106918238994</v>
      </c>
      <c r="W18" s="57">
        <v>1.5042064156206401</v>
      </c>
      <c r="X18" s="67">
        <v>17.565196652719699</v>
      </c>
      <c r="Y18" s="55"/>
      <c r="Z18" s="56"/>
      <c r="AA18" s="56"/>
      <c r="AB18" s="67"/>
      <c r="AC18" s="58">
        <v>950</v>
      </c>
      <c r="AD18" s="57">
        <v>40.161578947368497</v>
      </c>
      <c r="AE18" s="56">
        <v>1.60325351123596</v>
      </c>
      <c r="AF18" s="67">
        <v>14.2098099016854</v>
      </c>
    </row>
    <row r="19" spans="1:32" x14ac:dyDescent="0.2">
      <c r="A19" s="54" t="s">
        <v>3</v>
      </c>
      <c r="B19" s="55">
        <v>1993</v>
      </c>
      <c r="C19" s="78">
        <v>0.201642145230185</v>
      </c>
      <c r="D19" s="55">
        <v>1141</v>
      </c>
      <c r="E19" s="55">
        <v>4300.37248028046</v>
      </c>
      <c r="F19" s="55">
        <v>1381</v>
      </c>
      <c r="G19" s="57">
        <v>28.122773352643001</v>
      </c>
      <c r="H19" s="67">
        <v>36.085406951484401</v>
      </c>
      <c r="I19" s="58">
        <v>147</v>
      </c>
      <c r="J19" s="55">
        <v>243.83673469387799</v>
      </c>
      <c r="K19" s="57">
        <v>-0.19557753623188401</v>
      </c>
      <c r="L19" s="67">
        <v>18.1788833333333</v>
      </c>
      <c r="M19" s="55">
        <v>55</v>
      </c>
      <c r="N19" s="55">
        <v>195.8</v>
      </c>
      <c r="O19" s="57">
        <v>-0.91296379435191899</v>
      </c>
      <c r="P19" s="67">
        <v>26.586442433019499</v>
      </c>
      <c r="Q19" s="55">
        <v>145</v>
      </c>
      <c r="R19" s="55">
        <v>731.36551724137905</v>
      </c>
      <c r="S19" s="57">
        <v>0.54306032045240704</v>
      </c>
      <c r="T19" s="67">
        <v>14.047928369462801</v>
      </c>
      <c r="U19" s="55">
        <v>1141</v>
      </c>
      <c r="V19" s="55">
        <v>125.609991235758</v>
      </c>
      <c r="W19" s="57">
        <v>1.63323294406884</v>
      </c>
      <c r="X19" s="67">
        <v>17.702594960049201</v>
      </c>
      <c r="Y19" s="55"/>
      <c r="Z19" s="56"/>
      <c r="AA19" s="56"/>
      <c r="AB19" s="67"/>
      <c r="AC19" s="58">
        <v>1131</v>
      </c>
      <c r="AD19" s="57">
        <v>37.803801945181299</v>
      </c>
      <c r="AE19" s="56">
        <v>1.81589906542056</v>
      </c>
      <c r="AF19" s="67">
        <v>14.614276697819299</v>
      </c>
    </row>
    <row r="20" spans="1:32" x14ac:dyDescent="0.2">
      <c r="A20" s="54" t="s">
        <v>3</v>
      </c>
      <c r="B20" s="55">
        <v>1994</v>
      </c>
      <c r="C20" s="78">
        <v>0.31517241379310301</v>
      </c>
      <c r="D20" s="55">
        <v>1304</v>
      </c>
      <c r="E20" s="55">
        <v>4317.2653374233096</v>
      </c>
      <c r="F20" s="55">
        <v>1654</v>
      </c>
      <c r="G20" s="57">
        <v>38.903071342200697</v>
      </c>
      <c r="H20" s="67">
        <v>36.342621523579197</v>
      </c>
      <c r="I20" s="58">
        <v>164</v>
      </c>
      <c r="J20" s="55">
        <v>256.77439024390202</v>
      </c>
      <c r="K20" s="57">
        <v>-0.26763934426229502</v>
      </c>
      <c r="L20" s="67">
        <v>18.526743169398902</v>
      </c>
      <c r="M20" s="55">
        <v>78</v>
      </c>
      <c r="N20" s="55">
        <v>207.79487179487199</v>
      </c>
      <c r="O20" s="57">
        <v>-0.84349213075060603</v>
      </c>
      <c r="P20" s="67">
        <v>26.910976392251801</v>
      </c>
      <c r="Q20" s="55">
        <v>164</v>
      </c>
      <c r="R20" s="55">
        <v>769.75</v>
      </c>
      <c r="S20" s="57">
        <v>2.1929854368932</v>
      </c>
      <c r="T20" s="67">
        <v>14.9406909385114</v>
      </c>
      <c r="U20" s="55">
        <v>1304</v>
      </c>
      <c r="V20" s="55">
        <v>125.293711656442</v>
      </c>
      <c r="W20" s="57">
        <v>1.49738127615063</v>
      </c>
      <c r="X20" s="67">
        <v>18.265395397489499</v>
      </c>
      <c r="Y20" s="55"/>
      <c r="Z20" s="56"/>
      <c r="AA20" s="56"/>
      <c r="AB20" s="67"/>
      <c r="AC20" s="58">
        <v>1286</v>
      </c>
      <c r="AD20" s="57">
        <v>37.739191290824301</v>
      </c>
      <c r="AE20" s="56">
        <v>1.9463093601269199</v>
      </c>
      <c r="AF20" s="67">
        <v>15.0941028027499</v>
      </c>
    </row>
    <row r="21" spans="1:32" x14ac:dyDescent="0.2">
      <c r="A21" s="54" t="s">
        <v>3</v>
      </c>
      <c r="B21" s="55">
        <v>1995</v>
      </c>
      <c r="C21" s="78">
        <v>0.46486289482818399</v>
      </c>
      <c r="D21" s="55">
        <v>1508</v>
      </c>
      <c r="E21" s="55">
        <v>4588.2049071618003</v>
      </c>
      <c r="F21" s="55">
        <v>1930</v>
      </c>
      <c r="G21" s="57">
        <v>78.051051813471403</v>
      </c>
      <c r="H21" s="67">
        <v>37.257848186528499</v>
      </c>
      <c r="I21" s="58">
        <v>261</v>
      </c>
      <c r="J21" s="55">
        <v>243.869731800766</v>
      </c>
      <c r="K21" s="57">
        <v>-0.60315524402907605</v>
      </c>
      <c r="L21" s="67">
        <v>20.374306853582599</v>
      </c>
      <c r="M21" s="55">
        <v>169</v>
      </c>
      <c r="N21" s="55">
        <v>199.31952662721901</v>
      </c>
      <c r="O21" s="57">
        <v>-0.107404663212436</v>
      </c>
      <c r="P21" s="67">
        <v>27.803845077720201</v>
      </c>
      <c r="Q21" s="55">
        <v>262</v>
      </c>
      <c r="R21" s="55">
        <v>737.38167938931304</v>
      </c>
      <c r="S21" s="57">
        <v>4.0983545512412496</v>
      </c>
      <c r="T21" s="67">
        <v>16.157941438574198</v>
      </c>
      <c r="U21" s="55">
        <v>1508</v>
      </c>
      <c r="V21" s="55">
        <v>124.488726790451</v>
      </c>
      <c r="W21" s="57">
        <v>1.71682654402102</v>
      </c>
      <c r="X21" s="67">
        <v>19.2562247043364</v>
      </c>
      <c r="Y21" s="55"/>
      <c r="Z21" s="56"/>
      <c r="AA21" s="56"/>
      <c r="AB21" s="67"/>
      <c r="AC21" s="58">
        <v>1497</v>
      </c>
      <c r="AD21" s="57">
        <v>38.703540414161701</v>
      </c>
      <c r="AE21" s="56">
        <v>2.3254997792494398</v>
      </c>
      <c r="AF21" s="67">
        <v>16.243852891832201</v>
      </c>
    </row>
    <row r="22" spans="1:32" x14ac:dyDescent="0.2">
      <c r="A22" s="54" t="s">
        <v>3</v>
      </c>
      <c r="B22" s="55">
        <v>1996</v>
      </c>
      <c r="C22" s="78">
        <v>0.52412249705535896</v>
      </c>
      <c r="D22" s="55">
        <v>1677</v>
      </c>
      <c r="E22" s="55">
        <v>4680.1663685152098</v>
      </c>
      <c r="F22" s="55">
        <v>2227</v>
      </c>
      <c r="G22" s="57">
        <v>71.066277503367701</v>
      </c>
      <c r="H22" s="67">
        <v>37.238287831162999</v>
      </c>
      <c r="I22" s="58">
        <v>249</v>
      </c>
      <c r="J22" s="55">
        <v>247.22891566265099</v>
      </c>
      <c r="K22" s="57">
        <v>-1.61581143114311</v>
      </c>
      <c r="L22" s="67">
        <v>20.968816381638199</v>
      </c>
      <c r="M22" s="55">
        <v>199</v>
      </c>
      <c r="N22" s="55">
        <v>202.29145728643201</v>
      </c>
      <c r="O22" s="57">
        <v>0.40286888190390702</v>
      </c>
      <c r="P22" s="67">
        <v>28.376707229456699</v>
      </c>
      <c r="Q22" s="55">
        <v>251</v>
      </c>
      <c r="R22" s="55">
        <v>756.509960159363</v>
      </c>
      <c r="S22" s="57">
        <v>3.2640982721382299</v>
      </c>
      <c r="T22" s="67">
        <v>17.401051295896401</v>
      </c>
      <c r="U22" s="55">
        <v>1677</v>
      </c>
      <c r="V22" s="55">
        <v>124.424567680382</v>
      </c>
      <c r="W22" s="57">
        <v>1.51517962264151</v>
      </c>
      <c r="X22" s="67">
        <v>20.080982641509401</v>
      </c>
      <c r="Y22" s="55">
        <v>74</v>
      </c>
      <c r="Z22" s="56">
        <v>3.3775725158648502</v>
      </c>
      <c r="AA22" s="56">
        <v>-3.4128910463861899E-2</v>
      </c>
      <c r="AB22" s="67">
        <v>13.7725458468177</v>
      </c>
      <c r="AC22" s="58">
        <v>1662</v>
      </c>
      <c r="AD22" s="57">
        <v>38.201624548736497</v>
      </c>
      <c r="AE22" s="56">
        <v>2.1537580952380901</v>
      </c>
      <c r="AF22" s="67">
        <v>17.135746285714301</v>
      </c>
    </row>
    <row r="23" spans="1:32" x14ac:dyDescent="0.2">
      <c r="A23" s="54" t="s">
        <v>3</v>
      </c>
      <c r="B23" s="55">
        <v>1997</v>
      </c>
      <c r="C23" s="78">
        <v>0.59627169197397001</v>
      </c>
      <c r="D23" s="55">
        <v>1754</v>
      </c>
      <c r="E23" s="55">
        <v>4663.0644241733198</v>
      </c>
      <c r="F23" s="55">
        <v>2317</v>
      </c>
      <c r="G23" s="57">
        <v>65.700107898144097</v>
      </c>
      <c r="H23" s="67">
        <v>36.958876564523102</v>
      </c>
      <c r="I23" s="58">
        <v>237</v>
      </c>
      <c r="J23" s="55">
        <v>241.151898734177</v>
      </c>
      <c r="K23" s="57">
        <v>-1.6271778929188201</v>
      </c>
      <c r="L23" s="67">
        <v>20.751990932642599</v>
      </c>
      <c r="M23" s="55">
        <v>218</v>
      </c>
      <c r="N23" s="55">
        <v>195.206422018349</v>
      </c>
      <c r="O23" s="57">
        <v>0.26032671558049197</v>
      </c>
      <c r="P23" s="67">
        <v>28.278051791109299</v>
      </c>
      <c r="Q23" s="55">
        <v>238</v>
      </c>
      <c r="R23" s="55">
        <v>731.31092436974802</v>
      </c>
      <c r="S23" s="57">
        <v>3.3829537836465202</v>
      </c>
      <c r="T23" s="67">
        <v>16.703015744032498</v>
      </c>
      <c r="U23" s="55">
        <v>1754</v>
      </c>
      <c r="V23" s="55">
        <v>125.423033067275</v>
      </c>
      <c r="W23" s="57">
        <v>1.3192630819198801</v>
      </c>
      <c r="X23" s="67">
        <v>19.882629736557199</v>
      </c>
      <c r="Y23" s="55">
        <v>135</v>
      </c>
      <c r="Z23" s="56">
        <v>3.58258688875733</v>
      </c>
      <c r="AA23" s="56">
        <v>-4.67169431875313E-2</v>
      </c>
      <c r="AB23" s="67">
        <v>13.555404725992901</v>
      </c>
      <c r="AC23" s="58">
        <v>1721</v>
      </c>
      <c r="AD23" s="57">
        <v>37.433236490412497</v>
      </c>
      <c r="AE23" s="56">
        <v>2.2672186249545301</v>
      </c>
      <c r="AF23" s="67">
        <v>16.977878937795499</v>
      </c>
    </row>
    <row r="24" spans="1:32" x14ac:dyDescent="0.2">
      <c r="A24" s="54" t="s">
        <v>3</v>
      </c>
      <c r="B24" s="55">
        <v>1998</v>
      </c>
      <c r="C24" s="78">
        <v>0.58813475177305097</v>
      </c>
      <c r="D24" s="55">
        <v>1919</v>
      </c>
      <c r="E24" s="55">
        <v>4756.1255862428397</v>
      </c>
      <c r="F24" s="55">
        <v>2564</v>
      </c>
      <c r="G24" s="57">
        <v>67.352211388455601</v>
      </c>
      <c r="H24" s="67">
        <v>37.513962948518</v>
      </c>
      <c r="I24" s="58">
        <v>312</v>
      </c>
      <c r="J24" s="55">
        <v>233.79487179487199</v>
      </c>
      <c r="K24" s="57">
        <v>-1.42111080764729</v>
      </c>
      <c r="L24" s="67">
        <v>21.0863741708935</v>
      </c>
      <c r="M24" s="55">
        <v>309</v>
      </c>
      <c r="N24" s="55">
        <v>194.045307443366</v>
      </c>
      <c r="O24" s="57">
        <v>0.66611505460218501</v>
      </c>
      <c r="P24" s="67">
        <v>28.479409906396299</v>
      </c>
      <c r="Q24" s="55">
        <v>311</v>
      </c>
      <c r="R24" s="55">
        <v>723.49196141479104</v>
      </c>
      <c r="S24" s="57">
        <v>4.1625889570552097</v>
      </c>
      <c r="T24" s="67">
        <v>16.127991235758099</v>
      </c>
      <c r="U24" s="55">
        <v>1919</v>
      </c>
      <c r="V24" s="55">
        <v>127.594580510683</v>
      </c>
      <c r="W24" s="57">
        <v>0.91620523329129799</v>
      </c>
      <c r="X24" s="67">
        <v>19.656868221941998</v>
      </c>
      <c r="Y24" s="55">
        <v>159</v>
      </c>
      <c r="Z24" s="56">
        <v>3.6902445343044499</v>
      </c>
      <c r="AA24" s="56">
        <v>-2.4595553655408199E-2</v>
      </c>
      <c r="AB24" s="67">
        <v>13.048097477554499</v>
      </c>
      <c r="AC24" s="58">
        <v>1901</v>
      </c>
      <c r="AD24" s="57">
        <v>38.861546554445098</v>
      </c>
      <c r="AE24" s="56">
        <v>2.01052843978393</v>
      </c>
      <c r="AF24" s="67">
        <v>16.714774102319701</v>
      </c>
    </row>
    <row r="25" spans="1:32" x14ac:dyDescent="0.2">
      <c r="A25" s="54" t="s">
        <v>3</v>
      </c>
      <c r="B25" s="55">
        <v>1999</v>
      </c>
      <c r="C25" s="78">
        <v>0.67346603734865496</v>
      </c>
      <c r="D25" s="55">
        <v>1944</v>
      </c>
      <c r="E25" s="55">
        <v>4728.9341563786002</v>
      </c>
      <c r="F25" s="55">
        <v>2727</v>
      </c>
      <c r="G25" s="57">
        <v>62.602343234323399</v>
      </c>
      <c r="H25" s="67">
        <v>36.340718371837099</v>
      </c>
      <c r="I25" s="58">
        <v>332</v>
      </c>
      <c r="J25" s="55">
        <v>231.52108433734901</v>
      </c>
      <c r="K25" s="57">
        <v>-1.2903750458715599</v>
      </c>
      <c r="L25" s="67">
        <v>20.4485622018349</v>
      </c>
      <c r="M25" s="55">
        <v>331</v>
      </c>
      <c r="N25" s="55">
        <v>195.33836858006001</v>
      </c>
      <c r="O25" s="57">
        <v>0.62603850385038395</v>
      </c>
      <c r="P25" s="67">
        <v>27.5822038870554</v>
      </c>
      <c r="Q25" s="55">
        <v>332</v>
      </c>
      <c r="R25" s="55">
        <v>721.91867469879503</v>
      </c>
      <c r="S25" s="57">
        <v>3.1982279500604101</v>
      </c>
      <c r="T25" s="67">
        <v>15.7741163914619</v>
      </c>
      <c r="U25" s="55">
        <v>1944</v>
      </c>
      <c r="V25" s="55">
        <v>129.27417695473201</v>
      </c>
      <c r="W25" s="57">
        <v>0.96710363584311698</v>
      </c>
      <c r="X25" s="67">
        <v>18.9942948754653</v>
      </c>
      <c r="Y25" s="55">
        <v>218</v>
      </c>
      <c r="Z25" s="56">
        <v>3.6476679808093602</v>
      </c>
      <c r="AA25" s="56">
        <v>-2.7678419217357499E-2</v>
      </c>
      <c r="AB25" s="67">
        <v>13.2335141418055</v>
      </c>
      <c r="AC25" s="58">
        <v>1925</v>
      </c>
      <c r="AD25" s="57">
        <v>39.567012987013101</v>
      </c>
      <c r="AE25" s="56">
        <v>2.06441789321789</v>
      </c>
      <c r="AF25" s="67">
        <v>16.121949408369399</v>
      </c>
    </row>
    <row r="26" spans="1:32" x14ac:dyDescent="0.2">
      <c r="A26" s="54" t="s">
        <v>3</v>
      </c>
      <c r="B26" s="55">
        <v>2000</v>
      </c>
      <c r="C26" s="78">
        <v>0.61724945533769104</v>
      </c>
      <c r="D26" s="55">
        <v>2095</v>
      </c>
      <c r="E26" s="55">
        <v>4896.72792362769</v>
      </c>
      <c r="F26" s="55">
        <v>2990</v>
      </c>
      <c r="G26" s="57">
        <v>86.353605351170501</v>
      </c>
      <c r="H26" s="67">
        <v>35.4272401337792</v>
      </c>
      <c r="I26" s="58">
        <v>399</v>
      </c>
      <c r="J26" s="55">
        <v>235.531328320802</v>
      </c>
      <c r="K26" s="57">
        <v>-0.39876665550719897</v>
      </c>
      <c r="L26" s="67">
        <v>20.210524606628798</v>
      </c>
      <c r="M26" s="55">
        <v>392</v>
      </c>
      <c r="N26" s="55">
        <v>199.158163265306</v>
      </c>
      <c r="O26" s="57">
        <v>1.50205518394649</v>
      </c>
      <c r="P26" s="67">
        <v>27.042831438127202</v>
      </c>
      <c r="Q26" s="55">
        <v>399</v>
      </c>
      <c r="R26" s="55">
        <v>736.02506265664204</v>
      </c>
      <c r="S26" s="57">
        <v>4.9554636190476202</v>
      </c>
      <c r="T26" s="67">
        <v>16.099652190476199</v>
      </c>
      <c r="U26" s="55">
        <v>2095</v>
      </c>
      <c r="V26" s="55">
        <v>129.99474940334099</v>
      </c>
      <c r="W26" s="57">
        <v>1.1034557858829701</v>
      </c>
      <c r="X26" s="67">
        <v>18.5769748097613</v>
      </c>
      <c r="Y26" s="55">
        <v>261</v>
      </c>
      <c r="Z26" s="56">
        <v>3.5706305609681301</v>
      </c>
      <c r="AA26" s="56">
        <v>-2.3552966872951201E-4</v>
      </c>
      <c r="AB26" s="67">
        <v>14.213651255915501</v>
      </c>
      <c r="AC26" s="58">
        <v>2054</v>
      </c>
      <c r="AD26" s="57">
        <v>41.306913339824703</v>
      </c>
      <c r="AE26" s="56">
        <v>1.9753906705539299</v>
      </c>
      <c r="AF26" s="67">
        <v>15.794695653326301</v>
      </c>
    </row>
    <row r="27" spans="1:32" x14ac:dyDescent="0.2">
      <c r="A27" s="54" t="s">
        <v>3</v>
      </c>
      <c r="B27" s="55">
        <v>2001</v>
      </c>
      <c r="C27" s="78">
        <v>0.60826259196378196</v>
      </c>
      <c r="D27" s="55">
        <v>2175</v>
      </c>
      <c r="E27" s="55">
        <v>4864.8827586206899</v>
      </c>
      <c r="F27" s="55">
        <v>3005</v>
      </c>
      <c r="G27" s="57">
        <v>79.128895174708902</v>
      </c>
      <c r="H27" s="67">
        <v>36.448456905158103</v>
      </c>
      <c r="I27" s="58">
        <v>410</v>
      </c>
      <c r="J27" s="55">
        <v>234.89024390243901</v>
      </c>
      <c r="K27" s="57">
        <v>-0.87663424383744104</v>
      </c>
      <c r="L27" s="67">
        <v>20.228195536309201</v>
      </c>
      <c r="M27" s="55">
        <v>409</v>
      </c>
      <c r="N27" s="55">
        <v>196.34718826405901</v>
      </c>
      <c r="O27" s="57">
        <v>1.1790642262895199</v>
      </c>
      <c r="P27" s="67">
        <v>27.485440266223002</v>
      </c>
      <c r="Q27" s="55">
        <v>412</v>
      </c>
      <c r="R27" s="55">
        <v>730.94417475728198</v>
      </c>
      <c r="S27" s="57">
        <v>4.3345737963693702</v>
      </c>
      <c r="T27" s="67">
        <v>16.213009865824802</v>
      </c>
      <c r="U27" s="55">
        <v>2175</v>
      </c>
      <c r="V27" s="55">
        <v>131.705287356322</v>
      </c>
      <c r="W27" s="57">
        <v>1.0254340379983899</v>
      </c>
      <c r="X27" s="67">
        <v>19.070401659084801</v>
      </c>
      <c r="Y27" s="55">
        <v>329</v>
      </c>
      <c r="Z27" s="56">
        <v>3.5942998377831401</v>
      </c>
      <c r="AA27" s="56">
        <v>1.4263157894736899E-2</v>
      </c>
      <c r="AB27" s="67">
        <v>14.9700148257969</v>
      </c>
      <c r="AC27" s="58">
        <v>2148</v>
      </c>
      <c r="AD27" s="57">
        <v>41.036173184357601</v>
      </c>
      <c r="AE27" s="56">
        <v>1.9542199620287499</v>
      </c>
      <c r="AF27" s="67">
        <v>16.2883179278546</v>
      </c>
    </row>
    <row r="28" spans="1:32" x14ac:dyDescent="0.2">
      <c r="A28" s="54" t="s">
        <v>3</v>
      </c>
      <c r="B28" s="55">
        <v>2002</v>
      </c>
      <c r="C28" s="78">
        <v>0.53144123783031905</v>
      </c>
      <c r="D28" s="55">
        <v>2502</v>
      </c>
      <c r="E28" s="55">
        <v>4888.3545163868903</v>
      </c>
      <c r="F28" s="55">
        <v>3243</v>
      </c>
      <c r="G28" s="57">
        <v>86.824616096207095</v>
      </c>
      <c r="H28" s="67">
        <v>36.143085414739502</v>
      </c>
      <c r="I28" s="58">
        <v>356</v>
      </c>
      <c r="J28" s="55">
        <v>234.88764044943801</v>
      </c>
      <c r="K28" s="57">
        <v>-0.29849737735266901</v>
      </c>
      <c r="L28" s="67">
        <v>19.483002159827201</v>
      </c>
      <c r="M28" s="55">
        <v>360</v>
      </c>
      <c r="N28" s="55">
        <v>196.805555555556</v>
      </c>
      <c r="O28" s="57">
        <v>1.44572640345466</v>
      </c>
      <c r="P28" s="67">
        <v>27.418115052436701</v>
      </c>
      <c r="Q28" s="55">
        <v>360</v>
      </c>
      <c r="R28" s="55">
        <v>732.72777777777799</v>
      </c>
      <c r="S28" s="57">
        <v>4.5566751071289504</v>
      </c>
      <c r="T28" s="67">
        <v>16.187518504090299</v>
      </c>
      <c r="U28" s="55">
        <v>2502</v>
      </c>
      <c r="V28" s="55">
        <v>132.06794564348499</v>
      </c>
      <c r="W28" s="57">
        <v>1.23972872872873</v>
      </c>
      <c r="X28" s="67">
        <v>18.6041306306306</v>
      </c>
      <c r="Y28" s="55">
        <v>368</v>
      </c>
      <c r="Z28" s="56">
        <v>3.7892235323520702</v>
      </c>
      <c r="AA28" s="56">
        <v>1.6363207547169901E-2</v>
      </c>
      <c r="AB28" s="67">
        <v>15.630587808417999</v>
      </c>
      <c r="AC28" s="58">
        <v>2471</v>
      </c>
      <c r="AD28" s="57">
        <v>39.739700526102901</v>
      </c>
      <c r="AE28" s="56">
        <v>1.88464101265823</v>
      </c>
      <c r="AF28" s="67">
        <v>15.964385873417701</v>
      </c>
    </row>
    <row r="29" spans="1:32" x14ac:dyDescent="0.2">
      <c r="A29" s="54" t="s">
        <v>3</v>
      </c>
      <c r="B29" s="55">
        <v>2003</v>
      </c>
      <c r="C29" s="78">
        <v>0.58600408227351197</v>
      </c>
      <c r="D29" s="55">
        <v>2585</v>
      </c>
      <c r="E29" s="55">
        <v>4990.6750483558999</v>
      </c>
      <c r="F29" s="55">
        <v>3462</v>
      </c>
      <c r="G29" s="57">
        <v>78.820493934142206</v>
      </c>
      <c r="H29" s="67">
        <v>35.854275563258199</v>
      </c>
      <c r="I29" s="58">
        <v>346</v>
      </c>
      <c r="J29" s="55">
        <v>250.88728323699399</v>
      </c>
      <c r="K29" s="57">
        <v>3.8048307781313601E-2</v>
      </c>
      <c r="L29" s="67">
        <v>19.9049652878217</v>
      </c>
      <c r="M29" s="55">
        <v>347</v>
      </c>
      <c r="N29" s="55">
        <v>212.59077809798299</v>
      </c>
      <c r="O29" s="57">
        <v>1.5824651834729799</v>
      </c>
      <c r="P29" s="67">
        <v>27.584047096214999</v>
      </c>
      <c r="Q29" s="55">
        <v>347</v>
      </c>
      <c r="R29" s="55">
        <v>787.34582132564799</v>
      </c>
      <c r="S29" s="57">
        <v>6.4251290322580701</v>
      </c>
      <c r="T29" s="67">
        <v>16.832737681673098</v>
      </c>
      <c r="U29" s="55">
        <v>2585</v>
      </c>
      <c r="V29" s="55">
        <v>129.82127659574499</v>
      </c>
      <c r="W29" s="57">
        <v>1.16847703261369</v>
      </c>
      <c r="X29" s="67">
        <v>18.660237023426699</v>
      </c>
      <c r="Y29" s="55">
        <v>428</v>
      </c>
      <c r="Z29" s="56">
        <v>3.6731180765541902</v>
      </c>
      <c r="AA29" s="56">
        <v>1.26692481445628E-2</v>
      </c>
      <c r="AB29" s="67">
        <v>16.459212649241699</v>
      </c>
      <c r="AC29" s="58">
        <v>2546</v>
      </c>
      <c r="AD29" s="57">
        <v>40.303849175176801</v>
      </c>
      <c r="AE29" s="56">
        <v>1.6564190697674399</v>
      </c>
      <c r="AF29" s="67">
        <v>16.248487627907</v>
      </c>
    </row>
    <row r="30" spans="1:32" x14ac:dyDescent="0.2">
      <c r="A30" s="54" t="s">
        <v>3</v>
      </c>
      <c r="B30" s="55">
        <v>2004</v>
      </c>
      <c r="C30" s="78">
        <v>0.58577692895339994</v>
      </c>
      <c r="D30" s="55">
        <v>2745</v>
      </c>
      <c r="E30" s="55">
        <v>5128.7322404371598</v>
      </c>
      <c r="F30" s="55">
        <v>3677</v>
      </c>
      <c r="G30" s="57">
        <v>64.178177862387798</v>
      </c>
      <c r="H30" s="67">
        <v>36.080395703018802</v>
      </c>
      <c r="I30" s="58">
        <v>356</v>
      </c>
      <c r="J30" s="55">
        <v>258.44382022471899</v>
      </c>
      <c r="K30" s="57">
        <v>3.8089397656037402E-2</v>
      </c>
      <c r="L30" s="67">
        <v>20.167225129462999</v>
      </c>
      <c r="M30" s="55">
        <v>359</v>
      </c>
      <c r="N30" s="55">
        <v>220.729805013928</v>
      </c>
      <c r="O30" s="57">
        <v>1.3242007616975</v>
      </c>
      <c r="P30" s="67">
        <v>27.823313112078299</v>
      </c>
      <c r="Q30" s="55">
        <v>359</v>
      </c>
      <c r="R30" s="55">
        <v>813.44289693593305</v>
      </c>
      <c r="S30" s="57">
        <v>5.9246570289132796</v>
      </c>
      <c r="T30" s="67">
        <v>16.460563974742399</v>
      </c>
      <c r="U30" s="55">
        <v>2745</v>
      </c>
      <c r="V30" s="55">
        <v>129.138433515483</v>
      </c>
      <c r="W30" s="57">
        <v>0.77718222891566302</v>
      </c>
      <c r="X30" s="67">
        <v>18.657229345955201</v>
      </c>
      <c r="Y30" s="55">
        <v>518</v>
      </c>
      <c r="Z30" s="56">
        <v>3.5324812100390699</v>
      </c>
      <c r="AA30" s="56">
        <v>1.0304282719377099E-2</v>
      </c>
      <c r="AB30" s="67">
        <v>17.123270440251499</v>
      </c>
      <c r="AC30" s="58">
        <v>2722</v>
      </c>
      <c r="AD30" s="57">
        <v>40.8258633357826</v>
      </c>
      <c r="AE30" s="56">
        <v>1.2225858476231799</v>
      </c>
      <c r="AF30" s="67">
        <v>16.2334856739744</v>
      </c>
    </row>
    <row r="31" spans="1:32" x14ac:dyDescent="0.2">
      <c r="A31" s="54" t="s">
        <v>3</v>
      </c>
      <c r="B31" s="55">
        <v>2005</v>
      </c>
      <c r="C31" s="78">
        <v>0.51443338008415096</v>
      </c>
      <c r="D31" s="55">
        <v>2797</v>
      </c>
      <c r="E31" s="55">
        <v>4963.03825527351</v>
      </c>
      <c r="F31" s="55">
        <v>3864</v>
      </c>
      <c r="G31" s="57">
        <v>41.960499482401602</v>
      </c>
      <c r="H31" s="67">
        <v>35.406502070393401</v>
      </c>
      <c r="I31" s="58">
        <v>375</v>
      </c>
      <c r="J31" s="55">
        <v>245.86666666666699</v>
      </c>
      <c r="K31" s="57">
        <v>0.29713815448418901</v>
      </c>
      <c r="L31" s="67">
        <v>19.654838258164801</v>
      </c>
      <c r="M31" s="55">
        <v>375</v>
      </c>
      <c r="N31" s="55">
        <v>207.00266666666701</v>
      </c>
      <c r="O31" s="57">
        <v>1.1653450685995299</v>
      </c>
      <c r="P31" s="67">
        <v>27.2100815428423</v>
      </c>
      <c r="Q31" s="55">
        <v>375</v>
      </c>
      <c r="R31" s="55">
        <v>766.71466666666697</v>
      </c>
      <c r="S31" s="57">
        <v>5.4672947173308701</v>
      </c>
      <c r="T31" s="67">
        <v>15.459448563484701</v>
      </c>
      <c r="U31" s="55">
        <v>2797</v>
      </c>
      <c r="V31" s="55">
        <v>129.493743296389</v>
      </c>
      <c r="W31" s="57">
        <v>0.59162310337851698</v>
      </c>
      <c r="X31" s="67">
        <v>18.0801252275946</v>
      </c>
      <c r="Y31" s="55">
        <v>629</v>
      </c>
      <c r="Z31" s="56">
        <v>3.7249692368309502</v>
      </c>
      <c r="AA31" s="56">
        <v>3.3706911142454402E-2</v>
      </c>
      <c r="AB31" s="67">
        <v>17.257376586741898</v>
      </c>
      <c r="AC31" s="58">
        <v>2765</v>
      </c>
      <c r="AD31" s="57">
        <v>40.092224231464698</v>
      </c>
      <c r="AE31" s="56">
        <v>1.28734487675697</v>
      </c>
      <c r="AF31" s="67">
        <v>15.494765491953499</v>
      </c>
    </row>
    <row r="32" spans="1:32" x14ac:dyDescent="0.2">
      <c r="A32" s="54" t="s">
        <v>3</v>
      </c>
      <c r="B32" s="55">
        <v>2006</v>
      </c>
      <c r="C32" s="78">
        <v>0.55125033683643199</v>
      </c>
      <c r="D32" s="55">
        <v>3020</v>
      </c>
      <c r="E32" s="55">
        <v>5031.6135761589403</v>
      </c>
      <c r="F32" s="55">
        <v>4219</v>
      </c>
      <c r="G32" s="57">
        <v>44.5920336572648</v>
      </c>
      <c r="H32" s="67">
        <v>35.0608058781701</v>
      </c>
      <c r="I32" s="58">
        <v>363</v>
      </c>
      <c r="J32" s="55">
        <v>242.44903581267201</v>
      </c>
      <c r="K32" s="57">
        <v>1.0775515194681899</v>
      </c>
      <c r="L32" s="67">
        <v>19.532603038936401</v>
      </c>
      <c r="M32" s="55">
        <v>364</v>
      </c>
      <c r="N32" s="55">
        <v>209.425824175824</v>
      </c>
      <c r="O32" s="57">
        <v>1.70704197296657</v>
      </c>
      <c r="P32" s="67">
        <v>27.1635899928859</v>
      </c>
      <c r="Q32" s="55">
        <v>364</v>
      </c>
      <c r="R32" s="55">
        <v>767.87362637362605</v>
      </c>
      <c r="S32" s="57">
        <v>5.6945795998872697</v>
      </c>
      <c r="T32" s="67">
        <v>15.366351084812701</v>
      </c>
      <c r="U32" s="55">
        <v>3020</v>
      </c>
      <c r="V32" s="55">
        <v>131.23013245033101</v>
      </c>
      <c r="W32" s="57">
        <v>0.54978192972671402</v>
      </c>
      <c r="X32" s="67">
        <v>18.206268265476901</v>
      </c>
      <c r="Y32" s="55">
        <v>676</v>
      </c>
      <c r="Z32" s="56">
        <v>3.5807235520766998</v>
      </c>
      <c r="AA32" s="56">
        <v>3.7393509127789201E-2</v>
      </c>
      <c r="AB32" s="67">
        <v>17.655679513184701</v>
      </c>
      <c r="AC32" s="58">
        <v>2996</v>
      </c>
      <c r="AD32" s="57">
        <v>41.648030707610097</v>
      </c>
      <c r="AE32" s="56">
        <v>2.3765567628325299</v>
      </c>
      <c r="AF32" s="67">
        <v>15.6805506931435</v>
      </c>
    </row>
    <row r="33" spans="1:32" x14ac:dyDescent="0.2">
      <c r="A33" s="54" t="s">
        <v>3</v>
      </c>
      <c r="B33" s="55">
        <v>2007</v>
      </c>
      <c r="C33" s="78">
        <v>0.54218201313497005</v>
      </c>
      <c r="D33" s="55">
        <v>2931</v>
      </c>
      <c r="E33" s="55">
        <v>5098.8369157284196</v>
      </c>
      <c r="F33" s="55">
        <v>4135</v>
      </c>
      <c r="G33" s="57">
        <v>39.541542926239501</v>
      </c>
      <c r="H33" s="67">
        <v>35.312772188633602</v>
      </c>
      <c r="I33" s="58">
        <v>361</v>
      </c>
      <c r="J33" s="55">
        <v>250.63434903047099</v>
      </c>
      <c r="K33" s="57">
        <v>1.4699697556254501</v>
      </c>
      <c r="L33" s="67">
        <v>19.732124364868099</v>
      </c>
      <c r="M33" s="55">
        <v>362</v>
      </c>
      <c r="N33" s="55">
        <v>216.027624309392</v>
      </c>
      <c r="O33" s="57">
        <v>1.98978785679729</v>
      </c>
      <c r="P33" s="67">
        <v>27.344968795355602</v>
      </c>
      <c r="Q33" s="55">
        <v>363</v>
      </c>
      <c r="R33" s="55">
        <v>793.11570247933901</v>
      </c>
      <c r="S33" s="57">
        <v>6.2226692825111902</v>
      </c>
      <c r="T33" s="67">
        <v>15.857882847533601</v>
      </c>
      <c r="U33" s="55">
        <v>2931</v>
      </c>
      <c r="V33" s="55">
        <v>131.02865916069601</v>
      </c>
      <c r="W33" s="57">
        <v>0.35444090824493002</v>
      </c>
      <c r="X33" s="67">
        <v>18.483001675041798</v>
      </c>
      <c r="Y33" s="55">
        <v>695</v>
      </c>
      <c r="Z33" s="56">
        <v>3.50969766953027</v>
      </c>
      <c r="AA33" s="56">
        <v>1.7722873534547299E-2</v>
      </c>
      <c r="AB33" s="67">
        <v>18.1898228984785</v>
      </c>
      <c r="AC33" s="58">
        <v>2896</v>
      </c>
      <c r="AD33" s="57">
        <v>40.283598066298303</v>
      </c>
      <c r="AE33" s="56">
        <v>1.40216341829085</v>
      </c>
      <c r="AF33" s="67">
        <v>16.047545446027002</v>
      </c>
    </row>
    <row r="34" spans="1:32" x14ac:dyDescent="0.2">
      <c r="A34" s="54" t="s">
        <v>3</v>
      </c>
      <c r="B34" s="55">
        <v>2008</v>
      </c>
      <c r="C34" s="78">
        <v>0.52774907749077404</v>
      </c>
      <c r="D34" s="55">
        <v>2975</v>
      </c>
      <c r="E34" s="55">
        <v>5080.3394957983201</v>
      </c>
      <c r="F34" s="55">
        <v>4245</v>
      </c>
      <c r="G34" s="57">
        <v>23.874878680801</v>
      </c>
      <c r="H34" s="67">
        <v>34.315771731448699</v>
      </c>
      <c r="I34" s="58">
        <v>369</v>
      </c>
      <c r="J34" s="55">
        <v>253.940379403794</v>
      </c>
      <c r="K34" s="57">
        <v>1.26756331053997</v>
      </c>
      <c r="L34" s="67">
        <v>19.2625430323037</v>
      </c>
      <c r="M34" s="55">
        <v>372</v>
      </c>
      <c r="N34" s="55">
        <v>222.25268817204301</v>
      </c>
      <c r="O34" s="57">
        <v>1.60511145146089</v>
      </c>
      <c r="P34" s="67">
        <v>26.666441564561801</v>
      </c>
      <c r="Q34" s="55">
        <v>373</v>
      </c>
      <c r="R34" s="55">
        <v>814.72922252010699</v>
      </c>
      <c r="S34" s="57">
        <v>5.4464869151467301</v>
      </c>
      <c r="T34" s="67">
        <v>15.048077716098399</v>
      </c>
      <c r="U34" s="55">
        <v>2975</v>
      </c>
      <c r="V34" s="55">
        <v>128.92537815126099</v>
      </c>
      <c r="W34" s="57">
        <v>-0.45189909236518999</v>
      </c>
      <c r="X34" s="67">
        <v>17.864160170848901</v>
      </c>
      <c r="Y34" s="55">
        <v>720</v>
      </c>
      <c r="Z34" s="56">
        <v>3.46760790583637</v>
      </c>
      <c r="AA34" s="56">
        <v>3.9566033197017098E-2</v>
      </c>
      <c r="AB34" s="67">
        <v>18.035025258600001</v>
      </c>
      <c r="AC34" s="58">
        <v>2927</v>
      </c>
      <c r="AD34" s="57">
        <v>37.342535018790599</v>
      </c>
      <c r="AE34" s="56">
        <v>0.27940451855836601</v>
      </c>
      <c r="AF34" s="67">
        <v>15.460946082123</v>
      </c>
    </row>
    <row r="35" spans="1:32" x14ac:dyDescent="0.2">
      <c r="A35" s="54" t="s">
        <v>3</v>
      </c>
      <c r="B35" s="55">
        <v>2009</v>
      </c>
      <c r="C35" s="78">
        <v>0.59479169226987905</v>
      </c>
      <c r="D35" s="55">
        <v>3062</v>
      </c>
      <c r="E35" s="55">
        <v>5166.1525146962804</v>
      </c>
      <c r="F35" s="55">
        <v>4635</v>
      </c>
      <c r="G35" s="57">
        <v>44.302565264293499</v>
      </c>
      <c r="H35" s="67">
        <v>33.749004962243802</v>
      </c>
      <c r="I35" s="58">
        <v>362</v>
      </c>
      <c r="J35" s="55">
        <v>246.82044198894999</v>
      </c>
      <c r="K35" s="57">
        <v>1.45930548359241</v>
      </c>
      <c r="L35" s="67">
        <v>19.333118955094999</v>
      </c>
      <c r="M35" s="55">
        <v>369</v>
      </c>
      <c r="N35" s="55">
        <v>219.384823848238</v>
      </c>
      <c r="O35" s="57">
        <v>1.83186299892125</v>
      </c>
      <c r="P35" s="67">
        <v>26.474329449838201</v>
      </c>
      <c r="Q35" s="55">
        <v>369</v>
      </c>
      <c r="R35" s="55">
        <v>798.80216802168002</v>
      </c>
      <c r="S35" s="57">
        <v>6.0678626692456596</v>
      </c>
      <c r="T35" s="67">
        <v>15.571424081238</v>
      </c>
      <c r="U35" s="55">
        <v>3062</v>
      </c>
      <c r="V35" s="55">
        <v>128.59764859568901</v>
      </c>
      <c r="W35" s="57">
        <v>-8.8056163021867695E-2</v>
      </c>
      <c r="X35" s="67">
        <v>18.192604042412299</v>
      </c>
      <c r="Y35" s="55">
        <v>818</v>
      </c>
      <c r="Z35" s="56">
        <v>3.3538880676332901</v>
      </c>
      <c r="AA35" s="56">
        <v>1.4507582322357E-2</v>
      </c>
      <c r="AB35" s="67">
        <v>18.729939341421101</v>
      </c>
      <c r="AC35" s="58">
        <v>2999</v>
      </c>
      <c r="AD35" s="57">
        <v>35.067689229743301</v>
      </c>
      <c r="AE35" s="56">
        <v>-2.5476319479218801</v>
      </c>
      <c r="AF35" s="67">
        <v>15.7894169086963</v>
      </c>
    </row>
    <row r="36" spans="1:32" x14ac:dyDescent="0.2">
      <c r="A36" s="54" t="s">
        <v>3</v>
      </c>
      <c r="B36" s="55">
        <v>2010</v>
      </c>
      <c r="C36" s="78">
        <v>0.57042057227429799</v>
      </c>
      <c r="D36" s="55">
        <v>3043</v>
      </c>
      <c r="E36" s="55">
        <v>5259.5580019717399</v>
      </c>
      <c r="F36" s="55">
        <v>4674</v>
      </c>
      <c r="G36" s="57">
        <v>42.543162173727097</v>
      </c>
      <c r="H36" s="67">
        <v>34.302126016260203</v>
      </c>
      <c r="I36" s="58">
        <v>398</v>
      </c>
      <c r="J36" s="55">
        <v>241.841708542714</v>
      </c>
      <c r="K36" s="57">
        <v>2.2258641234462</v>
      </c>
      <c r="L36" s="67">
        <v>20.385801971710301</v>
      </c>
      <c r="M36" s="55">
        <v>403</v>
      </c>
      <c r="N36" s="55">
        <v>216.424317617866</v>
      </c>
      <c r="O36" s="57">
        <v>1.7795067408517</v>
      </c>
      <c r="P36" s="67">
        <v>27.175047078964301</v>
      </c>
      <c r="Q36" s="55">
        <v>404</v>
      </c>
      <c r="R36" s="55">
        <v>789.86138613861397</v>
      </c>
      <c r="S36" s="57">
        <v>9.1500383726305792</v>
      </c>
      <c r="T36" s="67">
        <v>16.040449144706599</v>
      </c>
      <c r="U36" s="55">
        <v>3043</v>
      </c>
      <c r="V36" s="55">
        <v>127.232993756162</v>
      </c>
      <c r="W36" s="57">
        <v>-0.37773235245495002</v>
      </c>
      <c r="X36" s="67">
        <v>19.0183704744586</v>
      </c>
      <c r="Y36" s="55">
        <v>875</v>
      </c>
      <c r="Z36" s="56">
        <v>3.2261766073881399</v>
      </c>
      <c r="AA36" s="56">
        <v>-4.71213520890192E-2</v>
      </c>
      <c r="AB36" s="67">
        <v>19.746126390930002</v>
      </c>
      <c r="AC36" s="58">
        <v>3000</v>
      </c>
      <c r="AD36" s="57">
        <v>32.531966666666598</v>
      </c>
      <c r="AE36" s="56">
        <v>-4.5639346959122697</v>
      </c>
      <c r="AF36" s="67">
        <v>16.253505666334298</v>
      </c>
    </row>
    <row r="37" spans="1:32" x14ac:dyDescent="0.2">
      <c r="A37" s="54" t="s">
        <v>3</v>
      </c>
      <c r="B37" s="55">
        <v>2011</v>
      </c>
      <c r="C37" s="78">
        <v>0.57224237118559196</v>
      </c>
      <c r="D37" s="55">
        <v>3044</v>
      </c>
      <c r="E37" s="55">
        <v>5370.0045992115602</v>
      </c>
      <c r="F37" s="55">
        <v>4830</v>
      </c>
      <c r="G37" s="57">
        <v>48.202616977225603</v>
      </c>
      <c r="H37" s="67">
        <v>33.023089855072499</v>
      </c>
      <c r="I37" s="58">
        <v>418</v>
      </c>
      <c r="J37" s="55">
        <v>252.739234449761</v>
      </c>
      <c r="K37" s="57">
        <v>2.9677156476683799</v>
      </c>
      <c r="L37" s="67">
        <v>19.954119170984502</v>
      </c>
      <c r="M37" s="55">
        <v>428</v>
      </c>
      <c r="N37" s="55">
        <v>221.89719626168201</v>
      </c>
      <c r="O37" s="57">
        <v>1.5729693581780499</v>
      </c>
      <c r="P37" s="67">
        <v>26.3184763975155</v>
      </c>
      <c r="Q37" s="55">
        <v>428</v>
      </c>
      <c r="R37" s="55">
        <v>813.79672897196303</v>
      </c>
      <c r="S37" s="57">
        <v>6.6998647623298302</v>
      </c>
      <c r="T37" s="67">
        <v>15.4684715465299</v>
      </c>
      <c r="U37" s="55">
        <v>3044</v>
      </c>
      <c r="V37" s="55">
        <v>126.537779237845</v>
      </c>
      <c r="W37" s="57">
        <v>-1.0699319760866099</v>
      </c>
      <c r="X37" s="67">
        <v>18.241945386976901</v>
      </c>
      <c r="Y37" s="55">
        <v>1043</v>
      </c>
      <c r="Z37" s="56">
        <v>3.0632502817776901</v>
      </c>
      <c r="AA37" s="56">
        <v>-7.6147023086270402E-2</v>
      </c>
      <c r="AB37" s="67">
        <v>19.573410287565899</v>
      </c>
      <c r="AC37" s="58">
        <v>2969</v>
      </c>
      <c r="AD37" s="57">
        <v>29.671202425059001</v>
      </c>
      <c r="AE37" s="56">
        <v>-7.2027094100438598</v>
      </c>
      <c r="AF37" s="67">
        <v>15.1374055257597</v>
      </c>
    </row>
    <row r="38" spans="1:32" x14ac:dyDescent="0.2">
      <c r="A38" s="54" t="s">
        <v>3</v>
      </c>
      <c r="B38" s="55">
        <v>2012</v>
      </c>
      <c r="C38" s="78">
        <v>0.55270157836779699</v>
      </c>
      <c r="D38" s="55">
        <v>2885</v>
      </c>
      <c r="E38" s="55">
        <v>5425.6065857885596</v>
      </c>
      <c r="F38" s="55">
        <v>4911</v>
      </c>
      <c r="G38" s="57">
        <v>52.201861128079798</v>
      </c>
      <c r="H38" s="67">
        <v>31.705006515984699</v>
      </c>
      <c r="I38" s="58">
        <v>338</v>
      </c>
      <c r="J38" s="55">
        <v>249.17751479289899</v>
      </c>
      <c r="K38" s="57">
        <v>2.5115726530612199</v>
      </c>
      <c r="L38" s="67">
        <v>19.451827551020401</v>
      </c>
      <c r="M38" s="55">
        <v>354</v>
      </c>
      <c r="N38" s="55">
        <v>215.37570621468899</v>
      </c>
      <c r="O38" s="57">
        <v>1.2056613691931499</v>
      </c>
      <c r="P38" s="67">
        <v>25.543376528117399</v>
      </c>
      <c r="Q38" s="55">
        <v>354</v>
      </c>
      <c r="R38" s="55">
        <v>786.65254237288104</v>
      </c>
      <c r="S38" s="57">
        <v>2.4583656397090401</v>
      </c>
      <c r="T38" s="67">
        <v>14.8199488660676</v>
      </c>
      <c r="U38" s="55">
        <v>2885</v>
      </c>
      <c r="V38" s="55">
        <v>125.10294627383</v>
      </c>
      <c r="W38" s="57">
        <v>-1.6174972375690599</v>
      </c>
      <c r="X38" s="67">
        <v>17.4272487766377</v>
      </c>
      <c r="Y38" s="55">
        <v>930</v>
      </c>
      <c r="Z38" s="56">
        <v>3.3406361612035198</v>
      </c>
      <c r="AA38" s="56">
        <v>-7.9514960629922096E-2</v>
      </c>
      <c r="AB38" s="67">
        <v>18.9263779527559</v>
      </c>
      <c r="AC38" s="58">
        <v>2737</v>
      </c>
      <c r="AD38" s="57">
        <v>26.3643770551699</v>
      </c>
      <c r="AE38" s="56">
        <v>-9.2815553432075095</v>
      </c>
      <c r="AF38" s="67">
        <v>14.2691191113234</v>
      </c>
    </row>
    <row r="39" spans="1:32" x14ac:dyDescent="0.2">
      <c r="A39" s="54" t="s">
        <v>3</v>
      </c>
      <c r="B39" s="55">
        <v>2013</v>
      </c>
      <c r="C39" s="78">
        <v>0.55544457978075601</v>
      </c>
      <c r="D39" s="55">
        <v>2668</v>
      </c>
      <c r="E39" s="55">
        <v>5567.3167166416797</v>
      </c>
      <c r="F39" s="55">
        <v>4863</v>
      </c>
      <c r="G39" s="57">
        <v>63.615042155048101</v>
      </c>
      <c r="H39" s="67">
        <v>29.002558708616</v>
      </c>
      <c r="I39" s="58">
        <v>334</v>
      </c>
      <c r="J39" s="55">
        <v>246.55988023952099</v>
      </c>
      <c r="K39" s="57">
        <v>2.8361888385502501</v>
      </c>
      <c r="L39" s="67">
        <v>18.218896210873101</v>
      </c>
      <c r="M39" s="55">
        <v>342</v>
      </c>
      <c r="N39" s="55">
        <v>216.90350877193001</v>
      </c>
      <c r="O39" s="57">
        <v>1.5105216944273101</v>
      </c>
      <c r="P39" s="67">
        <v>23.638940160394899</v>
      </c>
      <c r="Q39" s="55">
        <v>341</v>
      </c>
      <c r="R39" s="55">
        <v>793.60997067448704</v>
      </c>
      <c r="S39" s="57">
        <v>1.6288060382276199</v>
      </c>
      <c r="T39" s="67">
        <v>13.6551516072981</v>
      </c>
      <c r="U39" s="55">
        <v>2668</v>
      </c>
      <c r="V39" s="55">
        <v>118.82083958021001</v>
      </c>
      <c r="W39" s="57">
        <v>-1.9369006472491901</v>
      </c>
      <c r="X39" s="67">
        <v>15.819710032362501</v>
      </c>
      <c r="Y39" s="55">
        <v>755</v>
      </c>
      <c r="Z39" s="56">
        <v>3.0509571620966098</v>
      </c>
      <c r="AA39" s="56">
        <v>-0.10264888888889</v>
      </c>
      <c r="AB39" s="67">
        <v>17.838464646464601</v>
      </c>
      <c r="AC39" s="58">
        <v>2220</v>
      </c>
      <c r="AD39" s="57">
        <v>23.037207207207199</v>
      </c>
      <c r="AE39" s="56">
        <v>-11.0755796626822</v>
      </c>
      <c r="AF39" s="67">
        <v>12.41888282299</v>
      </c>
    </row>
    <row r="40" spans="1:32" x14ac:dyDescent="0.2">
      <c r="A40" s="54" t="s">
        <v>3</v>
      </c>
      <c r="B40" s="55">
        <v>2014</v>
      </c>
      <c r="C40" s="78">
        <v>0.53292682926829305</v>
      </c>
      <c r="D40" s="55">
        <v>1521</v>
      </c>
      <c r="E40" s="55">
        <v>6071.2117028270904</v>
      </c>
      <c r="F40" s="55">
        <v>4466</v>
      </c>
      <c r="G40" s="57">
        <v>118.48544334975399</v>
      </c>
      <c r="H40" s="67">
        <v>25.683330721003099</v>
      </c>
      <c r="I40" s="58">
        <v>203</v>
      </c>
      <c r="J40" s="55">
        <v>253.47783251231499</v>
      </c>
      <c r="K40" s="57">
        <v>3.78098452220727</v>
      </c>
      <c r="L40" s="67">
        <v>17.0152371018393</v>
      </c>
      <c r="M40" s="55">
        <v>215</v>
      </c>
      <c r="N40" s="55">
        <v>231.44186046511601</v>
      </c>
      <c r="O40" s="57">
        <v>2.9961689825190598</v>
      </c>
      <c r="P40" s="67">
        <v>21.490658000896499</v>
      </c>
      <c r="Q40" s="55">
        <v>215</v>
      </c>
      <c r="R40" s="55">
        <v>831.748837209302</v>
      </c>
      <c r="S40" s="57">
        <v>3.4080018531387402</v>
      </c>
      <c r="T40" s="67">
        <v>12.3784153347233</v>
      </c>
      <c r="U40" s="55">
        <v>1521</v>
      </c>
      <c r="V40" s="55">
        <v>111.439184746877</v>
      </c>
      <c r="W40" s="57">
        <v>-2.2633654896250399</v>
      </c>
      <c r="X40" s="67">
        <v>14.5901186749181</v>
      </c>
      <c r="Y40" s="55">
        <v>408</v>
      </c>
      <c r="Z40" s="56">
        <v>3.1499773903423498</v>
      </c>
      <c r="AA40" s="56">
        <v>-0.124699480744268</v>
      </c>
      <c r="AB40" s="67">
        <v>15.8867373431414</v>
      </c>
      <c r="AC40" s="58">
        <v>706</v>
      </c>
      <c r="AD40" s="57">
        <v>22.772096317280401</v>
      </c>
      <c r="AE40" s="56">
        <v>-12.7557111737089</v>
      </c>
      <c r="AF40" s="67">
        <v>11.903765258216</v>
      </c>
    </row>
    <row r="41" spans="1:32" x14ac:dyDescent="0.2">
      <c r="A41" s="54" t="s">
        <v>3</v>
      </c>
      <c r="B41" s="55">
        <v>2015</v>
      </c>
      <c r="C41" s="78">
        <v>0.62550900277008303</v>
      </c>
      <c r="D41" s="55">
        <v>229</v>
      </c>
      <c r="E41" s="55">
        <v>6616.3275109170299</v>
      </c>
      <c r="F41" s="55">
        <v>4022</v>
      </c>
      <c r="G41" s="57">
        <v>118.603766782696</v>
      </c>
      <c r="H41" s="67">
        <v>19.563555196419699</v>
      </c>
      <c r="I41" s="58"/>
      <c r="J41" s="55"/>
      <c r="K41" s="57"/>
      <c r="L41" s="67"/>
      <c r="M41" s="55"/>
      <c r="N41" s="55"/>
      <c r="O41" s="57"/>
      <c r="P41" s="67"/>
      <c r="Q41" s="55"/>
      <c r="R41" s="55"/>
      <c r="S41" s="57"/>
      <c r="T41" s="67"/>
      <c r="U41" s="55">
        <v>229</v>
      </c>
      <c r="V41" s="55">
        <v>92.799126637554593</v>
      </c>
      <c r="W41" s="57">
        <v>-1.93987956756757</v>
      </c>
      <c r="X41" s="67">
        <v>11.8250255135135</v>
      </c>
      <c r="Y41" s="55">
        <v>77</v>
      </c>
      <c r="Z41" s="56">
        <v>3.4475833333333301</v>
      </c>
      <c r="AA41" s="56">
        <v>-0.10390918138840501</v>
      </c>
      <c r="AB41" s="67">
        <v>12.712216969395399</v>
      </c>
      <c r="AC41" s="58"/>
      <c r="AD41" s="57"/>
      <c r="AE41" s="56"/>
      <c r="AF41" s="67"/>
    </row>
    <row r="42" spans="1:32" x14ac:dyDescent="0.2">
      <c r="A42" s="54" t="s">
        <v>3</v>
      </c>
      <c r="B42" s="55">
        <v>2016</v>
      </c>
      <c r="C42" s="78">
        <v>0.72044486964841004</v>
      </c>
      <c r="D42" s="55"/>
      <c r="E42" s="55"/>
      <c r="F42" s="55">
        <v>3087</v>
      </c>
      <c r="G42" s="57">
        <v>121.9406835115</v>
      </c>
      <c r="H42" s="67">
        <v>16.702656300615502</v>
      </c>
      <c r="I42" s="58"/>
      <c r="J42" s="55"/>
      <c r="K42" s="57"/>
      <c r="L42" s="67"/>
      <c r="M42" s="55"/>
      <c r="N42" s="55"/>
      <c r="O42" s="57"/>
      <c r="P42" s="67"/>
      <c r="Q42" s="55"/>
      <c r="R42" s="55"/>
      <c r="S42" s="57"/>
      <c r="T42" s="67"/>
      <c r="U42" s="55"/>
      <c r="V42" s="55"/>
      <c r="W42" s="57"/>
      <c r="X42" s="67"/>
      <c r="Y42" s="55"/>
      <c r="Z42" s="56"/>
      <c r="AA42" s="56"/>
      <c r="AB42" s="67"/>
      <c r="AC42" s="58"/>
      <c r="AD42" s="57"/>
      <c r="AE42" s="56"/>
      <c r="AF42" s="67"/>
    </row>
    <row r="43" spans="1:32" x14ac:dyDescent="0.2">
      <c r="A43" s="54" t="s">
        <v>3</v>
      </c>
      <c r="B43" s="55">
        <v>2017</v>
      </c>
      <c r="C43" s="78">
        <v>0.77897338403041705</v>
      </c>
      <c r="D43" s="55"/>
      <c r="E43" s="55"/>
      <c r="F43" s="55">
        <v>1037</v>
      </c>
      <c r="G43" s="57">
        <v>133.46445515911299</v>
      </c>
      <c r="H43" s="67">
        <v>14.542815814850499</v>
      </c>
      <c r="I43" s="58"/>
      <c r="J43" s="55"/>
      <c r="K43" s="57"/>
      <c r="L43" s="67"/>
      <c r="M43" s="55"/>
      <c r="N43" s="55"/>
      <c r="O43" s="57"/>
      <c r="P43" s="67"/>
      <c r="Q43" s="55"/>
      <c r="R43" s="55"/>
      <c r="S43" s="57"/>
      <c r="T43" s="67"/>
      <c r="U43" s="55"/>
      <c r="V43" s="55"/>
      <c r="W43" s="57"/>
      <c r="X43" s="67"/>
      <c r="Y43" s="55"/>
      <c r="Z43" s="56"/>
      <c r="AA43" s="56"/>
      <c r="AB43" s="67"/>
      <c r="AC43" s="58"/>
      <c r="AD43" s="57"/>
      <c r="AE43" s="56"/>
      <c r="AF43" s="67"/>
    </row>
    <row r="44" spans="1:32" x14ac:dyDescent="0.2">
      <c r="A44" s="54" t="s">
        <v>37</v>
      </c>
      <c r="B44" s="55">
        <v>1987</v>
      </c>
      <c r="C44" s="78">
        <v>0</v>
      </c>
      <c r="D44" s="55">
        <v>108</v>
      </c>
      <c r="E44" s="55">
        <v>3930.00925925926</v>
      </c>
      <c r="F44" s="55">
        <v>114</v>
      </c>
      <c r="G44" s="57">
        <v>-93.612894736842094</v>
      </c>
      <c r="H44" s="67">
        <v>29.7853596491228</v>
      </c>
      <c r="I44" s="58"/>
      <c r="J44" s="55"/>
      <c r="K44" s="57"/>
      <c r="L44" s="67"/>
      <c r="M44" s="55"/>
      <c r="N44" s="55"/>
      <c r="O44" s="57"/>
      <c r="P44" s="67"/>
      <c r="Q44" s="55"/>
      <c r="R44" s="55"/>
      <c r="S44" s="57"/>
      <c r="T44" s="67"/>
      <c r="U44" s="55">
        <v>108</v>
      </c>
      <c r="V44" s="55">
        <v>121.95370370370399</v>
      </c>
      <c r="W44" s="57">
        <v>1.3998666666666699</v>
      </c>
      <c r="X44" s="67">
        <v>10.444100000000001</v>
      </c>
      <c r="Y44" s="55"/>
      <c r="Z44" s="56"/>
      <c r="AA44" s="56"/>
      <c r="AB44" s="67"/>
      <c r="AC44" s="58">
        <v>105</v>
      </c>
      <c r="AD44" s="57">
        <v>39.509523809523799</v>
      </c>
      <c r="AE44" s="56">
        <v>0.215393162393162</v>
      </c>
      <c r="AF44" s="67">
        <v>7.1582735042734997</v>
      </c>
    </row>
    <row r="45" spans="1:32" x14ac:dyDescent="0.2">
      <c r="A45" s="54" t="s">
        <v>37</v>
      </c>
      <c r="B45" s="55">
        <v>1988</v>
      </c>
      <c r="C45" s="78">
        <v>0</v>
      </c>
      <c r="D45" s="55">
        <v>101</v>
      </c>
      <c r="E45" s="55">
        <v>4203.0396039604002</v>
      </c>
      <c r="F45" s="55">
        <v>119</v>
      </c>
      <c r="G45" s="57">
        <v>-29.428151260504201</v>
      </c>
      <c r="H45" s="67">
        <v>28.342067226890801</v>
      </c>
      <c r="I45" s="58"/>
      <c r="J45" s="55"/>
      <c r="K45" s="57"/>
      <c r="L45" s="67"/>
      <c r="M45" s="55"/>
      <c r="N45" s="55"/>
      <c r="O45" s="57"/>
      <c r="P45" s="67"/>
      <c r="Q45" s="55"/>
      <c r="R45" s="55"/>
      <c r="S45" s="57"/>
      <c r="T45" s="67"/>
      <c r="U45" s="55">
        <v>101</v>
      </c>
      <c r="V45" s="55">
        <v>111.326732673267</v>
      </c>
      <c r="W45" s="57">
        <v>0.59115909090909102</v>
      </c>
      <c r="X45" s="67">
        <v>10.3565151515152</v>
      </c>
      <c r="Y45" s="55"/>
      <c r="Z45" s="56"/>
      <c r="AA45" s="56"/>
      <c r="AB45" s="67"/>
      <c r="AC45" s="58">
        <v>100</v>
      </c>
      <c r="AD45" s="57">
        <v>38.459000000000003</v>
      </c>
      <c r="AE45" s="56">
        <v>0.254030769230769</v>
      </c>
      <c r="AF45" s="67">
        <v>7.1856</v>
      </c>
    </row>
    <row r="46" spans="1:32" x14ac:dyDescent="0.2">
      <c r="A46" s="54" t="s">
        <v>37</v>
      </c>
      <c r="B46" s="55">
        <v>1989</v>
      </c>
      <c r="C46" s="78">
        <v>2.6063829787234E-3</v>
      </c>
      <c r="D46" s="55">
        <v>217</v>
      </c>
      <c r="E46" s="55">
        <v>4185.1797235022996</v>
      </c>
      <c r="F46" s="55">
        <v>234</v>
      </c>
      <c r="G46" s="57">
        <v>-14.862606837606799</v>
      </c>
      <c r="H46" s="67">
        <v>29.9624957264957</v>
      </c>
      <c r="I46" s="58"/>
      <c r="J46" s="55"/>
      <c r="K46" s="57"/>
      <c r="L46" s="67"/>
      <c r="M46" s="55"/>
      <c r="N46" s="55"/>
      <c r="O46" s="57"/>
      <c r="P46" s="67"/>
      <c r="Q46" s="55"/>
      <c r="R46" s="55"/>
      <c r="S46" s="57"/>
      <c r="T46" s="67"/>
      <c r="U46" s="55">
        <v>217</v>
      </c>
      <c r="V46" s="55">
        <v>121.76036866359399</v>
      </c>
      <c r="W46" s="57">
        <v>0.82062641509433998</v>
      </c>
      <c r="X46" s="67">
        <v>10.8593056603774</v>
      </c>
      <c r="Y46" s="55"/>
      <c r="Z46" s="56"/>
      <c r="AA46" s="56"/>
      <c r="AB46" s="67"/>
      <c r="AC46" s="58">
        <v>213</v>
      </c>
      <c r="AD46" s="57">
        <v>41.505633802816902</v>
      </c>
      <c r="AE46" s="56">
        <v>0.19030350194552501</v>
      </c>
      <c r="AF46" s="67">
        <v>7.7317630350194504</v>
      </c>
    </row>
    <row r="47" spans="1:32" x14ac:dyDescent="0.2">
      <c r="A47" s="54" t="s">
        <v>37</v>
      </c>
      <c r="B47" s="55">
        <v>1990</v>
      </c>
      <c r="C47" s="78">
        <v>6.7526595744680895E-2</v>
      </c>
      <c r="D47" s="55">
        <v>193</v>
      </c>
      <c r="E47" s="55">
        <v>4220.5699481865304</v>
      </c>
      <c r="F47" s="55">
        <v>220</v>
      </c>
      <c r="G47" s="57">
        <v>-28.864818181818201</v>
      </c>
      <c r="H47" s="67">
        <v>29.490304545454499</v>
      </c>
      <c r="I47" s="58"/>
      <c r="J47" s="55"/>
      <c r="K47" s="57"/>
      <c r="L47" s="67"/>
      <c r="M47" s="55"/>
      <c r="N47" s="55"/>
      <c r="O47" s="57"/>
      <c r="P47" s="67"/>
      <c r="Q47" s="55"/>
      <c r="R47" s="55"/>
      <c r="S47" s="57"/>
      <c r="T47" s="67"/>
      <c r="U47" s="55">
        <v>193</v>
      </c>
      <c r="V47" s="55">
        <v>115.259067357513</v>
      </c>
      <c r="W47" s="57">
        <v>1.24962934362934</v>
      </c>
      <c r="X47" s="67">
        <v>11.5778725868726</v>
      </c>
      <c r="Y47" s="55"/>
      <c r="Z47" s="56"/>
      <c r="AA47" s="56"/>
      <c r="AB47" s="67"/>
      <c r="AC47" s="58">
        <v>187</v>
      </c>
      <c r="AD47" s="57">
        <v>42.9540106951872</v>
      </c>
      <c r="AE47" s="56">
        <v>0.45862903225806501</v>
      </c>
      <c r="AF47" s="67">
        <v>8.5851270161290394</v>
      </c>
    </row>
    <row r="48" spans="1:32" x14ac:dyDescent="0.2">
      <c r="A48" s="54" t="s">
        <v>37</v>
      </c>
      <c r="B48" s="55">
        <v>1991</v>
      </c>
      <c r="C48" s="78">
        <v>2.3112164296998399E-2</v>
      </c>
      <c r="D48" s="55">
        <v>307</v>
      </c>
      <c r="E48" s="55">
        <v>4101.8827361563499</v>
      </c>
      <c r="F48" s="55">
        <v>340</v>
      </c>
      <c r="G48" s="57">
        <v>-7.5507941176470501</v>
      </c>
      <c r="H48" s="67">
        <v>31.431452941176499</v>
      </c>
      <c r="I48" s="58"/>
      <c r="J48" s="55"/>
      <c r="K48" s="57"/>
      <c r="L48" s="67"/>
      <c r="M48" s="55"/>
      <c r="N48" s="55"/>
      <c r="O48" s="57"/>
      <c r="P48" s="67"/>
      <c r="Q48" s="55"/>
      <c r="R48" s="55"/>
      <c r="S48" s="57"/>
      <c r="T48" s="67"/>
      <c r="U48" s="55">
        <v>307</v>
      </c>
      <c r="V48" s="55">
        <v>118.579804560261</v>
      </c>
      <c r="W48" s="57">
        <v>0.94662264150943498</v>
      </c>
      <c r="X48" s="67">
        <v>12.2708820754717</v>
      </c>
      <c r="Y48" s="55"/>
      <c r="Z48" s="56"/>
      <c r="AA48" s="56"/>
      <c r="AB48" s="67"/>
      <c r="AC48" s="58">
        <v>303</v>
      </c>
      <c r="AD48" s="57">
        <v>44.523762376237599</v>
      </c>
      <c r="AE48" s="56">
        <v>0.57534916864608099</v>
      </c>
      <c r="AF48" s="67">
        <v>8.9184090261282591</v>
      </c>
    </row>
    <row r="49" spans="1:32" x14ac:dyDescent="0.2">
      <c r="A49" s="54" t="s">
        <v>37</v>
      </c>
      <c r="B49" s="55">
        <v>1992</v>
      </c>
      <c r="C49" s="78">
        <v>5.31258457374831E-2</v>
      </c>
      <c r="D49" s="55">
        <v>329</v>
      </c>
      <c r="E49" s="55">
        <v>4331.7537993920996</v>
      </c>
      <c r="F49" s="55">
        <v>365</v>
      </c>
      <c r="G49" s="57">
        <v>-17.153698630137001</v>
      </c>
      <c r="H49" s="67">
        <v>31.6338739726027</v>
      </c>
      <c r="I49" s="58"/>
      <c r="J49" s="55"/>
      <c r="K49" s="57"/>
      <c r="L49" s="67"/>
      <c r="M49" s="55"/>
      <c r="N49" s="55"/>
      <c r="O49" s="57"/>
      <c r="P49" s="67"/>
      <c r="Q49" s="55"/>
      <c r="R49" s="55"/>
      <c r="S49" s="57"/>
      <c r="T49" s="67"/>
      <c r="U49" s="55">
        <v>329</v>
      </c>
      <c r="V49" s="55">
        <v>123.498480243161</v>
      </c>
      <c r="W49" s="57">
        <v>0.97332426303854802</v>
      </c>
      <c r="X49" s="67">
        <v>12.2455283446712</v>
      </c>
      <c r="Y49" s="55"/>
      <c r="Z49" s="56"/>
      <c r="AA49" s="56"/>
      <c r="AB49" s="67"/>
      <c r="AC49" s="58">
        <v>326</v>
      </c>
      <c r="AD49" s="57">
        <v>41.637116564417198</v>
      </c>
      <c r="AE49" s="56">
        <v>0.71157870370370402</v>
      </c>
      <c r="AF49" s="67">
        <v>9.0627856481481501</v>
      </c>
    </row>
    <row r="50" spans="1:32" x14ac:dyDescent="0.2">
      <c r="A50" s="54" t="s">
        <v>37</v>
      </c>
      <c r="B50" s="55">
        <v>1993</v>
      </c>
      <c r="C50" s="78">
        <v>8.3144963144963197E-2</v>
      </c>
      <c r="D50" s="55">
        <v>364</v>
      </c>
      <c r="E50" s="55">
        <v>4467.5934065934098</v>
      </c>
      <c r="F50" s="55">
        <v>413</v>
      </c>
      <c r="G50" s="57">
        <v>17.959370460048401</v>
      </c>
      <c r="H50" s="67">
        <v>32.712891041162202</v>
      </c>
      <c r="I50" s="58"/>
      <c r="J50" s="55"/>
      <c r="K50" s="57"/>
      <c r="L50" s="67"/>
      <c r="M50" s="55"/>
      <c r="N50" s="55"/>
      <c r="O50" s="57"/>
      <c r="P50" s="67"/>
      <c r="Q50" s="55"/>
      <c r="R50" s="55"/>
      <c r="S50" s="57"/>
      <c r="T50" s="67"/>
      <c r="U50" s="55">
        <v>364</v>
      </c>
      <c r="V50" s="55">
        <v>119.340659340659</v>
      </c>
      <c r="W50" s="57">
        <v>0.90405050505050399</v>
      </c>
      <c r="X50" s="67">
        <v>13.5936808080808</v>
      </c>
      <c r="Y50" s="55"/>
      <c r="Z50" s="56"/>
      <c r="AA50" s="56"/>
      <c r="AB50" s="67"/>
      <c r="AC50" s="58">
        <v>359</v>
      </c>
      <c r="AD50" s="57">
        <v>44.632311977715901</v>
      </c>
      <c r="AE50" s="56">
        <v>0.783458847736626</v>
      </c>
      <c r="AF50" s="67">
        <v>9.9284800411522607</v>
      </c>
    </row>
    <row r="51" spans="1:32" x14ac:dyDescent="0.2">
      <c r="A51" s="54" t="s">
        <v>37</v>
      </c>
      <c r="B51" s="55">
        <v>1994</v>
      </c>
      <c r="C51" s="78">
        <v>1.50537634408602E-2</v>
      </c>
      <c r="D51" s="55">
        <v>490</v>
      </c>
      <c r="E51" s="55">
        <v>4466.3816326530596</v>
      </c>
      <c r="F51" s="55">
        <v>556</v>
      </c>
      <c r="G51" s="57">
        <v>35.264118705035898</v>
      </c>
      <c r="H51" s="67">
        <v>31.2075773381295</v>
      </c>
      <c r="I51" s="58"/>
      <c r="J51" s="55"/>
      <c r="K51" s="57"/>
      <c r="L51" s="67"/>
      <c r="M51" s="55"/>
      <c r="N51" s="55"/>
      <c r="O51" s="57"/>
      <c r="P51" s="67"/>
      <c r="Q51" s="55"/>
      <c r="R51" s="55"/>
      <c r="S51" s="57"/>
      <c r="T51" s="67"/>
      <c r="U51" s="55">
        <v>490</v>
      </c>
      <c r="V51" s="55">
        <v>125.240816326531</v>
      </c>
      <c r="W51" s="57">
        <v>1.3960816326530601</v>
      </c>
      <c r="X51" s="67">
        <v>12.6251778425656</v>
      </c>
      <c r="Y51" s="55"/>
      <c r="Z51" s="56"/>
      <c r="AA51" s="56"/>
      <c r="AB51" s="67"/>
      <c r="AC51" s="58">
        <v>488</v>
      </c>
      <c r="AD51" s="57">
        <v>41.425409836065597</v>
      </c>
      <c r="AE51" s="56">
        <v>0.65856573116691297</v>
      </c>
      <c r="AF51" s="67">
        <v>9.5550078286558406</v>
      </c>
    </row>
    <row r="52" spans="1:32" x14ac:dyDescent="0.2">
      <c r="A52" s="54" t="s">
        <v>37</v>
      </c>
      <c r="B52" s="55">
        <v>1995</v>
      </c>
      <c r="C52" s="78">
        <v>1.9152656355077301E-2</v>
      </c>
      <c r="D52" s="55">
        <v>707</v>
      </c>
      <c r="E52" s="55">
        <v>4665.8925035360699</v>
      </c>
      <c r="F52" s="55">
        <v>791</v>
      </c>
      <c r="G52" s="57">
        <v>22.890151706700401</v>
      </c>
      <c r="H52" s="67">
        <v>31.0922338811631</v>
      </c>
      <c r="I52" s="58"/>
      <c r="J52" s="55"/>
      <c r="K52" s="57"/>
      <c r="L52" s="67"/>
      <c r="M52" s="55"/>
      <c r="N52" s="55"/>
      <c r="O52" s="57"/>
      <c r="P52" s="67"/>
      <c r="Q52" s="55"/>
      <c r="R52" s="55"/>
      <c r="S52" s="57"/>
      <c r="T52" s="67"/>
      <c r="U52" s="55">
        <v>707</v>
      </c>
      <c r="V52" s="55">
        <v>124.828854314003</v>
      </c>
      <c r="W52" s="57">
        <v>1.4210105820105801</v>
      </c>
      <c r="X52" s="67">
        <v>12.965784126984101</v>
      </c>
      <c r="Y52" s="55"/>
      <c r="Z52" s="56"/>
      <c r="AA52" s="56"/>
      <c r="AB52" s="67"/>
      <c r="AC52" s="58">
        <v>695</v>
      </c>
      <c r="AD52" s="57">
        <v>40.916978417266201</v>
      </c>
      <c r="AE52" s="56">
        <v>0.73166487068965502</v>
      </c>
      <c r="AF52" s="67">
        <v>10.2206274784483</v>
      </c>
    </row>
    <row r="53" spans="1:32" x14ac:dyDescent="0.2">
      <c r="A53" s="54" t="s">
        <v>37</v>
      </c>
      <c r="B53" s="55">
        <v>1996</v>
      </c>
      <c r="C53" s="78">
        <v>3.6258032624814598E-2</v>
      </c>
      <c r="D53" s="55">
        <v>912</v>
      </c>
      <c r="E53" s="55">
        <v>4500.4989035087701</v>
      </c>
      <c r="F53" s="55">
        <v>1000</v>
      </c>
      <c r="G53" s="57">
        <v>19.25038</v>
      </c>
      <c r="H53" s="67">
        <v>30.804611000000001</v>
      </c>
      <c r="I53" s="58"/>
      <c r="J53" s="55"/>
      <c r="K53" s="57"/>
      <c r="L53" s="67"/>
      <c r="M53" s="55"/>
      <c r="N53" s="55"/>
      <c r="O53" s="57"/>
      <c r="P53" s="67"/>
      <c r="Q53" s="55"/>
      <c r="R53" s="55"/>
      <c r="S53" s="57"/>
      <c r="T53" s="67"/>
      <c r="U53" s="55">
        <v>912</v>
      </c>
      <c r="V53" s="55">
        <v>125.933114035088</v>
      </c>
      <c r="W53" s="57">
        <v>1.48211102172164</v>
      </c>
      <c r="X53" s="67">
        <v>12.458825422365299</v>
      </c>
      <c r="Y53" s="55"/>
      <c r="Z53" s="56"/>
      <c r="AA53" s="56"/>
      <c r="AB53" s="67"/>
      <c r="AC53" s="58">
        <v>899</v>
      </c>
      <c r="AD53" s="57">
        <v>38.918242491657402</v>
      </c>
      <c r="AE53" s="56">
        <v>0.68287200660611203</v>
      </c>
      <c r="AF53" s="67">
        <v>9.6490230388109097</v>
      </c>
    </row>
    <row r="54" spans="1:32" x14ac:dyDescent="0.2">
      <c r="A54" s="54" t="s">
        <v>37</v>
      </c>
      <c r="B54" s="55">
        <v>1997</v>
      </c>
      <c r="C54" s="78">
        <v>2.1171328671328701E-2</v>
      </c>
      <c r="D54" s="55">
        <v>999</v>
      </c>
      <c r="E54" s="55">
        <v>4639.61161161161</v>
      </c>
      <c r="F54" s="55">
        <v>1099</v>
      </c>
      <c r="G54" s="57">
        <v>52.927252047315797</v>
      </c>
      <c r="H54" s="67">
        <v>31.9680527752502</v>
      </c>
      <c r="I54" s="58"/>
      <c r="J54" s="55"/>
      <c r="K54" s="57"/>
      <c r="L54" s="67"/>
      <c r="M54" s="55"/>
      <c r="N54" s="55"/>
      <c r="O54" s="57"/>
      <c r="P54" s="67"/>
      <c r="Q54" s="55"/>
      <c r="R54" s="55"/>
      <c r="S54" s="57"/>
      <c r="T54" s="67"/>
      <c r="U54" s="55">
        <v>999</v>
      </c>
      <c r="V54" s="55">
        <v>127.265265265265</v>
      </c>
      <c r="W54" s="57">
        <v>0.881133666904931</v>
      </c>
      <c r="X54" s="67">
        <v>13.670869907076501</v>
      </c>
      <c r="Y54" s="55">
        <v>81</v>
      </c>
      <c r="Z54" s="56">
        <v>3.8832613920931101</v>
      </c>
      <c r="AA54" s="56">
        <v>-1.32120383036936E-2</v>
      </c>
      <c r="AB54" s="67">
        <v>7.5261285909712798</v>
      </c>
      <c r="AC54" s="58">
        <v>984</v>
      </c>
      <c r="AD54" s="57">
        <v>39.597865853658497</v>
      </c>
      <c r="AE54" s="56">
        <v>0.97187200000000096</v>
      </c>
      <c r="AF54" s="67">
        <v>10.5970652363636</v>
      </c>
    </row>
    <row r="55" spans="1:32" x14ac:dyDescent="0.2">
      <c r="A55" s="59" t="s">
        <v>37</v>
      </c>
      <c r="B55" s="55">
        <v>1998</v>
      </c>
      <c r="C55" s="78">
        <v>3.11071300609101E-2</v>
      </c>
      <c r="D55" s="55">
        <v>1196</v>
      </c>
      <c r="E55" s="55">
        <v>4576.3143812709004</v>
      </c>
      <c r="F55" s="55">
        <v>1301</v>
      </c>
      <c r="G55" s="57">
        <v>42.790514988470399</v>
      </c>
      <c r="H55" s="67">
        <v>31.407062259800099</v>
      </c>
      <c r="I55" s="58"/>
      <c r="J55" s="55"/>
      <c r="K55" s="57"/>
      <c r="L55" s="67"/>
      <c r="M55" s="55"/>
      <c r="N55" s="55"/>
      <c r="O55" s="57"/>
      <c r="P55" s="67"/>
      <c r="Q55" s="55"/>
      <c r="R55" s="55"/>
      <c r="S55" s="57"/>
      <c r="T55" s="67"/>
      <c r="U55" s="55">
        <v>1196</v>
      </c>
      <c r="V55" s="55">
        <v>130.491638795987</v>
      </c>
      <c r="W55" s="57">
        <v>1.1018753709198801</v>
      </c>
      <c r="X55" s="67">
        <v>13.3280629080119</v>
      </c>
      <c r="Y55" s="55">
        <v>97</v>
      </c>
      <c r="Z55" s="56">
        <v>3.7339353303877099</v>
      </c>
      <c r="AA55" s="56">
        <v>-9.4143712574849998E-3</v>
      </c>
      <c r="AB55" s="67">
        <v>9.0546107784431094</v>
      </c>
      <c r="AC55" s="58">
        <v>1189</v>
      </c>
      <c r="AD55" s="57">
        <v>35.922539949537402</v>
      </c>
      <c r="AE55" s="56">
        <v>0.74193405928614597</v>
      </c>
      <c r="AF55" s="67">
        <v>10.691019419237699</v>
      </c>
    </row>
    <row r="56" spans="1:32" x14ac:dyDescent="0.2">
      <c r="A56" s="59" t="s">
        <v>37</v>
      </c>
      <c r="B56" s="55">
        <v>1999</v>
      </c>
      <c r="C56" s="78">
        <v>1.74171230902277E-2</v>
      </c>
      <c r="D56" s="55">
        <v>1401</v>
      </c>
      <c r="E56" s="55">
        <v>4682.4282655246298</v>
      </c>
      <c r="F56" s="55">
        <v>1580</v>
      </c>
      <c r="G56" s="57">
        <v>47.777322784810103</v>
      </c>
      <c r="H56" s="67">
        <v>30.509082911392401</v>
      </c>
      <c r="I56" s="58"/>
      <c r="J56" s="55"/>
      <c r="K56" s="57"/>
      <c r="L56" s="67"/>
      <c r="M56" s="55"/>
      <c r="N56" s="55"/>
      <c r="O56" s="57"/>
      <c r="P56" s="67"/>
      <c r="Q56" s="55"/>
      <c r="R56" s="55"/>
      <c r="S56" s="57"/>
      <c r="T56" s="67"/>
      <c r="U56" s="55">
        <v>1401</v>
      </c>
      <c r="V56" s="55">
        <v>129.99500356887901</v>
      </c>
      <c r="W56" s="57">
        <v>1.04408916256158</v>
      </c>
      <c r="X56" s="67">
        <v>13.011921674876801</v>
      </c>
      <c r="Y56" s="55">
        <v>129</v>
      </c>
      <c r="Z56" s="56">
        <v>3.6259108288244102</v>
      </c>
      <c r="AA56" s="56">
        <v>2.6906403940886699E-3</v>
      </c>
      <c r="AB56" s="67">
        <v>9.4824630541871908</v>
      </c>
      <c r="AC56" s="58">
        <v>1374</v>
      </c>
      <c r="AD56" s="57">
        <v>38.417612809315798</v>
      </c>
      <c r="AE56" s="56">
        <v>0.72529969727548005</v>
      </c>
      <c r="AF56" s="67">
        <v>10.492880575176599</v>
      </c>
    </row>
    <row r="57" spans="1:32" x14ac:dyDescent="0.2">
      <c r="A57" s="59" t="s">
        <v>37</v>
      </c>
      <c r="B57" s="55">
        <v>2000</v>
      </c>
      <c r="C57" s="78">
        <v>2.95898196194712E-2</v>
      </c>
      <c r="D57" s="55">
        <v>1437</v>
      </c>
      <c r="E57" s="55">
        <v>4787.0821155184403</v>
      </c>
      <c r="F57" s="58">
        <v>1689</v>
      </c>
      <c r="G57" s="57">
        <v>65.809703966844197</v>
      </c>
      <c r="H57" s="67">
        <v>30.2641995263469</v>
      </c>
      <c r="I57" s="58"/>
      <c r="J57" s="55"/>
      <c r="K57" s="57"/>
      <c r="L57" s="67"/>
      <c r="M57" s="55"/>
      <c r="N57" s="55"/>
      <c r="O57" s="57"/>
      <c r="P57" s="67"/>
      <c r="Q57" s="55">
        <v>50</v>
      </c>
      <c r="R57" s="55">
        <v>656.24</v>
      </c>
      <c r="S57" s="57">
        <v>7.61468209255532</v>
      </c>
      <c r="T57" s="67">
        <v>9.9871478873239301</v>
      </c>
      <c r="U57" s="55">
        <v>1437</v>
      </c>
      <c r="V57" s="55">
        <v>126.031315240084</v>
      </c>
      <c r="W57" s="57">
        <v>1.15611041009464</v>
      </c>
      <c r="X57" s="67">
        <v>13.2546101847679</v>
      </c>
      <c r="Y57" s="55">
        <v>151</v>
      </c>
      <c r="Z57" s="56">
        <v>3.51722970266268</v>
      </c>
      <c r="AA57" s="56">
        <v>3.4012615643397803E-2</v>
      </c>
      <c r="AB57" s="67">
        <v>10.10370058873</v>
      </c>
      <c r="AC57" s="58">
        <v>1406</v>
      </c>
      <c r="AD57" s="57">
        <v>40.7134423897582</v>
      </c>
      <c r="AE57" s="56">
        <v>0.82032305568338704</v>
      </c>
      <c r="AF57" s="67">
        <v>10.6694183617119</v>
      </c>
    </row>
    <row r="58" spans="1:32" x14ac:dyDescent="0.2">
      <c r="A58" s="59" t="s">
        <v>37</v>
      </c>
      <c r="B58" s="55">
        <v>2001</v>
      </c>
      <c r="C58" s="78">
        <v>2.44495317377732E-2</v>
      </c>
      <c r="D58" s="55">
        <v>1717</v>
      </c>
      <c r="E58" s="55">
        <v>4791.9429237041404</v>
      </c>
      <c r="F58" s="58">
        <v>2062</v>
      </c>
      <c r="G58" s="57">
        <v>57.213132880698403</v>
      </c>
      <c r="H58" s="67">
        <v>30.093731328806999</v>
      </c>
      <c r="I58" s="58">
        <v>68</v>
      </c>
      <c r="J58" s="55">
        <v>206.470588235294</v>
      </c>
      <c r="K58" s="57">
        <v>0.44489912706110502</v>
      </c>
      <c r="L58" s="67">
        <v>12.042064500485001</v>
      </c>
      <c r="M58" s="55">
        <v>67</v>
      </c>
      <c r="N58" s="55">
        <v>177.01492537313399</v>
      </c>
      <c r="O58" s="57">
        <v>1.32635305528613</v>
      </c>
      <c r="P58" s="67">
        <v>22.290159553831199</v>
      </c>
      <c r="Q58" s="55">
        <v>68</v>
      </c>
      <c r="R58" s="55">
        <v>660.27941176470597</v>
      </c>
      <c r="S58" s="57">
        <v>8.2303784013605501</v>
      </c>
      <c r="T58" s="67">
        <v>10.825362244897899</v>
      </c>
      <c r="U58" s="55">
        <v>1717</v>
      </c>
      <c r="V58" s="55">
        <v>129.016889924287</v>
      </c>
      <c r="W58" s="57">
        <v>1.3014571859675601</v>
      </c>
      <c r="X58" s="67">
        <v>13.3151452282157</v>
      </c>
      <c r="Y58" s="55">
        <v>174</v>
      </c>
      <c r="Z58" s="56">
        <v>3.38101077573649</v>
      </c>
      <c r="AA58" s="56">
        <v>1.8226878612716799E-2</v>
      </c>
      <c r="AB58" s="67">
        <v>10.799132947976901</v>
      </c>
      <c r="AC58" s="58">
        <v>1689</v>
      </c>
      <c r="AD58" s="57">
        <v>41.566962699822398</v>
      </c>
      <c r="AE58" s="56">
        <v>0.84677949113338502</v>
      </c>
      <c r="AF58" s="67">
        <v>10.7923148804934</v>
      </c>
    </row>
    <row r="59" spans="1:32" x14ac:dyDescent="0.2">
      <c r="A59" s="59" t="s">
        <v>37</v>
      </c>
      <c r="B59" s="55">
        <v>2002</v>
      </c>
      <c r="C59" s="78">
        <v>3.8731064332087402E-2</v>
      </c>
      <c r="D59" s="55">
        <v>1883</v>
      </c>
      <c r="E59" s="55">
        <v>4869.2692511948999</v>
      </c>
      <c r="F59" s="58">
        <v>2251</v>
      </c>
      <c r="G59" s="57">
        <v>78.489906708129794</v>
      </c>
      <c r="H59" s="67">
        <v>30.191455353176401</v>
      </c>
      <c r="I59" s="58">
        <v>88</v>
      </c>
      <c r="J59" s="55">
        <v>205.79545454545499</v>
      </c>
      <c r="K59" s="57">
        <v>0.71744217081850503</v>
      </c>
      <c r="L59" s="67">
        <v>12.2427873665481</v>
      </c>
      <c r="M59" s="55">
        <v>89</v>
      </c>
      <c r="N59" s="55">
        <v>179.60674157303399</v>
      </c>
      <c r="O59" s="57">
        <v>1.4853146666666699</v>
      </c>
      <c r="P59" s="67">
        <v>22.4754591111111</v>
      </c>
      <c r="Q59" s="55">
        <v>89</v>
      </c>
      <c r="R59" s="55">
        <v>676.55056179775295</v>
      </c>
      <c r="S59" s="57">
        <v>7.2244622222222299</v>
      </c>
      <c r="T59" s="67">
        <v>10.848160740740701</v>
      </c>
      <c r="U59" s="55">
        <v>1883</v>
      </c>
      <c r="V59" s="55">
        <v>133.699946893255</v>
      </c>
      <c r="W59" s="57">
        <v>1.87107616790792</v>
      </c>
      <c r="X59" s="67">
        <v>13.440345971564</v>
      </c>
      <c r="Y59" s="55">
        <v>217</v>
      </c>
      <c r="Z59" s="56">
        <v>3.6281496850397401</v>
      </c>
      <c r="AA59" s="56">
        <v>1.0854245880861899E-2</v>
      </c>
      <c r="AB59" s="67">
        <v>11.133333333333301</v>
      </c>
      <c r="AC59" s="58">
        <v>1854</v>
      </c>
      <c r="AD59" s="57">
        <v>40.158468176914702</v>
      </c>
      <c r="AE59" s="56">
        <v>0.81728719008264405</v>
      </c>
      <c r="AF59" s="67">
        <v>11.1945605371901</v>
      </c>
    </row>
    <row r="60" spans="1:32" x14ac:dyDescent="0.2">
      <c r="A60" s="59" t="s">
        <v>37</v>
      </c>
      <c r="B60" s="55">
        <v>2003</v>
      </c>
      <c r="C60" s="78">
        <v>5.0594380403458199E-2</v>
      </c>
      <c r="D60" s="55">
        <v>2004</v>
      </c>
      <c r="E60" s="55">
        <v>4823.0928143712599</v>
      </c>
      <c r="F60" s="58">
        <v>2308</v>
      </c>
      <c r="G60" s="57">
        <v>53.803591854419501</v>
      </c>
      <c r="H60" s="67">
        <v>30.8308656845754</v>
      </c>
      <c r="I60" s="58">
        <v>97</v>
      </c>
      <c r="J60" s="55">
        <v>190.742268041237</v>
      </c>
      <c r="K60" s="57">
        <v>0.45775758889852503</v>
      </c>
      <c r="L60" s="67">
        <v>12.484608846487401</v>
      </c>
      <c r="M60" s="55">
        <v>97</v>
      </c>
      <c r="N60" s="55">
        <v>167.58762886597901</v>
      </c>
      <c r="O60" s="57">
        <v>1.10544410745234</v>
      </c>
      <c r="P60" s="67">
        <v>22.971635181975699</v>
      </c>
      <c r="Q60" s="55">
        <v>97</v>
      </c>
      <c r="R60" s="55">
        <v>626.35051546391799</v>
      </c>
      <c r="S60" s="57">
        <v>7.0509442815249201</v>
      </c>
      <c r="T60" s="67">
        <v>11.1113416422287</v>
      </c>
      <c r="U60" s="55">
        <v>2004</v>
      </c>
      <c r="V60" s="55">
        <v>131.82235528942101</v>
      </c>
      <c r="W60" s="57">
        <v>1.6678447265625</v>
      </c>
      <c r="X60" s="67">
        <v>13.458513020833401</v>
      </c>
      <c r="Y60" s="55">
        <v>244</v>
      </c>
      <c r="Z60" s="56">
        <v>3.4728729790273798</v>
      </c>
      <c r="AA60" s="56">
        <v>1.5832620647526E-2</v>
      </c>
      <c r="AB60" s="67">
        <v>11.773854612095301</v>
      </c>
      <c r="AC60" s="58">
        <v>1985</v>
      </c>
      <c r="AD60" s="57">
        <v>40.027103274559202</v>
      </c>
      <c r="AE60" s="56">
        <v>0.55876155636847402</v>
      </c>
      <c r="AF60" s="67">
        <v>11.0204033255737</v>
      </c>
    </row>
    <row r="61" spans="1:32" x14ac:dyDescent="0.2">
      <c r="A61" s="59" t="s">
        <v>37</v>
      </c>
      <c r="B61" s="55">
        <v>2004</v>
      </c>
      <c r="C61" s="78">
        <v>6.56055005175218E-2</v>
      </c>
      <c r="D61" s="55">
        <v>2412</v>
      </c>
      <c r="E61" s="55">
        <v>4919.1770315091198</v>
      </c>
      <c r="F61" s="58">
        <v>2768</v>
      </c>
      <c r="G61" s="57">
        <v>57.073663294797598</v>
      </c>
      <c r="H61" s="67">
        <v>30.291047687861301</v>
      </c>
      <c r="I61" s="58">
        <v>108</v>
      </c>
      <c r="J61" s="55">
        <v>208.14814814814801</v>
      </c>
      <c r="K61" s="57">
        <v>0.87325135623869699</v>
      </c>
      <c r="L61" s="67">
        <v>12.145607956600401</v>
      </c>
      <c r="M61" s="55">
        <v>110</v>
      </c>
      <c r="N61" s="55">
        <v>178.6</v>
      </c>
      <c r="O61" s="57">
        <v>1.20556719653179</v>
      </c>
      <c r="P61" s="67">
        <v>22.5257904624277</v>
      </c>
      <c r="Q61" s="55">
        <v>113</v>
      </c>
      <c r="R61" s="55">
        <v>678.98230088495598</v>
      </c>
      <c r="S61" s="57">
        <v>9.4821006794317704</v>
      </c>
      <c r="T61" s="67">
        <v>10.9297393452749</v>
      </c>
      <c r="U61" s="55">
        <v>2412</v>
      </c>
      <c r="V61" s="55">
        <v>132.102819237148</v>
      </c>
      <c r="W61" s="57">
        <v>1.6692893685051999</v>
      </c>
      <c r="X61" s="67">
        <v>13.111978417266201</v>
      </c>
      <c r="Y61" s="55">
        <v>312</v>
      </c>
      <c r="Z61" s="56">
        <v>3.7145735807501699</v>
      </c>
      <c r="AA61" s="56">
        <v>3.61127475876079E-2</v>
      </c>
      <c r="AB61" s="67">
        <v>12.345403758252999</v>
      </c>
      <c r="AC61" s="58">
        <v>2401</v>
      </c>
      <c r="AD61" s="57">
        <v>39.429612661391097</v>
      </c>
      <c r="AE61" s="56">
        <v>0.448574410409326</v>
      </c>
      <c r="AF61" s="67">
        <v>10.8361817836812</v>
      </c>
    </row>
    <row r="62" spans="1:32" x14ac:dyDescent="0.2">
      <c r="A62" s="59" t="s">
        <v>37</v>
      </c>
      <c r="B62" s="55">
        <v>2005</v>
      </c>
      <c r="C62" s="78">
        <v>4.7450711255303202E-2</v>
      </c>
      <c r="D62" s="55">
        <v>2786</v>
      </c>
      <c r="E62" s="55">
        <v>4985.1489590811198</v>
      </c>
      <c r="F62" s="58">
        <v>3199</v>
      </c>
      <c r="G62" s="57">
        <v>41.3028571428571</v>
      </c>
      <c r="H62" s="67">
        <v>29.982840887777499</v>
      </c>
      <c r="I62" s="58">
        <v>127</v>
      </c>
      <c r="J62" s="55">
        <v>208.637795275591</v>
      </c>
      <c r="K62" s="57">
        <v>0.79334918648310304</v>
      </c>
      <c r="L62" s="67">
        <v>11.5157340425532</v>
      </c>
      <c r="M62" s="55">
        <v>129</v>
      </c>
      <c r="N62" s="55">
        <v>184.17054263565899</v>
      </c>
      <c r="O62" s="57">
        <v>1.01191682301438</v>
      </c>
      <c r="P62" s="67">
        <v>22.09755753596</v>
      </c>
      <c r="Q62" s="55">
        <v>131</v>
      </c>
      <c r="R62" s="55">
        <v>690.76335877862596</v>
      </c>
      <c r="S62" s="57">
        <v>9.1735811051693297</v>
      </c>
      <c r="T62" s="67">
        <v>10.1934379084967</v>
      </c>
      <c r="U62" s="55">
        <v>2786</v>
      </c>
      <c r="V62" s="55">
        <v>130.47020818377601</v>
      </c>
      <c r="W62" s="57">
        <v>1.28669321953533</v>
      </c>
      <c r="X62" s="67">
        <v>12.386813655760999</v>
      </c>
      <c r="Y62" s="55">
        <v>430</v>
      </c>
      <c r="Z62" s="56">
        <v>3.6955332769239799</v>
      </c>
      <c r="AA62" s="56">
        <v>2.21456531634046E-2</v>
      </c>
      <c r="AB62" s="67">
        <v>12.025034137460199</v>
      </c>
      <c r="AC62" s="58">
        <v>2769</v>
      </c>
      <c r="AD62" s="57">
        <v>39.462116287468398</v>
      </c>
      <c r="AE62" s="56">
        <v>0.45927899686520401</v>
      </c>
      <c r="AF62" s="67">
        <v>10.263308922112399</v>
      </c>
    </row>
    <row r="63" spans="1:32" x14ac:dyDescent="0.2">
      <c r="A63" s="59" t="s">
        <v>37</v>
      </c>
      <c r="B63" s="55">
        <v>2006</v>
      </c>
      <c r="C63" s="78">
        <v>4.6663203013378403E-2</v>
      </c>
      <c r="D63" s="55">
        <v>2658</v>
      </c>
      <c r="E63" s="55">
        <v>4978.5989465763696</v>
      </c>
      <c r="F63" s="58">
        <v>3182</v>
      </c>
      <c r="G63" s="57">
        <v>51.716961030798203</v>
      </c>
      <c r="H63" s="67">
        <v>29.664683846637299</v>
      </c>
      <c r="I63" s="58">
        <v>120</v>
      </c>
      <c r="J63" s="55">
        <v>201.5</v>
      </c>
      <c r="K63" s="57">
        <v>1.1625753381566499</v>
      </c>
      <c r="L63" s="67">
        <v>11.795084303239999</v>
      </c>
      <c r="M63" s="55">
        <v>121</v>
      </c>
      <c r="N63" s="55">
        <v>178.173553719008</v>
      </c>
      <c r="O63" s="57">
        <v>1.3177039597737299</v>
      </c>
      <c r="P63" s="67">
        <v>22.029228786926499</v>
      </c>
      <c r="Q63" s="55">
        <v>124</v>
      </c>
      <c r="R63" s="55">
        <v>666.95161290322596</v>
      </c>
      <c r="S63" s="57">
        <v>9.7972778340081206</v>
      </c>
      <c r="T63" s="67">
        <v>10.1112403846154</v>
      </c>
      <c r="U63" s="55">
        <v>2658</v>
      </c>
      <c r="V63" s="55">
        <v>134.92964635064001</v>
      </c>
      <c r="W63" s="57">
        <v>1.3934663837391099</v>
      </c>
      <c r="X63" s="67">
        <v>12.525030154121101</v>
      </c>
      <c r="Y63" s="55">
        <v>401</v>
      </c>
      <c r="Z63" s="56">
        <v>3.6454723006963499</v>
      </c>
      <c r="AA63" s="56">
        <v>1.36378964271377E-2</v>
      </c>
      <c r="AB63" s="67">
        <v>12.0384985949418</v>
      </c>
      <c r="AC63" s="58">
        <v>2637</v>
      </c>
      <c r="AD63" s="57">
        <v>40.2928327645051</v>
      </c>
      <c r="AE63" s="56">
        <v>1.4754692115428301</v>
      </c>
      <c r="AF63" s="67">
        <v>10.4412244035447</v>
      </c>
    </row>
    <row r="64" spans="1:32" x14ac:dyDescent="0.2">
      <c r="A64" s="59" t="s">
        <v>37</v>
      </c>
      <c r="B64" s="55">
        <v>2007</v>
      </c>
      <c r="C64" s="78">
        <v>3.02045537562401E-2</v>
      </c>
      <c r="D64" s="55">
        <v>2809</v>
      </c>
      <c r="E64" s="55">
        <v>5011.5703097187597</v>
      </c>
      <c r="F64" s="58">
        <v>3383</v>
      </c>
      <c r="G64" s="57">
        <v>58.4387851019805</v>
      </c>
      <c r="H64" s="67">
        <v>29.010689328997898</v>
      </c>
      <c r="I64" s="58">
        <v>100</v>
      </c>
      <c r="J64" s="55">
        <v>232.98</v>
      </c>
      <c r="K64" s="57">
        <v>1.221578527063</v>
      </c>
      <c r="L64" s="67">
        <v>11.4186409346347</v>
      </c>
      <c r="M64" s="55">
        <v>103</v>
      </c>
      <c r="N64" s="55">
        <v>211.42718446601901</v>
      </c>
      <c r="O64" s="57">
        <v>1.4988078060319301</v>
      </c>
      <c r="P64" s="67">
        <v>21.623981076286199</v>
      </c>
      <c r="Q64" s="55">
        <v>103</v>
      </c>
      <c r="R64" s="55">
        <v>786.38834951456295</v>
      </c>
      <c r="S64" s="57">
        <v>9.1468416289592795</v>
      </c>
      <c r="T64" s="67">
        <v>9.8173881347410799</v>
      </c>
      <c r="U64" s="55">
        <v>2809</v>
      </c>
      <c r="V64" s="55">
        <v>132.53506585973699</v>
      </c>
      <c r="W64" s="57">
        <v>1.1050825588934501</v>
      </c>
      <c r="X64" s="67">
        <v>12.154807434622899</v>
      </c>
      <c r="Y64" s="55">
        <v>470</v>
      </c>
      <c r="Z64" s="56">
        <v>3.3912557023894299</v>
      </c>
      <c r="AA64" s="56">
        <v>4.3794312426957104E-3</v>
      </c>
      <c r="AB64" s="67">
        <v>12.346318659914299</v>
      </c>
      <c r="AC64" s="58">
        <v>2777</v>
      </c>
      <c r="AD64" s="57">
        <v>38.003817068779298</v>
      </c>
      <c r="AE64" s="56">
        <v>0.89163650306748199</v>
      </c>
      <c r="AF64" s="67">
        <v>10.209365797546001</v>
      </c>
    </row>
    <row r="65" spans="1:32" x14ac:dyDescent="0.2">
      <c r="A65" s="59" t="s">
        <v>37</v>
      </c>
      <c r="B65" s="55">
        <v>2008</v>
      </c>
      <c r="C65" s="78">
        <v>1.4953420282140001E-2</v>
      </c>
      <c r="D65" s="55">
        <v>3392</v>
      </c>
      <c r="E65" s="55">
        <v>5036.0474646226403</v>
      </c>
      <c r="F65" s="58">
        <v>4046</v>
      </c>
      <c r="G65" s="57">
        <v>55.6192733564015</v>
      </c>
      <c r="H65" s="67">
        <v>28.268424122590201</v>
      </c>
      <c r="I65" s="58">
        <v>121</v>
      </c>
      <c r="J65" s="55">
        <v>217.95041322314</v>
      </c>
      <c r="K65" s="57">
        <v>1.21067762669963</v>
      </c>
      <c r="L65" s="67">
        <v>10.7399636588381</v>
      </c>
      <c r="M65" s="55">
        <v>122</v>
      </c>
      <c r="N65" s="55">
        <v>197.43442622950801</v>
      </c>
      <c r="O65" s="57">
        <v>1.5383596144340099</v>
      </c>
      <c r="P65" s="67">
        <v>20.809764953040101</v>
      </c>
      <c r="Q65" s="55">
        <v>124</v>
      </c>
      <c r="R65" s="55">
        <v>728.177419354839</v>
      </c>
      <c r="S65" s="57">
        <v>8.9849736842105106</v>
      </c>
      <c r="T65" s="67">
        <v>9.8801311172668598</v>
      </c>
      <c r="U65" s="55">
        <v>3392</v>
      </c>
      <c r="V65" s="55">
        <v>128.76385613207501</v>
      </c>
      <c r="W65" s="57">
        <v>0.80062755847953304</v>
      </c>
      <c r="X65" s="67">
        <v>11.612230994152</v>
      </c>
      <c r="Y65" s="55">
        <v>635</v>
      </c>
      <c r="Z65" s="56">
        <v>3.46621218126214</v>
      </c>
      <c r="AA65" s="56">
        <v>2.1246132208157398E-2</v>
      </c>
      <c r="AB65" s="67">
        <v>13.112693389592099</v>
      </c>
      <c r="AC65" s="58">
        <v>3332</v>
      </c>
      <c r="AD65" s="57">
        <v>37.189345738295302</v>
      </c>
      <c r="AE65" s="56">
        <v>1.21762856085829E-2</v>
      </c>
      <c r="AF65" s="67">
        <v>9.7650745652978195</v>
      </c>
    </row>
    <row r="66" spans="1:32" x14ac:dyDescent="0.2">
      <c r="A66" s="59" t="s">
        <v>37</v>
      </c>
      <c r="B66" s="55">
        <v>2009</v>
      </c>
      <c r="C66" s="78">
        <v>4.6101190476190497E-2</v>
      </c>
      <c r="D66" s="55">
        <v>3299</v>
      </c>
      <c r="E66" s="55">
        <v>5095.1830857835703</v>
      </c>
      <c r="F66" s="58">
        <v>4162</v>
      </c>
      <c r="G66" s="57">
        <v>49.587270543008302</v>
      </c>
      <c r="H66" s="67">
        <v>27.9530576645843</v>
      </c>
      <c r="I66" s="58">
        <v>146</v>
      </c>
      <c r="J66" s="55">
        <v>224.13013698630101</v>
      </c>
      <c r="K66" s="57">
        <v>1.1186382006254501</v>
      </c>
      <c r="L66" s="67">
        <v>11.423247053163401</v>
      </c>
      <c r="M66" s="55">
        <v>152</v>
      </c>
      <c r="N66" s="55">
        <v>214.22368421052599</v>
      </c>
      <c r="O66" s="57">
        <v>1.47264623888489</v>
      </c>
      <c r="P66" s="67">
        <v>20.8134263398222</v>
      </c>
      <c r="Q66" s="55">
        <v>152</v>
      </c>
      <c r="R66" s="55">
        <v>787.30921052631595</v>
      </c>
      <c r="S66" s="57">
        <v>7.8034458804523199</v>
      </c>
      <c r="T66" s="67">
        <v>10.222519789983799</v>
      </c>
      <c r="U66" s="55">
        <v>3299</v>
      </c>
      <c r="V66" s="55">
        <v>128.70233404061801</v>
      </c>
      <c r="W66" s="57">
        <v>0.68655046515710005</v>
      </c>
      <c r="X66" s="67">
        <v>11.858307530279101</v>
      </c>
      <c r="Y66" s="55">
        <v>707</v>
      </c>
      <c r="Z66" s="56">
        <v>3.4661771265983199</v>
      </c>
      <c r="AA66" s="56">
        <v>1.5043287327478E-2</v>
      </c>
      <c r="AB66" s="67">
        <v>13.7025094102886</v>
      </c>
      <c r="AC66" s="58">
        <v>3259</v>
      </c>
      <c r="AD66" s="57">
        <v>33.7193003988953</v>
      </c>
      <c r="AE66" s="56">
        <v>-1.32888355555556</v>
      </c>
      <c r="AF66" s="67">
        <v>10.0126617244445</v>
      </c>
    </row>
    <row r="67" spans="1:32" x14ac:dyDescent="0.2">
      <c r="A67" s="59" t="s">
        <v>37</v>
      </c>
      <c r="B67" s="55">
        <v>2010</v>
      </c>
      <c r="C67" s="78">
        <v>5.33307707092062E-2</v>
      </c>
      <c r="D67" s="55">
        <v>3319</v>
      </c>
      <c r="E67" s="55">
        <v>5089.4748418198296</v>
      </c>
      <c r="F67" s="58">
        <v>4212</v>
      </c>
      <c r="G67" s="57">
        <v>54.360346628679999</v>
      </c>
      <c r="H67" s="67">
        <v>27.048105887939201</v>
      </c>
      <c r="I67" s="58">
        <v>186</v>
      </c>
      <c r="J67" s="55">
        <v>234.15053763440901</v>
      </c>
      <c r="K67" s="57">
        <v>1.4321041369472201</v>
      </c>
      <c r="L67" s="67">
        <v>11.3635468378507</v>
      </c>
      <c r="M67" s="55">
        <v>190</v>
      </c>
      <c r="N67" s="55">
        <v>210.85789473684201</v>
      </c>
      <c r="O67" s="57">
        <v>1.3871705058181001</v>
      </c>
      <c r="P67" s="67">
        <v>20.310459273331698</v>
      </c>
      <c r="Q67" s="55">
        <v>190</v>
      </c>
      <c r="R67" s="55">
        <v>786</v>
      </c>
      <c r="S67" s="57">
        <v>10.3411320283215</v>
      </c>
      <c r="T67" s="67">
        <v>10.7285814244064</v>
      </c>
      <c r="U67" s="55">
        <v>3319</v>
      </c>
      <c r="V67" s="55">
        <v>127.507683037059</v>
      </c>
      <c r="W67" s="57">
        <v>0.79384854301169205</v>
      </c>
      <c r="X67" s="67">
        <v>11.3725815738963</v>
      </c>
      <c r="Y67" s="55">
        <v>735</v>
      </c>
      <c r="Z67" s="56">
        <v>3.4259572783316199</v>
      </c>
      <c r="AA67" s="56">
        <v>-2.6099420849421E-2</v>
      </c>
      <c r="AB67" s="67">
        <v>14.2316602316602</v>
      </c>
      <c r="AC67" s="58">
        <v>3278</v>
      </c>
      <c r="AD67" s="57">
        <v>30.465039658328202</v>
      </c>
      <c r="AE67" s="56">
        <v>-2.14272920353983</v>
      </c>
      <c r="AF67" s="67">
        <v>9.5643031327433494</v>
      </c>
    </row>
    <row r="68" spans="1:32" x14ac:dyDescent="0.2">
      <c r="A68" s="59" t="s">
        <v>37</v>
      </c>
      <c r="B68" s="55">
        <v>2011</v>
      </c>
      <c r="C68" s="78">
        <v>4.1977734119187898E-2</v>
      </c>
      <c r="D68" s="55">
        <v>3046</v>
      </c>
      <c r="E68" s="55">
        <v>5211.1391989494396</v>
      </c>
      <c r="F68" s="58">
        <v>4046</v>
      </c>
      <c r="G68" s="57">
        <v>59.307857142857202</v>
      </c>
      <c r="H68" s="67">
        <v>26.282044982698899</v>
      </c>
      <c r="I68" s="58">
        <v>145</v>
      </c>
      <c r="J68" s="55">
        <v>236.51724137931001</v>
      </c>
      <c r="K68" s="57">
        <v>1.4004944348256301</v>
      </c>
      <c r="L68" s="67">
        <v>10.9706596586693</v>
      </c>
      <c r="M68" s="55">
        <v>146</v>
      </c>
      <c r="N68" s="55">
        <v>220.91095890411</v>
      </c>
      <c r="O68" s="57">
        <v>1.4533850716757299</v>
      </c>
      <c r="P68" s="67">
        <v>19.7438870489372</v>
      </c>
      <c r="Q68" s="55">
        <v>146</v>
      </c>
      <c r="R68" s="55">
        <v>817.23287671232902</v>
      </c>
      <c r="S68" s="57">
        <v>8.7700255795363802</v>
      </c>
      <c r="T68" s="67">
        <v>9.6502557953636892</v>
      </c>
      <c r="U68" s="55">
        <v>3046</v>
      </c>
      <c r="V68" s="55">
        <v>128.11687458962601</v>
      </c>
      <c r="W68" s="57">
        <v>0.26824888492417498</v>
      </c>
      <c r="X68" s="67">
        <v>10.8172390722569</v>
      </c>
      <c r="Y68" s="55">
        <v>731</v>
      </c>
      <c r="Z68" s="56">
        <v>3.2183013530317202</v>
      </c>
      <c r="AA68" s="56">
        <v>-5.22115987460815E-2</v>
      </c>
      <c r="AB68" s="67">
        <v>13.6142633228839</v>
      </c>
      <c r="AC68" s="58">
        <v>2992</v>
      </c>
      <c r="AD68" s="57">
        <v>27.794284759358401</v>
      </c>
      <c r="AE68" s="56">
        <v>-3.3857292947558801</v>
      </c>
      <c r="AF68" s="67">
        <v>8.8429608318263409</v>
      </c>
    </row>
    <row r="69" spans="1:32" x14ac:dyDescent="0.2">
      <c r="A69" s="59" t="s">
        <v>37</v>
      </c>
      <c r="B69" s="55">
        <v>2012</v>
      </c>
      <c r="C69" s="78">
        <v>3.4550702537849899E-2</v>
      </c>
      <c r="D69" s="55">
        <v>2786</v>
      </c>
      <c r="E69" s="55">
        <v>5394.7663316582903</v>
      </c>
      <c r="F69" s="58">
        <v>4121</v>
      </c>
      <c r="G69" s="57">
        <v>65.515794710021794</v>
      </c>
      <c r="H69" s="67">
        <v>24.026216937636399</v>
      </c>
      <c r="I69" s="58">
        <v>134</v>
      </c>
      <c r="J69" s="55">
        <v>244.53731343283599</v>
      </c>
      <c r="K69" s="57">
        <v>1.5770845070422601</v>
      </c>
      <c r="L69" s="67">
        <v>10.942049781447301</v>
      </c>
      <c r="M69" s="55">
        <v>136</v>
      </c>
      <c r="N69" s="55">
        <v>223.316176470588</v>
      </c>
      <c r="O69" s="57">
        <v>1.49151990291262</v>
      </c>
      <c r="P69" s="67">
        <v>18.444460922330101</v>
      </c>
      <c r="Q69" s="55">
        <v>136</v>
      </c>
      <c r="R69" s="55">
        <v>829.50735294117601</v>
      </c>
      <c r="S69" s="57">
        <v>5.9912144212523604</v>
      </c>
      <c r="T69" s="67">
        <v>9.9816554079696296</v>
      </c>
      <c r="U69" s="55">
        <v>2786</v>
      </c>
      <c r="V69" s="55">
        <v>122.041995692749</v>
      </c>
      <c r="W69" s="57">
        <v>-1.79866978249105E-3</v>
      </c>
      <c r="X69" s="67">
        <v>10.330543591587301</v>
      </c>
      <c r="Y69" s="55">
        <v>632</v>
      </c>
      <c r="Z69" s="56">
        <v>3.15149220683973</v>
      </c>
      <c r="AA69" s="56">
        <v>-5.32086001829827E-2</v>
      </c>
      <c r="AB69" s="67">
        <v>13.5296736810003</v>
      </c>
      <c r="AC69" s="58">
        <v>2631</v>
      </c>
      <c r="AD69" s="57">
        <v>24.256632459140999</v>
      </c>
      <c r="AE69" s="56">
        <v>-4.7896399706098496</v>
      </c>
      <c r="AF69" s="67">
        <v>8.5563344966935908</v>
      </c>
    </row>
    <row r="70" spans="1:32" x14ac:dyDescent="0.2">
      <c r="A70" s="59" t="s">
        <v>37</v>
      </c>
      <c r="B70" s="55">
        <v>2013</v>
      </c>
      <c r="C70" s="78">
        <v>5.6238215681765902E-2</v>
      </c>
      <c r="D70" s="55">
        <v>2234</v>
      </c>
      <c r="E70" s="55">
        <v>5477.3446732318698</v>
      </c>
      <c r="F70" s="58">
        <v>4045</v>
      </c>
      <c r="G70" s="57">
        <v>70.8070506798515</v>
      </c>
      <c r="H70" s="67">
        <v>21.561550556242398</v>
      </c>
      <c r="I70" s="58">
        <v>85</v>
      </c>
      <c r="J70" s="55">
        <v>233.29411764705901</v>
      </c>
      <c r="K70" s="57">
        <v>1.6533920257553201</v>
      </c>
      <c r="L70" s="67">
        <v>10.3738888063397</v>
      </c>
      <c r="M70" s="55">
        <v>86</v>
      </c>
      <c r="N70" s="55">
        <v>224.10465116279099</v>
      </c>
      <c r="O70" s="57">
        <v>1.4267224146462101</v>
      </c>
      <c r="P70" s="67">
        <v>16.898111578426501</v>
      </c>
      <c r="Q70" s="55">
        <v>86</v>
      </c>
      <c r="R70" s="55">
        <v>814.43023255814001</v>
      </c>
      <c r="S70" s="57">
        <v>4.1083619293078</v>
      </c>
      <c r="T70" s="67">
        <v>9.2063961708394793</v>
      </c>
      <c r="U70" s="55">
        <v>2234</v>
      </c>
      <c r="V70" s="55">
        <v>115.812444046553</v>
      </c>
      <c r="W70" s="57">
        <v>-0.28078245283018799</v>
      </c>
      <c r="X70" s="67">
        <v>9.6762896226415496</v>
      </c>
      <c r="Y70" s="55">
        <v>361</v>
      </c>
      <c r="Z70" s="56">
        <v>3.1342719427110199</v>
      </c>
      <c r="AA70" s="56">
        <v>-6.5939956669761601E-2</v>
      </c>
      <c r="AB70" s="67">
        <v>12.322222222222299</v>
      </c>
      <c r="AC70" s="58">
        <v>1929</v>
      </c>
      <c r="AD70" s="57">
        <v>21.347952306894801</v>
      </c>
      <c r="AE70" s="56">
        <v>-6.0191734496124196</v>
      </c>
      <c r="AF70" s="67">
        <v>8.0358363178294798</v>
      </c>
    </row>
    <row r="71" spans="1:32" x14ac:dyDescent="0.2">
      <c r="A71" s="59" t="s">
        <v>37</v>
      </c>
      <c r="B71" s="55">
        <v>2014</v>
      </c>
      <c r="C71" s="78">
        <v>4.6085614600107398E-2</v>
      </c>
      <c r="D71" s="55">
        <v>1074</v>
      </c>
      <c r="E71" s="55">
        <v>5490.9664804469303</v>
      </c>
      <c r="F71" s="58">
        <v>3391</v>
      </c>
      <c r="G71" s="57">
        <v>74.437873783544703</v>
      </c>
      <c r="H71" s="67">
        <v>17.551557947508101</v>
      </c>
      <c r="I71" s="58">
        <v>51</v>
      </c>
      <c r="J71" s="55">
        <v>242.333333333333</v>
      </c>
      <c r="K71" s="57">
        <v>1.8621208628841599</v>
      </c>
      <c r="L71" s="67">
        <v>9.1312975768321394</v>
      </c>
      <c r="M71" s="55">
        <v>53</v>
      </c>
      <c r="N71" s="55">
        <v>216.30188679245299</v>
      </c>
      <c r="O71" s="57">
        <v>1.64030135773318</v>
      </c>
      <c r="P71" s="67">
        <v>14.007295454545501</v>
      </c>
      <c r="Q71" s="55">
        <v>53</v>
      </c>
      <c r="R71" s="55">
        <v>804.81132075471703</v>
      </c>
      <c r="S71" s="57">
        <v>4.8259807856532797</v>
      </c>
      <c r="T71" s="67">
        <v>8.2129615713065593</v>
      </c>
      <c r="U71" s="55">
        <v>1074</v>
      </c>
      <c r="V71" s="55">
        <v>106.874301675978</v>
      </c>
      <c r="W71" s="57">
        <v>-0.323892492628714</v>
      </c>
      <c r="X71" s="67">
        <v>8.3015148559764196</v>
      </c>
      <c r="Y71" s="55">
        <v>162</v>
      </c>
      <c r="Z71" s="56">
        <v>2.8696616244694901</v>
      </c>
      <c r="AA71" s="56">
        <v>-6.5949698901877199E-2</v>
      </c>
      <c r="AB71" s="67">
        <v>10.543783209351799</v>
      </c>
      <c r="AC71" s="58">
        <v>512</v>
      </c>
      <c r="AD71" s="57">
        <v>19.735937499999999</v>
      </c>
      <c r="AE71" s="56">
        <v>-6.3384772453647997</v>
      </c>
      <c r="AF71" s="67">
        <v>7.2256577654707401</v>
      </c>
    </row>
    <row r="72" spans="1:32" x14ac:dyDescent="0.2">
      <c r="A72" s="59" t="s">
        <v>37</v>
      </c>
      <c r="B72" s="55">
        <v>2015</v>
      </c>
      <c r="C72" s="78">
        <v>4.9054369280459302E-2</v>
      </c>
      <c r="D72" s="55">
        <v>105</v>
      </c>
      <c r="E72" s="55">
        <v>5814.1523809523796</v>
      </c>
      <c r="F72" s="58">
        <v>2762</v>
      </c>
      <c r="G72" s="57">
        <v>96.229435191889905</v>
      </c>
      <c r="H72" s="67">
        <v>14.2266625633599</v>
      </c>
      <c r="I72" s="58"/>
      <c r="J72" s="55"/>
      <c r="K72" s="57"/>
      <c r="L72" s="67"/>
      <c r="M72" s="55"/>
      <c r="N72" s="55"/>
      <c r="O72" s="57"/>
      <c r="P72" s="67"/>
      <c r="Q72" s="55"/>
      <c r="R72" s="55"/>
      <c r="S72" s="57"/>
      <c r="T72" s="67"/>
      <c r="U72" s="55">
        <v>105</v>
      </c>
      <c r="V72" s="55">
        <v>92.6666666666667</v>
      </c>
      <c r="W72" s="57">
        <v>-0.39649524658348201</v>
      </c>
      <c r="X72" s="67">
        <v>7.1767843137255101</v>
      </c>
      <c r="Y72" s="55"/>
      <c r="Z72" s="56"/>
      <c r="AA72" s="56"/>
      <c r="AB72" s="67"/>
      <c r="AC72" s="58"/>
      <c r="AD72" s="57"/>
      <c r="AE72" s="56"/>
      <c r="AF72" s="67"/>
    </row>
    <row r="73" spans="1:32" x14ac:dyDescent="0.2">
      <c r="A73" s="59" t="s">
        <v>37</v>
      </c>
      <c r="B73" s="55">
        <v>2016</v>
      </c>
      <c r="C73" s="78">
        <v>9.44657258064516E-2</v>
      </c>
      <c r="D73" s="55"/>
      <c r="E73" s="55"/>
      <c r="F73" s="58">
        <v>2066</v>
      </c>
      <c r="G73" s="57">
        <v>108.746026137464</v>
      </c>
      <c r="H73" s="67">
        <v>12.337366892545999</v>
      </c>
      <c r="I73" s="58"/>
      <c r="J73" s="55"/>
      <c r="K73" s="57"/>
      <c r="L73" s="67"/>
      <c r="M73" s="55"/>
      <c r="N73" s="55"/>
      <c r="O73" s="57"/>
      <c r="P73" s="67"/>
      <c r="Q73" s="55"/>
      <c r="R73" s="55"/>
      <c r="S73" s="57"/>
      <c r="T73" s="67"/>
      <c r="U73" s="55"/>
      <c r="V73" s="55"/>
      <c r="W73" s="57"/>
      <c r="X73" s="67"/>
      <c r="Y73" s="55"/>
      <c r="Z73" s="56"/>
      <c r="AA73" s="56"/>
      <c r="AB73" s="67"/>
      <c r="AC73" s="58"/>
      <c r="AD73" s="57"/>
      <c r="AE73" s="56"/>
      <c r="AF73" s="67"/>
    </row>
    <row r="74" spans="1:32" x14ac:dyDescent="0.2">
      <c r="A74" s="59" t="s">
        <v>37</v>
      </c>
      <c r="B74" s="55">
        <v>2017</v>
      </c>
      <c r="C74" s="78">
        <v>6.8057416267942594E-2</v>
      </c>
      <c r="D74" s="55"/>
      <c r="E74" s="55"/>
      <c r="F74" s="58">
        <v>595</v>
      </c>
      <c r="G74" s="57">
        <v>129.797764705882</v>
      </c>
      <c r="H74" s="67">
        <v>10.5383193277311</v>
      </c>
      <c r="I74" s="58"/>
      <c r="J74" s="55"/>
      <c r="K74" s="57"/>
      <c r="L74" s="67"/>
      <c r="M74" s="55"/>
      <c r="N74" s="55"/>
      <c r="O74" s="57"/>
      <c r="P74" s="67"/>
      <c r="Q74" s="55"/>
      <c r="R74" s="55"/>
      <c r="S74" s="57"/>
      <c r="T74" s="67"/>
      <c r="U74" s="55"/>
      <c r="V74" s="55"/>
      <c r="W74" s="57"/>
      <c r="X74" s="67"/>
      <c r="Y74" s="55"/>
      <c r="Z74" s="56"/>
      <c r="AA74" s="56"/>
      <c r="AB74" s="67"/>
      <c r="AC74" s="58"/>
      <c r="AD74" s="57"/>
      <c r="AE74" s="56"/>
      <c r="AF74" s="67"/>
    </row>
    <row r="75" spans="1:32" x14ac:dyDescent="0.2">
      <c r="A75" s="59" t="s">
        <v>2</v>
      </c>
      <c r="B75" s="55">
        <v>1987</v>
      </c>
      <c r="C75" s="78">
        <v>9.6793396698349202E-2</v>
      </c>
      <c r="D75" s="55">
        <v>1209</v>
      </c>
      <c r="E75" s="55">
        <v>5081.2845326716297</v>
      </c>
      <c r="F75" s="58">
        <v>1389</v>
      </c>
      <c r="G75" s="57">
        <v>-18.068344132469399</v>
      </c>
      <c r="H75" s="67">
        <v>32.314452123830101</v>
      </c>
      <c r="I75" s="58">
        <v>137</v>
      </c>
      <c r="J75" s="55">
        <v>186.92700729927</v>
      </c>
      <c r="K75" s="57">
        <v>-0.697495664739883</v>
      </c>
      <c r="L75" s="67">
        <v>12.2810072254335</v>
      </c>
      <c r="M75" s="55"/>
      <c r="N75" s="55"/>
      <c r="O75" s="57"/>
      <c r="P75" s="67"/>
      <c r="Q75" s="55">
        <v>64</v>
      </c>
      <c r="R75" s="55">
        <v>783.125</v>
      </c>
      <c r="S75" s="57">
        <v>3.8439069767441798</v>
      </c>
      <c r="T75" s="67">
        <v>5.2128673050615602</v>
      </c>
      <c r="U75" s="55">
        <v>1209</v>
      </c>
      <c r="V75" s="55">
        <v>137.09429280397001</v>
      </c>
      <c r="W75" s="57">
        <v>2.2182719013627499</v>
      </c>
      <c r="X75" s="67">
        <v>12.4527754704737</v>
      </c>
      <c r="Y75" s="55"/>
      <c r="Z75" s="56"/>
      <c r="AA75" s="56"/>
      <c r="AB75" s="67"/>
      <c r="AC75" s="58">
        <v>1208</v>
      </c>
      <c r="AD75" s="57">
        <v>42.698261589403899</v>
      </c>
      <c r="AE75" s="56">
        <v>0.24410742187499901</v>
      </c>
      <c r="AF75" s="67">
        <v>9.0525275390624902</v>
      </c>
    </row>
    <row r="76" spans="1:32" x14ac:dyDescent="0.2">
      <c r="A76" s="59" t="s">
        <v>2</v>
      </c>
      <c r="B76" s="55">
        <v>1988</v>
      </c>
      <c r="C76" s="78">
        <v>0.12665975963530901</v>
      </c>
      <c r="D76" s="55">
        <v>1490</v>
      </c>
      <c r="E76" s="55">
        <v>5271.7100671140897</v>
      </c>
      <c r="F76" s="58">
        <v>1694</v>
      </c>
      <c r="G76" s="57">
        <v>-37.987615112160597</v>
      </c>
      <c r="H76" s="67">
        <v>33.522211924439198</v>
      </c>
      <c r="I76" s="58">
        <v>109</v>
      </c>
      <c r="J76" s="55">
        <v>209.11926605504601</v>
      </c>
      <c r="K76" s="57">
        <v>-1.00744477259303</v>
      </c>
      <c r="L76" s="67">
        <v>12.3411134081512</v>
      </c>
      <c r="M76" s="55"/>
      <c r="N76" s="55"/>
      <c r="O76" s="57"/>
      <c r="P76" s="67"/>
      <c r="Q76" s="55">
        <v>64</v>
      </c>
      <c r="R76" s="55">
        <v>847.578125</v>
      </c>
      <c r="S76" s="57">
        <v>4.0058304392236996</v>
      </c>
      <c r="T76" s="67">
        <v>5.4208314606741501</v>
      </c>
      <c r="U76" s="55">
        <v>1490</v>
      </c>
      <c r="V76" s="55">
        <v>135.64832214765099</v>
      </c>
      <c r="W76" s="57">
        <v>2.1371401771756098</v>
      </c>
      <c r="X76" s="67">
        <v>13.6241479937467</v>
      </c>
      <c r="Y76" s="55"/>
      <c r="Z76" s="56"/>
      <c r="AA76" s="56"/>
      <c r="AB76" s="67"/>
      <c r="AC76" s="58">
        <v>1484</v>
      </c>
      <c r="AD76" s="57">
        <v>42.084097035040301</v>
      </c>
      <c r="AE76" s="56">
        <v>0.199730749083289</v>
      </c>
      <c r="AF76" s="67">
        <v>10.3042389732844</v>
      </c>
    </row>
    <row r="77" spans="1:32" x14ac:dyDescent="0.2">
      <c r="A77" s="59" t="s">
        <v>2</v>
      </c>
      <c r="B77" s="55">
        <v>1989</v>
      </c>
      <c r="C77" s="78">
        <v>0.19818629173989399</v>
      </c>
      <c r="D77" s="55">
        <v>1620</v>
      </c>
      <c r="E77" s="55">
        <v>5250.2771604938298</v>
      </c>
      <c r="F77" s="58">
        <v>1866</v>
      </c>
      <c r="G77" s="57">
        <v>-9.9032100750268004</v>
      </c>
      <c r="H77" s="67">
        <v>34.4962025723473</v>
      </c>
      <c r="I77" s="58">
        <v>113</v>
      </c>
      <c r="J77" s="55">
        <v>217.044247787611</v>
      </c>
      <c r="K77" s="57">
        <v>-0.42833136412459799</v>
      </c>
      <c r="L77" s="67">
        <v>12.797885069817401</v>
      </c>
      <c r="M77" s="55"/>
      <c r="N77" s="55"/>
      <c r="O77" s="57"/>
      <c r="P77" s="67"/>
      <c r="Q77" s="55">
        <v>66</v>
      </c>
      <c r="R77" s="55">
        <v>867.15151515151501</v>
      </c>
      <c r="S77" s="57">
        <v>4.2438230240549801</v>
      </c>
      <c r="T77" s="67">
        <v>5.6470567010309303</v>
      </c>
      <c r="U77" s="55">
        <v>1620</v>
      </c>
      <c r="V77" s="55">
        <v>137.433333333333</v>
      </c>
      <c r="W77" s="57">
        <v>2.1018825688073401</v>
      </c>
      <c r="X77" s="67">
        <v>14.255747706422</v>
      </c>
      <c r="Y77" s="55"/>
      <c r="Z77" s="56"/>
      <c r="AA77" s="56"/>
      <c r="AB77" s="67"/>
      <c r="AC77" s="58">
        <v>1614</v>
      </c>
      <c r="AD77" s="57">
        <v>40.006009913259</v>
      </c>
      <c r="AE77" s="56">
        <v>0.10273092926491</v>
      </c>
      <c r="AF77" s="67">
        <v>10.921803328710199</v>
      </c>
    </row>
    <row r="78" spans="1:32" x14ac:dyDescent="0.2">
      <c r="A78" s="59" t="s">
        <v>2</v>
      </c>
      <c r="B78" s="55">
        <v>1990</v>
      </c>
      <c r="C78" s="78">
        <v>0.136188962727535</v>
      </c>
      <c r="D78" s="55">
        <v>1979</v>
      </c>
      <c r="E78" s="55">
        <v>5408.7766548762002</v>
      </c>
      <c r="F78" s="58">
        <v>2261</v>
      </c>
      <c r="G78" s="57">
        <v>13.2040159221583</v>
      </c>
      <c r="H78" s="67">
        <v>35.395000000000003</v>
      </c>
      <c r="I78" s="58">
        <v>156</v>
      </c>
      <c r="J78" s="55">
        <v>233.91025641025601</v>
      </c>
      <c r="K78" s="57">
        <v>0.13521868083222599</v>
      </c>
      <c r="L78" s="67">
        <v>13.347973439575</v>
      </c>
      <c r="M78" s="55"/>
      <c r="N78" s="55"/>
      <c r="O78" s="57"/>
      <c r="P78" s="67"/>
      <c r="Q78" s="55">
        <v>130</v>
      </c>
      <c r="R78" s="55">
        <v>845.33846153846196</v>
      </c>
      <c r="S78" s="57">
        <v>5.5530905405405404</v>
      </c>
      <c r="T78" s="67">
        <v>6.5359662162161998</v>
      </c>
      <c r="U78" s="55">
        <v>1979</v>
      </c>
      <c r="V78" s="55">
        <v>139.73673572511399</v>
      </c>
      <c r="W78" s="57">
        <v>2.3180082644628102</v>
      </c>
      <c r="X78" s="67">
        <v>14.772416228399701</v>
      </c>
      <c r="Y78" s="55"/>
      <c r="Z78" s="56"/>
      <c r="AA78" s="56"/>
      <c r="AB78" s="67"/>
      <c r="AC78" s="58">
        <v>1973</v>
      </c>
      <c r="AD78" s="57">
        <v>37.828940699442498</v>
      </c>
      <c r="AE78" s="56">
        <v>0.16178983050847501</v>
      </c>
      <c r="AF78" s="67">
        <v>11.685772617702501</v>
      </c>
    </row>
    <row r="79" spans="1:32" x14ac:dyDescent="0.2">
      <c r="A79" s="59" t="s">
        <v>2</v>
      </c>
      <c r="B79" s="55">
        <v>1991</v>
      </c>
      <c r="C79" s="78">
        <v>0.211813375627808</v>
      </c>
      <c r="D79" s="55">
        <v>2046</v>
      </c>
      <c r="E79" s="55">
        <v>5394.0967741935501</v>
      </c>
      <c r="F79" s="58">
        <v>2397</v>
      </c>
      <c r="G79" s="57">
        <v>12.3301668752607</v>
      </c>
      <c r="H79" s="67">
        <v>34.479749269920703</v>
      </c>
      <c r="I79" s="58">
        <v>154</v>
      </c>
      <c r="J79" s="55">
        <v>236.636363636364</v>
      </c>
      <c r="K79" s="57">
        <v>0.68734866220735802</v>
      </c>
      <c r="L79" s="67">
        <v>13.710332775919801</v>
      </c>
      <c r="M79" s="55">
        <v>52</v>
      </c>
      <c r="N79" s="55">
        <v>217.13461538461499</v>
      </c>
      <c r="O79" s="57">
        <v>0.14281017939090501</v>
      </c>
      <c r="P79" s="67">
        <v>24.1114342928661</v>
      </c>
      <c r="Q79" s="55">
        <v>143</v>
      </c>
      <c r="R79" s="55">
        <v>841.76223776223799</v>
      </c>
      <c r="S79" s="57">
        <v>7.0044758620689596</v>
      </c>
      <c r="T79" s="67">
        <v>7.20767298850574</v>
      </c>
      <c r="U79" s="55">
        <v>2046</v>
      </c>
      <c r="V79" s="55">
        <v>140.03567937438899</v>
      </c>
      <c r="W79" s="57">
        <v>2.8394668965517198</v>
      </c>
      <c r="X79" s="67">
        <v>14.6627910344827</v>
      </c>
      <c r="Y79" s="55"/>
      <c r="Z79" s="56"/>
      <c r="AA79" s="56"/>
      <c r="AB79" s="67"/>
      <c r="AC79" s="58">
        <v>2043</v>
      </c>
      <c r="AD79" s="57">
        <v>36.900783162016701</v>
      </c>
      <c r="AE79" s="56">
        <v>4.31467128027683E-2</v>
      </c>
      <c r="AF79" s="67">
        <v>11.743341799307901</v>
      </c>
    </row>
    <row r="80" spans="1:32" x14ac:dyDescent="0.2">
      <c r="A80" s="59" t="s">
        <v>2</v>
      </c>
      <c r="B80" s="55">
        <v>1992</v>
      </c>
      <c r="C80" s="78">
        <v>0.22008354030255101</v>
      </c>
      <c r="D80" s="55">
        <v>2374</v>
      </c>
      <c r="E80" s="55">
        <v>5574.7325189553503</v>
      </c>
      <c r="F80" s="58">
        <v>2782</v>
      </c>
      <c r="G80" s="57">
        <v>44.145186915887798</v>
      </c>
      <c r="H80" s="67">
        <v>35.173063263838998</v>
      </c>
      <c r="I80" s="58">
        <v>201</v>
      </c>
      <c r="J80" s="55">
        <v>243.02985074626901</v>
      </c>
      <c r="K80" s="57">
        <v>1.0762392947103201</v>
      </c>
      <c r="L80" s="67">
        <v>14.866111191076</v>
      </c>
      <c r="M80" s="55">
        <v>70</v>
      </c>
      <c r="N80" s="55">
        <v>228.542857142857</v>
      </c>
      <c r="O80" s="57">
        <v>0.74384795111430502</v>
      </c>
      <c r="P80" s="67">
        <v>25.0297570093459</v>
      </c>
      <c r="Q80" s="55">
        <v>193</v>
      </c>
      <c r="R80" s="55">
        <v>869.34196891191698</v>
      </c>
      <c r="S80" s="57">
        <v>8.1073596892138795</v>
      </c>
      <c r="T80" s="67">
        <v>7.8694442413162404</v>
      </c>
      <c r="U80" s="55">
        <v>2374</v>
      </c>
      <c r="V80" s="55">
        <v>142.55391743892201</v>
      </c>
      <c r="W80" s="57">
        <v>3.08537242798353</v>
      </c>
      <c r="X80" s="67">
        <v>15.5224379776602</v>
      </c>
      <c r="Y80" s="55"/>
      <c r="Z80" s="56"/>
      <c r="AA80" s="56"/>
      <c r="AB80" s="67"/>
      <c r="AC80" s="58">
        <v>2363</v>
      </c>
      <c r="AD80" s="57">
        <v>36.609394837071498</v>
      </c>
      <c r="AE80" s="56">
        <v>5.0450458444247399E-2</v>
      </c>
      <c r="AF80" s="67">
        <v>12.728800976042599</v>
      </c>
    </row>
    <row r="81" spans="1:32" x14ac:dyDescent="0.2">
      <c r="A81" s="59" t="s">
        <v>2</v>
      </c>
      <c r="B81" s="55">
        <v>1993</v>
      </c>
      <c r="C81" s="78">
        <v>0.33091377336894301</v>
      </c>
      <c r="D81" s="55">
        <v>2682</v>
      </c>
      <c r="E81" s="55">
        <v>5656.7214765100698</v>
      </c>
      <c r="F81" s="58">
        <v>3257</v>
      </c>
      <c r="G81" s="57">
        <v>70.158323610684704</v>
      </c>
      <c r="H81" s="67">
        <v>35.156326680994802</v>
      </c>
      <c r="I81" s="58">
        <v>242</v>
      </c>
      <c r="J81" s="55">
        <v>235.89256198347101</v>
      </c>
      <c r="K81" s="57">
        <v>1.4041199630882799</v>
      </c>
      <c r="L81" s="67">
        <v>15.4741673331283</v>
      </c>
      <c r="M81" s="55">
        <v>93</v>
      </c>
      <c r="N81" s="55">
        <v>219.333333333333</v>
      </c>
      <c r="O81" s="57">
        <v>1.1888839422781701</v>
      </c>
      <c r="P81" s="67">
        <v>25.207180841265</v>
      </c>
      <c r="Q81" s="55">
        <v>249</v>
      </c>
      <c r="R81" s="55">
        <v>829.48192771084302</v>
      </c>
      <c r="S81" s="57">
        <v>9.7964299278389504</v>
      </c>
      <c r="T81" s="67">
        <v>8.8355719711355594</v>
      </c>
      <c r="U81" s="55">
        <v>2682</v>
      </c>
      <c r="V81" s="55">
        <v>144.73340790454901</v>
      </c>
      <c r="W81" s="57">
        <v>3.28233482810165</v>
      </c>
      <c r="X81" s="67">
        <v>15.881896611858499</v>
      </c>
      <c r="Y81" s="55"/>
      <c r="Z81" s="56"/>
      <c r="AA81" s="56"/>
      <c r="AB81" s="67"/>
      <c r="AC81" s="58">
        <v>2659</v>
      </c>
      <c r="AD81" s="57">
        <v>37.743249341857798</v>
      </c>
      <c r="AE81" s="56">
        <v>4.5001500750375199E-2</v>
      </c>
      <c r="AF81" s="67">
        <v>13.0951235617809</v>
      </c>
    </row>
    <row r="82" spans="1:32" x14ac:dyDescent="0.2">
      <c r="A82" s="59" t="s">
        <v>2</v>
      </c>
      <c r="B82" s="55">
        <v>1994</v>
      </c>
      <c r="C82" s="78">
        <v>0.28833447449503602</v>
      </c>
      <c r="D82" s="55">
        <v>2746</v>
      </c>
      <c r="E82" s="55">
        <v>5796.4868900218498</v>
      </c>
      <c r="F82" s="58">
        <v>3400</v>
      </c>
      <c r="G82" s="57">
        <v>99.410635294117796</v>
      </c>
      <c r="H82" s="67">
        <v>34.982564411764699</v>
      </c>
      <c r="I82" s="58">
        <v>282</v>
      </c>
      <c r="J82" s="55">
        <v>235.58156028368799</v>
      </c>
      <c r="K82" s="57">
        <v>1.64770453207769</v>
      </c>
      <c r="L82" s="67">
        <v>15.818140376692201</v>
      </c>
      <c r="M82" s="55">
        <v>161</v>
      </c>
      <c r="N82" s="55">
        <v>228.83229813664599</v>
      </c>
      <c r="O82" s="57">
        <v>1.5302711764705901</v>
      </c>
      <c r="P82" s="67">
        <v>25.187148823529402</v>
      </c>
      <c r="Q82" s="55">
        <v>286</v>
      </c>
      <c r="R82" s="55">
        <v>822.87412587412598</v>
      </c>
      <c r="S82" s="57">
        <v>10.876862924281999</v>
      </c>
      <c r="T82" s="67">
        <v>9.1259765013054999</v>
      </c>
      <c r="U82" s="55">
        <v>2746</v>
      </c>
      <c r="V82" s="55">
        <v>143.61726147123099</v>
      </c>
      <c r="W82" s="57">
        <v>4.0835496200268198</v>
      </c>
      <c r="X82" s="67">
        <v>15.755786097452001</v>
      </c>
      <c r="Y82" s="55">
        <v>77</v>
      </c>
      <c r="Z82" s="56">
        <v>3.2313807757538302</v>
      </c>
      <c r="AA82" s="56">
        <v>3.5184491114701198E-2</v>
      </c>
      <c r="AB82" s="67">
        <v>6.5013893376413296</v>
      </c>
      <c r="AC82" s="58">
        <v>2726</v>
      </c>
      <c r="AD82" s="57">
        <v>36.7309611151871</v>
      </c>
      <c r="AE82" s="56">
        <v>-0.12076910971223</v>
      </c>
      <c r="AF82" s="67">
        <v>13.2918801933453</v>
      </c>
    </row>
    <row r="83" spans="1:32" x14ac:dyDescent="0.2">
      <c r="A83" s="59" t="s">
        <v>2</v>
      </c>
      <c r="B83" s="55">
        <v>1995</v>
      </c>
      <c r="C83" s="78">
        <v>0.34769520225776102</v>
      </c>
      <c r="D83" s="55">
        <v>3094</v>
      </c>
      <c r="E83" s="55">
        <v>5915.4301874596003</v>
      </c>
      <c r="F83" s="58">
        <v>3830</v>
      </c>
      <c r="G83" s="57">
        <v>136.44498955613599</v>
      </c>
      <c r="H83" s="67">
        <v>35.4730908616188</v>
      </c>
      <c r="I83" s="58">
        <v>292</v>
      </c>
      <c r="J83" s="55">
        <v>243.88013698630101</v>
      </c>
      <c r="K83" s="57">
        <v>2.0333546617915901</v>
      </c>
      <c r="L83" s="67">
        <v>16.0429023243667</v>
      </c>
      <c r="M83" s="55">
        <v>203</v>
      </c>
      <c r="N83" s="55">
        <v>224.068965517241</v>
      </c>
      <c r="O83" s="57">
        <v>2.2523409921670998</v>
      </c>
      <c r="P83" s="67">
        <v>25.697121148825101</v>
      </c>
      <c r="Q83" s="55">
        <v>295</v>
      </c>
      <c r="R83" s="55">
        <v>848.80338983050797</v>
      </c>
      <c r="S83" s="57">
        <v>11.8526597667639</v>
      </c>
      <c r="T83" s="67">
        <v>9.1823848396501706</v>
      </c>
      <c r="U83" s="55">
        <v>3094</v>
      </c>
      <c r="V83" s="55">
        <v>145.439883645766</v>
      </c>
      <c r="W83" s="57">
        <v>4.8023777007745601</v>
      </c>
      <c r="X83" s="67">
        <v>16.364693028944199</v>
      </c>
      <c r="Y83" s="55">
        <v>93</v>
      </c>
      <c r="Z83" s="56">
        <v>3.3392135649893699</v>
      </c>
      <c r="AA83" s="56">
        <v>3.5351984013702702E-2</v>
      </c>
      <c r="AB83" s="67">
        <v>6.9251213245788801</v>
      </c>
      <c r="AC83" s="58">
        <v>3074</v>
      </c>
      <c r="AD83" s="57">
        <v>36.1327260897854</v>
      </c>
      <c r="AE83" s="56">
        <v>-6.75593705293277E-2</v>
      </c>
      <c r="AF83" s="67">
        <v>13.7950177191906</v>
      </c>
    </row>
    <row r="84" spans="1:32" x14ac:dyDescent="0.2">
      <c r="A84" s="59" t="s">
        <v>2</v>
      </c>
      <c r="B84" s="55">
        <v>1996</v>
      </c>
      <c r="C84" s="78">
        <v>0.37609337007618698</v>
      </c>
      <c r="D84" s="55">
        <v>2988</v>
      </c>
      <c r="E84" s="55">
        <v>6063.3423694779103</v>
      </c>
      <c r="F84" s="58">
        <v>3697</v>
      </c>
      <c r="G84" s="57">
        <v>135.521860968353</v>
      </c>
      <c r="H84" s="67">
        <v>35.518706789288501</v>
      </c>
      <c r="I84" s="58">
        <v>335</v>
      </c>
      <c r="J84" s="55">
        <v>250.56119402985101</v>
      </c>
      <c r="K84" s="57">
        <v>2.1464898511502102</v>
      </c>
      <c r="L84" s="67">
        <v>16.257679025710399</v>
      </c>
      <c r="M84" s="55">
        <v>276</v>
      </c>
      <c r="N84" s="55">
        <v>230.369565217391</v>
      </c>
      <c r="O84" s="57">
        <v>2.3814675324675401</v>
      </c>
      <c r="P84" s="67">
        <v>25.654663961038999</v>
      </c>
      <c r="Q84" s="55">
        <v>341</v>
      </c>
      <c r="R84" s="55">
        <v>882.20527859237495</v>
      </c>
      <c r="S84" s="57">
        <v>12.951515354211001</v>
      </c>
      <c r="T84" s="67">
        <v>9.7788376406202602</v>
      </c>
      <c r="U84" s="55">
        <v>2988</v>
      </c>
      <c r="V84" s="55">
        <v>145.71285140562301</v>
      </c>
      <c r="W84" s="57">
        <v>4.9161186968250803</v>
      </c>
      <c r="X84" s="67">
        <v>16.209867399875499</v>
      </c>
      <c r="Y84" s="55">
        <v>126</v>
      </c>
      <c r="Z84" s="56">
        <v>3.2815202727086601</v>
      </c>
      <c r="AA84" s="56">
        <v>3.2591486845994701E-2</v>
      </c>
      <c r="AB84" s="67">
        <v>7.6089565474430803</v>
      </c>
      <c r="AC84" s="58">
        <v>2962</v>
      </c>
      <c r="AD84" s="57">
        <v>35.661546252532098</v>
      </c>
      <c r="AE84" s="56">
        <v>-0.16918652201126699</v>
      </c>
      <c r="AF84" s="67">
        <v>13.8491488629251</v>
      </c>
    </row>
    <row r="85" spans="1:32" x14ac:dyDescent="0.2">
      <c r="A85" s="59" t="s">
        <v>2</v>
      </c>
      <c r="B85" s="55">
        <v>1997</v>
      </c>
      <c r="C85" s="78">
        <v>0.45227158300014902</v>
      </c>
      <c r="D85" s="55">
        <v>3157</v>
      </c>
      <c r="E85" s="55">
        <v>6138.8381374722803</v>
      </c>
      <c r="F85" s="58">
        <v>4005</v>
      </c>
      <c r="G85" s="57">
        <v>143.79247690387001</v>
      </c>
      <c r="H85" s="67">
        <v>35.456504619226102</v>
      </c>
      <c r="I85" s="58">
        <v>348</v>
      </c>
      <c r="J85" s="55">
        <v>255.27298850574701</v>
      </c>
      <c r="K85" s="57">
        <v>2.7117369472895398</v>
      </c>
      <c r="L85" s="67">
        <v>16.735839870097401</v>
      </c>
      <c r="M85" s="55">
        <v>346</v>
      </c>
      <c r="N85" s="55">
        <v>233.913294797688</v>
      </c>
      <c r="O85" s="57">
        <v>2.7463305867665402</v>
      </c>
      <c r="P85" s="67">
        <v>25.917493632958799</v>
      </c>
      <c r="Q85" s="55">
        <v>354</v>
      </c>
      <c r="R85" s="55">
        <v>899.44350282485902</v>
      </c>
      <c r="S85" s="57">
        <v>14.0325918712955</v>
      </c>
      <c r="T85" s="67">
        <v>10.6159443974034</v>
      </c>
      <c r="U85" s="55">
        <v>3157</v>
      </c>
      <c r="V85" s="55">
        <v>146.684827367754</v>
      </c>
      <c r="W85" s="57">
        <v>4.8132318620951198</v>
      </c>
      <c r="X85" s="67">
        <v>16.704118583065</v>
      </c>
      <c r="Y85" s="55">
        <v>167</v>
      </c>
      <c r="Z85" s="56">
        <v>3.4485776510936001</v>
      </c>
      <c r="AA85" s="56">
        <v>3.4892857142857302E-2</v>
      </c>
      <c r="AB85" s="67">
        <v>8.8481043956044108</v>
      </c>
      <c r="AC85" s="58">
        <v>3133</v>
      </c>
      <c r="AD85" s="57">
        <v>37.538301947015697</v>
      </c>
      <c r="AE85" s="56">
        <v>-0.25842037248194699</v>
      </c>
      <c r="AF85" s="67">
        <v>14.255108076776899</v>
      </c>
    </row>
    <row r="86" spans="1:32" x14ac:dyDescent="0.2">
      <c r="A86" s="59" t="s">
        <v>2</v>
      </c>
      <c r="B86" s="55">
        <v>1998</v>
      </c>
      <c r="C86" s="78">
        <v>0.44648493543758999</v>
      </c>
      <c r="D86" s="55">
        <v>3467</v>
      </c>
      <c r="E86" s="55">
        <v>6178.5690798961596</v>
      </c>
      <c r="F86" s="58">
        <v>4306</v>
      </c>
      <c r="G86" s="57">
        <v>164.448567115652</v>
      </c>
      <c r="H86" s="67">
        <v>36.454907803065403</v>
      </c>
      <c r="I86" s="58">
        <v>385</v>
      </c>
      <c r="J86" s="55">
        <v>255.71168831168799</v>
      </c>
      <c r="K86" s="57">
        <v>2.9496854219948898</v>
      </c>
      <c r="L86" s="67">
        <v>17.581322715647499</v>
      </c>
      <c r="M86" s="55">
        <v>387</v>
      </c>
      <c r="N86" s="55">
        <v>234.245478036176</v>
      </c>
      <c r="O86" s="57">
        <v>3.2706666666666702</v>
      </c>
      <c r="P86" s="67">
        <v>26.830634843205601</v>
      </c>
      <c r="Q86" s="55">
        <v>393</v>
      </c>
      <c r="R86" s="55">
        <v>903.27989821883</v>
      </c>
      <c r="S86" s="57">
        <v>14.921266716754401</v>
      </c>
      <c r="T86" s="67">
        <v>10.989609817180099</v>
      </c>
      <c r="U86" s="55">
        <v>3467</v>
      </c>
      <c r="V86" s="55">
        <v>145.02336313815999</v>
      </c>
      <c r="W86" s="57">
        <v>4.3381199930033398</v>
      </c>
      <c r="X86" s="67">
        <v>17.3423164246983</v>
      </c>
      <c r="Y86" s="55">
        <v>275</v>
      </c>
      <c r="Z86" s="56">
        <v>3.3939390634211901</v>
      </c>
      <c r="AA86" s="56">
        <v>3.9705245428296197E-2</v>
      </c>
      <c r="AB86" s="67">
        <v>9.9583012512030997</v>
      </c>
      <c r="AC86" s="58">
        <v>3435</v>
      </c>
      <c r="AD86" s="57">
        <v>37.534061135371203</v>
      </c>
      <c r="AE86" s="56">
        <v>-0.39043586594139501</v>
      </c>
      <c r="AF86" s="67">
        <v>14.8178980522899</v>
      </c>
    </row>
    <row r="87" spans="1:32" x14ac:dyDescent="0.2">
      <c r="A87" s="59" t="s">
        <v>2</v>
      </c>
      <c r="B87" s="55">
        <v>1999</v>
      </c>
      <c r="C87" s="78">
        <v>0.48429885860703498</v>
      </c>
      <c r="D87" s="55">
        <v>3765</v>
      </c>
      <c r="E87" s="55">
        <v>6264.2422310757001</v>
      </c>
      <c r="F87" s="58">
        <v>4786</v>
      </c>
      <c r="G87" s="57">
        <v>174.27387797743401</v>
      </c>
      <c r="H87" s="67">
        <v>35.462053907229397</v>
      </c>
      <c r="I87" s="58">
        <v>447</v>
      </c>
      <c r="J87" s="55">
        <v>255.05145413870201</v>
      </c>
      <c r="K87" s="57">
        <v>2.76772911869375</v>
      </c>
      <c r="L87" s="67">
        <v>17.731223152606301</v>
      </c>
      <c r="M87" s="55">
        <v>449</v>
      </c>
      <c r="N87" s="55">
        <v>236.87750556792901</v>
      </c>
      <c r="O87" s="57">
        <v>3.64019703301296</v>
      </c>
      <c r="P87" s="67">
        <v>26.3362770580861</v>
      </c>
      <c r="Q87" s="55">
        <v>454</v>
      </c>
      <c r="R87" s="55">
        <v>911.04845814978</v>
      </c>
      <c r="S87" s="57">
        <v>14.7161851441242</v>
      </c>
      <c r="T87" s="67">
        <v>11.651767184035499</v>
      </c>
      <c r="U87" s="55">
        <v>3765</v>
      </c>
      <c r="V87" s="55">
        <v>146.83160690571</v>
      </c>
      <c r="W87" s="57">
        <v>3.8960877275580801</v>
      </c>
      <c r="X87" s="67">
        <v>17.1649813245449</v>
      </c>
      <c r="Y87" s="55">
        <v>406</v>
      </c>
      <c r="Z87" s="56">
        <v>3.5337029466141101</v>
      </c>
      <c r="AA87" s="56">
        <v>4.1336550836550898E-2</v>
      </c>
      <c r="AB87" s="67">
        <v>11.3482410982412</v>
      </c>
      <c r="AC87" s="58">
        <v>3731</v>
      </c>
      <c r="AD87" s="57">
        <v>37.435700884481498</v>
      </c>
      <c r="AE87" s="56">
        <v>-0.63837299086038302</v>
      </c>
      <c r="AF87" s="67">
        <v>14.844558335959601</v>
      </c>
    </row>
    <row r="88" spans="1:32" x14ac:dyDescent="0.2">
      <c r="A88" s="59" t="s">
        <v>2</v>
      </c>
      <c r="B88" s="55">
        <v>2000</v>
      </c>
      <c r="C88" s="78">
        <v>0.43046699944536798</v>
      </c>
      <c r="D88" s="55">
        <v>3855</v>
      </c>
      <c r="E88" s="55">
        <v>6291.9040207522703</v>
      </c>
      <c r="F88" s="58">
        <v>4864</v>
      </c>
      <c r="G88" s="57">
        <v>190.59346217105301</v>
      </c>
      <c r="H88" s="67">
        <v>35.550209498355201</v>
      </c>
      <c r="I88" s="58">
        <v>472</v>
      </c>
      <c r="J88" s="55">
        <v>253.00211864406799</v>
      </c>
      <c r="K88" s="57">
        <v>3.5406762100926699</v>
      </c>
      <c r="L88" s="67">
        <v>17.429521318228701</v>
      </c>
      <c r="M88" s="55">
        <v>473</v>
      </c>
      <c r="N88" s="55">
        <v>233.73995771670201</v>
      </c>
      <c r="O88" s="57">
        <v>4.2304041940789503</v>
      </c>
      <c r="P88" s="67">
        <v>26.3632000411184</v>
      </c>
      <c r="Q88" s="55">
        <v>482</v>
      </c>
      <c r="R88" s="55">
        <v>891.62655601659799</v>
      </c>
      <c r="S88" s="57">
        <v>14.4990015486726</v>
      </c>
      <c r="T88" s="67">
        <v>11.2515353982301</v>
      </c>
      <c r="U88" s="55">
        <v>3855</v>
      </c>
      <c r="V88" s="55">
        <v>147.841504539559</v>
      </c>
      <c r="W88" s="57">
        <v>3.79111467459325</v>
      </c>
      <c r="X88" s="67">
        <v>17.069283166458099</v>
      </c>
      <c r="Y88" s="55">
        <v>465</v>
      </c>
      <c r="Z88" s="56">
        <v>3.44159122542669</v>
      </c>
      <c r="AA88" s="56">
        <v>5.0092478158959799E-2</v>
      </c>
      <c r="AB88" s="67">
        <v>11.486597059450199</v>
      </c>
      <c r="AC88" s="58">
        <v>3808</v>
      </c>
      <c r="AD88" s="57">
        <v>38.135399159663898</v>
      </c>
      <c r="AE88" s="56">
        <v>-0.61411322834645798</v>
      </c>
      <c r="AF88" s="67">
        <v>14.820085543307</v>
      </c>
    </row>
    <row r="89" spans="1:32" x14ac:dyDescent="0.2">
      <c r="A89" s="59" t="s">
        <v>2</v>
      </c>
      <c r="B89" s="55">
        <v>2001</v>
      </c>
      <c r="C89" s="78">
        <v>0.47225537125681799</v>
      </c>
      <c r="D89" s="55">
        <v>3831</v>
      </c>
      <c r="E89" s="55">
        <v>6312.7037327068601</v>
      </c>
      <c r="F89" s="58">
        <v>5009</v>
      </c>
      <c r="G89" s="57">
        <v>199.19213815132801</v>
      </c>
      <c r="H89" s="67">
        <v>35.370693152325799</v>
      </c>
      <c r="I89" s="58">
        <v>492</v>
      </c>
      <c r="J89" s="55">
        <v>254.993902439024</v>
      </c>
      <c r="K89" s="57">
        <v>3.6561649979975801</v>
      </c>
      <c r="L89" s="67">
        <v>17.4853626351622</v>
      </c>
      <c r="M89" s="55">
        <v>494</v>
      </c>
      <c r="N89" s="55">
        <v>234.07692307692301</v>
      </c>
      <c r="O89" s="57">
        <v>4.4598738271112</v>
      </c>
      <c r="P89" s="67">
        <v>26.2688548612498</v>
      </c>
      <c r="Q89" s="55">
        <v>496</v>
      </c>
      <c r="R89" s="55">
        <v>902.64919354838696</v>
      </c>
      <c r="S89" s="57">
        <v>13.4784212827988</v>
      </c>
      <c r="T89" s="67">
        <v>10.9109056643066</v>
      </c>
      <c r="U89" s="55">
        <v>3831</v>
      </c>
      <c r="V89" s="55">
        <v>150.52571130253199</v>
      </c>
      <c r="W89" s="57">
        <v>4.5027210352091398</v>
      </c>
      <c r="X89" s="67">
        <v>17.051135720734301</v>
      </c>
      <c r="Y89" s="55">
        <v>537</v>
      </c>
      <c r="Z89" s="56">
        <v>3.6197427229051802</v>
      </c>
      <c r="AA89" s="56">
        <v>5.4934610825760601E-2</v>
      </c>
      <c r="AB89" s="67">
        <v>11.7056696957724</v>
      </c>
      <c r="AC89" s="58">
        <v>3795</v>
      </c>
      <c r="AD89" s="57">
        <v>37.3570750988142</v>
      </c>
      <c r="AE89" s="56">
        <v>-0.76603548240978603</v>
      </c>
      <c r="AF89" s="67">
        <v>14.8551839800694</v>
      </c>
    </row>
    <row r="90" spans="1:32" x14ac:dyDescent="0.2">
      <c r="A90" s="59" t="s">
        <v>2</v>
      </c>
      <c r="B90" s="55">
        <v>2002</v>
      </c>
      <c r="C90" s="78">
        <v>0.45751961999174001</v>
      </c>
      <c r="D90" s="55">
        <v>3928</v>
      </c>
      <c r="E90" s="55">
        <v>6379.4315173116102</v>
      </c>
      <c r="F90" s="58">
        <v>5313</v>
      </c>
      <c r="G90" s="57">
        <v>196.78069828722101</v>
      </c>
      <c r="H90" s="67">
        <v>34.517881234707403</v>
      </c>
      <c r="I90" s="58">
        <v>451</v>
      </c>
      <c r="J90" s="55">
        <v>257.157427937916</v>
      </c>
      <c r="K90" s="57">
        <v>3.25092413662956</v>
      </c>
      <c r="L90" s="67">
        <v>17.426992073976201</v>
      </c>
      <c r="M90" s="55">
        <v>455</v>
      </c>
      <c r="N90" s="55">
        <v>238.098901098901</v>
      </c>
      <c r="O90" s="57">
        <v>3.9291818181818199</v>
      </c>
      <c r="P90" s="67">
        <v>25.944281573499001</v>
      </c>
      <c r="Q90" s="55">
        <v>462</v>
      </c>
      <c r="R90" s="55">
        <v>918.64069264069303</v>
      </c>
      <c r="S90" s="57">
        <v>14.156393655957601</v>
      </c>
      <c r="T90" s="67">
        <v>11.623955266368499</v>
      </c>
      <c r="U90" s="55">
        <v>3928</v>
      </c>
      <c r="V90" s="55">
        <v>152.81899185336101</v>
      </c>
      <c r="W90" s="57">
        <v>4.8898408666953799</v>
      </c>
      <c r="X90" s="67">
        <v>17.110490744726601</v>
      </c>
      <c r="Y90" s="55">
        <v>640</v>
      </c>
      <c r="Z90" s="56">
        <v>3.56113535827753</v>
      </c>
      <c r="AA90" s="56">
        <v>3.2576769025366999E-2</v>
      </c>
      <c r="AB90" s="67">
        <v>13.075472057981999</v>
      </c>
      <c r="AC90" s="58">
        <v>3907</v>
      </c>
      <c r="AD90" s="57">
        <v>38.164806757102603</v>
      </c>
      <c r="AE90" s="56">
        <v>-0.96049151079136397</v>
      </c>
      <c r="AF90" s="67">
        <v>14.903910230215899</v>
      </c>
    </row>
    <row r="91" spans="1:32" x14ac:dyDescent="0.2">
      <c r="A91" s="59" t="s">
        <v>2</v>
      </c>
      <c r="B91" s="55">
        <v>2003</v>
      </c>
      <c r="C91" s="78">
        <v>0.48565455921301598</v>
      </c>
      <c r="D91" s="55">
        <v>4203</v>
      </c>
      <c r="E91" s="55">
        <v>6467.9122055674497</v>
      </c>
      <c r="F91" s="58">
        <v>5761</v>
      </c>
      <c r="G91" s="57">
        <v>195.02387432737399</v>
      </c>
      <c r="H91" s="67">
        <v>34.244366429439303</v>
      </c>
      <c r="I91" s="58">
        <v>439</v>
      </c>
      <c r="J91" s="55">
        <v>255.04555808655999</v>
      </c>
      <c r="K91" s="57">
        <v>3.6292134008026702</v>
      </c>
      <c r="L91" s="67">
        <v>17.181530099459099</v>
      </c>
      <c r="M91" s="55">
        <v>439</v>
      </c>
      <c r="N91" s="55">
        <v>237.567198177677</v>
      </c>
      <c r="O91" s="57">
        <v>4.0921501042390602</v>
      </c>
      <c r="P91" s="67">
        <v>25.794259902710198</v>
      </c>
      <c r="Q91" s="55">
        <v>441</v>
      </c>
      <c r="R91" s="55">
        <v>911.22675736961401</v>
      </c>
      <c r="S91" s="57">
        <v>14.449979225154401</v>
      </c>
      <c r="T91" s="67">
        <v>11.0658583192963</v>
      </c>
      <c r="U91" s="55">
        <v>4203</v>
      </c>
      <c r="V91" s="55">
        <v>151.403045443731</v>
      </c>
      <c r="W91" s="57">
        <v>4.5433534607778503</v>
      </c>
      <c r="X91" s="67">
        <v>16.753950692155598</v>
      </c>
      <c r="Y91" s="55">
        <v>775</v>
      </c>
      <c r="Z91" s="56">
        <v>3.5802037221337302</v>
      </c>
      <c r="AA91" s="56">
        <v>2.99977276699878E-2</v>
      </c>
      <c r="AB91" s="67">
        <v>13.175039328788699</v>
      </c>
      <c r="AC91" s="58">
        <v>4157</v>
      </c>
      <c r="AD91" s="57">
        <v>37.543613182583599</v>
      </c>
      <c r="AE91" s="56">
        <v>-0.94789764300847001</v>
      </c>
      <c r="AF91" s="67">
        <v>14.598273847987301</v>
      </c>
    </row>
    <row r="92" spans="1:32" x14ac:dyDescent="0.2">
      <c r="A92" s="59" t="s">
        <v>2</v>
      </c>
      <c r="B92" s="55">
        <v>2004</v>
      </c>
      <c r="C92" s="78">
        <v>0.58777090979331803</v>
      </c>
      <c r="D92" s="55">
        <v>4186</v>
      </c>
      <c r="E92" s="55">
        <v>6563.2634973721897</v>
      </c>
      <c r="F92" s="58">
        <v>5711</v>
      </c>
      <c r="G92" s="57">
        <v>195.673925757311</v>
      </c>
      <c r="H92" s="67">
        <v>35.072439502713998</v>
      </c>
      <c r="I92" s="58">
        <v>545</v>
      </c>
      <c r="J92" s="55">
        <v>251.28440366972501</v>
      </c>
      <c r="K92" s="57">
        <v>3.6385149595212898</v>
      </c>
      <c r="L92" s="67">
        <v>18.085893699401701</v>
      </c>
      <c r="M92" s="55">
        <v>545</v>
      </c>
      <c r="N92" s="55">
        <v>241.238532110092</v>
      </c>
      <c r="O92" s="57">
        <v>4.1237485544068804</v>
      </c>
      <c r="P92" s="67">
        <v>26.4674950061329</v>
      </c>
      <c r="Q92" s="55">
        <v>548</v>
      </c>
      <c r="R92" s="55">
        <v>914.401459854015</v>
      </c>
      <c r="S92" s="57">
        <v>15.4494898103846</v>
      </c>
      <c r="T92" s="67">
        <v>11.34780099238</v>
      </c>
      <c r="U92" s="55">
        <v>4186</v>
      </c>
      <c r="V92" s="55">
        <v>151.04706163401801</v>
      </c>
      <c r="W92" s="57">
        <v>4.3265851021753399</v>
      </c>
      <c r="X92" s="67">
        <v>17.597446275543899</v>
      </c>
      <c r="Y92" s="55">
        <v>839</v>
      </c>
      <c r="Z92" s="56">
        <v>3.3705139129492299</v>
      </c>
      <c r="AA92" s="56">
        <v>4.55011800404585E-2</v>
      </c>
      <c r="AB92" s="67">
        <v>13.944335805799099</v>
      </c>
      <c r="AC92" s="58">
        <v>4157</v>
      </c>
      <c r="AD92" s="57">
        <v>37.899326437334601</v>
      </c>
      <c r="AE92" s="56">
        <v>-1.1952021192053</v>
      </c>
      <c r="AF92" s="67">
        <v>15.3786377748345</v>
      </c>
    </row>
    <row r="93" spans="1:32" x14ac:dyDescent="0.2">
      <c r="A93" s="59" t="s">
        <v>2</v>
      </c>
      <c r="B93" s="55">
        <v>2005</v>
      </c>
      <c r="C93" s="78">
        <v>0.48808810089563198</v>
      </c>
      <c r="D93" s="55">
        <v>4318</v>
      </c>
      <c r="E93" s="55">
        <v>6448.16905974988</v>
      </c>
      <c r="F93" s="58">
        <v>6037</v>
      </c>
      <c r="G93" s="57">
        <v>201.05451383137401</v>
      </c>
      <c r="H93" s="67">
        <v>33.739596819612302</v>
      </c>
      <c r="I93" s="58">
        <v>396</v>
      </c>
      <c r="J93" s="55">
        <v>252.39898989899001</v>
      </c>
      <c r="K93" s="57">
        <v>3.9408290413690099</v>
      </c>
      <c r="L93" s="67">
        <v>16.7146045854793</v>
      </c>
      <c r="M93" s="55">
        <v>398</v>
      </c>
      <c r="N93" s="55">
        <v>242.58040201004999</v>
      </c>
      <c r="O93" s="57">
        <v>4.5508931234465599</v>
      </c>
      <c r="P93" s="67">
        <v>25.465861971831099</v>
      </c>
      <c r="Q93" s="55">
        <v>401</v>
      </c>
      <c r="R93" s="55">
        <v>915.93516209476297</v>
      </c>
      <c r="S93" s="57">
        <v>15.9132912164518</v>
      </c>
      <c r="T93" s="67">
        <v>10.5719076333217</v>
      </c>
      <c r="U93" s="55">
        <v>4318</v>
      </c>
      <c r="V93" s="55">
        <v>153.85826771653501</v>
      </c>
      <c r="W93" s="57">
        <v>4.1342719309223099</v>
      </c>
      <c r="X93" s="67">
        <v>16.6960519334251</v>
      </c>
      <c r="Y93" s="55">
        <v>854</v>
      </c>
      <c r="Z93" s="56">
        <v>3.4790110925934199</v>
      </c>
      <c r="AA93" s="56">
        <v>2.4280209013716102E-2</v>
      </c>
      <c r="AB93" s="67">
        <v>13.5678804702808</v>
      </c>
      <c r="AC93" s="58">
        <v>4285</v>
      </c>
      <c r="AD93" s="57">
        <v>37.525974329054797</v>
      </c>
      <c r="AE93" s="56">
        <v>-0.92499798969719704</v>
      </c>
      <c r="AF93" s="67">
        <v>14.738517854001801</v>
      </c>
    </row>
    <row r="94" spans="1:32" x14ac:dyDescent="0.2">
      <c r="A94" s="59" t="s">
        <v>2</v>
      </c>
      <c r="B94" s="55">
        <v>2006</v>
      </c>
      <c r="C94" s="78">
        <v>0.48243206022768997</v>
      </c>
      <c r="D94" s="55">
        <v>4284</v>
      </c>
      <c r="E94" s="55">
        <v>6643.3921568627402</v>
      </c>
      <c r="F94" s="58">
        <v>6086</v>
      </c>
      <c r="G94" s="57">
        <v>220.447252711141</v>
      </c>
      <c r="H94" s="67">
        <v>34.310416036805599</v>
      </c>
      <c r="I94" s="58">
        <v>383</v>
      </c>
      <c r="J94" s="55">
        <v>254.35509138381201</v>
      </c>
      <c r="K94" s="57">
        <v>3.9559993414553798</v>
      </c>
      <c r="L94" s="67">
        <v>17.683487981560798</v>
      </c>
      <c r="M94" s="55">
        <v>383</v>
      </c>
      <c r="N94" s="55">
        <v>249.53263707571799</v>
      </c>
      <c r="O94" s="57">
        <v>5.1380768977982001</v>
      </c>
      <c r="P94" s="67">
        <v>26.242801511666102</v>
      </c>
      <c r="Q94" s="55">
        <v>384</v>
      </c>
      <c r="R94" s="55">
        <v>934.23958333333303</v>
      </c>
      <c r="S94" s="57">
        <v>17.004332668329301</v>
      </c>
      <c r="T94" s="67">
        <v>11.0125230257689</v>
      </c>
      <c r="U94" s="55">
        <v>4284</v>
      </c>
      <c r="V94" s="55">
        <v>153.053221288515</v>
      </c>
      <c r="W94" s="57">
        <v>3.66866292134831</v>
      </c>
      <c r="X94" s="67">
        <v>17.306148660328301</v>
      </c>
      <c r="Y94" s="55">
        <v>902</v>
      </c>
      <c r="Z94" s="56">
        <v>3.4840979975700299</v>
      </c>
      <c r="AA94" s="56">
        <v>2.81674243611846E-2</v>
      </c>
      <c r="AB94" s="67">
        <v>14.4445210848095</v>
      </c>
      <c r="AC94" s="58">
        <v>4262</v>
      </c>
      <c r="AD94" s="57">
        <v>39.366166119192997</v>
      </c>
      <c r="AE94" s="56">
        <v>2.3890278637770698E-2</v>
      </c>
      <c r="AF94" s="67">
        <v>15.2013607678019</v>
      </c>
    </row>
    <row r="95" spans="1:32" x14ac:dyDescent="0.2">
      <c r="A95" s="59" t="s">
        <v>2</v>
      </c>
      <c r="B95" s="55">
        <v>2007</v>
      </c>
      <c r="C95" s="78">
        <v>0.54398247855448101</v>
      </c>
      <c r="D95" s="55">
        <v>4194</v>
      </c>
      <c r="E95" s="55">
        <v>6764.0429184549403</v>
      </c>
      <c r="F95" s="58">
        <v>6045</v>
      </c>
      <c r="G95" s="57">
        <v>249.447106699752</v>
      </c>
      <c r="H95" s="67">
        <v>33.896386600496101</v>
      </c>
      <c r="I95" s="58">
        <v>381</v>
      </c>
      <c r="J95" s="55">
        <v>258.25459317585302</v>
      </c>
      <c r="K95" s="57">
        <v>4.7714050779953299</v>
      </c>
      <c r="L95" s="67">
        <v>17.268568868237601</v>
      </c>
      <c r="M95" s="55">
        <v>382</v>
      </c>
      <c r="N95" s="55">
        <v>243.40314136125701</v>
      </c>
      <c r="O95" s="57">
        <v>5.6060380668652501</v>
      </c>
      <c r="P95" s="67">
        <v>25.782947864945299</v>
      </c>
      <c r="Q95" s="55">
        <v>384</v>
      </c>
      <c r="R95" s="55">
        <v>924.64322916666697</v>
      </c>
      <c r="S95" s="57">
        <v>18.859979145978201</v>
      </c>
      <c r="T95" s="67">
        <v>10.498646640185401</v>
      </c>
      <c r="U95" s="55">
        <v>4194</v>
      </c>
      <c r="V95" s="55">
        <v>152.308774439676</v>
      </c>
      <c r="W95" s="57">
        <v>3.8233706885970302</v>
      </c>
      <c r="X95" s="67">
        <v>16.7558853565729</v>
      </c>
      <c r="Y95" s="55">
        <v>885</v>
      </c>
      <c r="Z95" s="56">
        <v>3.3076464447015899</v>
      </c>
      <c r="AA95" s="56">
        <v>-2.8134224017399199E-3</v>
      </c>
      <c r="AB95" s="67">
        <v>14.1467453782818</v>
      </c>
      <c r="AC95" s="58">
        <v>4174</v>
      </c>
      <c r="AD95" s="57">
        <v>38.940321034978403</v>
      </c>
      <c r="AE95" s="56">
        <v>-0.97228589032655599</v>
      </c>
      <c r="AF95" s="67">
        <v>14.6833288601356</v>
      </c>
    </row>
    <row r="96" spans="1:32" x14ac:dyDescent="0.2">
      <c r="A96" s="59" t="s">
        <v>2</v>
      </c>
      <c r="B96" s="55">
        <v>2008</v>
      </c>
      <c r="C96" s="78">
        <v>0.50034060572585803</v>
      </c>
      <c r="D96" s="55">
        <v>4152</v>
      </c>
      <c r="E96" s="55">
        <v>6791.4513487475897</v>
      </c>
      <c r="F96" s="58">
        <v>6012</v>
      </c>
      <c r="G96" s="57">
        <v>239.20330006653299</v>
      </c>
      <c r="H96" s="67">
        <v>33.605110445775303</v>
      </c>
      <c r="I96" s="58">
        <v>405</v>
      </c>
      <c r="J96" s="55">
        <v>255.08395061728399</v>
      </c>
      <c r="K96" s="57">
        <v>4.6637299099699803</v>
      </c>
      <c r="L96" s="67">
        <v>17.271256252084001</v>
      </c>
      <c r="M96" s="55">
        <v>411</v>
      </c>
      <c r="N96" s="55">
        <v>250.58880778588801</v>
      </c>
      <c r="O96" s="57">
        <v>5.5522122170439596</v>
      </c>
      <c r="P96" s="67">
        <v>25.675719374167699</v>
      </c>
      <c r="Q96" s="55">
        <v>411</v>
      </c>
      <c r="R96" s="55">
        <v>939.75182481751801</v>
      </c>
      <c r="S96" s="57">
        <v>20.732808383233301</v>
      </c>
      <c r="T96" s="67">
        <v>10.5002929141717</v>
      </c>
      <c r="U96" s="55">
        <v>4152</v>
      </c>
      <c r="V96" s="55">
        <v>149.55274566474</v>
      </c>
      <c r="W96" s="57">
        <v>3.5365833950160299</v>
      </c>
      <c r="X96" s="67">
        <v>16.6621523562793</v>
      </c>
      <c r="Y96" s="55">
        <v>887</v>
      </c>
      <c r="Z96" s="56">
        <v>3.3559205944907999</v>
      </c>
      <c r="AA96" s="56">
        <v>-3.1897799968793897E-2</v>
      </c>
      <c r="AB96" s="67">
        <v>14.2344047433296</v>
      </c>
      <c r="AC96" s="58">
        <v>4101</v>
      </c>
      <c r="AD96" s="57">
        <v>37.060619361131501</v>
      </c>
      <c r="AE96" s="56">
        <v>-2.9088335189998702</v>
      </c>
      <c r="AF96" s="67">
        <v>14.533303688575399</v>
      </c>
    </row>
    <row r="97" spans="1:32" x14ac:dyDescent="0.2">
      <c r="A97" s="59" t="s">
        <v>2</v>
      </c>
      <c r="B97" s="55">
        <v>2009</v>
      </c>
      <c r="C97" s="78">
        <v>0.49434531059683301</v>
      </c>
      <c r="D97" s="55">
        <v>3887</v>
      </c>
      <c r="E97" s="55">
        <v>6882.5255981476703</v>
      </c>
      <c r="F97" s="58">
        <v>5662</v>
      </c>
      <c r="G97" s="57">
        <v>230.547564464853</v>
      </c>
      <c r="H97" s="67">
        <v>33.421820381490903</v>
      </c>
      <c r="I97" s="58">
        <v>467</v>
      </c>
      <c r="J97" s="55">
        <v>257.69807280513902</v>
      </c>
      <c r="K97" s="57">
        <v>4.5421820916651798</v>
      </c>
      <c r="L97" s="67">
        <v>17.526083701999699</v>
      </c>
      <c r="M97" s="55">
        <v>472</v>
      </c>
      <c r="N97" s="55">
        <v>252.97033898305099</v>
      </c>
      <c r="O97" s="57">
        <v>5.3318281222398802</v>
      </c>
      <c r="P97" s="67">
        <v>25.414103691927199</v>
      </c>
      <c r="Q97" s="55">
        <v>471</v>
      </c>
      <c r="R97" s="55">
        <v>950.05732484076395</v>
      </c>
      <c r="S97" s="57">
        <v>17.928720164608801</v>
      </c>
      <c r="T97" s="67">
        <v>10.496464334705101</v>
      </c>
      <c r="U97" s="55">
        <v>3887</v>
      </c>
      <c r="V97" s="55">
        <v>148.54592230512</v>
      </c>
      <c r="W97" s="57">
        <v>2.8898561920918602</v>
      </c>
      <c r="X97" s="67">
        <v>16.581482970116099</v>
      </c>
      <c r="Y97" s="55">
        <v>985</v>
      </c>
      <c r="Z97" s="56">
        <v>3.2739737687016599</v>
      </c>
      <c r="AA97" s="56">
        <v>-2.8039332156044199E-2</v>
      </c>
      <c r="AB97" s="67">
        <v>14.6486755498475</v>
      </c>
      <c r="AC97" s="58">
        <v>3859</v>
      </c>
      <c r="AD97" s="57">
        <v>35.059445452189699</v>
      </c>
      <c r="AE97" s="56">
        <v>-4.4421230507142004</v>
      </c>
      <c r="AF97" s="67">
        <v>14.2759525619184</v>
      </c>
    </row>
    <row r="98" spans="1:32" x14ac:dyDescent="0.2">
      <c r="A98" s="59" t="s">
        <v>2</v>
      </c>
      <c r="B98" s="55">
        <v>2010</v>
      </c>
      <c r="C98" s="78">
        <v>0.61353451839603101</v>
      </c>
      <c r="D98" s="55">
        <v>3988</v>
      </c>
      <c r="E98" s="55">
        <v>7051.7447342026098</v>
      </c>
      <c r="F98" s="58">
        <v>5823</v>
      </c>
      <c r="G98" s="57">
        <v>271.95106646058798</v>
      </c>
      <c r="H98" s="67">
        <v>33.309032457496201</v>
      </c>
      <c r="I98" s="58">
        <v>455</v>
      </c>
      <c r="J98" s="55">
        <v>257.92307692307702</v>
      </c>
      <c r="K98" s="57">
        <v>4.4485398413245898</v>
      </c>
      <c r="L98" s="67">
        <v>17.740202311141701</v>
      </c>
      <c r="M98" s="55">
        <v>462</v>
      </c>
      <c r="N98" s="55">
        <v>254.833333333333</v>
      </c>
      <c r="O98" s="57">
        <v>6.0846684987976403</v>
      </c>
      <c r="P98" s="67">
        <v>25.5397820336654</v>
      </c>
      <c r="Q98" s="55">
        <v>460</v>
      </c>
      <c r="R98" s="55">
        <v>961.27391304347805</v>
      </c>
      <c r="S98" s="57">
        <v>18.982511958521599</v>
      </c>
      <c r="T98" s="67">
        <v>10.2761513631042</v>
      </c>
      <c r="U98" s="55">
        <v>3988</v>
      </c>
      <c r="V98" s="55">
        <v>147.818204613842</v>
      </c>
      <c r="W98" s="57">
        <v>2.8046576058546799</v>
      </c>
      <c r="X98" s="67">
        <v>16.470526006272799</v>
      </c>
      <c r="Y98" s="55">
        <v>1044</v>
      </c>
      <c r="Z98" s="56">
        <v>3.2415878687181801</v>
      </c>
      <c r="AA98" s="56">
        <v>-5.5567933935805697E-2</v>
      </c>
      <c r="AB98" s="67">
        <v>14.6459021502026</v>
      </c>
      <c r="AC98" s="58">
        <v>3936</v>
      </c>
      <c r="AD98" s="57">
        <v>32.236763211382097</v>
      </c>
      <c r="AE98" s="56">
        <v>-6.2678173228346399</v>
      </c>
      <c r="AF98" s="67">
        <v>14.0551299737532</v>
      </c>
    </row>
    <row r="99" spans="1:32" x14ac:dyDescent="0.2">
      <c r="A99" s="59" t="s">
        <v>2</v>
      </c>
      <c r="B99" s="55">
        <v>2011</v>
      </c>
      <c r="C99" s="78">
        <v>0.65896972597822201</v>
      </c>
      <c r="D99" s="55">
        <v>3551</v>
      </c>
      <c r="E99" s="55">
        <v>7134.0498451140502</v>
      </c>
      <c r="F99" s="58">
        <v>5238</v>
      </c>
      <c r="G99" s="57">
        <v>272.80179457808299</v>
      </c>
      <c r="H99" s="67">
        <v>32.688369797632703</v>
      </c>
      <c r="I99" s="58">
        <v>357</v>
      </c>
      <c r="J99" s="55">
        <v>259.282913165266</v>
      </c>
      <c r="K99" s="57">
        <v>4.7559378466246001</v>
      </c>
      <c r="L99" s="67">
        <v>17.327724421495599</v>
      </c>
      <c r="M99" s="55">
        <v>368</v>
      </c>
      <c r="N99" s="55">
        <v>248.51630434782601</v>
      </c>
      <c r="O99" s="57">
        <v>5.83552797403095</v>
      </c>
      <c r="P99" s="67">
        <v>25.167314874928302</v>
      </c>
      <c r="Q99" s="55">
        <v>368</v>
      </c>
      <c r="R99" s="55">
        <v>940.76086956521704</v>
      </c>
      <c r="S99" s="57">
        <v>17.222731211794301</v>
      </c>
      <c r="T99" s="67">
        <v>9.6644271844660192</v>
      </c>
      <c r="U99" s="55">
        <v>3551</v>
      </c>
      <c r="V99" s="55">
        <v>147.56012390875799</v>
      </c>
      <c r="W99" s="57">
        <v>2.6985309992706101</v>
      </c>
      <c r="X99" s="67">
        <v>16.006270459518699</v>
      </c>
      <c r="Y99" s="55">
        <v>876</v>
      </c>
      <c r="Z99" s="56">
        <v>3.0733707301757498</v>
      </c>
      <c r="AA99" s="56">
        <v>-8.5191645353794102E-2</v>
      </c>
      <c r="AB99" s="67">
        <v>14.1397953964194</v>
      </c>
      <c r="AC99" s="58">
        <v>3509</v>
      </c>
      <c r="AD99" s="57">
        <v>29.259646622969498</v>
      </c>
      <c r="AE99" s="56">
        <v>-8.7538091401786993</v>
      </c>
      <c r="AF99" s="67">
        <v>13.197744543723401</v>
      </c>
    </row>
    <row r="100" spans="1:32" x14ac:dyDescent="0.2">
      <c r="A100" s="59" t="s">
        <v>2</v>
      </c>
      <c r="B100" s="55">
        <v>2012</v>
      </c>
      <c r="C100" s="78">
        <v>0.683931763817197</v>
      </c>
      <c r="D100" s="55">
        <v>3117</v>
      </c>
      <c r="E100" s="55">
        <v>7148.5364132178402</v>
      </c>
      <c r="F100" s="58">
        <v>4998</v>
      </c>
      <c r="G100" s="57">
        <v>253.963385354141</v>
      </c>
      <c r="H100" s="67">
        <v>30.5140830332133</v>
      </c>
      <c r="I100" s="58">
        <v>374</v>
      </c>
      <c r="J100" s="55">
        <v>251.39572192513401</v>
      </c>
      <c r="K100" s="57">
        <v>3.97047844395426</v>
      </c>
      <c r="L100" s="67">
        <v>16.884336875877299</v>
      </c>
      <c r="M100" s="55">
        <v>387</v>
      </c>
      <c r="N100" s="55">
        <v>245.93540051679599</v>
      </c>
      <c r="O100" s="57">
        <v>5.0199761809447496</v>
      </c>
      <c r="P100" s="67">
        <v>23.810544435548501</v>
      </c>
      <c r="Q100" s="55">
        <v>387</v>
      </c>
      <c r="R100" s="55">
        <v>923.71834625323004</v>
      </c>
      <c r="S100" s="57">
        <v>13.8234070096099</v>
      </c>
      <c r="T100" s="67">
        <v>9.6255698134539198</v>
      </c>
      <c r="U100" s="55">
        <v>3117</v>
      </c>
      <c r="V100" s="55">
        <v>145.74077638755199</v>
      </c>
      <c r="W100" s="57">
        <v>2.066749498998</v>
      </c>
      <c r="X100" s="67">
        <v>15.032910898720599</v>
      </c>
      <c r="Y100" s="55">
        <v>839</v>
      </c>
      <c r="Z100" s="56">
        <v>2.9571131091099101</v>
      </c>
      <c r="AA100" s="56">
        <v>-0.10260766064077299</v>
      </c>
      <c r="AB100" s="67">
        <v>14.115070699838901</v>
      </c>
      <c r="AC100" s="58">
        <v>3067</v>
      </c>
      <c r="AD100" s="57">
        <v>25.235507010107501</v>
      </c>
      <c r="AE100" s="56">
        <v>-10.8307217754408</v>
      </c>
      <c r="AF100" s="67">
        <v>12.149117878131801</v>
      </c>
    </row>
    <row r="101" spans="1:32" x14ac:dyDescent="0.2">
      <c r="A101" s="59" t="s">
        <v>2</v>
      </c>
      <c r="B101" s="55">
        <v>2013</v>
      </c>
      <c r="C101" s="78">
        <v>0.69446101517530001</v>
      </c>
      <c r="D101" s="55">
        <v>2684</v>
      </c>
      <c r="E101" s="55">
        <v>7282.8032786885196</v>
      </c>
      <c r="F101" s="58">
        <v>5049</v>
      </c>
      <c r="G101" s="57">
        <v>241.97011685482201</v>
      </c>
      <c r="H101" s="67">
        <v>27.373071301247801</v>
      </c>
      <c r="I101" s="58">
        <v>276</v>
      </c>
      <c r="J101" s="55">
        <v>267.88768115942003</v>
      </c>
      <c r="K101" s="57">
        <v>4.2780639269406402</v>
      </c>
      <c r="L101" s="67">
        <v>14.9893992455827</v>
      </c>
      <c r="M101" s="55">
        <v>296</v>
      </c>
      <c r="N101" s="55">
        <v>251.26689189189199</v>
      </c>
      <c r="O101" s="57">
        <v>4.7261251239341604</v>
      </c>
      <c r="P101" s="67">
        <v>21.389390045607701</v>
      </c>
      <c r="Q101" s="55">
        <v>296</v>
      </c>
      <c r="R101" s="55">
        <v>943.42567567567596</v>
      </c>
      <c r="S101" s="57">
        <v>13.281542038337401</v>
      </c>
      <c r="T101" s="67">
        <v>8.3508684759916498</v>
      </c>
      <c r="U101" s="55">
        <v>2684</v>
      </c>
      <c r="V101" s="55">
        <v>141.101713859911</v>
      </c>
      <c r="W101" s="57">
        <v>1.4133407245471601</v>
      </c>
      <c r="X101" s="67">
        <v>13.273186602123699</v>
      </c>
      <c r="Y101" s="55">
        <v>544</v>
      </c>
      <c r="Z101" s="56">
        <v>2.9062097100125599</v>
      </c>
      <c r="AA101" s="56">
        <v>-0.12644733514001799</v>
      </c>
      <c r="AB101" s="67">
        <v>12.094543812104799</v>
      </c>
      <c r="AC101" s="58">
        <v>2457</v>
      </c>
      <c r="AD101" s="57">
        <v>23.130158730158701</v>
      </c>
      <c r="AE101" s="56">
        <v>-11.506227701005001</v>
      </c>
      <c r="AF101" s="67">
        <v>10.423105778894501</v>
      </c>
    </row>
    <row r="102" spans="1:32" x14ac:dyDescent="0.2">
      <c r="A102" s="59" t="s">
        <v>2</v>
      </c>
      <c r="B102" s="55">
        <v>2014</v>
      </c>
      <c r="C102" s="78">
        <v>0.76791907514450797</v>
      </c>
      <c r="D102" s="55">
        <v>1534</v>
      </c>
      <c r="E102" s="55">
        <v>7465.8748370273797</v>
      </c>
      <c r="F102" s="58">
        <v>4804</v>
      </c>
      <c r="G102" s="57">
        <v>227.700058284763</v>
      </c>
      <c r="H102" s="67">
        <v>23.030129683597099</v>
      </c>
      <c r="I102" s="58">
        <v>186</v>
      </c>
      <c r="J102" s="55">
        <v>266.71505376344101</v>
      </c>
      <c r="K102" s="57">
        <v>4.1490244769874396</v>
      </c>
      <c r="L102" s="67">
        <v>13.282291004184</v>
      </c>
      <c r="M102" s="55">
        <v>193</v>
      </c>
      <c r="N102" s="55">
        <v>248.30569948186499</v>
      </c>
      <c r="O102" s="57">
        <v>4.3715806047966703</v>
      </c>
      <c r="P102" s="67">
        <v>18.359940771637199</v>
      </c>
      <c r="Q102" s="55">
        <v>193</v>
      </c>
      <c r="R102" s="55">
        <v>940.99481865284997</v>
      </c>
      <c r="S102" s="57">
        <v>12.4181401888341</v>
      </c>
      <c r="T102" s="67">
        <v>7.5003879310344796</v>
      </c>
      <c r="U102" s="55">
        <v>1534</v>
      </c>
      <c r="V102" s="55">
        <v>127.27444589309</v>
      </c>
      <c r="W102" s="57">
        <v>0.68397134421674199</v>
      </c>
      <c r="X102" s="67">
        <v>11.6137561653352</v>
      </c>
      <c r="Y102" s="55">
        <v>307</v>
      </c>
      <c r="Z102" s="56">
        <v>2.6037045440550601</v>
      </c>
      <c r="AA102" s="56">
        <v>-0.12723558162267801</v>
      </c>
      <c r="AB102" s="67">
        <v>10.826920821114401</v>
      </c>
      <c r="AC102" s="58">
        <v>742</v>
      </c>
      <c r="AD102" s="57">
        <v>22.255390835579501</v>
      </c>
      <c r="AE102" s="56">
        <v>-11.742063650710101</v>
      </c>
      <c r="AF102" s="67">
        <v>9.1525542696826001</v>
      </c>
    </row>
    <row r="103" spans="1:32" x14ac:dyDescent="0.2">
      <c r="A103" s="59" t="s">
        <v>2</v>
      </c>
      <c r="B103" s="55">
        <v>2015</v>
      </c>
      <c r="C103" s="78">
        <v>0.83762378094523704</v>
      </c>
      <c r="D103" s="55">
        <v>227</v>
      </c>
      <c r="E103" s="55">
        <v>8004.4493392070499</v>
      </c>
      <c r="F103" s="58">
        <v>4142</v>
      </c>
      <c r="G103" s="57">
        <v>264.14269435055502</v>
      </c>
      <c r="H103" s="67">
        <v>18.0263389666828</v>
      </c>
      <c r="I103" s="58"/>
      <c r="J103" s="55"/>
      <c r="K103" s="57"/>
      <c r="L103" s="67"/>
      <c r="M103" s="55"/>
      <c r="N103" s="55"/>
      <c r="O103" s="57"/>
      <c r="P103" s="67"/>
      <c r="Q103" s="55"/>
      <c r="R103" s="55"/>
      <c r="S103" s="57"/>
      <c r="T103" s="67"/>
      <c r="U103" s="55">
        <v>227</v>
      </c>
      <c r="V103" s="55">
        <v>106.95594713656401</v>
      </c>
      <c r="W103" s="57">
        <v>0.38847330811265302</v>
      </c>
      <c r="X103" s="67">
        <v>9.50617444304328</v>
      </c>
      <c r="Y103" s="55">
        <v>53</v>
      </c>
      <c r="Z103" s="56">
        <v>3.3067913297394398</v>
      </c>
      <c r="AA103" s="56">
        <v>-0.14144108830989199</v>
      </c>
      <c r="AB103" s="67">
        <v>8.7004842056721099</v>
      </c>
      <c r="AC103" s="58"/>
      <c r="AD103" s="57"/>
      <c r="AE103" s="56"/>
      <c r="AF103" s="67"/>
    </row>
    <row r="104" spans="1:32" x14ac:dyDescent="0.2">
      <c r="A104" s="59" t="s">
        <v>2</v>
      </c>
      <c r="B104" s="55">
        <v>2016</v>
      </c>
      <c r="C104" s="78">
        <v>0.83427374301676105</v>
      </c>
      <c r="D104" s="55"/>
      <c r="E104" s="55"/>
      <c r="F104" s="58">
        <v>3609</v>
      </c>
      <c r="G104" s="57">
        <v>265.96013854253198</v>
      </c>
      <c r="H104" s="67">
        <v>14.5701512884455</v>
      </c>
      <c r="I104" s="58"/>
      <c r="J104" s="55"/>
      <c r="K104" s="57"/>
      <c r="L104" s="67"/>
      <c r="M104" s="55"/>
      <c r="N104" s="55"/>
      <c r="O104" s="57"/>
      <c r="P104" s="67"/>
      <c r="Q104" s="55"/>
      <c r="R104" s="55"/>
      <c r="S104" s="57"/>
      <c r="T104" s="67"/>
      <c r="U104" s="55"/>
      <c r="V104" s="55"/>
      <c r="W104" s="57"/>
      <c r="X104" s="67"/>
      <c r="Y104" s="55"/>
      <c r="Z104" s="56"/>
      <c r="AA104" s="56"/>
      <c r="AB104" s="67"/>
      <c r="AC104" s="58"/>
      <c r="AD104" s="57"/>
      <c r="AE104" s="56"/>
      <c r="AF104" s="67"/>
    </row>
    <row r="105" spans="1:32" x14ac:dyDescent="0.2">
      <c r="A105" s="59" t="s">
        <v>2</v>
      </c>
      <c r="B105" s="55">
        <v>2017</v>
      </c>
      <c r="C105" s="78">
        <v>0.78055069930069898</v>
      </c>
      <c r="D105" s="55"/>
      <c r="E105" s="55"/>
      <c r="F105" s="58">
        <v>1022</v>
      </c>
      <c r="G105" s="57">
        <v>263.43439334637998</v>
      </c>
      <c r="H105" s="67">
        <v>12.996086105675101</v>
      </c>
      <c r="I105" s="58"/>
      <c r="J105" s="55"/>
      <c r="K105" s="57"/>
      <c r="L105" s="67"/>
      <c r="M105" s="55"/>
      <c r="N105" s="55"/>
      <c r="O105" s="57"/>
      <c r="P105" s="67"/>
      <c r="Q105" s="55"/>
      <c r="R105" s="55"/>
      <c r="S105" s="57"/>
      <c r="T105" s="67"/>
      <c r="U105" s="55"/>
      <c r="V105" s="55"/>
      <c r="W105" s="57"/>
      <c r="X105" s="67"/>
      <c r="Y105" s="55"/>
      <c r="Z105" s="56"/>
      <c r="AA105" s="56"/>
      <c r="AB105" s="67"/>
      <c r="AC105" s="58"/>
      <c r="AD105" s="57"/>
      <c r="AE105" s="56"/>
      <c r="AF105" s="67"/>
    </row>
    <row r="106" spans="1:32" x14ac:dyDescent="0.2">
      <c r="A106" s="59" t="s">
        <v>38</v>
      </c>
      <c r="B106" s="55">
        <v>1988</v>
      </c>
      <c r="C106" s="78">
        <v>0.232479338842975</v>
      </c>
      <c r="D106" s="55">
        <v>74</v>
      </c>
      <c r="E106" s="55">
        <v>3816.4459459459499</v>
      </c>
      <c r="F106" s="58">
        <v>76</v>
      </c>
      <c r="G106" s="57">
        <v>-107.467236842105</v>
      </c>
      <c r="H106" s="67">
        <v>38.502092105263202</v>
      </c>
      <c r="I106" s="58"/>
      <c r="J106" s="55"/>
      <c r="K106" s="57"/>
      <c r="L106" s="67"/>
      <c r="M106" s="55"/>
      <c r="N106" s="55"/>
      <c r="O106" s="57"/>
      <c r="P106" s="67"/>
      <c r="Q106" s="55"/>
      <c r="R106" s="55"/>
      <c r="S106" s="57"/>
      <c r="T106" s="67"/>
      <c r="U106" s="55">
        <v>74</v>
      </c>
      <c r="V106" s="55">
        <v>131.12162162162201</v>
      </c>
      <c r="W106" s="57">
        <v>0.70685393258426998</v>
      </c>
      <c r="X106" s="67">
        <v>15.9160786516854</v>
      </c>
      <c r="Y106" s="55"/>
      <c r="Z106" s="56"/>
      <c r="AA106" s="56"/>
      <c r="AB106" s="67"/>
      <c r="AC106" s="58">
        <v>72</v>
      </c>
      <c r="AD106" s="57">
        <v>51.286111111111097</v>
      </c>
      <c r="AE106" s="56">
        <v>0.286568181818182</v>
      </c>
      <c r="AF106" s="67">
        <v>11.011704545454499</v>
      </c>
    </row>
    <row r="107" spans="1:32" x14ac:dyDescent="0.2">
      <c r="A107" s="59" t="s">
        <v>38</v>
      </c>
      <c r="B107" s="55">
        <v>1989</v>
      </c>
      <c r="C107" s="78">
        <v>0</v>
      </c>
      <c r="D107" s="55">
        <v>58</v>
      </c>
      <c r="E107" s="55">
        <v>4041.3620689655199</v>
      </c>
      <c r="F107" s="58">
        <v>59</v>
      </c>
      <c r="G107" s="57">
        <v>-21.7852542372881</v>
      </c>
      <c r="H107" s="67">
        <v>37.365711864406798</v>
      </c>
      <c r="I107" s="58"/>
      <c r="J107" s="55"/>
      <c r="K107" s="57"/>
      <c r="L107" s="67"/>
      <c r="M107" s="55"/>
      <c r="N107" s="55"/>
      <c r="O107" s="57"/>
      <c r="P107" s="67"/>
      <c r="Q107" s="55"/>
      <c r="R107" s="55"/>
      <c r="S107" s="57"/>
      <c r="T107" s="67"/>
      <c r="U107" s="55">
        <v>58</v>
      </c>
      <c r="V107" s="55">
        <v>128.155172413793</v>
      </c>
      <c r="W107" s="57">
        <v>0.75205797101449201</v>
      </c>
      <c r="X107" s="67">
        <v>15.1771884057971</v>
      </c>
      <c r="Y107" s="55"/>
      <c r="Z107" s="56"/>
      <c r="AA107" s="56"/>
      <c r="AB107" s="67"/>
      <c r="AC107" s="58">
        <v>58</v>
      </c>
      <c r="AD107" s="57">
        <v>44.684482758620703</v>
      </c>
      <c r="AE107" s="56">
        <v>0.31231343283582103</v>
      </c>
      <c r="AF107" s="67">
        <v>11.7780149253731</v>
      </c>
    </row>
    <row r="108" spans="1:32" x14ac:dyDescent="0.2">
      <c r="A108" s="59" t="s">
        <v>38</v>
      </c>
      <c r="B108" s="55">
        <v>1990</v>
      </c>
      <c r="C108" s="78">
        <v>5.9036144578313299E-3</v>
      </c>
      <c r="D108" s="55">
        <v>84</v>
      </c>
      <c r="E108" s="55">
        <v>4306.5476190476202</v>
      </c>
      <c r="F108" s="58">
        <v>87</v>
      </c>
      <c r="G108" s="57">
        <v>9.4801149425287292</v>
      </c>
      <c r="H108" s="67">
        <v>33.921310344827603</v>
      </c>
      <c r="I108" s="58"/>
      <c r="J108" s="55"/>
      <c r="K108" s="57"/>
      <c r="L108" s="67"/>
      <c r="M108" s="55"/>
      <c r="N108" s="55"/>
      <c r="O108" s="57"/>
      <c r="P108" s="67"/>
      <c r="Q108" s="55"/>
      <c r="R108" s="55"/>
      <c r="S108" s="57"/>
      <c r="T108" s="67"/>
      <c r="U108" s="55">
        <v>84</v>
      </c>
      <c r="V108" s="55">
        <v>132.607142857143</v>
      </c>
      <c r="W108" s="57">
        <v>1.69428571428571</v>
      </c>
      <c r="X108" s="67">
        <v>12.965387755102</v>
      </c>
      <c r="Y108" s="55"/>
      <c r="Z108" s="56"/>
      <c r="AA108" s="56"/>
      <c r="AB108" s="67"/>
      <c r="AC108" s="58">
        <v>84</v>
      </c>
      <c r="AD108" s="57">
        <v>54.352380952380898</v>
      </c>
      <c r="AE108" s="56">
        <v>0.72576530612244905</v>
      </c>
      <c r="AF108" s="67">
        <v>9.3879183673469306</v>
      </c>
    </row>
    <row r="109" spans="1:32" x14ac:dyDescent="0.2">
      <c r="A109" s="59" t="s">
        <v>38</v>
      </c>
      <c r="B109" s="55">
        <v>1991</v>
      </c>
      <c r="C109" s="78">
        <v>0</v>
      </c>
      <c r="D109" s="55">
        <v>99</v>
      </c>
      <c r="E109" s="55">
        <v>4201.4848484848499</v>
      </c>
      <c r="F109" s="58">
        <v>101</v>
      </c>
      <c r="G109" s="57">
        <v>-20.552475247524701</v>
      </c>
      <c r="H109" s="67">
        <v>36.367326732673298</v>
      </c>
      <c r="I109" s="58"/>
      <c r="J109" s="55"/>
      <c r="K109" s="57"/>
      <c r="L109" s="67"/>
      <c r="M109" s="55"/>
      <c r="N109" s="55"/>
      <c r="O109" s="57"/>
      <c r="P109" s="67"/>
      <c r="Q109" s="55"/>
      <c r="R109" s="55"/>
      <c r="S109" s="57"/>
      <c r="T109" s="67"/>
      <c r="U109" s="55">
        <v>99</v>
      </c>
      <c r="V109" s="55">
        <v>125.838383838384</v>
      </c>
      <c r="W109" s="57">
        <v>1.9751653543307099</v>
      </c>
      <c r="X109" s="67">
        <v>14.7863464566929</v>
      </c>
      <c r="Y109" s="55"/>
      <c r="Z109" s="56"/>
      <c r="AA109" s="56"/>
      <c r="AB109" s="67"/>
      <c r="AC109" s="58">
        <v>98</v>
      </c>
      <c r="AD109" s="57">
        <v>41.531632653061202</v>
      </c>
      <c r="AE109" s="56">
        <v>0.37014173228346497</v>
      </c>
      <c r="AF109" s="67">
        <v>11.4746141732283</v>
      </c>
    </row>
    <row r="110" spans="1:32" x14ac:dyDescent="0.2">
      <c r="A110" s="59" t="s">
        <v>38</v>
      </c>
      <c r="B110" s="55">
        <v>1992</v>
      </c>
      <c r="C110" s="78">
        <v>9.6250000000000002E-2</v>
      </c>
      <c r="D110" s="55">
        <v>143</v>
      </c>
      <c r="E110" s="55">
        <v>4725.74125874126</v>
      </c>
      <c r="F110" s="58">
        <v>146</v>
      </c>
      <c r="G110" s="57">
        <v>20.598493150684899</v>
      </c>
      <c r="H110" s="67">
        <v>36.740089041095899</v>
      </c>
      <c r="I110" s="58"/>
      <c r="J110" s="55"/>
      <c r="K110" s="57"/>
      <c r="L110" s="67"/>
      <c r="M110" s="55"/>
      <c r="N110" s="55"/>
      <c r="O110" s="57"/>
      <c r="P110" s="67"/>
      <c r="Q110" s="55"/>
      <c r="R110" s="55"/>
      <c r="S110" s="57"/>
      <c r="T110" s="67"/>
      <c r="U110" s="55">
        <v>143</v>
      </c>
      <c r="V110" s="55">
        <v>130.041958041958</v>
      </c>
      <c r="W110" s="57">
        <v>1.3310744680851101</v>
      </c>
      <c r="X110" s="67">
        <v>16.399898936170199</v>
      </c>
      <c r="Y110" s="55"/>
      <c r="Z110" s="56"/>
      <c r="AA110" s="56"/>
      <c r="AB110" s="67"/>
      <c r="AC110" s="58">
        <v>143</v>
      </c>
      <c r="AD110" s="57">
        <v>45.439860139860201</v>
      </c>
      <c r="AE110" s="56">
        <v>0.52269148936170196</v>
      </c>
      <c r="AF110" s="67">
        <v>13.509499999999999</v>
      </c>
    </row>
    <row r="111" spans="1:32" x14ac:dyDescent="0.2">
      <c r="A111" s="59" t="s">
        <v>38</v>
      </c>
      <c r="B111" s="55">
        <v>1993</v>
      </c>
      <c r="C111" s="78">
        <v>7.4624697336561699E-2</v>
      </c>
      <c r="D111" s="55">
        <v>237</v>
      </c>
      <c r="E111" s="55">
        <v>4930.7046413502103</v>
      </c>
      <c r="F111" s="58">
        <v>247</v>
      </c>
      <c r="G111" s="57">
        <v>27.115141700404799</v>
      </c>
      <c r="H111" s="67">
        <v>34.508137651821897</v>
      </c>
      <c r="I111" s="58"/>
      <c r="J111" s="55"/>
      <c r="K111" s="57"/>
      <c r="L111" s="67"/>
      <c r="M111" s="55"/>
      <c r="N111" s="55"/>
      <c r="O111" s="57"/>
      <c r="P111" s="67"/>
      <c r="Q111" s="55"/>
      <c r="R111" s="55"/>
      <c r="S111" s="57"/>
      <c r="T111" s="67"/>
      <c r="U111" s="55">
        <v>237</v>
      </c>
      <c r="V111" s="55">
        <v>135.89029535865001</v>
      </c>
      <c r="W111" s="57">
        <v>0.77012121212121198</v>
      </c>
      <c r="X111" s="67">
        <v>13.670713804713801</v>
      </c>
      <c r="Y111" s="55"/>
      <c r="Z111" s="56"/>
      <c r="AA111" s="56"/>
      <c r="AB111" s="67"/>
      <c r="AC111" s="58">
        <v>232</v>
      </c>
      <c r="AD111" s="57">
        <v>44.898706896551801</v>
      </c>
      <c r="AE111" s="56">
        <v>0.37074829931972803</v>
      </c>
      <c r="AF111" s="67">
        <v>11.3857986394558</v>
      </c>
    </row>
    <row r="112" spans="1:32" x14ac:dyDescent="0.2">
      <c r="A112" s="59" t="s">
        <v>38</v>
      </c>
      <c r="B112" s="55">
        <v>1994</v>
      </c>
      <c r="C112" s="78">
        <v>0.18645232815964499</v>
      </c>
      <c r="D112" s="55">
        <v>198</v>
      </c>
      <c r="E112" s="55">
        <v>4933.5050505050503</v>
      </c>
      <c r="F112" s="58">
        <v>206</v>
      </c>
      <c r="G112" s="57">
        <v>47.9869417475728</v>
      </c>
      <c r="H112" s="67">
        <v>36.543140776698998</v>
      </c>
      <c r="I112" s="58"/>
      <c r="J112" s="55"/>
      <c r="K112" s="57"/>
      <c r="L112" s="67"/>
      <c r="M112" s="55"/>
      <c r="N112" s="55"/>
      <c r="O112" s="57"/>
      <c r="P112" s="67"/>
      <c r="Q112" s="55"/>
      <c r="R112" s="55"/>
      <c r="S112" s="57"/>
      <c r="T112" s="67"/>
      <c r="U112" s="55">
        <v>198</v>
      </c>
      <c r="V112" s="55">
        <v>136.550505050505</v>
      </c>
      <c r="W112" s="57">
        <v>2.0473062500000001</v>
      </c>
      <c r="X112" s="67">
        <v>16.158521875000002</v>
      </c>
      <c r="Y112" s="55"/>
      <c r="Z112" s="56"/>
      <c r="AA112" s="56"/>
      <c r="AB112" s="67"/>
      <c r="AC112" s="58">
        <v>192</v>
      </c>
      <c r="AD112" s="57">
        <v>45.593229166666603</v>
      </c>
      <c r="AE112" s="56">
        <v>0.56750955414012705</v>
      </c>
      <c r="AF112" s="67">
        <v>13.789616878980899</v>
      </c>
    </row>
    <row r="113" spans="1:32" x14ac:dyDescent="0.2">
      <c r="A113" s="59" t="s">
        <v>38</v>
      </c>
      <c r="B113" s="55">
        <v>1995</v>
      </c>
      <c r="C113" s="78">
        <v>0.29071925754060302</v>
      </c>
      <c r="D113" s="55">
        <v>198</v>
      </c>
      <c r="E113" s="55">
        <v>4983.5757575757598</v>
      </c>
      <c r="F113" s="58">
        <v>214</v>
      </c>
      <c r="G113" s="57">
        <v>36.195093457943898</v>
      </c>
      <c r="H113" s="67">
        <v>36.839654205607502</v>
      </c>
      <c r="I113" s="58"/>
      <c r="J113" s="55"/>
      <c r="K113" s="57"/>
      <c r="L113" s="67"/>
      <c r="M113" s="55"/>
      <c r="N113" s="55"/>
      <c r="O113" s="57"/>
      <c r="P113" s="67"/>
      <c r="Q113" s="55"/>
      <c r="R113" s="55"/>
      <c r="S113" s="57"/>
      <c r="T113" s="67"/>
      <c r="U113" s="55">
        <v>198</v>
      </c>
      <c r="V113" s="55">
        <v>142.71717171717199</v>
      </c>
      <c r="W113" s="57">
        <v>2.22767207792208</v>
      </c>
      <c r="X113" s="67">
        <v>15.900435064935101</v>
      </c>
      <c r="Y113" s="55"/>
      <c r="Z113" s="56"/>
      <c r="AA113" s="56"/>
      <c r="AB113" s="67"/>
      <c r="AC113" s="58">
        <v>197</v>
      </c>
      <c r="AD113" s="57">
        <v>43.150253807106601</v>
      </c>
      <c r="AE113" s="56">
        <v>0.50084210526315798</v>
      </c>
      <c r="AF113" s="67">
        <v>13.4738065789474</v>
      </c>
    </row>
    <row r="114" spans="1:32" x14ac:dyDescent="0.2">
      <c r="A114" s="59" t="s">
        <v>38</v>
      </c>
      <c r="B114" s="55">
        <v>1996</v>
      </c>
      <c r="C114" s="78">
        <v>0.16330578512396701</v>
      </c>
      <c r="D114" s="55">
        <v>276</v>
      </c>
      <c r="E114" s="55">
        <v>5139.88768115942</v>
      </c>
      <c r="F114" s="58">
        <v>280</v>
      </c>
      <c r="G114" s="57">
        <v>79.394714285714301</v>
      </c>
      <c r="H114" s="67">
        <v>38.569303571428598</v>
      </c>
      <c r="I114" s="58"/>
      <c r="J114" s="55"/>
      <c r="K114" s="57"/>
      <c r="L114" s="67"/>
      <c r="M114" s="55"/>
      <c r="N114" s="55"/>
      <c r="O114" s="57"/>
      <c r="P114" s="67"/>
      <c r="Q114" s="55"/>
      <c r="R114" s="55"/>
      <c r="S114" s="57"/>
      <c r="T114" s="67"/>
      <c r="U114" s="55">
        <v>276</v>
      </c>
      <c r="V114" s="55">
        <v>141.29347826086999</v>
      </c>
      <c r="W114" s="57">
        <v>2.45585488126649</v>
      </c>
      <c r="X114" s="67">
        <v>17.396393139841699</v>
      </c>
      <c r="Y114" s="55"/>
      <c r="Z114" s="56"/>
      <c r="AA114" s="56"/>
      <c r="AB114" s="67"/>
      <c r="AC114" s="58">
        <v>268</v>
      </c>
      <c r="AD114" s="57">
        <v>39.694776119403002</v>
      </c>
      <c r="AE114" s="56">
        <v>0.69418933333333399</v>
      </c>
      <c r="AF114" s="67">
        <v>15.1063874666667</v>
      </c>
    </row>
    <row r="115" spans="1:32" x14ac:dyDescent="0.2">
      <c r="A115" s="59" t="s">
        <v>38</v>
      </c>
      <c r="B115" s="55">
        <v>1997</v>
      </c>
      <c r="C115" s="78">
        <v>0.113262955854127</v>
      </c>
      <c r="D115" s="55">
        <v>264</v>
      </c>
      <c r="E115" s="55">
        <v>5252.0151515151501</v>
      </c>
      <c r="F115" s="58">
        <v>273</v>
      </c>
      <c r="G115" s="57">
        <v>19.227362637362599</v>
      </c>
      <c r="H115" s="67">
        <v>38.9035274725275</v>
      </c>
      <c r="I115" s="58"/>
      <c r="J115" s="55"/>
      <c r="K115" s="57"/>
      <c r="L115" s="67"/>
      <c r="M115" s="55"/>
      <c r="N115" s="55"/>
      <c r="O115" s="57"/>
      <c r="P115" s="67"/>
      <c r="Q115" s="55"/>
      <c r="R115" s="55"/>
      <c r="S115" s="57"/>
      <c r="T115" s="67"/>
      <c r="U115" s="55">
        <v>264</v>
      </c>
      <c r="V115" s="55">
        <v>138.21590909090901</v>
      </c>
      <c r="W115" s="57">
        <v>3.1572248062015502</v>
      </c>
      <c r="X115" s="67">
        <v>17.755855297157598</v>
      </c>
      <c r="Y115" s="55"/>
      <c r="Z115" s="56"/>
      <c r="AA115" s="56"/>
      <c r="AB115" s="67"/>
      <c r="AC115" s="58">
        <v>257</v>
      </c>
      <c r="AD115" s="57">
        <v>39.191439688716002</v>
      </c>
      <c r="AE115" s="56">
        <v>0.54841818181818203</v>
      </c>
      <c r="AF115" s="67">
        <v>15.4014119480519</v>
      </c>
    </row>
    <row r="116" spans="1:32" x14ac:dyDescent="0.2">
      <c r="A116" s="59" t="s">
        <v>38</v>
      </c>
      <c r="B116" s="55">
        <v>1998</v>
      </c>
      <c r="C116" s="78">
        <v>4.9673913043478297E-2</v>
      </c>
      <c r="D116" s="55">
        <v>287</v>
      </c>
      <c r="E116" s="55">
        <v>5079.2369337979098</v>
      </c>
      <c r="F116" s="58">
        <v>303</v>
      </c>
      <c r="G116" s="57">
        <v>102.411782178218</v>
      </c>
      <c r="H116" s="67">
        <v>37.734069306930699</v>
      </c>
      <c r="I116" s="58"/>
      <c r="J116" s="55"/>
      <c r="K116" s="57"/>
      <c r="L116" s="67"/>
      <c r="M116" s="55"/>
      <c r="N116" s="55"/>
      <c r="O116" s="57"/>
      <c r="P116" s="67"/>
      <c r="Q116" s="55"/>
      <c r="R116" s="55"/>
      <c r="S116" s="57"/>
      <c r="T116" s="67"/>
      <c r="U116" s="55">
        <v>287</v>
      </c>
      <c r="V116" s="55">
        <v>143.18466898954699</v>
      </c>
      <c r="W116" s="57">
        <v>3.34660770975057</v>
      </c>
      <c r="X116" s="67">
        <v>16.745873015872998</v>
      </c>
      <c r="Y116" s="55"/>
      <c r="Z116" s="56"/>
      <c r="AA116" s="56"/>
      <c r="AB116" s="67"/>
      <c r="AC116" s="58">
        <v>278</v>
      </c>
      <c r="AD116" s="57">
        <v>38.705395683453197</v>
      </c>
      <c r="AE116" s="56">
        <v>0.87651376146788895</v>
      </c>
      <c r="AF116" s="67">
        <v>14.6919814220183</v>
      </c>
    </row>
    <row r="117" spans="1:32" x14ac:dyDescent="0.2">
      <c r="A117" s="59" t="s">
        <v>38</v>
      </c>
      <c r="B117" s="55">
        <v>1999</v>
      </c>
      <c r="C117" s="78">
        <v>7.6861219195849595E-2</v>
      </c>
      <c r="D117" s="55">
        <v>368</v>
      </c>
      <c r="E117" s="55">
        <v>5084.7038043478296</v>
      </c>
      <c r="F117" s="58">
        <v>425</v>
      </c>
      <c r="G117" s="57">
        <v>137.559764705882</v>
      </c>
      <c r="H117" s="67">
        <v>35.3282470588235</v>
      </c>
      <c r="I117" s="58"/>
      <c r="J117" s="55"/>
      <c r="K117" s="57"/>
      <c r="L117" s="67"/>
      <c r="M117" s="55"/>
      <c r="N117" s="55"/>
      <c r="O117" s="57"/>
      <c r="P117" s="67"/>
      <c r="Q117" s="55"/>
      <c r="R117" s="55"/>
      <c r="S117" s="57"/>
      <c r="T117" s="67"/>
      <c r="U117" s="55">
        <v>368</v>
      </c>
      <c r="V117" s="55">
        <v>148.61413043478299</v>
      </c>
      <c r="W117" s="57">
        <v>3.1744003558718901</v>
      </c>
      <c r="X117" s="67">
        <v>16.161628113879001</v>
      </c>
      <c r="Y117" s="55"/>
      <c r="Z117" s="56"/>
      <c r="AA117" s="56"/>
      <c r="AB117" s="67"/>
      <c r="AC117" s="58">
        <v>362</v>
      </c>
      <c r="AD117" s="57">
        <v>39.627900552486203</v>
      </c>
      <c r="AE117" s="56">
        <v>0.28814954954955002</v>
      </c>
      <c r="AF117" s="67">
        <v>14.2589563963964</v>
      </c>
    </row>
    <row r="118" spans="1:32" x14ac:dyDescent="0.2">
      <c r="A118" s="59" t="s">
        <v>38</v>
      </c>
      <c r="B118" s="55">
        <v>2000</v>
      </c>
      <c r="C118" s="78">
        <v>0.132878965922444</v>
      </c>
      <c r="D118" s="55">
        <v>402</v>
      </c>
      <c r="E118" s="55">
        <v>5016.6990049751203</v>
      </c>
      <c r="F118" s="58">
        <v>444</v>
      </c>
      <c r="G118" s="57">
        <v>159.22993243243201</v>
      </c>
      <c r="H118" s="67">
        <v>35.8035720720721</v>
      </c>
      <c r="I118" s="58"/>
      <c r="J118" s="55"/>
      <c r="K118" s="57"/>
      <c r="L118" s="67"/>
      <c r="M118" s="55"/>
      <c r="N118" s="55"/>
      <c r="O118" s="57"/>
      <c r="P118" s="67"/>
      <c r="Q118" s="55"/>
      <c r="R118" s="55"/>
      <c r="S118" s="57"/>
      <c r="T118" s="67"/>
      <c r="U118" s="55">
        <v>402</v>
      </c>
      <c r="V118" s="55">
        <v>147.980099502488</v>
      </c>
      <c r="W118" s="57">
        <v>2.4665379537953802</v>
      </c>
      <c r="X118" s="67">
        <v>15.905894389438901</v>
      </c>
      <c r="Y118" s="55"/>
      <c r="Z118" s="56"/>
      <c r="AA118" s="56"/>
      <c r="AB118" s="67"/>
      <c r="AC118" s="58">
        <v>399</v>
      </c>
      <c r="AD118" s="57">
        <v>42.277443609022598</v>
      </c>
      <c r="AE118" s="56">
        <v>0.438475953565506</v>
      </c>
      <c r="AF118" s="67">
        <v>13.9217507462687</v>
      </c>
    </row>
    <row r="119" spans="1:32" x14ac:dyDescent="0.2">
      <c r="A119" s="59" t="s">
        <v>38</v>
      </c>
      <c r="B119" s="55">
        <v>2001</v>
      </c>
      <c r="C119" s="78">
        <v>0.103223234624146</v>
      </c>
      <c r="D119" s="55">
        <v>461</v>
      </c>
      <c r="E119" s="55">
        <v>4968.4577006507598</v>
      </c>
      <c r="F119" s="58">
        <v>497</v>
      </c>
      <c r="G119" s="57">
        <v>163.04496981891401</v>
      </c>
      <c r="H119" s="67">
        <v>36.1226358148893</v>
      </c>
      <c r="I119" s="58"/>
      <c r="J119" s="55"/>
      <c r="K119" s="57"/>
      <c r="L119" s="67"/>
      <c r="M119" s="55"/>
      <c r="N119" s="55"/>
      <c r="O119" s="57"/>
      <c r="P119" s="67"/>
      <c r="Q119" s="55"/>
      <c r="R119" s="55"/>
      <c r="S119" s="57"/>
      <c r="T119" s="67"/>
      <c r="U119" s="55">
        <v>461</v>
      </c>
      <c r="V119" s="55">
        <v>156.479392624729</v>
      </c>
      <c r="W119" s="57">
        <v>2.7903984126984098</v>
      </c>
      <c r="X119" s="67">
        <v>16.042666666666701</v>
      </c>
      <c r="Y119" s="55"/>
      <c r="Z119" s="56"/>
      <c r="AA119" s="56"/>
      <c r="AB119" s="67"/>
      <c r="AC119" s="58">
        <v>449</v>
      </c>
      <c r="AD119" s="57">
        <v>36.4240534521158</v>
      </c>
      <c r="AE119" s="56">
        <v>0.437172302737521</v>
      </c>
      <c r="AF119" s="67">
        <v>14.6755314009662</v>
      </c>
    </row>
    <row r="120" spans="1:32" x14ac:dyDescent="0.2">
      <c r="A120" s="59" t="s">
        <v>38</v>
      </c>
      <c r="B120" s="55">
        <v>2002</v>
      </c>
      <c r="C120" s="78">
        <v>9.0736714975845401E-2</v>
      </c>
      <c r="D120" s="55">
        <v>389</v>
      </c>
      <c r="E120" s="55">
        <v>4890.5192802056599</v>
      </c>
      <c r="F120" s="58">
        <v>425</v>
      </c>
      <c r="G120" s="57">
        <v>106.929105882353</v>
      </c>
      <c r="H120" s="67">
        <v>35.162291764705898</v>
      </c>
      <c r="I120" s="58"/>
      <c r="J120" s="55"/>
      <c r="K120" s="57"/>
      <c r="L120" s="67"/>
      <c r="M120" s="55"/>
      <c r="N120" s="55"/>
      <c r="O120" s="57"/>
      <c r="P120" s="67"/>
      <c r="Q120" s="55"/>
      <c r="R120" s="55"/>
      <c r="S120" s="57"/>
      <c r="T120" s="67"/>
      <c r="U120" s="55">
        <v>389</v>
      </c>
      <c r="V120" s="55">
        <v>151.61439588688901</v>
      </c>
      <c r="W120" s="57">
        <v>1.7545314685314699</v>
      </c>
      <c r="X120" s="67">
        <v>15.368671328671301</v>
      </c>
      <c r="Y120" s="55"/>
      <c r="Z120" s="56"/>
      <c r="AA120" s="56"/>
      <c r="AB120" s="67"/>
      <c r="AC120" s="58">
        <v>381</v>
      </c>
      <c r="AD120" s="57">
        <v>37.529133858267699</v>
      </c>
      <c r="AE120" s="56">
        <v>0.59648745519713298</v>
      </c>
      <c r="AF120" s="67">
        <v>13.6025659498208</v>
      </c>
    </row>
    <row r="121" spans="1:32" x14ac:dyDescent="0.2">
      <c r="A121" s="59" t="s">
        <v>38</v>
      </c>
      <c r="B121" s="55">
        <v>2003</v>
      </c>
      <c r="C121" s="78">
        <v>0.14159827213822901</v>
      </c>
      <c r="D121" s="55">
        <v>424</v>
      </c>
      <c r="E121" s="55">
        <v>5083.5188679245302</v>
      </c>
      <c r="F121" s="58">
        <v>474</v>
      </c>
      <c r="G121" s="57">
        <v>143.21924050632899</v>
      </c>
      <c r="H121" s="67">
        <v>35.039915611814401</v>
      </c>
      <c r="I121" s="58"/>
      <c r="J121" s="55"/>
      <c r="K121" s="57"/>
      <c r="L121" s="67"/>
      <c r="M121" s="55"/>
      <c r="N121" s="55"/>
      <c r="O121" s="57"/>
      <c r="P121" s="67"/>
      <c r="Q121" s="55"/>
      <c r="R121" s="55"/>
      <c r="S121" s="57"/>
      <c r="T121" s="67"/>
      <c r="U121" s="55">
        <v>424</v>
      </c>
      <c r="V121" s="55">
        <v>152.639150943396</v>
      </c>
      <c r="W121" s="57">
        <v>1.9642483660130701</v>
      </c>
      <c r="X121" s="67">
        <v>15.3749199346405</v>
      </c>
      <c r="Y121" s="55"/>
      <c r="Z121" s="56"/>
      <c r="AA121" s="56"/>
      <c r="AB121" s="67"/>
      <c r="AC121" s="58">
        <v>410</v>
      </c>
      <c r="AD121" s="57">
        <v>36.371951219512198</v>
      </c>
      <c r="AE121" s="56">
        <v>0.59489999999999998</v>
      </c>
      <c r="AF121" s="67">
        <v>13.719585500000001</v>
      </c>
    </row>
    <row r="122" spans="1:32" x14ac:dyDescent="0.2">
      <c r="A122" s="59" t="s">
        <v>38</v>
      </c>
      <c r="B122" s="55">
        <v>2004</v>
      </c>
      <c r="C122" s="78">
        <v>0.171837686567164</v>
      </c>
      <c r="D122" s="55">
        <v>454</v>
      </c>
      <c r="E122" s="55">
        <v>5199.2136563876702</v>
      </c>
      <c r="F122" s="58">
        <v>537</v>
      </c>
      <c r="G122" s="57">
        <v>210.487541899441</v>
      </c>
      <c r="H122" s="67">
        <v>35.350085661080101</v>
      </c>
      <c r="I122" s="58"/>
      <c r="J122" s="55"/>
      <c r="K122" s="57"/>
      <c r="L122" s="67"/>
      <c r="M122" s="55"/>
      <c r="N122" s="55"/>
      <c r="O122" s="57"/>
      <c r="P122" s="67"/>
      <c r="Q122" s="55"/>
      <c r="R122" s="55"/>
      <c r="S122" s="57"/>
      <c r="T122" s="67"/>
      <c r="U122" s="55">
        <v>454</v>
      </c>
      <c r="V122" s="55">
        <v>159.51762114537399</v>
      </c>
      <c r="W122" s="57">
        <v>2.63762344827586</v>
      </c>
      <c r="X122" s="67">
        <v>15.7580579310345</v>
      </c>
      <c r="Y122" s="55"/>
      <c r="Z122" s="56"/>
      <c r="AA122" s="56"/>
      <c r="AB122" s="67"/>
      <c r="AC122" s="58">
        <v>446</v>
      </c>
      <c r="AD122" s="57">
        <v>37.609641255605403</v>
      </c>
      <c r="AE122" s="56">
        <v>0.90416178521617796</v>
      </c>
      <c r="AF122" s="67">
        <v>14.121494421199399</v>
      </c>
    </row>
    <row r="123" spans="1:32" x14ac:dyDescent="0.2">
      <c r="A123" s="59" t="s">
        <v>38</v>
      </c>
      <c r="B123" s="55">
        <v>2005</v>
      </c>
      <c r="C123" s="78">
        <v>0.14631679389312999</v>
      </c>
      <c r="D123" s="55">
        <v>450</v>
      </c>
      <c r="E123" s="55">
        <v>4862.8355555555599</v>
      </c>
      <c r="F123" s="58">
        <v>514</v>
      </c>
      <c r="G123" s="57">
        <v>123.241245136187</v>
      </c>
      <c r="H123" s="67">
        <v>34.880805447470799</v>
      </c>
      <c r="I123" s="58"/>
      <c r="J123" s="55"/>
      <c r="K123" s="57"/>
      <c r="L123" s="67"/>
      <c r="M123" s="55"/>
      <c r="N123" s="55"/>
      <c r="O123" s="57"/>
      <c r="P123" s="67"/>
      <c r="Q123" s="55"/>
      <c r="R123" s="55"/>
      <c r="S123" s="57"/>
      <c r="T123" s="67"/>
      <c r="U123" s="55">
        <v>450</v>
      </c>
      <c r="V123" s="55">
        <v>147.80000000000001</v>
      </c>
      <c r="W123" s="57">
        <v>1.7642804878048799</v>
      </c>
      <c r="X123" s="67">
        <v>14.510902439024401</v>
      </c>
      <c r="Y123" s="55"/>
      <c r="Z123" s="56"/>
      <c r="AA123" s="56"/>
      <c r="AB123" s="67"/>
      <c r="AC123" s="58">
        <v>440</v>
      </c>
      <c r="AD123" s="57">
        <v>35.999772727272699</v>
      </c>
      <c r="AE123" s="56">
        <v>1.0229845679012299</v>
      </c>
      <c r="AF123" s="67">
        <v>12.3005287037037</v>
      </c>
    </row>
    <row r="124" spans="1:32" x14ac:dyDescent="0.2">
      <c r="A124" s="59" t="s">
        <v>38</v>
      </c>
      <c r="B124" s="55">
        <v>2006</v>
      </c>
      <c r="C124" s="78">
        <v>0.19313333333333299</v>
      </c>
      <c r="D124" s="55">
        <v>354</v>
      </c>
      <c r="E124" s="55">
        <v>4861.2598870056499</v>
      </c>
      <c r="F124" s="58">
        <v>438</v>
      </c>
      <c r="G124" s="57">
        <v>115.70196347032</v>
      </c>
      <c r="H124" s="67">
        <v>31.437897260273999</v>
      </c>
      <c r="I124" s="58"/>
      <c r="J124" s="55"/>
      <c r="K124" s="57"/>
      <c r="L124" s="67"/>
      <c r="M124" s="55"/>
      <c r="N124" s="55"/>
      <c r="O124" s="57"/>
      <c r="P124" s="67"/>
      <c r="Q124" s="55"/>
      <c r="R124" s="55"/>
      <c r="S124" s="57"/>
      <c r="T124" s="67"/>
      <c r="U124" s="55">
        <v>354</v>
      </c>
      <c r="V124" s="55">
        <v>145.528248587571</v>
      </c>
      <c r="W124" s="57">
        <v>1.3598128249566701</v>
      </c>
      <c r="X124" s="67">
        <v>12.989332755632599</v>
      </c>
      <c r="Y124" s="55"/>
      <c r="Z124" s="56"/>
      <c r="AA124" s="56"/>
      <c r="AB124" s="67"/>
      <c r="AC124" s="58">
        <v>342</v>
      </c>
      <c r="AD124" s="57">
        <v>37.685672514619903</v>
      </c>
      <c r="AE124" s="56">
        <v>1.53702477876106</v>
      </c>
      <c r="AF124" s="67">
        <v>10.989341061946901</v>
      </c>
    </row>
    <row r="125" spans="1:32" x14ac:dyDescent="0.2">
      <c r="A125" s="59" t="s">
        <v>38</v>
      </c>
      <c r="B125" s="55">
        <v>2007</v>
      </c>
      <c r="C125" s="78">
        <v>6.1023809523809501E-2</v>
      </c>
      <c r="D125" s="55">
        <v>302</v>
      </c>
      <c r="E125" s="55">
        <v>4784.7649006622496</v>
      </c>
      <c r="F125" s="58">
        <v>407</v>
      </c>
      <c r="G125" s="57">
        <v>109.392727272727</v>
      </c>
      <c r="H125" s="67">
        <v>28.674513513513499</v>
      </c>
      <c r="I125" s="58"/>
      <c r="J125" s="55"/>
      <c r="K125" s="57"/>
      <c r="L125" s="67"/>
      <c r="M125" s="55"/>
      <c r="N125" s="55"/>
      <c r="O125" s="57"/>
      <c r="P125" s="67"/>
      <c r="Q125" s="55"/>
      <c r="R125" s="55"/>
      <c r="S125" s="57"/>
      <c r="T125" s="67"/>
      <c r="U125" s="55">
        <v>302</v>
      </c>
      <c r="V125" s="55">
        <v>144.06953642384099</v>
      </c>
      <c r="W125" s="57">
        <v>1.0494212454212499</v>
      </c>
      <c r="X125" s="67">
        <v>10.9171373626374</v>
      </c>
      <c r="Y125" s="55"/>
      <c r="Z125" s="56"/>
      <c r="AA125" s="56"/>
      <c r="AB125" s="67"/>
      <c r="AC125" s="58">
        <v>299</v>
      </c>
      <c r="AD125" s="57">
        <v>38.279598662207398</v>
      </c>
      <c r="AE125" s="56">
        <v>0.99923134328358199</v>
      </c>
      <c r="AF125" s="67">
        <v>9.2532914179104395</v>
      </c>
    </row>
    <row r="126" spans="1:32" x14ac:dyDescent="0.2">
      <c r="A126" s="59" t="s">
        <v>38</v>
      </c>
      <c r="B126" s="55">
        <v>2008</v>
      </c>
      <c r="C126" s="78">
        <v>8.8619246861924697E-2</v>
      </c>
      <c r="D126" s="55">
        <v>290</v>
      </c>
      <c r="E126" s="55">
        <v>4924.9517241379299</v>
      </c>
      <c r="F126" s="58">
        <v>441</v>
      </c>
      <c r="G126" s="57">
        <v>99.298526077097605</v>
      </c>
      <c r="H126" s="67">
        <v>25.9414331065759</v>
      </c>
      <c r="I126" s="58"/>
      <c r="J126" s="55"/>
      <c r="K126" s="57"/>
      <c r="L126" s="67"/>
      <c r="M126" s="55"/>
      <c r="N126" s="55"/>
      <c r="O126" s="57"/>
      <c r="P126" s="67"/>
      <c r="Q126" s="55"/>
      <c r="R126" s="55"/>
      <c r="S126" s="57"/>
      <c r="T126" s="67"/>
      <c r="U126" s="55">
        <v>290</v>
      </c>
      <c r="V126" s="55">
        <v>141.58965517241401</v>
      </c>
      <c r="W126" s="57">
        <v>1.54692834394904</v>
      </c>
      <c r="X126" s="67">
        <v>9.8618503184713298</v>
      </c>
      <c r="Y126" s="55"/>
      <c r="Z126" s="56"/>
      <c r="AA126" s="56"/>
      <c r="AB126" s="67"/>
      <c r="AC126" s="58">
        <v>277</v>
      </c>
      <c r="AD126" s="57">
        <v>36.431407942238302</v>
      </c>
      <c r="AE126" s="56">
        <v>0.43289158576051801</v>
      </c>
      <c r="AF126" s="67">
        <v>8.5225742718446593</v>
      </c>
    </row>
    <row r="127" spans="1:32" x14ac:dyDescent="0.2">
      <c r="A127" s="59" t="s">
        <v>38</v>
      </c>
      <c r="B127" s="55">
        <v>2009</v>
      </c>
      <c r="C127" s="78">
        <v>0.15858323494687099</v>
      </c>
      <c r="D127" s="55">
        <v>289</v>
      </c>
      <c r="E127" s="55">
        <v>5203.8027681660897</v>
      </c>
      <c r="F127" s="58">
        <v>396</v>
      </c>
      <c r="G127" s="57">
        <v>143.86292929292901</v>
      </c>
      <c r="H127" s="67">
        <v>28.721583333333299</v>
      </c>
      <c r="I127" s="58"/>
      <c r="J127" s="55"/>
      <c r="K127" s="57"/>
      <c r="L127" s="67"/>
      <c r="M127" s="55"/>
      <c r="N127" s="55"/>
      <c r="O127" s="57"/>
      <c r="P127" s="67"/>
      <c r="Q127" s="55"/>
      <c r="R127" s="55"/>
      <c r="S127" s="57"/>
      <c r="T127" s="67"/>
      <c r="U127" s="55">
        <v>289</v>
      </c>
      <c r="V127" s="55">
        <v>140.747404844291</v>
      </c>
      <c r="W127" s="57">
        <v>1.4459730700179501</v>
      </c>
      <c r="X127" s="67">
        <v>11.1824057450628</v>
      </c>
      <c r="Y127" s="55"/>
      <c r="Z127" s="56"/>
      <c r="AA127" s="56"/>
      <c r="AB127" s="67"/>
      <c r="AC127" s="58">
        <v>278</v>
      </c>
      <c r="AD127" s="57">
        <v>37.046043165467601</v>
      </c>
      <c r="AE127" s="56">
        <v>-0.48761904761904801</v>
      </c>
      <c r="AF127" s="67">
        <v>9.2651082417582504</v>
      </c>
    </row>
    <row r="128" spans="1:32" x14ac:dyDescent="0.2">
      <c r="A128" s="59" t="s">
        <v>38</v>
      </c>
      <c r="B128" s="55">
        <v>2010</v>
      </c>
      <c r="C128" s="78">
        <v>5.2134213421342099E-2</v>
      </c>
      <c r="D128" s="55">
        <v>274</v>
      </c>
      <c r="E128" s="55">
        <v>4931.9598540145998</v>
      </c>
      <c r="F128" s="58">
        <v>389</v>
      </c>
      <c r="G128" s="57">
        <v>94.844190231362404</v>
      </c>
      <c r="H128" s="67">
        <v>25.1916580976864</v>
      </c>
      <c r="I128" s="58"/>
      <c r="J128" s="55"/>
      <c r="K128" s="57"/>
      <c r="L128" s="67"/>
      <c r="M128" s="55"/>
      <c r="N128" s="55"/>
      <c r="O128" s="57"/>
      <c r="P128" s="67"/>
      <c r="Q128" s="55"/>
      <c r="R128" s="55"/>
      <c r="S128" s="57"/>
      <c r="T128" s="67"/>
      <c r="U128" s="55">
        <v>274</v>
      </c>
      <c r="V128" s="55">
        <v>133.74817518248199</v>
      </c>
      <c r="W128" s="57">
        <v>0.89483888888888896</v>
      </c>
      <c r="X128" s="67">
        <v>9.3727981481481493</v>
      </c>
      <c r="Y128" s="55"/>
      <c r="Z128" s="56"/>
      <c r="AA128" s="56"/>
      <c r="AB128" s="67"/>
      <c r="AC128" s="58">
        <v>255</v>
      </c>
      <c r="AD128" s="57">
        <v>33.400784313725502</v>
      </c>
      <c r="AE128" s="56">
        <v>-1.0092251908397001</v>
      </c>
      <c r="AF128" s="67">
        <v>7.5256408396946499</v>
      </c>
    </row>
    <row r="129" spans="1:32" x14ac:dyDescent="0.2">
      <c r="A129" s="59" t="s">
        <v>38</v>
      </c>
      <c r="B129" s="55">
        <v>2011</v>
      </c>
      <c r="C129" s="78">
        <v>5.1742919389978201E-2</v>
      </c>
      <c r="D129" s="55">
        <v>274</v>
      </c>
      <c r="E129" s="55">
        <v>4905.28832116788</v>
      </c>
      <c r="F129" s="58">
        <v>406</v>
      </c>
      <c r="G129" s="57">
        <v>103.29266009852201</v>
      </c>
      <c r="H129" s="67">
        <v>24.756899014778298</v>
      </c>
      <c r="I129" s="58"/>
      <c r="J129" s="55"/>
      <c r="K129" s="57"/>
      <c r="L129" s="67"/>
      <c r="M129" s="55"/>
      <c r="N129" s="55"/>
      <c r="O129" s="57"/>
      <c r="P129" s="67"/>
      <c r="Q129" s="55"/>
      <c r="R129" s="55"/>
      <c r="S129" s="57"/>
      <c r="T129" s="67"/>
      <c r="U129" s="55">
        <v>274</v>
      </c>
      <c r="V129" s="55">
        <v>137.39416058394201</v>
      </c>
      <c r="W129" s="57">
        <v>1.0343356766256599</v>
      </c>
      <c r="X129" s="67">
        <v>8.6005782073813695</v>
      </c>
      <c r="Y129" s="55"/>
      <c r="Z129" s="56"/>
      <c r="AA129" s="56"/>
      <c r="AB129" s="67"/>
      <c r="AC129" s="58">
        <v>268</v>
      </c>
      <c r="AD129" s="57">
        <v>24.136940298507501</v>
      </c>
      <c r="AE129" s="56">
        <v>-1.9179982046678601</v>
      </c>
      <c r="AF129" s="67">
        <v>7.34215583482945</v>
      </c>
    </row>
    <row r="130" spans="1:32" x14ac:dyDescent="0.2">
      <c r="A130" s="59" t="s">
        <v>38</v>
      </c>
      <c r="B130" s="55">
        <v>2012</v>
      </c>
      <c r="C130" s="78">
        <v>4.0621931260229102E-2</v>
      </c>
      <c r="D130" s="55">
        <v>165</v>
      </c>
      <c r="E130" s="55">
        <v>5034.4606060606102</v>
      </c>
      <c r="F130" s="58">
        <v>247</v>
      </c>
      <c r="G130" s="57">
        <v>111.08348178137599</v>
      </c>
      <c r="H130" s="67">
        <v>22.916214574898799</v>
      </c>
      <c r="I130" s="58"/>
      <c r="J130" s="55"/>
      <c r="K130" s="57"/>
      <c r="L130" s="67"/>
      <c r="M130" s="55"/>
      <c r="N130" s="55"/>
      <c r="O130" s="57"/>
      <c r="P130" s="67"/>
      <c r="Q130" s="55"/>
      <c r="R130" s="55"/>
      <c r="S130" s="57"/>
      <c r="T130" s="67"/>
      <c r="U130" s="55">
        <v>165</v>
      </c>
      <c r="V130" s="55">
        <v>123.315151515152</v>
      </c>
      <c r="W130" s="57">
        <v>0.44811504424778797</v>
      </c>
      <c r="X130" s="67">
        <v>7.6589616519174104</v>
      </c>
      <c r="Y130" s="55"/>
      <c r="Z130" s="56"/>
      <c r="AA130" s="56"/>
      <c r="AB130" s="67"/>
      <c r="AC130" s="58">
        <v>155</v>
      </c>
      <c r="AD130" s="57">
        <v>22.38</v>
      </c>
      <c r="AE130" s="56">
        <v>-2.2725525525525501</v>
      </c>
      <c r="AF130" s="67">
        <v>6.3437873873873896</v>
      </c>
    </row>
    <row r="131" spans="1:32" x14ac:dyDescent="0.2">
      <c r="A131" s="59" t="s">
        <v>38</v>
      </c>
      <c r="B131" s="55">
        <v>2013</v>
      </c>
      <c r="C131" s="78">
        <v>5.4793103448275898E-2</v>
      </c>
      <c r="D131" s="55">
        <v>128</v>
      </c>
      <c r="E131" s="55">
        <v>5389.40625</v>
      </c>
      <c r="F131" s="58">
        <v>233</v>
      </c>
      <c r="G131" s="57">
        <v>128.37682403433499</v>
      </c>
      <c r="H131" s="67">
        <v>19.735068669527902</v>
      </c>
      <c r="I131" s="58"/>
      <c r="J131" s="55"/>
      <c r="K131" s="57"/>
      <c r="L131" s="67"/>
      <c r="M131" s="55"/>
      <c r="N131" s="55"/>
      <c r="O131" s="57"/>
      <c r="P131" s="67"/>
      <c r="Q131" s="55"/>
      <c r="R131" s="55"/>
      <c r="S131" s="57"/>
      <c r="T131" s="67"/>
      <c r="U131" s="55">
        <v>128</v>
      </c>
      <c r="V131" s="55">
        <v>141</v>
      </c>
      <c r="W131" s="57">
        <v>0.71652095808383198</v>
      </c>
      <c r="X131" s="67">
        <v>6.9210419161676704</v>
      </c>
      <c r="Y131" s="55"/>
      <c r="Z131" s="56"/>
      <c r="AA131" s="56"/>
      <c r="AB131" s="67"/>
      <c r="AC131" s="58">
        <v>125</v>
      </c>
      <c r="AD131" s="57">
        <v>21.554400000000001</v>
      </c>
      <c r="AE131" s="56">
        <v>-2.8509353846153802</v>
      </c>
      <c r="AF131" s="67">
        <v>5.6797747692307698</v>
      </c>
    </row>
    <row r="132" spans="1:32" x14ac:dyDescent="0.2">
      <c r="A132" s="59" t="s">
        <v>38</v>
      </c>
      <c r="B132" s="55">
        <v>2014</v>
      </c>
      <c r="C132" s="78">
        <v>2.5662188099808102E-2</v>
      </c>
      <c r="D132" s="55">
        <v>103</v>
      </c>
      <c r="E132" s="55">
        <v>5203.9223300970898</v>
      </c>
      <c r="F132" s="58">
        <v>233</v>
      </c>
      <c r="G132" s="57">
        <v>55.433004291845499</v>
      </c>
      <c r="H132" s="67">
        <v>15.3251974248927</v>
      </c>
      <c r="I132" s="58"/>
      <c r="J132" s="55"/>
      <c r="K132" s="57"/>
      <c r="L132" s="67"/>
      <c r="M132" s="55"/>
      <c r="N132" s="55"/>
      <c r="O132" s="57"/>
      <c r="P132" s="67"/>
      <c r="Q132" s="55"/>
      <c r="R132" s="55"/>
      <c r="S132" s="57"/>
      <c r="T132" s="67"/>
      <c r="U132" s="55">
        <v>103</v>
      </c>
      <c r="V132" s="55">
        <v>119.436893203884</v>
      </c>
      <c r="W132" s="57">
        <v>0.119379204892966</v>
      </c>
      <c r="X132" s="67">
        <v>5.3192874617737003</v>
      </c>
      <c r="Y132" s="55"/>
      <c r="Z132" s="56"/>
      <c r="AA132" s="56"/>
      <c r="AB132" s="67"/>
      <c r="AC132" s="58"/>
      <c r="AD132" s="57"/>
      <c r="AE132" s="56"/>
      <c r="AF132" s="67"/>
    </row>
    <row r="133" spans="1:32" x14ac:dyDescent="0.2">
      <c r="A133" s="59" t="s">
        <v>38</v>
      </c>
      <c r="B133" s="55">
        <v>2015</v>
      </c>
      <c r="C133" s="78">
        <v>0.106152173913043</v>
      </c>
      <c r="D133" s="55"/>
      <c r="E133" s="55"/>
      <c r="F133" s="58">
        <v>182</v>
      </c>
      <c r="G133" s="57">
        <v>103.85104395604399</v>
      </c>
      <c r="H133" s="67">
        <v>12.719434065934101</v>
      </c>
      <c r="I133" s="58"/>
      <c r="J133" s="55"/>
      <c r="K133" s="57"/>
      <c r="L133" s="67"/>
      <c r="M133" s="55"/>
      <c r="N133" s="55"/>
      <c r="O133" s="57"/>
      <c r="P133" s="67"/>
      <c r="Q133" s="55"/>
      <c r="R133" s="55"/>
      <c r="S133" s="57"/>
      <c r="T133" s="67"/>
      <c r="U133" s="55"/>
      <c r="V133" s="55"/>
      <c r="W133" s="57"/>
      <c r="X133" s="67"/>
      <c r="Y133" s="55"/>
      <c r="Z133" s="56"/>
      <c r="AA133" s="56"/>
      <c r="AB133" s="67"/>
      <c r="AC133" s="58"/>
      <c r="AD133" s="57"/>
      <c r="AE133" s="56"/>
      <c r="AF133" s="67"/>
    </row>
    <row r="134" spans="1:32" x14ac:dyDescent="0.2">
      <c r="A134" s="59" t="s">
        <v>38</v>
      </c>
      <c r="B134" s="55">
        <v>2016</v>
      </c>
      <c r="C134" s="78">
        <v>0.21087096774193601</v>
      </c>
      <c r="D134" s="55"/>
      <c r="E134" s="55"/>
      <c r="F134" s="58">
        <v>145</v>
      </c>
      <c r="G134" s="57">
        <v>175.35179310344799</v>
      </c>
      <c r="H134" s="67">
        <v>10.5448275862069</v>
      </c>
      <c r="I134" s="58"/>
      <c r="J134" s="55"/>
      <c r="K134" s="57"/>
      <c r="L134" s="67"/>
      <c r="M134" s="55"/>
      <c r="N134" s="55"/>
      <c r="O134" s="57"/>
      <c r="P134" s="67"/>
      <c r="Q134" s="55"/>
      <c r="R134" s="55"/>
      <c r="S134" s="57"/>
      <c r="T134" s="67"/>
      <c r="U134" s="55"/>
      <c r="V134" s="55"/>
      <c r="W134" s="57"/>
      <c r="X134" s="67"/>
      <c r="Y134" s="55"/>
      <c r="Z134" s="56"/>
      <c r="AA134" s="56"/>
      <c r="AB134" s="67"/>
      <c r="AC134" s="58"/>
      <c r="AD134" s="57"/>
      <c r="AE134" s="56"/>
      <c r="AF134" s="67"/>
    </row>
    <row r="135" spans="1:32" x14ac:dyDescent="0.2">
      <c r="A135" s="59" t="s">
        <v>38</v>
      </c>
      <c r="B135" s="55">
        <v>2017</v>
      </c>
      <c r="C135" s="78">
        <v>0.25049019607843098</v>
      </c>
      <c r="D135" s="55"/>
      <c r="E135" s="55"/>
      <c r="F135" s="58">
        <v>56</v>
      </c>
      <c r="G135" s="57">
        <v>58.590178571428602</v>
      </c>
      <c r="H135" s="67">
        <v>8.6392857142857107</v>
      </c>
      <c r="I135" s="58"/>
      <c r="J135" s="55"/>
      <c r="K135" s="57"/>
      <c r="L135" s="67"/>
      <c r="M135" s="55"/>
      <c r="N135" s="55"/>
      <c r="O135" s="57"/>
      <c r="P135" s="67"/>
      <c r="Q135" s="55"/>
      <c r="R135" s="55"/>
      <c r="S135" s="57"/>
      <c r="T135" s="67"/>
      <c r="U135" s="55"/>
      <c r="V135" s="55"/>
      <c r="W135" s="57"/>
      <c r="X135" s="67"/>
      <c r="Y135" s="55"/>
      <c r="Z135" s="56"/>
      <c r="AA135" s="56"/>
      <c r="AB135" s="67"/>
      <c r="AC135" s="58"/>
      <c r="AD135" s="57"/>
      <c r="AE135" s="56"/>
      <c r="AF135" s="67"/>
    </row>
    <row r="136" spans="1:32" x14ac:dyDescent="0.2">
      <c r="A136" s="59" t="s">
        <v>39</v>
      </c>
      <c r="B136" s="55">
        <v>1987</v>
      </c>
      <c r="C136" s="78">
        <v>3.22727272727273E-2</v>
      </c>
      <c r="D136" s="55">
        <v>174</v>
      </c>
      <c r="E136" s="55">
        <v>3329.3678160919499</v>
      </c>
      <c r="F136" s="58">
        <v>178</v>
      </c>
      <c r="G136" s="57">
        <v>-25.49</v>
      </c>
      <c r="H136" s="67">
        <v>35.887337078651697</v>
      </c>
      <c r="I136" s="58"/>
      <c r="J136" s="55"/>
      <c r="K136" s="57"/>
      <c r="L136" s="67"/>
      <c r="M136" s="55"/>
      <c r="N136" s="55"/>
      <c r="O136" s="57"/>
      <c r="P136" s="67"/>
      <c r="Q136" s="55"/>
      <c r="R136" s="55"/>
      <c r="S136" s="57"/>
      <c r="T136" s="67"/>
      <c r="U136" s="55">
        <v>174</v>
      </c>
      <c r="V136" s="55">
        <v>127.30459770114901</v>
      </c>
      <c r="W136" s="57">
        <v>1.2304187192118199</v>
      </c>
      <c r="X136" s="67">
        <v>17.559591133004901</v>
      </c>
      <c r="Y136" s="55"/>
      <c r="Z136" s="56"/>
      <c r="AA136" s="56"/>
      <c r="AB136" s="67"/>
      <c r="AC136" s="58">
        <v>172</v>
      </c>
      <c r="AD136" s="57">
        <v>42.423255813953503</v>
      </c>
      <c r="AE136" s="56">
        <v>0.84536815920398001</v>
      </c>
      <c r="AF136" s="67">
        <v>14.0950149253731</v>
      </c>
    </row>
    <row r="137" spans="1:32" x14ac:dyDescent="0.2">
      <c r="A137" s="59" t="s">
        <v>39</v>
      </c>
      <c r="B137" s="55">
        <v>1988</v>
      </c>
      <c r="C137" s="78">
        <v>4.4210526315789499E-2</v>
      </c>
      <c r="D137" s="55">
        <v>221</v>
      </c>
      <c r="E137" s="55">
        <v>3372.9185520361998</v>
      </c>
      <c r="F137" s="58">
        <v>226</v>
      </c>
      <c r="G137" s="57">
        <v>-74.590575221238893</v>
      </c>
      <c r="H137" s="67">
        <v>35.105694690265501</v>
      </c>
      <c r="I137" s="58"/>
      <c r="J137" s="55"/>
      <c r="K137" s="57"/>
      <c r="L137" s="67"/>
      <c r="M137" s="55"/>
      <c r="N137" s="55"/>
      <c r="O137" s="57"/>
      <c r="P137" s="67"/>
      <c r="Q137" s="55"/>
      <c r="R137" s="55"/>
      <c r="S137" s="57"/>
      <c r="T137" s="67"/>
      <c r="U137" s="55">
        <v>221</v>
      </c>
      <c r="V137" s="55">
        <v>135.11764705882399</v>
      </c>
      <c r="W137" s="57">
        <v>1.7167183673469399</v>
      </c>
      <c r="X137" s="67">
        <v>17.446669387755101</v>
      </c>
      <c r="Y137" s="55"/>
      <c r="Z137" s="56"/>
      <c r="AA137" s="56"/>
      <c r="AB137" s="67"/>
      <c r="AC137" s="58">
        <v>220</v>
      </c>
      <c r="AD137" s="57">
        <v>40.947727272727299</v>
      </c>
      <c r="AE137" s="56">
        <v>0.80307438016528998</v>
      </c>
      <c r="AF137" s="67">
        <v>14.270826446280999</v>
      </c>
    </row>
    <row r="138" spans="1:32" x14ac:dyDescent="0.2">
      <c r="A138" s="59" t="s">
        <v>39</v>
      </c>
      <c r="B138" s="55">
        <v>1989</v>
      </c>
      <c r="C138" s="78">
        <v>3.7889273356401403E-2</v>
      </c>
      <c r="D138" s="55">
        <v>183</v>
      </c>
      <c r="E138" s="55">
        <v>3471.4262295081999</v>
      </c>
      <c r="F138" s="58">
        <v>195</v>
      </c>
      <c r="G138" s="57">
        <v>-25.781589743589699</v>
      </c>
      <c r="H138" s="67">
        <v>34.171128205128198</v>
      </c>
      <c r="I138" s="58"/>
      <c r="J138" s="55"/>
      <c r="K138" s="57"/>
      <c r="L138" s="67"/>
      <c r="M138" s="55"/>
      <c r="N138" s="55"/>
      <c r="O138" s="57"/>
      <c r="P138" s="67"/>
      <c r="Q138" s="55"/>
      <c r="R138" s="55"/>
      <c r="S138" s="57"/>
      <c r="T138" s="67"/>
      <c r="U138" s="55">
        <v>183</v>
      </c>
      <c r="V138" s="55">
        <v>132.28415300546399</v>
      </c>
      <c r="W138" s="57">
        <v>1.4820131004366801</v>
      </c>
      <c r="X138" s="67">
        <v>14.993467248908299</v>
      </c>
      <c r="Y138" s="55"/>
      <c r="Z138" s="56"/>
      <c r="AA138" s="56"/>
      <c r="AB138" s="67"/>
      <c r="AC138" s="58">
        <v>182</v>
      </c>
      <c r="AD138" s="57">
        <v>38.842307692307699</v>
      </c>
      <c r="AE138" s="56">
        <v>0.62113777777777801</v>
      </c>
      <c r="AF138" s="67">
        <v>12.124833333333299</v>
      </c>
    </row>
    <row r="139" spans="1:32" x14ac:dyDescent="0.2">
      <c r="A139" s="59" t="s">
        <v>39</v>
      </c>
      <c r="B139" s="55">
        <v>1990</v>
      </c>
      <c r="C139" s="78">
        <v>0.113786764705882</v>
      </c>
      <c r="D139" s="55">
        <v>151</v>
      </c>
      <c r="E139" s="55">
        <v>3831.31125827815</v>
      </c>
      <c r="F139" s="58">
        <v>152</v>
      </c>
      <c r="G139" s="57">
        <v>-106.062960526316</v>
      </c>
      <c r="H139" s="67">
        <v>36.848855263157901</v>
      </c>
      <c r="I139" s="58"/>
      <c r="J139" s="55"/>
      <c r="K139" s="57"/>
      <c r="L139" s="67"/>
      <c r="M139" s="55"/>
      <c r="N139" s="55"/>
      <c r="O139" s="57"/>
      <c r="P139" s="67"/>
      <c r="Q139" s="55"/>
      <c r="R139" s="55"/>
      <c r="S139" s="57"/>
      <c r="T139" s="67"/>
      <c r="U139" s="55">
        <v>151</v>
      </c>
      <c r="V139" s="55">
        <v>140.966887417219</v>
      </c>
      <c r="W139" s="57">
        <v>2.3875781250000001</v>
      </c>
      <c r="X139" s="67">
        <v>15.75946875</v>
      </c>
      <c r="Y139" s="55"/>
      <c r="Z139" s="56"/>
      <c r="AA139" s="56"/>
      <c r="AB139" s="67"/>
      <c r="AC139" s="58">
        <v>149</v>
      </c>
      <c r="AD139" s="57">
        <v>45.004026845637597</v>
      </c>
      <c r="AE139" s="56">
        <v>0.46914136125654399</v>
      </c>
      <c r="AF139" s="67">
        <v>12.7670680628272</v>
      </c>
    </row>
    <row r="140" spans="1:32" x14ac:dyDescent="0.2">
      <c r="A140" s="59" t="s">
        <v>39</v>
      </c>
      <c r="B140" s="55">
        <v>1991</v>
      </c>
      <c r="C140" s="78">
        <v>8.3846153846153904E-2</v>
      </c>
      <c r="D140" s="55">
        <v>164</v>
      </c>
      <c r="E140" s="55">
        <v>3794.4817073170698</v>
      </c>
      <c r="F140" s="58">
        <v>168</v>
      </c>
      <c r="G140" s="57">
        <v>-101.47571428571401</v>
      </c>
      <c r="H140" s="67">
        <v>37.279476190476203</v>
      </c>
      <c r="I140" s="58"/>
      <c r="J140" s="55"/>
      <c r="K140" s="57"/>
      <c r="L140" s="67"/>
      <c r="M140" s="55"/>
      <c r="N140" s="55"/>
      <c r="O140" s="57"/>
      <c r="P140" s="67"/>
      <c r="Q140" s="55"/>
      <c r="R140" s="55"/>
      <c r="S140" s="57"/>
      <c r="T140" s="67"/>
      <c r="U140" s="55">
        <v>164</v>
      </c>
      <c r="V140" s="55">
        <v>133.13414634146301</v>
      </c>
      <c r="W140" s="57">
        <v>1.9983095238095201</v>
      </c>
      <c r="X140" s="67">
        <v>17.433776190476198</v>
      </c>
      <c r="Y140" s="55"/>
      <c r="Z140" s="56"/>
      <c r="AA140" s="56"/>
      <c r="AB140" s="67"/>
      <c r="AC140" s="58">
        <v>159</v>
      </c>
      <c r="AD140" s="57">
        <v>36.2779874213836</v>
      </c>
      <c r="AE140" s="56">
        <v>1.0632463768115901</v>
      </c>
      <c r="AF140" s="67">
        <v>15.443294685990301</v>
      </c>
    </row>
    <row r="141" spans="1:32" x14ac:dyDescent="0.2">
      <c r="A141" s="59" t="s">
        <v>39</v>
      </c>
      <c r="B141" s="55">
        <v>1992</v>
      </c>
      <c r="C141" s="78">
        <v>9.9537444933920693E-2</v>
      </c>
      <c r="D141" s="55">
        <v>214</v>
      </c>
      <c r="E141" s="55">
        <v>3786.2757009345801</v>
      </c>
      <c r="F141" s="58">
        <v>218</v>
      </c>
      <c r="G141" s="57">
        <v>-69.114128440366997</v>
      </c>
      <c r="H141" s="67">
        <v>36.342871559632997</v>
      </c>
      <c r="I141" s="58"/>
      <c r="J141" s="55"/>
      <c r="K141" s="57"/>
      <c r="L141" s="67"/>
      <c r="M141" s="55"/>
      <c r="N141" s="55"/>
      <c r="O141" s="57"/>
      <c r="P141" s="67"/>
      <c r="Q141" s="55"/>
      <c r="R141" s="55"/>
      <c r="S141" s="57"/>
      <c r="T141" s="67"/>
      <c r="U141" s="55">
        <v>214</v>
      </c>
      <c r="V141" s="55">
        <v>129.26635514018699</v>
      </c>
      <c r="W141" s="57">
        <v>1.0094605263157901</v>
      </c>
      <c r="X141" s="67">
        <v>17.216562499999998</v>
      </c>
      <c r="Y141" s="55"/>
      <c r="Z141" s="56"/>
      <c r="AA141" s="56"/>
      <c r="AB141" s="67"/>
      <c r="AC141" s="58">
        <v>212</v>
      </c>
      <c r="AD141" s="57">
        <v>38.370283018867902</v>
      </c>
      <c r="AE141" s="56">
        <v>1.25891245791246</v>
      </c>
      <c r="AF141" s="67">
        <v>15.185319865319901</v>
      </c>
    </row>
    <row r="142" spans="1:32" x14ac:dyDescent="0.2">
      <c r="A142" s="59" t="s">
        <v>39</v>
      </c>
      <c r="B142" s="55">
        <v>1993</v>
      </c>
      <c r="C142" s="78">
        <v>9.4362416107382593E-2</v>
      </c>
      <c r="D142" s="55">
        <v>175</v>
      </c>
      <c r="E142" s="55">
        <v>3691.9828571428602</v>
      </c>
      <c r="F142" s="58">
        <v>181</v>
      </c>
      <c r="G142" s="57">
        <v>-5.9930939226519397</v>
      </c>
      <c r="H142" s="67">
        <v>32.752596685082899</v>
      </c>
      <c r="I142" s="58"/>
      <c r="J142" s="55"/>
      <c r="K142" s="57"/>
      <c r="L142" s="67"/>
      <c r="M142" s="55"/>
      <c r="N142" s="55"/>
      <c r="O142" s="57"/>
      <c r="P142" s="67"/>
      <c r="Q142" s="55"/>
      <c r="R142" s="55"/>
      <c r="S142" s="57"/>
      <c r="T142" s="67"/>
      <c r="U142" s="55">
        <v>175</v>
      </c>
      <c r="V142" s="55">
        <v>132.47999999999999</v>
      </c>
      <c r="W142" s="57">
        <v>1.0794072727272701</v>
      </c>
      <c r="X142" s="67">
        <v>12.6776290909091</v>
      </c>
      <c r="Y142" s="55"/>
      <c r="Z142" s="56"/>
      <c r="AA142" s="56"/>
      <c r="AB142" s="67"/>
      <c r="AC142" s="58">
        <v>173</v>
      </c>
      <c r="AD142" s="57">
        <v>37.852601156069397</v>
      </c>
      <c r="AE142" s="56">
        <v>0.954595588235294</v>
      </c>
      <c r="AF142" s="67">
        <v>9.7777617647058896</v>
      </c>
    </row>
    <row r="143" spans="1:32" x14ac:dyDescent="0.2">
      <c r="A143" s="59" t="s">
        <v>39</v>
      </c>
      <c r="B143" s="55">
        <v>1994</v>
      </c>
      <c r="C143" s="78">
        <v>0.34821428571428598</v>
      </c>
      <c r="D143" s="55">
        <v>151</v>
      </c>
      <c r="E143" s="55">
        <v>4267.8940397350998</v>
      </c>
      <c r="F143" s="58">
        <v>153</v>
      </c>
      <c r="G143" s="57">
        <v>21.9858823529412</v>
      </c>
      <c r="H143" s="67">
        <v>39.051431372548997</v>
      </c>
      <c r="I143" s="58"/>
      <c r="J143" s="55"/>
      <c r="K143" s="57"/>
      <c r="L143" s="67"/>
      <c r="M143" s="55"/>
      <c r="N143" s="55"/>
      <c r="O143" s="57"/>
      <c r="P143" s="67"/>
      <c r="Q143" s="55"/>
      <c r="R143" s="55"/>
      <c r="S143" s="57"/>
      <c r="T143" s="67"/>
      <c r="U143" s="55">
        <v>151</v>
      </c>
      <c r="V143" s="55">
        <v>148.64900662251699</v>
      </c>
      <c r="W143" s="57">
        <v>4.15160176991151</v>
      </c>
      <c r="X143" s="67">
        <v>16.848126843657798</v>
      </c>
      <c r="Y143" s="55"/>
      <c r="Z143" s="56"/>
      <c r="AA143" s="56"/>
      <c r="AB143" s="67"/>
      <c r="AC143" s="58">
        <v>146</v>
      </c>
      <c r="AD143" s="57">
        <v>43.625342465753398</v>
      </c>
      <c r="AE143" s="56">
        <v>1.7173916913946601</v>
      </c>
      <c r="AF143" s="67">
        <v>13.394928189911001</v>
      </c>
    </row>
    <row r="144" spans="1:32" x14ac:dyDescent="0.2">
      <c r="A144" s="59" t="s">
        <v>39</v>
      </c>
      <c r="B144" s="55">
        <v>1995</v>
      </c>
      <c r="C144" s="78">
        <v>1.0236734693877501</v>
      </c>
      <c r="D144" s="55">
        <v>142</v>
      </c>
      <c r="E144" s="55">
        <v>4724.8521126760597</v>
      </c>
      <c r="F144" s="58">
        <v>145</v>
      </c>
      <c r="G144" s="57">
        <v>57.195931034482797</v>
      </c>
      <c r="H144" s="67">
        <v>42.186489655172402</v>
      </c>
      <c r="I144" s="58"/>
      <c r="J144" s="55"/>
      <c r="K144" s="57"/>
      <c r="L144" s="67"/>
      <c r="M144" s="55"/>
      <c r="N144" s="55"/>
      <c r="O144" s="57"/>
      <c r="P144" s="67"/>
      <c r="Q144" s="55"/>
      <c r="R144" s="55"/>
      <c r="S144" s="57"/>
      <c r="T144" s="67"/>
      <c r="U144" s="55">
        <v>142</v>
      </c>
      <c r="V144" s="55">
        <v>151.67605633802799</v>
      </c>
      <c r="W144" s="57">
        <v>2.6775157480314999</v>
      </c>
      <c r="X144" s="67">
        <v>18.811755905511799</v>
      </c>
      <c r="Y144" s="55"/>
      <c r="Z144" s="56"/>
      <c r="AA144" s="56"/>
      <c r="AB144" s="67"/>
      <c r="AC144" s="58">
        <v>135</v>
      </c>
      <c r="AD144" s="57">
        <v>48.325925925925901</v>
      </c>
      <c r="AE144" s="56">
        <v>1.92374693877551</v>
      </c>
      <c r="AF144" s="67">
        <v>16.097422857142899</v>
      </c>
    </row>
    <row r="145" spans="1:32" x14ac:dyDescent="0.2">
      <c r="A145" s="59" t="s">
        <v>39</v>
      </c>
      <c r="B145" s="55">
        <v>1996</v>
      </c>
      <c r="C145" s="78">
        <v>0.49188585607940499</v>
      </c>
      <c r="D145" s="55">
        <v>194</v>
      </c>
      <c r="E145" s="55">
        <v>4649.4020618556697</v>
      </c>
      <c r="F145" s="58">
        <v>201</v>
      </c>
      <c r="G145" s="57">
        <v>44.326368159204002</v>
      </c>
      <c r="H145" s="67">
        <v>38.852830845771102</v>
      </c>
      <c r="I145" s="58"/>
      <c r="J145" s="55"/>
      <c r="K145" s="57"/>
      <c r="L145" s="67"/>
      <c r="M145" s="55"/>
      <c r="N145" s="55"/>
      <c r="O145" s="57"/>
      <c r="P145" s="67"/>
      <c r="Q145" s="55"/>
      <c r="R145" s="55"/>
      <c r="S145" s="57"/>
      <c r="T145" s="67"/>
      <c r="U145" s="55">
        <v>194</v>
      </c>
      <c r="V145" s="55">
        <v>147.881443298969</v>
      </c>
      <c r="W145" s="57">
        <v>0.83309803921568604</v>
      </c>
      <c r="X145" s="67">
        <v>17.0135424836601</v>
      </c>
      <c r="Y145" s="55"/>
      <c r="Z145" s="56"/>
      <c r="AA145" s="56"/>
      <c r="AB145" s="67"/>
      <c r="AC145" s="58">
        <v>189</v>
      </c>
      <c r="AD145" s="57">
        <v>42.073544973544998</v>
      </c>
      <c r="AE145" s="56">
        <v>1.69474750830565</v>
      </c>
      <c r="AF145" s="67">
        <v>14.63233089701</v>
      </c>
    </row>
    <row r="146" spans="1:32" x14ac:dyDescent="0.2">
      <c r="A146" s="59" t="s">
        <v>39</v>
      </c>
      <c r="B146" s="55">
        <v>1997</v>
      </c>
      <c r="C146" s="78">
        <v>0.25637500000000002</v>
      </c>
      <c r="D146" s="55">
        <v>191</v>
      </c>
      <c r="E146" s="55">
        <v>4603.5183246073302</v>
      </c>
      <c r="F146" s="58">
        <v>210</v>
      </c>
      <c r="G146" s="57">
        <v>34.146571428571399</v>
      </c>
      <c r="H146" s="67">
        <v>35.602580952380897</v>
      </c>
      <c r="I146" s="58"/>
      <c r="J146" s="55"/>
      <c r="K146" s="57"/>
      <c r="L146" s="67"/>
      <c r="M146" s="55"/>
      <c r="N146" s="55"/>
      <c r="O146" s="57"/>
      <c r="P146" s="67"/>
      <c r="Q146" s="55"/>
      <c r="R146" s="55"/>
      <c r="S146" s="57"/>
      <c r="T146" s="67"/>
      <c r="U146" s="55">
        <v>191</v>
      </c>
      <c r="V146" s="55">
        <v>149.98429319371701</v>
      </c>
      <c r="W146" s="57">
        <v>1.2757363636363599</v>
      </c>
      <c r="X146" s="67">
        <v>15.796666666666701</v>
      </c>
      <c r="Y146" s="55"/>
      <c r="Z146" s="56"/>
      <c r="AA146" s="56"/>
      <c r="AB146" s="67"/>
      <c r="AC146" s="58">
        <v>189</v>
      </c>
      <c r="AD146" s="57">
        <v>51.456084656084698</v>
      </c>
      <c r="AE146" s="56">
        <v>1.71499388379205</v>
      </c>
      <c r="AF146" s="67">
        <v>13.205564220183501</v>
      </c>
    </row>
    <row r="147" spans="1:32" x14ac:dyDescent="0.2">
      <c r="A147" s="59" t="s">
        <v>39</v>
      </c>
      <c r="B147" s="55">
        <v>1998</v>
      </c>
      <c r="C147" s="78">
        <v>0.51647863247863202</v>
      </c>
      <c r="D147" s="55">
        <v>248</v>
      </c>
      <c r="E147" s="55">
        <v>4637.4233870967701</v>
      </c>
      <c r="F147" s="58">
        <v>262</v>
      </c>
      <c r="G147" s="57">
        <v>103.736946564886</v>
      </c>
      <c r="H147" s="67">
        <v>37.418404580152703</v>
      </c>
      <c r="I147" s="58"/>
      <c r="J147" s="55"/>
      <c r="K147" s="57"/>
      <c r="L147" s="67"/>
      <c r="M147" s="55"/>
      <c r="N147" s="55"/>
      <c r="O147" s="57"/>
      <c r="P147" s="67"/>
      <c r="Q147" s="55"/>
      <c r="R147" s="55"/>
      <c r="S147" s="57"/>
      <c r="T147" s="67"/>
      <c r="U147" s="55">
        <v>248</v>
      </c>
      <c r="V147" s="55">
        <v>160.58064516128999</v>
      </c>
      <c r="W147" s="57">
        <v>2.27392125984252</v>
      </c>
      <c r="X147" s="67">
        <v>16.988280839895001</v>
      </c>
      <c r="Y147" s="55"/>
      <c r="Z147" s="56"/>
      <c r="AA147" s="56"/>
      <c r="AB147" s="67"/>
      <c r="AC147" s="58">
        <v>247</v>
      </c>
      <c r="AD147" s="57">
        <v>49.822672064777301</v>
      </c>
      <c r="AE147" s="56">
        <v>1.8982539682539701</v>
      </c>
      <c r="AF147" s="67">
        <v>14.5353587301587</v>
      </c>
    </row>
    <row r="148" spans="1:32" x14ac:dyDescent="0.2">
      <c r="A148" s="59" t="s">
        <v>39</v>
      </c>
      <c r="B148" s="55">
        <v>1999</v>
      </c>
      <c r="C148" s="78">
        <v>0.54092105263157897</v>
      </c>
      <c r="D148" s="55">
        <v>201</v>
      </c>
      <c r="E148" s="55">
        <v>4594.5472636815903</v>
      </c>
      <c r="F148" s="58">
        <v>212</v>
      </c>
      <c r="G148" s="57">
        <v>137.01344339622599</v>
      </c>
      <c r="H148" s="67">
        <v>38.265655660377398</v>
      </c>
      <c r="I148" s="58"/>
      <c r="J148" s="55"/>
      <c r="K148" s="57"/>
      <c r="L148" s="67"/>
      <c r="M148" s="55"/>
      <c r="N148" s="55"/>
      <c r="O148" s="57"/>
      <c r="P148" s="67"/>
      <c r="Q148" s="55"/>
      <c r="R148" s="55"/>
      <c r="S148" s="57"/>
      <c r="T148" s="67"/>
      <c r="U148" s="55">
        <v>201</v>
      </c>
      <c r="V148" s="55">
        <v>152.55223880597001</v>
      </c>
      <c r="W148" s="57">
        <v>2.5706145251396699</v>
      </c>
      <c r="X148" s="67">
        <v>16.6979888268156</v>
      </c>
      <c r="Y148" s="55"/>
      <c r="Z148" s="56"/>
      <c r="AA148" s="56"/>
      <c r="AB148" s="67"/>
      <c r="AC148" s="58">
        <v>200</v>
      </c>
      <c r="AD148" s="57">
        <v>49.663499999999999</v>
      </c>
      <c r="AE148" s="56">
        <v>1.78394943820225</v>
      </c>
      <c r="AF148" s="67">
        <v>14.150873314606701</v>
      </c>
    </row>
    <row r="149" spans="1:32" x14ac:dyDescent="0.2">
      <c r="A149" s="59" t="s">
        <v>39</v>
      </c>
      <c r="B149" s="55">
        <v>2000</v>
      </c>
      <c r="C149" s="78">
        <v>0.61546232876712303</v>
      </c>
      <c r="D149" s="55">
        <v>277</v>
      </c>
      <c r="E149" s="55">
        <v>4285.2346570397103</v>
      </c>
      <c r="F149" s="58">
        <v>293</v>
      </c>
      <c r="G149" s="57">
        <v>129.978225255973</v>
      </c>
      <c r="H149" s="67">
        <v>34.983825938566497</v>
      </c>
      <c r="I149" s="58"/>
      <c r="J149" s="55"/>
      <c r="K149" s="57"/>
      <c r="L149" s="67"/>
      <c r="M149" s="55"/>
      <c r="N149" s="55"/>
      <c r="O149" s="57"/>
      <c r="P149" s="67"/>
      <c r="Q149" s="55"/>
      <c r="R149" s="55"/>
      <c r="S149" s="57"/>
      <c r="T149" s="67"/>
      <c r="U149" s="55">
        <v>277</v>
      </c>
      <c r="V149" s="55">
        <v>160.14440433212999</v>
      </c>
      <c r="W149" s="57">
        <v>1.6192085427135701</v>
      </c>
      <c r="X149" s="67">
        <v>15.9396683417086</v>
      </c>
      <c r="Y149" s="55"/>
      <c r="Z149" s="56"/>
      <c r="AA149" s="56"/>
      <c r="AB149" s="67"/>
      <c r="AC149" s="58">
        <v>274</v>
      </c>
      <c r="AD149" s="57">
        <v>49.746350364963497</v>
      </c>
      <c r="AE149" s="56">
        <v>1.64231486146096</v>
      </c>
      <c r="AF149" s="67">
        <v>13.912216372795999</v>
      </c>
    </row>
    <row r="150" spans="1:32" x14ac:dyDescent="0.2">
      <c r="A150" s="59" t="s">
        <v>39</v>
      </c>
      <c r="B150" s="55">
        <v>2001</v>
      </c>
      <c r="C150" s="78">
        <v>0.33820731707317098</v>
      </c>
      <c r="D150" s="55">
        <v>362</v>
      </c>
      <c r="E150" s="55">
        <v>4219.5607734806599</v>
      </c>
      <c r="F150" s="58">
        <v>388</v>
      </c>
      <c r="G150" s="57">
        <v>120.892164948454</v>
      </c>
      <c r="H150" s="67">
        <v>33.489159793814402</v>
      </c>
      <c r="I150" s="58"/>
      <c r="J150" s="55"/>
      <c r="K150" s="57"/>
      <c r="L150" s="67"/>
      <c r="M150" s="55"/>
      <c r="N150" s="55"/>
      <c r="O150" s="57"/>
      <c r="P150" s="67"/>
      <c r="Q150" s="55"/>
      <c r="R150" s="55"/>
      <c r="S150" s="57"/>
      <c r="T150" s="67"/>
      <c r="U150" s="55">
        <v>362</v>
      </c>
      <c r="V150" s="55">
        <v>164.091160220994</v>
      </c>
      <c r="W150" s="57">
        <v>2.1067825203252002</v>
      </c>
      <c r="X150" s="67">
        <v>15.2987215447154</v>
      </c>
      <c r="Y150" s="55"/>
      <c r="Z150" s="56"/>
      <c r="AA150" s="56"/>
      <c r="AB150" s="67"/>
      <c r="AC150" s="58">
        <v>361</v>
      </c>
      <c r="AD150" s="57">
        <v>40.810249307479197</v>
      </c>
      <c r="AE150" s="56">
        <v>1.24051836734694</v>
      </c>
      <c r="AF150" s="67">
        <v>13.68866</v>
      </c>
    </row>
    <row r="151" spans="1:32" x14ac:dyDescent="0.2">
      <c r="A151" s="59" t="s">
        <v>39</v>
      </c>
      <c r="B151" s="55">
        <v>2002</v>
      </c>
      <c r="C151" s="78">
        <v>0.36699748743718602</v>
      </c>
      <c r="D151" s="55">
        <v>316</v>
      </c>
      <c r="E151" s="55">
        <v>4341.36392405063</v>
      </c>
      <c r="F151" s="58">
        <v>332</v>
      </c>
      <c r="G151" s="57">
        <v>70.830873493975901</v>
      </c>
      <c r="H151" s="67">
        <v>35.862060240963899</v>
      </c>
      <c r="I151" s="58"/>
      <c r="J151" s="55"/>
      <c r="K151" s="57"/>
      <c r="L151" s="67"/>
      <c r="M151" s="55"/>
      <c r="N151" s="55"/>
      <c r="O151" s="57"/>
      <c r="P151" s="67"/>
      <c r="Q151" s="55"/>
      <c r="R151" s="55"/>
      <c r="S151" s="57"/>
      <c r="T151" s="67"/>
      <c r="U151" s="55">
        <v>316</v>
      </c>
      <c r="V151" s="55">
        <v>159.70569620253201</v>
      </c>
      <c r="W151" s="57">
        <v>2.7205650224215199</v>
      </c>
      <c r="X151" s="67">
        <v>16.304089686098699</v>
      </c>
      <c r="Y151" s="55"/>
      <c r="Z151" s="56"/>
      <c r="AA151" s="56"/>
      <c r="AB151" s="67"/>
      <c r="AC151" s="58">
        <v>311</v>
      </c>
      <c r="AD151" s="57">
        <v>41.245016077170398</v>
      </c>
      <c r="AE151" s="56">
        <v>1.31396551724138</v>
      </c>
      <c r="AF151" s="67">
        <v>14.5219395402299</v>
      </c>
    </row>
    <row r="152" spans="1:32" x14ac:dyDescent="0.2">
      <c r="A152" s="59" t="s">
        <v>39</v>
      </c>
      <c r="B152" s="55">
        <v>2003</v>
      </c>
      <c r="C152" s="78">
        <v>0.38295676429567599</v>
      </c>
      <c r="D152" s="55">
        <v>283</v>
      </c>
      <c r="E152" s="55">
        <v>4482.0918727915196</v>
      </c>
      <c r="F152" s="58">
        <v>312</v>
      </c>
      <c r="G152" s="57">
        <v>131.86419871794899</v>
      </c>
      <c r="H152" s="67">
        <v>33.930810897435897</v>
      </c>
      <c r="I152" s="58"/>
      <c r="J152" s="55"/>
      <c r="K152" s="57"/>
      <c r="L152" s="67"/>
      <c r="M152" s="55"/>
      <c r="N152" s="55"/>
      <c r="O152" s="57"/>
      <c r="P152" s="67"/>
      <c r="Q152" s="55"/>
      <c r="R152" s="55"/>
      <c r="S152" s="57"/>
      <c r="T152" s="67"/>
      <c r="U152" s="55">
        <v>283</v>
      </c>
      <c r="V152" s="55">
        <v>161.628975265018</v>
      </c>
      <c r="W152" s="57">
        <v>2.12531746031746</v>
      </c>
      <c r="X152" s="67">
        <v>15.279736961451199</v>
      </c>
      <c r="Y152" s="55"/>
      <c r="Z152" s="56"/>
      <c r="AA152" s="56"/>
      <c r="AB152" s="67"/>
      <c r="AC152" s="58">
        <v>276</v>
      </c>
      <c r="AD152" s="57">
        <v>38.109057971014501</v>
      </c>
      <c r="AE152" s="56">
        <v>1.2528947368421099</v>
      </c>
      <c r="AF152" s="67">
        <v>13.909679176201401</v>
      </c>
    </row>
    <row r="153" spans="1:32" x14ac:dyDescent="0.2">
      <c r="A153" s="59" t="s">
        <v>39</v>
      </c>
      <c r="B153" s="55">
        <v>2004</v>
      </c>
      <c r="C153" s="78">
        <v>0.85140043763676199</v>
      </c>
      <c r="D153" s="55">
        <v>392</v>
      </c>
      <c r="E153" s="55">
        <v>4675.5459183673502</v>
      </c>
      <c r="F153" s="58">
        <v>428</v>
      </c>
      <c r="G153" s="57">
        <v>197.12684579439301</v>
      </c>
      <c r="H153" s="67">
        <v>36.915656542056098</v>
      </c>
      <c r="I153" s="58"/>
      <c r="J153" s="55"/>
      <c r="K153" s="57"/>
      <c r="L153" s="67"/>
      <c r="M153" s="55"/>
      <c r="N153" s="55"/>
      <c r="O153" s="57"/>
      <c r="P153" s="67"/>
      <c r="Q153" s="55"/>
      <c r="R153" s="55"/>
      <c r="S153" s="57"/>
      <c r="T153" s="67"/>
      <c r="U153" s="55">
        <v>392</v>
      </c>
      <c r="V153" s="55">
        <v>165.31122448979599</v>
      </c>
      <c r="W153" s="57">
        <v>2.5742896000000002</v>
      </c>
      <c r="X153" s="67">
        <v>16.702878399999999</v>
      </c>
      <c r="Y153" s="55"/>
      <c r="Z153" s="56"/>
      <c r="AA153" s="56"/>
      <c r="AB153" s="67"/>
      <c r="AC153" s="58">
        <v>384</v>
      </c>
      <c r="AD153" s="57">
        <v>40.677343749999999</v>
      </c>
      <c r="AE153" s="56">
        <v>1.9838051948052</v>
      </c>
      <c r="AF153" s="67">
        <v>15.490862987012999</v>
      </c>
    </row>
    <row r="154" spans="1:32" x14ac:dyDescent="0.2">
      <c r="A154" s="59" t="s">
        <v>39</v>
      </c>
      <c r="B154" s="55">
        <v>2005</v>
      </c>
      <c r="C154" s="78">
        <v>0.50567041965199599</v>
      </c>
      <c r="D154" s="55">
        <v>372</v>
      </c>
      <c r="E154" s="55">
        <v>4671.93279569892</v>
      </c>
      <c r="F154" s="58">
        <v>427</v>
      </c>
      <c r="G154" s="57">
        <v>176.86409836065599</v>
      </c>
      <c r="H154" s="67">
        <v>36.312367681498799</v>
      </c>
      <c r="I154" s="58"/>
      <c r="J154" s="55"/>
      <c r="K154" s="57"/>
      <c r="L154" s="67"/>
      <c r="M154" s="55"/>
      <c r="N154" s="55"/>
      <c r="O154" s="57"/>
      <c r="P154" s="67"/>
      <c r="Q154" s="55"/>
      <c r="R154" s="55"/>
      <c r="S154" s="57"/>
      <c r="T154" s="67"/>
      <c r="U154" s="55">
        <v>372</v>
      </c>
      <c r="V154" s="55">
        <v>165.508064516129</v>
      </c>
      <c r="W154" s="57">
        <v>2.3614102167182698</v>
      </c>
      <c r="X154" s="67">
        <v>15.927829721362199</v>
      </c>
      <c r="Y154" s="55"/>
      <c r="Z154" s="56"/>
      <c r="AA154" s="56"/>
      <c r="AB154" s="67"/>
      <c r="AC154" s="58">
        <v>361</v>
      </c>
      <c r="AD154" s="57">
        <v>45.362049861495898</v>
      </c>
      <c r="AE154" s="56">
        <v>2.5288963893249599</v>
      </c>
      <c r="AF154" s="67">
        <v>14.018054788069101</v>
      </c>
    </row>
    <row r="155" spans="1:32" x14ac:dyDescent="0.2">
      <c r="A155" s="59" t="s">
        <v>39</v>
      </c>
      <c r="B155" s="55">
        <v>2006</v>
      </c>
      <c r="C155" s="78">
        <v>0.57890590809627995</v>
      </c>
      <c r="D155" s="55">
        <v>328</v>
      </c>
      <c r="E155" s="55">
        <v>4394.05182926829</v>
      </c>
      <c r="F155" s="58">
        <v>381</v>
      </c>
      <c r="G155" s="57">
        <v>197.042257217848</v>
      </c>
      <c r="H155" s="67">
        <v>34.911144356955397</v>
      </c>
      <c r="I155" s="58"/>
      <c r="J155" s="55"/>
      <c r="K155" s="57"/>
      <c r="L155" s="67"/>
      <c r="M155" s="55"/>
      <c r="N155" s="55"/>
      <c r="O155" s="57"/>
      <c r="P155" s="67"/>
      <c r="Q155" s="55"/>
      <c r="R155" s="55"/>
      <c r="S155" s="57"/>
      <c r="T155" s="67"/>
      <c r="U155" s="55">
        <v>328</v>
      </c>
      <c r="V155" s="55">
        <v>157.22560975609801</v>
      </c>
      <c r="W155" s="57">
        <v>1.73546846846847</v>
      </c>
      <c r="X155" s="67">
        <v>15.5430342342342</v>
      </c>
      <c r="Y155" s="55"/>
      <c r="Z155" s="56"/>
      <c r="AA155" s="56"/>
      <c r="AB155" s="67"/>
      <c r="AC155" s="58">
        <v>321</v>
      </c>
      <c r="AD155" s="57">
        <v>43.3464174454828</v>
      </c>
      <c r="AE155" s="56">
        <v>3.0994338235294099</v>
      </c>
      <c r="AF155" s="67">
        <v>13.547846874999999</v>
      </c>
    </row>
    <row r="156" spans="1:32" x14ac:dyDescent="0.2">
      <c r="A156" s="59" t="s">
        <v>39</v>
      </c>
      <c r="B156" s="55">
        <v>2007</v>
      </c>
      <c r="C156" s="78">
        <v>0.35772277227722798</v>
      </c>
      <c r="D156" s="55">
        <v>291</v>
      </c>
      <c r="E156" s="55">
        <v>4184.9553264604801</v>
      </c>
      <c r="F156" s="58">
        <v>359</v>
      </c>
      <c r="G156" s="57">
        <v>131.35938718662999</v>
      </c>
      <c r="H156" s="67">
        <v>32.001540389972199</v>
      </c>
      <c r="I156" s="58"/>
      <c r="J156" s="55"/>
      <c r="K156" s="57"/>
      <c r="L156" s="67"/>
      <c r="M156" s="55"/>
      <c r="N156" s="55"/>
      <c r="O156" s="57"/>
      <c r="P156" s="67"/>
      <c r="Q156" s="55"/>
      <c r="R156" s="55"/>
      <c r="S156" s="57"/>
      <c r="T156" s="67"/>
      <c r="U156" s="55">
        <v>291</v>
      </c>
      <c r="V156" s="55">
        <v>153.16838487972501</v>
      </c>
      <c r="W156" s="57">
        <v>1.6103078470825001</v>
      </c>
      <c r="X156" s="67">
        <v>13.8529517102616</v>
      </c>
      <c r="Y156" s="55"/>
      <c r="Z156" s="56"/>
      <c r="AA156" s="56"/>
      <c r="AB156" s="67"/>
      <c r="AC156" s="58">
        <v>282</v>
      </c>
      <c r="AD156" s="57">
        <v>39.481560283687898</v>
      </c>
      <c r="AE156" s="56">
        <v>1.7787566462167701</v>
      </c>
      <c r="AF156" s="67">
        <v>12.010247648261799</v>
      </c>
    </row>
    <row r="157" spans="1:32" x14ac:dyDescent="0.2">
      <c r="A157" s="59" t="s">
        <v>39</v>
      </c>
      <c r="B157" s="55">
        <v>2008</v>
      </c>
      <c r="C157" s="78">
        <v>0.54130434782608705</v>
      </c>
      <c r="D157" s="55">
        <v>338</v>
      </c>
      <c r="E157" s="55">
        <v>4488.78698224852</v>
      </c>
      <c r="F157" s="58">
        <v>439</v>
      </c>
      <c r="G157" s="57">
        <v>168.84589977221</v>
      </c>
      <c r="H157" s="67">
        <v>31.568275626423699</v>
      </c>
      <c r="I157" s="58"/>
      <c r="J157" s="55"/>
      <c r="K157" s="57"/>
      <c r="L157" s="67"/>
      <c r="M157" s="55"/>
      <c r="N157" s="55"/>
      <c r="O157" s="57"/>
      <c r="P157" s="67"/>
      <c r="Q157" s="55"/>
      <c r="R157" s="55"/>
      <c r="S157" s="57"/>
      <c r="T157" s="67"/>
      <c r="U157" s="55">
        <v>338</v>
      </c>
      <c r="V157" s="55">
        <v>156.742603550296</v>
      </c>
      <c r="W157" s="57">
        <v>2.08049104477612</v>
      </c>
      <c r="X157" s="67">
        <v>13.098252238805999</v>
      </c>
      <c r="Y157" s="55"/>
      <c r="Z157" s="56"/>
      <c r="AA157" s="56"/>
      <c r="AB157" s="67"/>
      <c r="AC157" s="58">
        <v>332</v>
      </c>
      <c r="AD157" s="57">
        <v>36.773493975903598</v>
      </c>
      <c r="AE157" s="56">
        <v>1.6269262048192801</v>
      </c>
      <c r="AF157" s="67">
        <v>11.9107352409639</v>
      </c>
    </row>
    <row r="158" spans="1:32" x14ac:dyDescent="0.2">
      <c r="A158" s="59" t="s">
        <v>39</v>
      </c>
      <c r="B158" s="55">
        <v>2009</v>
      </c>
      <c r="C158" s="78">
        <v>0.389282655246253</v>
      </c>
      <c r="D158" s="55">
        <v>376</v>
      </c>
      <c r="E158" s="55">
        <v>4314.6462765957403</v>
      </c>
      <c r="F158" s="58">
        <v>475</v>
      </c>
      <c r="G158" s="57">
        <v>133.18231578947399</v>
      </c>
      <c r="H158" s="67">
        <v>30.4085663157895</v>
      </c>
      <c r="I158" s="58"/>
      <c r="J158" s="55"/>
      <c r="K158" s="57"/>
      <c r="L158" s="67"/>
      <c r="M158" s="55"/>
      <c r="N158" s="55"/>
      <c r="O158" s="57"/>
      <c r="P158" s="67"/>
      <c r="Q158" s="55"/>
      <c r="R158" s="55"/>
      <c r="S158" s="57"/>
      <c r="T158" s="67"/>
      <c r="U158" s="55">
        <v>376</v>
      </c>
      <c r="V158" s="55">
        <v>149.94414893617</v>
      </c>
      <c r="W158" s="57">
        <v>1.5349792284866499</v>
      </c>
      <c r="X158" s="67">
        <v>11.6204747774481</v>
      </c>
      <c r="Y158" s="55"/>
      <c r="Z158" s="56"/>
      <c r="AA158" s="56"/>
      <c r="AB158" s="67"/>
      <c r="AC158" s="58">
        <v>368</v>
      </c>
      <c r="AD158" s="57">
        <v>30.157336956521799</v>
      </c>
      <c r="AE158" s="56">
        <v>0.67827409638554204</v>
      </c>
      <c r="AF158" s="67">
        <v>10.135349397590399</v>
      </c>
    </row>
    <row r="159" spans="1:32" x14ac:dyDescent="0.2">
      <c r="A159" s="59" t="s">
        <v>39</v>
      </c>
      <c r="B159" s="55">
        <v>2010</v>
      </c>
      <c r="C159" s="78">
        <v>0.45262615859938199</v>
      </c>
      <c r="D159" s="55">
        <v>330</v>
      </c>
      <c r="E159" s="55">
        <v>4530.0696969697001</v>
      </c>
      <c r="F159" s="58">
        <v>388</v>
      </c>
      <c r="G159" s="57">
        <v>147.53335051546401</v>
      </c>
      <c r="H159" s="67">
        <v>30.162757731958799</v>
      </c>
      <c r="I159" s="58"/>
      <c r="J159" s="55"/>
      <c r="K159" s="57"/>
      <c r="L159" s="67"/>
      <c r="M159" s="55"/>
      <c r="N159" s="55"/>
      <c r="O159" s="57"/>
      <c r="P159" s="67"/>
      <c r="Q159" s="55"/>
      <c r="R159" s="55"/>
      <c r="S159" s="57"/>
      <c r="T159" s="67"/>
      <c r="U159" s="55">
        <v>330</v>
      </c>
      <c r="V159" s="55">
        <v>144.09090909090901</v>
      </c>
      <c r="W159" s="57">
        <v>1.6692676056338001</v>
      </c>
      <c r="X159" s="67">
        <v>12.138014084507001</v>
      </c>
      <c r="Y159" s="55"/>
      <c r="Z159" s="56"/>
      <c r="AA159" s="56"/>
      <c r="AB159" s="67"/>
      <c r="AC159" s="58">
        <v>311</v>
      </c>
      <c r="AD159" s="57">
        <v>27.283601286173599</v>
      </c>
      <c r="AE159" s="56">
        <v>-0.30278609625668401</v>
      </c>
      <c r="AF159" s="67">
        <v>9.7995511586452793</v>
      </c>
    </row>
    <row r="160" spans="1:32" x14ac:dyDescent="0.2">
      <c r="A160" s="59" t="s">
        <v>39</v>
      </c>
      <c r="B160" s="55">
        <v>2011</v>
      </c>
      <c r="C160" s="78">
        <v>0.41739420935412003</v>
      </c>
      <c r="D160" s="55">
        <v>267</v>
      </c>
      <c r="E160" s="55">
        <v>4546.4681647940097</v>
      </c>
      <c r="F160" s="58">
        <v>443</v>
      </c>
      <c r="G160" s="57">
        <v>174.77106094808099</v>
      </c>
      <c r="H160" s="67">
        <v>26.331970654627501</v>
      </c>
      <c r="I160" s="58"/>
      <c r="J160" s="55"/>
      <c r="K160" s="57"/>
      <c r="L160" s="67"/>
      <c r="M160" s="55"/>
      <c r="N160" s="55"/>
      <c r="O160" s="57"/>
      <c r="P160" s="67"/>
      <c r="Q160" s="55"/>
      <c r="R160" s="55"/>
      <c r="S160" s="57"/>
      <c r="T160" s="67"/>
      <c r="U160" s="55">
        <v>267</v>
      </c>
      <c r="V160" s="55">
        <v>151.209737827715</v>
      </c>
      <c r="W160" s="57">
        <v>1.7704035874439501</v>
      </c>
      <c r="X160" s="67">
        <v>10.315363228699599</v>
      </c>
      <c r="Y160" s="55"/>
      <c r="Z160" s="56"/>
      <c r="AA160" s="56"/>
      <c r="AB160" s="67"/>
      <c r="AC160" s="58">
        <v>263</v>
      </c>
      <c r="AD160" s="57">
        <v>22.874524714828901</v>
      </c>
      <c r="AE160" s="56">
        <v>-1.0935930930930899</v>
      </c>
      <c r="AF160" s="67">
        <v>9.4394276276276194</v>
      </c>
    </row>
    <row r="161" spans="1:32" x14ac:dyDescent="0.2">
      <c r="A161" s="59" t="s">
        <v>39</v>
      </c>
      <c r="B161" s="55">
        <v>2012</v>
      </c>
      <c r="C161" s="78">
        <v>0.32679658952496998</v>
      </c>
      <c r="D161" s="55">
        <v>241</v>
      </c>
      <c r="E161" s="55">
        <v>4711.07053941909</v>
      </c>
      <c r="F161" s="58">
        <v>452</v>
      </c>
      <c r="G161" s="57">
        <v>175.21495575221201</v>
      </c>
      <c r="H161" s="67">
        <v>22.861469026548701</v>
      </c>
      <c r="I161" s="58">
        <v>56</v>
      </c>
      <c r="J161" s="55">
        <v>183.41071428571399</v>
      </c>
      <c r="K161" s="57">
        <v>1.4834466666666699</v>
      </c>
      <c r="L161" s="67">
        <v>9.3550266666666797</v>
      </c>
      <c r="M161" s="55">
        <v>56</v>
      </c>
      <c r="N161" s="55">
        <v>171.08928571428601</v>
      </c>
      <c r="O161" s="57">
        <v>4.1017300884955699</v>
      </c>
      <c r="P161" s="67">
        <v>15.547896017699101</v>
      </c>
      <c r="Q161" s="55">
        <v>56</v>
      </c>
      <c r="R161" s="55">
        <v>627.5</v>
      </c>
      <c r="S161" s="57">
        <v>0.16882142857142801</v>
      </c>
      <c r="T161" s="67">
        <v>5.2335793650793603</v>
      </c>
      <c r="U161" s="55">
        <v>241</v>
      </c>
      <c r="V161" s="55">
        <v>138.33609958506199</v>
      </c>
      <c r="W161" s="57">
        <v>1.30202467105263</v>
      </c>
      <c r="X161" s="67">
        <v>8.3233322368421003</v>
      </c>
      <c r="Y161" s="55"/>
      <c r="Z161" s="56"/>
      <c r="AA161" s="56"/>
      <c r="AB161" s="67"/>
      <c r="AC161" s="58">
        <v>235</v>
      </c>
      <c r="AD161" s="57">
        <v>23.521276595744698</v>
      </c>
      <c r="AE161" s="56">
        <v>-1.2935834710743801</v>
      </c>
      <c r="AF161" s="67">
        <v>7.36602545454544</v>
      </c>
    </row>
    <row r="162" spans="1:32" x14ac:dyDescent="0.2">
      <c r="A162" s="59" t="s">
        <v>39</v>
      </c>
      <c r="B162" s="55">
        <v>2013</v>
      </c>
      <c r="C162" s="78">
        <v>0.327183734939759</v>
      </c>
      <c r="D162" s="55">
        <v>137</v>
      </c>
      <c r="E162" s="55">
        <v>4959.0510948905103</v>
      </c>
      <c r="F162" s="58">
        <v>315</v>
      </c>
      <c r="G162" s="57">
        <v>177.60073015872999</v>
      </c>
      <c r="H162" s="67">
        <v>20.228793650793701</v>
      </c>
      <c r="I162" s="58"/>
      <c r="J162" s="55"/>
      <c r="K162" s="57"/>
      <c r="L162" s="67"/>
      <c r="M162" s="55"/>
      <c r="N162" s="55"/>
      <c r="O162" s="57"/>
      <c r="P162" s="67"/>
      <c r="Q162" s="55"/>
      <c r="R162" s="55"/>
      <c r="S162" s="57"/>
      <c r="T162" s="67"/>
      <c r="U162" s="55">
        <v>137</v>
      </c>
      <c r="V162" s="55">
        <v>139.54014598540101</v>
      </c>
      <c r="W162" s="57">
        <v>1.2104423076923101</v>
      </c>
      <c r="X162" s="67">
        <v>7.4122158119658197</v>
      </c>
      <c r="Y162" s="55"/>
      <c r="Z162" s="56"/>
      <c r="AA162" s="56"/>
      <c r="AB162" s="67"/>
      <c r="AC162" s="58">
        <v>133</v>
      </c>
      <c r="AD162" s="57">
        <v>21.703759398496199</v>
      </c>
      <c r="AE162" s="56">
        <v>-1.7230363247863201</v>
      </c>
      <c r="AF162" s="67">
        <v>6.3750957264957204</v>
      </c>
    </row>
    <row r="163" spans="1:32" x14ac:dyDescent="0.2">
      <c r="A163" s="59" t="s">
        <v>39</v>
      </c>
      <c r="B163" s="55">
        <v>2014</v>
      </c>
      <c r="C163" s="78">
        <v>0.29881118881118901</v>
      </c>
      <c r="D163" s="55">
        <v>68</v>
      </c>
      <c r="E163" s="55">
        <v>5089.9852941176496</v>
      </c>
      <c r="F163" s="58">
        <v>271</v>
      </c>
      <c r="G163" s="57">
        <v>156.79147601476001</v>
      </c>
      <c r="H163" s="67">
        <v>14.250103321033199</v>
      </c>
      <c r="I163" s="58"/>
      <c r="J163" s="55"/>
      <c r="K163" s="57"/>
      <c r="L163" s="67"/>
      <c r="M163" s="55"/>
      <c r="N163" s="55"/>
      <c r="O163" s="57"/>
      <c r="P163" s="67"/>
      <c r="Q163" s="55"/>
      <c r="R163" s="55"/>
      <c r="S163" s="57"/>
      <c r="T163" s="67"/>
      <c r="U163" s="55">
        <v>68</v>
      </c>
      <c r="V163" s="55">
        <v>120.779411764706</v>
      </c>
      <c r="W163" s="57">
        <v>1.0249434889434901</v>
      </c>
      <c r="X163" s="67">
        <v>5.9477027027027098</v>
      </c>
      <c r="Y163" s="55"/>
      <c r="Z163" s="56"/>
      <c r="AA163" s="56"/>
      <c r="AB163" s="67"/>
      <c r="AC163" s="58"/>
      <c r="AD163" s="57"/>
      <c r="AE163" s="56"/>
      <c r="AF163" s="67"/>
    </row>
    <row r="164" spans="1:32" x14ac:dyDescent="0.2">
      <c r="A164" s="59" t="s">
        <v>39</v>
      </c>
      <c r="B164" s="55">
        <v>2015</v>
      </c>
      <c r="C164" s="78">
        <v>0.33130526315789499</v>
      </c>
      <c r="D164" s="55"/>
      <c r="E164" s="55"/>
      <c r="F164" s="58">
        <v>197</v>
      </c>
      <c r="G164" s="57">
        <v>163.40451776649701</v>
      </c>
      <c r="H164" s="67">
        <v>11.093532994923899</v>
      </c>
      <c r="I164" s="58"/>
      <c r="J164" s="55"/>
      <c r="K164" s="57"/>
      <c r="L164" s="67"/>
      <c r="M164" s="55"/>
      <c r="N164" s="55"/>
      <c r="O164" s="57"/>
      <c r="P164" s="67"/>
      <c r="Q164" s="55"/>
      <c r="R164" s="55"/>
      <c r="S164" s="57"/>
      <c r="T164" s="67"/>
      <c r="U164" s="55"/>
      <c r="V164" s="55"/>
      <c r="W164" s="57"/>
      <c r="X164" s="67"/>
      <c r="Y164" s="55"/>
      <c r="Z164" s="56"/>
      <c r="AA164" s="56"/>
      <c r="AB164" s="67"/>
      <c r="AC164" s="58"/>
      <c r="AD164" s="57"/>
      <c r="AE164" s="56"/>
      <c r="AF164" s="67"/>
    </row>
    <row r="165" spans="1:32" x14ac:dyDescent="0.2">
      <c r="A165" s="59" t="s">
        <v>39</v>
      </c>
      <c r="B165" s="55">
        <v>2016</v>
      </c>
      <c r="C165" s="78">
        <v>0.24345132743362799</v>
      </c>
      <c r="D165" s="55"/>
      <c r="E165" s="55"/>
      <c r="F165" s="58">
        <v>224</v>
      </c>
      <c r="G165" s="57">
        <v>171.750982142857</v>
      </c>
      <c r="H165" s="67">
        <v>8.8241071428571498</v>
      </c>
      <c r="I165" s="58"/>
      <c r="J165" s="55"/>
      <c r="K165" s="57"/>
      <c r="L165" s="67"/>
      <c r="M165" s="55"/>
      <c r="N165" s="55"/>
      <c r="O165" s="57"/>
      <c r="P165" s="67"/>
      <c r="Q165" s="55"/>
      <c r="R165" s="55"/>
      <c r="S165" s="57"/>
      <c r="T165" s="67"/>
      <c r="U165" s="55"/>
      <c r="V165" s="55"/>
      <c r="W165" s="57"/>
      <c r="X165" s="67"/>
      <c r="Y165" s="55"/>
      <c r="Z165" s="56"/>
      <c r="AA165" s="56"/>
      <c r="AB165" s="67"/>
      <c r="AC165" s="58"/>
      <c r="AD165" s="57"/>
      <c r="AE165" s="56"/>
      <c r="AF165" s="67"/>
    </row>
    <row r="166" spans="1:32" x14ac:dyDescent="0.2">
      <c r="A166" s="59" t="s">
        <v>39</v>
      </c>
      <c r="B166" s="55">
        <v>2017</v>
      </c>
      <c r="C166" s="78">
        <v>0.38778846153846203</v>
      </c>
      <c r="D166" s="55"/>
      <c r="E166" s="55"/>
      <c r="F166" s="58">
        <v>65</v>
      </c>
      <c r="G166" s="57">
        <v>111.053538461538</v>
      </c>
      <c r="H166" s="67">
        <v>6.4630769230769198</v>
      </c>
      <c r="I166" s="58"/>
      <c r="J166" s="55"/>
      <c r="K166" s="57"/>
      <c r="L166" s="67"/>
      <c r="M166" s="55"/>
      <c r="N166" s="55"/>
      <c r="O166" s="57"/>
      <c r="P166" s="67"/>
      <c r="Q166" s="55"/>
      <c r="R166" s="55"/>
      <c r="S166" s="57"/>
      <c r="T166" s="67"/>
      <c r="U166" s="55"/>
      <c r="V166" s="55"/>
      <c r="W166" s="57"/>
      <c r="X166" s="67"/>
      <c r="Y166" s="55"/>
      <c r="Z166" s="56"/>
      <c r="AA166" s="56"/>
      <c r="AB166" s="67"/>
      <c r="AC166" s="58"/>
      <c r="AD166" s="57"/>
      <c r="AE166" s="56"/>
      <c r="AF166" s="67"/>
    </row>
    <row r="167" spans="1:32" x14ac:dyDescent="0.2">
      <c r="A167" s="59" t="s">
        <v>40</v>
      </c>
      <c r="B167" s="55">
        <v>1999</v>
      </c>
      <c r="C167" s="78">
        <v>5.2786885245901603E-2</v>
      </c>
      <c r="D167" s="55"/>
      <c r="E167" s="55"/>
      <c r="F167" s="58">
        <v>55</v>
      </c>
      <c r="G167" s="57">
        <v>31.07</v>
      </c>
      <c r="H167" s="67">
        <v>28.660618181818201</v>
      </c>
      <c r="I167" s="58"/>
      <c r="J167" s="55"/>
      <c r="K167" s="57"/>
      <c r="L167" s="67"/>
      <c r="M167" s="55"/>
      <c r="N167" s="55"/>
      <c r="O167" s="57"/>
      <c r="P167" s="67"/>
      <c r="Q167" s="55"/>
      <c r="R167" s="55"/>
      <c r="S167" s="57"/>
      <c r="T167" s="67"/>
      <c r="U167" s="55"/>
      <c r="V167" s="55"/>
      <c r="W167" s="57"/>
      <c r="X167" s="67"/>
      <c r="Y167" s="55"/>
      <c r="Z167" s="56"/>
      <c r="AA167" s="56"/>
      <c r="AB167" s="67"/>
      <c r="AC167" s="58"/>
      <c r="AD167" s="57"/>
      <c r="AE167" s="56"/>
      <c r="AF167" s="67"/>
    </row>
    <row r="168" spans="1:32" x14ac:dyDescent="0.2">
      <c r="A168" s="59" t="s">
        <v>40</v>
      </c>
      <c r="B168" s="55">
        <v>2000</v>
      </c>
      <c r="C168" s="78">
        <v>1.08365019011407E-2</v>
      </c>
      <c r="D168" s="55">
        <v>63</v>
      </c>
      <c r="E168" s="55">
        <v>4413.2380952381</v>
      </c>
      <c r="F168" s="58">
        <v>74</v>
      </c>
      <c r="G168" s="57">
        <v>27.736756756756801</v>
      </c>
      <c r="H168" s="67">
        <v>29.112824324324301</v>
      </c>
      <c r="I168" s="58"/>
      <c r="J168" s="55"/>
      <c r="K168" s="57"/>
      <c r="L168" s="67"/>
      <c r="M168" s="55"/>
      <c r="N168" s="55"/>
      <c r="O168" s="57"/>
      <c r="P168" s="67"/>
      <c r="Q168" s="55"/>
      <c r="R168" s="55"/>
      <c r="S168" s="57"/>
      <c r="T168" s="67"/>
      <c r="U168" s="55">
        <v>63</v>
      </c>
      <c r="V168" s="55">
        <v>123.15873015872999</v>
      </c>
      <c r="W168" s="57">
        <v>0.35102752293577999</v>
      </c>
      <c r="X168" s="67">
        <v>11.442146788990801</v>
      </c>
      <c r="Y168" s="55"/>
      <c r="Z168" s="56"/>
      <c r="AA168" s="56"/>
      <c r="AB168" s="67"/>
      <c r="AC168" s="58">
        <v>60</v>
      </c>
      <c r="AD168" s="57">
        <v>48.488333333333301</v>
      </c>
      <c r="AE168" s="56">
        <v>1.0451826923076899</v>
      </c>
      <c r="AF168" s="67">
        <v>9.2934057692307697</v>
      </c>
    </row>
    <row r="169" spans="1:32" x14ac:dyDescent="0.2">
      <c r="A169" s="59" t="s">
        <v>40</v>
      </c>
      <c r="B169" s="55">
        <v>2001</v>
      </c>
      <c r="C169" s="78">
        <v>6.13095238095238E-2</v>
      </c>
      <c r="D169" s="55">
        <v>63</v>
      </c>
      <c r="E169" s="55">
        <v>4295.4444444444398</v>
      </c>
      <c r="F169" s="58">
        <v>76</v>
      </c>
      <c r="G169" s="57">
        <v>112.245921052632</v>
      </c>
      <c r="H169" s="67">
        <v>26.261934210526299</v>
      </c>
      <c r="I169" s="58"/>
      <c r="J169" s="55"/>
      <c r="K169" s="57"/>
      <c r="L169" s="67"/>
      <c r="M169" s="55"/>
      <c r="N169" s="55"/>
      <c r="O169" s="57"/>
      <c r="P169" s="67"/>
      <c r="Q169" s="55"/>
      <c r="R169" s="55"/>
      <c r="S169" s="57"/>
      <c r="T169" s="67"/>
      <c r="U169" s="55">
        <v>63</v>
      </c>
      <c r="V169" s="55">
        <v>120.41269841269801</v>
      </c>
      <c r="W169" s="57">
        <v>-0.39310619469026598</v>
      </c>
      <c r="X169" s="67">
        <v>10.598504424778801</v>
      </c>
      <c r="Y169" s="55"/>
      <c r="Z169" s="56"/>
      <c r="AA169" s="56"/>
      <c r="AB169" s="67"/>
      <c r="AC169" s="58">
        <v>58</v>
      </c>
      <c r="AD169" s="57">
        <v>48.403448275862097</v>
      </c>
      <c r="AE169" s="56">
        <v>1.7642685185185201</v>
      </c>
      <c r="AF169" s="67">
        <v>8.6504194444444504</v>
      </c>
    </row>
    <row r="170" spans="1:32" x14ac:dyDescent="0.2">
      <c r="A170" s="59" t="s">
        <v>40</v>
      </c>
      <c r="B170" s="55">
        <v>2002</v>
      </c>
      <c r="C170" s="78">
        <v>0.10460843373494</v>
      </c>
      <c r="D170" s="55">
        <v>100</v>
      </c>
      <c r="E170" s="55">
        <v>4248.38</v>
      </c>
      <c r="F170" s="58">
        <v>113</v>
      </c>
      <c r="G170" s="57">
        <v>99.534601769911504</v>
      </c>
      <c r="H170" s="67">
        <v>29.522212389380499</v>
      </c>
      <c r="I170" s="58"/>
      <c r="J170" s="55"/>
      <c r="K170" s="57"/>
      <c r="L170" s="67"/>
      <c r="M170" s="55"/>
      <c r="N170" s="55"/>
      <c r="O170" s="57"/>
      <c r="P170" s="67"/>
      <c r="Q170" s="55"/>
      <c r="R170" s="55"/>
      <c r="S170" s="57"/>
      <c r="T170" s="67"/>
      <c r="U170" s="55">
        <v>100</v>
      </c>
      <c r="V170" s="55">
        <v>131.07</v>
      </c>
      <c r="W170" s="57">
        <v>0.80530994152046798</v>
      </c>
      <c r="X170" s="67">
        <v>11.9752631578947</v>
      </c>
      <c r="Y170" s="55"/>
      <c r="Z170" s="56"/>
      <c r="AA170" s="56"/>
      <c r="AB170" s="67"/>
      <c r="AC170" s="58">
        <v>94</v>
      </c>
      <c r="AD170" s="57">
        <v>44.221276595744698</v>
      </c>
      <c r="AE170" s="56">
        <v>1.42765432098765</v>
      </c>
      <c r="AF170" s="67">
        <v>10.573127160493801</v>
      </c>
    </row>
    <row r="171" spans="1:32" x14ac:dyDescent="0.2">
      <c r="A171" s="59" t="s">
        <v>40</v>
      </c>
      <c r="B171" s="55">
        <v>2003</v>
      </c>
      <c r="C171" s="78">
        <v>1.35777777777778E-2</v>
      </c>
      <c r="D171" s="55">
        <v>160</v>
      </c>
      <c r="E171" s="55">
        <v>4619.55</v>
      </c>
      <c r="F171" s="58">
        <v>173</v>
      </c>
      <c r="G171" s="57">
        <v>49.400924855491297</v>
      </c>
      <c r="H171" s="67">
        <v>33.424526011560701</v>
      </c>
      <c r="I171" s="58"/>
      <c r="J171" s="55"/>
      <c r="K171" s="57"/>
      <c r="L171" s="67"/>
      <c r="M171" s="55"/>
      <c r="N171" s="55"/>
      <c r="O171" s="57"/>
      <c r="P171" s="67"/>
      <c r="Q171" s="55"/>
      <c r="R171" s="55"/>
      <c r="S171" s="57"/>
      <c r="T171" s="67"/>
      <c r="U171" s="55">
        <v>160</v>
      </c>
      <c r="V171" s="55">
        <v>134.05625000000001</v>
      </c>
      <c r="W171" s="57">
        <v>1.25257438016529</v>
      </c>
      <c r="X171" s="67">
        <v>13.5982190082645</v>
      </c>
      <c r="Y171" s="55"/>
      <c r="Z171" s="56"/>
      <c r="AA171" s="56"/>
      <c r="AB171" s="67"/>
      <c r="AC171" s="58">
        <v>154</v>
      </c>
      <c r="AD171" s="57">
        <v>42.320129870129897</v>
      </c>
      <c r="AE171" s="56">
        <v>1.3811764705882399</v>
      </c>
      <c r="AF171" s="67">
        <v>11.760885714285701</v>
      </c>
    </row>
    <row r="172" spans="1:32" x14ac:dyDescent="0.2">
      <c r="A172" s="59" t="s">
        <v>40</v>
      </c>
      <c r="B172" s="55">
        <v>2004</v>
      </c>
      <c r="C172" s="78">
        <v>5.5770750988142298E-2</v>
      </c>
      <c r="D172" s="55">
        <v>149</v>
      </c>
      <c r="E172" s="55">
        <v>4553.7315436241597</v>
      </c>
      <c r="F172" s="58">
        <v>179</v>
      </c>
      <c r="G172" s="57">
        <v>36.423743016759801</v>
      </c>
      <c r="H172" s="67">
        <v>28.947731843575401</v>
      </c>
      <c r="I172" s="58"/>
      <c r="J172" s="55"/>
      <c r="K172" s="57"/>
      <c r="L172" s="67"/>
      <c r="M172" s="55"/>
      <c r="N172" s="55"/>
      <c r="O172" s="57"/>
      <c r="P172" s="67"/>
      <c r="Q172" s="55"/>
      <c r="R172" s="55"/>
      <c r="S172" s="57"/>
      <c r="T172" s="67"/>
      <c r="U172" s="55">
        <v>149</v>
      </c>
      <c r="V172" s="55">
        <v>140.234899328859</v>
      </c>
      <c r="W172" s="57">
        <v>1.24106639004149</v>
      </c>
      <c r="X172" s="67">
        <v>12.5413112033195</v>
      </c>
      <c r="Y172" s="55"/>
      <c r="Z172" s="56"/>
      <c r="AA172" s="56"/>
      <c r="AB172" s="67"/>
      <c r="AC172" s="58">
        <v>138</v>
      </c>
      <c r="AD172" s="57">
        <v>42.0695652173913</v>
      </c>
      <c r="AE172" s="56">
        <v>1.2131145374449299</v>
      </c>
      <c r="AF172" s="67">
        <v>11.078404845814999</v>
      </c>
    </row>
    <row r="173" spans="1:32" x14ac:dyDescent="0.2">
      <c r="A173" s="59" t="s">
        <v>40</v>
      </c>
      <c r="B173" s="55">
        <v>2005</v>
      </c>
      <c r="C173" s="78">
        <v>0.105966542750929</v>
      </c>
      <c r="D173" s="55">
        <v>150</v>
      </c>
      <c r="E173" s="55">
        <v>4360.9399999999996</v>
      </c>
      <c r="F173" s="58">
        <v>187</v>
      </c>
      <c r="G173" s="57">
        <v>41.0818181818182</v>
      </c>
      <c r="H173" s="67">
        <v>30.6384598930481</v>
      </c>
      <c r="I173" s="58"/>
      <c r="J173" s="55"/>
      <c r="K173" s="57"/>
      <c r="L173" s="67"/>
      <c r="M173" s="55"/>
      <c r="N173" s="55"/>
      <c r="O173" s="57"/>
      <c r="P173" s="67"/>
      <c r="Q173" s="55"/>
      <c r="R173" s="55"/>
      <c r="S173" s="57"/>
      <c r="T173" s="67"/>
      <c r="U173" s="55">
        <v>150</v>
      </c>
      <c r="V173" s="55">
        <v>131.18666666666701</v>
      </c>
      <c r="W173" s="57">
        <v>0.696817543859649</v>
      </c>
      <c r="X173" s="67">
        <v>12.344157894736799</v>
      </c>
      <c r="Y173" s="55"/>
      <c r="Z173" s="56"/>
      <c r="AA173" s="56"/>
      <c r="AB173" s="67"/>
      <c r="AC173" s="58">
        <v>144</v>
      </c>
      <c r="AD173" s="57">
        <v>42.409027777777801</v>
      </c>
      <c r="AE173" s="56">
        <v>1.21970181818182</v>
      </c>
      <c r="AF173" s="67">
        <v>10.1932930909091</v>
      </c>
    </row>
    <row r="174" spans="1:32" x14ac:dyDescent="0.2">
      <c r="A174" s="59" t="s">
        <v>40</v>
      </c>
      <c r="B174" s="55">
        <v>2006</v>
      </c>
      <c r="C174" s="78">
        <v>0.172560975609756</v>
      </c>
      <c r="D174" s="55">
        <v>176</v>
      </c>
      <c r="E174" s="55">
        <v>4586.6420454545496</v>
      </c>
      <c r="F174" s="58">
        <v>214</v>
      </c>
      <c r="G174" s="57">
        <v>11.7726635514019</v>
      </c>
      <c r="H174" s="67">
        <v>30.5393177570093</v>
      </c>
      <c r="I174" s="58"/>
      <c r="J174" s="55"/>
      <c r="K174" s="57"/>
      <c r="L174" s="67"/>
      <c r="M174" s="55"/>
      <c r="N174" s="55"/>
      <c r="O174" s="57"/>
      <c r="P174" s="67"/>
      <c r="Q174" s="55"/>
      <c r="R174" s="55"/>
      <c r="S174" s="57"/>
      <c r="T174" s="67"/>
      <c r="U174" s="55">
        <v>176</v>
      </c>
      <c r="V174" s="55">
        <v>137.914772727273</v>
      </c>
      <c r="W174" s="57">
        <v>1.1427178683385599</v>
      </c>
      <c r="X174" s="67">
        <v>12.2585141065831</v>
      </c>
      <c r="Y174" s="55"/>
      <c r="Z174" s="56"/>
      <c r="AA174" s="56"/>
      <c r="AB174" s="67"/>
      <c r="AC174" s="58">
        <v>166</v>
      </c>
      <c r="AD174" s="57">
        <v>44.122289156626501</v>
      </c>
      <c r="AE174" s="56">
        <v>2.1851168831168799</v>
      </c>
      <c r="AF174" s="67">
        <v>10.448024350649399</v>
      </c>
    </row>
    <row r="175" spans="1:32" x14ac:dyDescent="0.2">
      <c r="A175" s="59" t="s">
        <v>40</v>
      </c>
      <c r="B175" s="55">
        <v>2007</v>
      </c>
      <c r="C175" s="78">
        <v>1.4621212121212099E-2</v>
      </c>
      <c r="D175" s="55">
        <v>237</v>
      </c>
      <c r="E175" s="55">
        <v>4636.5358649788996</v>
      </c>
      <c r="F175" s="58">
        <v>293</v>
      </c>
      <c r="G175" s="57">
        <v>29.999726962457299</v>
      </c>
      <c r="H175" s="67">
        <v>32.911252559726996</v>
      </c>
      <c r="I175" s="58"/>
      <c r="J175" s="55"/>
      <c r="K175" s="57"/>
      <c r="L175" s="67"/>
      <c r="M175" s="55"/>
      <c r="N175" s="55"/>
      <c r="O175" s="57"/>
      <c r="P175" s="67"/>
      <c r="Q175" s="55"/>
      <c r="R175" s="55"/>
      <c r="S175" s="57"/>
      <c r="T175" s="67"/>
      <c r="U175" s="55">
        <v>237</v>
      </c>
      <c r="V175" s="55">
        <v>133.565400843882</v>
      </c>
      <c r="W175" s="57">
        <v>0.76278345498783395</v>
      </c>
      <c r="X175" s="67">
        <v>13.8222846715329</v>
      </c>
      <c r="Y175" s="55"/>
      <c r="Z175" s="56"/>
      <c r="AA175" s="56"/>
      <c r="AB175" s="67"/>
      <c r="AC175" s="58">
        <v>226</v>
      </c>
      <c r="AD175" s="57">
        <v>40.973451327433601</v>
      </c>
      <c r="AE175" s="56">
        <v>1.78931592039801</v>
      </c>
      <c r="AF175" s="67">
        <v>11.9204089552239</v>
      </c>
    </row>
    <row r="176" spans="1:32" x14ac:dyDescent="0.2">
      <c r="A176" s="59" t="s">
        <v>40</v>
      </c>
      <c r="B176" s="55">
        <v>2008</v>
      </c>
      <c r="C176" s="78">
        <v>6.07062146892655E-2</v>
      </c>
      <c r="D176" s="55">
        <v>231</v>
      </c>
      <c r="E176" s="55">
        <v>4725.5064935064902</v>
      </c>
      <c r="F176" s="58">
        <v>297</v>
      </c>
      <c r="G176" s="57">
        <v>66.847845117845097</v>
      </c>
      <c r="H176" s="67">
        <v>30.408663299663299</v>
      </c>
      <c r="I176" s="58"/>
      <c r="J176" s="55"/>
      <c r="K176" s="57"/>
      <c r="L176" s="67"/>
      <c r="M176" s="55"/>
      <c r="N176" s="55"/>
      <c r="O176" s="57"/>
      <c r="P176" s="67"/>
      <c r="Q176" s="55"/>
      <c r="R176" s="55"/>
      <c r="S176" s="57"/>
      <c r="T176" s="67"/>
      <c r="U176" s="55">
        <v>231</v>
      </c>
      <c r="V176" s="55">
        <v>129.813852813853</v>
      </c>
      <c r="W176" s="57">
        <v>0.63200232558139602</v>
      </c>
      <c r="X176" s="67">
        <v>12.236848837209299</v>
      </c>
      <c r="Y176" s="55"/>
      <c r="Z176" s="56"/>
      <c r="AA176" s="56"/>
      <c r="AB176" s="67"/>
      <c r="AC176" s="58">
        <v>222</v>
      </c>
      <c r="AD176" s="57">
        <v>37.404954954955002</v>
      </c>
      <c r="AE176" s="56">
        <v>1.26923614457831</v>
      </c>
      <c r="AF176" s="67">
        <v>10.703646746987999</v>
      </c>
    </row>
    <row r="177" spans="1:32" x14ac:dyDescent="0.2">
      <c r="A177" s="59" t="s">
        <v>40</v>
      </c>
      <c r="B177" s="55">
        <v>2009</v>
      </c>
      <c r="C177" s="78">
        <v>0.112352048558422</v>
      </c>
      <c r="D177" s="55">
        <v>223</v>
      </c>
      <c r="E177" s="55">
        <v>4720.1569506726501</v>
      </c>
      <c r="F177" s="58">
        <v>304</v>
      </c>
      <c r="G177" s="57">
        <v>34.833750000000002</v>
      </c>
      <c r="H177" s="67">
        <v>29.844509868421099</v>
      </c>
      <c r="I177" s="58"/>
      <c r="J177" s="55"/>
      <c r="K177" s="57"/>
      <c r="L177" s="67"/>
      <c r="M177" s="55"/>
      <c r="N177" s="55"/>
      <c r="O177" s="57"/>
      <c r="P177" s="67"/>
      <c r="Q177" s="55"/>
      <c r="R177" s="55"/>
      <c r="S177" s="57"/>
      <c r="T177" s="67"/>
      <c r="U177" s="55">
        <v>223</v>
      </c>
      <c r="V177" s="55">
        <v>130.68609865470901</v>
      </c>
      <c r="W177" s="57">
        <v>0.47948888888888902</v>
      </c>
      <c r="X177" s="67">
        <v>13.200397530864199</v>
      </c>
      <c r="Y177" s="55"/>
      <c r="Z177" s="56"/>
      <c r="AA177" s="56"/>
      <c r="AB177" s="67"/>
      <c r="AC177" s="58">
        <v>216</v>
      </c>
      <c r="AD177" s="57">
        <v>30.1787037037037</v>
      </c>
      <c r="AE177" s="56">
        <v>0.16234586466165399</v>
      </c>
      <c r="AF177" s="67">
        <v>11.635020802005</v>
      </c>
    </row>
    <row r="178" spans="1:32" x14ac:dyDescent="0.2">
      <c r="A178" s="59" t="s">
        <v>40</v>
      </c>
      <c r="B178" s="55">
        <v>2010</v>
      </c>
      <c r="C178" s="78">
        <v>6.4152431011826494E-2</v>
      </c>
      <c r="D178" s="55">
        <v>292</v>
      </c>
      <c r="E178" s="55">
        <v>4909.4143835616396</v>
      </c>
      <c r="F178" s="58">
        <v>337</v>
      </c>
      <c r="G178" s="57">
        <v>69.900623145400701</v>
      </c>
      <c r="H178" s="67">
        <v>29.339370919881301</v>
      </c>
      <c r="I178" s="58"/>
      <c r="J178" s="55"/>
      <c r="K178" s="57"/>
      <c r="L178" s="67"/>
      <c r="M178" s="55"/>
      <c r="N178" s="55"/>
      <c r="O178" s="57"/>
      <c r="P178" s="67"/>
      <c r="Q178" s="55"/>
      <c r="R178" s="55"/>
      <c r="S178" s="57"/>
      <c r="T178" s="67"/>
      <c r="U178" s="55">
        <v>292</v>
      </c>
      <c r="V178" s="55">
        <v>132.11301369863</v>
      </c>
      <c r="W178" s="57">
        <v>-0.265317073170732</v>
      </c>
      <c r="X178" s="67">
        <v>12.270177383591999</v>
      </c>
      <c r="Y178" s="55"/>
      <c r="Z178" s="56"/>
      <c r="AA178" s="56"/>
      <c r="AB178" s="67"/>
      <c r="AC178" s="58">
        <v>260</v>
      </c>
      <c r="AD178" s="57">
        <v>29.338846153846202</v>
      </c>
      <c r="AE178" s="56">
        <v>-0.63389791183294697</v>
      </c>
      <c r="AF178" s="67">
        <v>10.010143155452401</v>
      </c>
    </row>
    <row r="179" spans="1:32" x14ac:dyDescent="0.2">
      <c r="A179" s="59" t="s">
        <v>40</v>
      </c>
      <c r="B179" s="55">
        <v>2011</v>
      </c>
      <c r="C179" s="78">
        <v>7.5344827586206906E-2</v>
      </c>
      <c r="D179" s="55">
        <v>232</v>
      </c>
      <c r="E179" s="55">
        <v>4722.6896551724103</v>
      </c>
      <c r="F179" s="58">
        <v>337</v>
      </c>
      <c r="G179" s="57">
        <v>23.8916617210682</v>
      </c>
      <c r="H179" s="67">
        <v>26.4111839762611</v>
      </c>
      <c r="I179" s="58"/>
      <c r="J179" s="55"/>
      <c r="K179" s="57"/>
      <c r="L179" s="67"/>
      <c r="M179" s="55"/>
      <c r="N179" s="55"/>
      <c r="O179" s="57"/>
      <c r="P179" s="67"/>
      <c r="Q179" s="55"/>
      <c r="R179" s="55"/>
      <c r="S179" s="57"/>
      <c r="T179" s="67"/>
      <c r="U179" s="55">
        <v>232</v>
      </c>
      <c r="V179" s="55">
        <v>125.887931034483</v>
      </c>
      <c r="W179" s="57">
        <v>0.717891304347826</v>
      </c>
      <c r="X179" s="67">
        <v>11.4728065217391</v>
      </c>
      <c r="Y179" s="55"/>
      <c r="Z179" s="56"/>
      <c r="AA179" s="56"/>
      <c r="AB179" s="67"/>
      <c r="AC179" s="58">
        <v>213</v>
      </c>
      <c r="AD179" s="57">
        <v>25.445539906103299</v>
      </c>
      <c r="AE179" s="56">
        <v>-2.3029159292035399</v>
      </c>
      <c r="AF179" s="67">
        <v>10.310676769911501</v>
      </c>
    </row>
    <row r="180" spans="1:32" x14ac:dyDescent="0.2">
      <c r="A180" s="59" t="s">
        <v>40</v>
      </c>
      <c r="B180" s="55">
        <v>2012</v>
      </c>
      <c r="C180" s="78">
        <v>0.115062068965517</v>
      </c>
      <c r="D180" s="55">
        <v>192</v>
      </c>
      <c r="E180" s="55">
        <v>4706.4739583333303</v>
      </c>
      <c r="F180" s="58">
        <v>344</v>
      </c>
      <c r="G180" s="57">
        <v>58.554970930232599</v>
      </c>
      <c r="H180" s="67">
        <v>24.001366279069799</v>
      </c>
      <c r="I180" s="58"/>
      <c r="J180" s="55"/>
      <c r="K180" s="57"/>
      <c r="L180" s="67"/>
      <c r="M180" s="55"/>
      <c r="N180" s="55"/>
      <c r="O180" s="57"/>
      <c r="P180" s="67"/>
      <c r="Q180" s="55"/>
      <c r="R180" s="55"/>
      <c r="S180" s="57"/>
      <c r="T180" s="67"/>
      <c r="U180" s="55">
        <v>192</v>
      </c>
      <c r="V180" s="55">
        <v>125.270833333333</v>
      </c>
      <c r="W180" s="57">
        <v>0.40367420814479599</v>
      </c>
      <c r="X180" s="67">
        <v>10.3139705882353</v>
      </c>
      <c r="Y180" s="55"/>
      <c r="Z180" s="56"/>
      <c r="AA180" s="56"/>
      <c r="AB180" s="67"/>
      <c r="AC180" s="58">
        <v>173</v>
      </c>
      <c r="AD180" s="57">
        <v>22.799421965317901</v>
      </c>
      <c r="AE180" s="56">
        <v>-3.2119395348837201</v>
      </c>
      <c r="AF180" s="67">
        <v>9.4543832558139602</v>
      </c>
    </row>
    <row r="181" spans="1:32" x14ac:dyDescent="0.2">
      <c r="A181" s="59" t="s">
        <v>40</v>
      </c>
      <c r="B181" s="55">
        <v>2013</v>
      </c>
      <c r="C181" s="78">
        <v>0.12879161528976599</v>
      </c>
      <c r="D181" s="55">
        <v>208</v>
      </c>
      <c r="E181" s="55">
        <v>5358.7740384615399</v>
      </c>
      <c r="F181" s="58">
        <v>377</v>
      </c>
      <c r="G181" s="57">
        <v>86.141432360742797</v>
      </c>
      <c r="H181" s="67">
        <v>21.167708222811701</v>
      </c>
      <c r="I181" s="58"/>
      <c r="J181" s="55"/>
      <c r="K181" s="57"/>
      <c r="L181" s="67"/>
      <c r="M181" s="55"/>
      <c r="N181" s="55"/>
      <c r="O181" s="57"/>
      <c r="P181" s="67"/>
      <c r="Q181" s="55"/>
      <c r="R181" s="55"/>
      <c r="S181" s="57"/>
      <c r="T181" s="67"/>
      <c r="U181" s="55">
        <v>208</v>
      </c>
      <c r="V181" s="55">
        <v>119.206730769231</v>
      </c>
      <c r="W181" s="57">
        <v>-0.23507531380753099</v>
      </c>
      <c r="X181" s="67">
        <v>8.2578430962343106</v>
      </c>
      <c r="Y181" s="55"/>
      <c r="Z181" s="56"/>
      <c r="AA181" s="56"/>
      <c r="AB181" s="67"/>
      <c r="AC181" s="58">
        <v>200</v>
      </c>
      <c r="AD181" s="57">
        <v>23.482500000000002</v>
      </c>
      <c r="AE181" s="56">
        <v>-3.25971458773784</v>
      </c>
      <c r="AF181" s="67">
        <v>7.3883016913319199</v>
      </c>
    </row>
    <row r="182" spans="1:32" x14ac:dyDescent="0.2">
      <c r="A182" s="59" t="s">
        <v>40</v>
      </c>
      <c r="B182" s="55">
        <v>2014</v>
      </c>
      <c r="C182" s="78">
        <v>3.4009077155824498E-2</v>
      </c>
      <c r="D182" s="55">
        <v>129</v>
      </c>
      <c r="E182" s="55">
        <v>5660.8217054263596</v>
      </c>
      <c r="F182" s="58">
        <v>306</v>
      </c>
      <c r="G182" s="57">
        <v>118.647908496732</v>
      </c>
      <c r="H182" s="67">
        <v>19.5213496732026</v>
      </c>
      <c r="I182" s="58"/>
      <c r="J182" s="55"/>
      <c r="K182" s="57"/>
      <c r="L182" s="67"/>
      <c r="M182" s="55"/>
      <c r="N182" s="55"/>
      <c r="O182" s="57"/>
      <c r="P182" s="67"/>
      <c r="Q182" s="55"/>
      <c r="R182" s="55"/>
      <c r="S182" s="57"/>
      <c r="T182" s="67"/>
      <c r="U182" s="55">
        <v>129</v>
      </c>
      <c r="V182" s="55">
        <v>112.86821705426399</v>
      </c>
      <c r="W182" s="57">
        <v>1.1149746192893399E-2</v>
      </c>
      <c r="X182" s="67">
        <v>8.3532131979695396</v>
      </c>
      <c r="Y182" s="55"/>
      <c r="Z182" s="56"/>
      <c r="AA182" s="56"/>
      <c r="AB182" s="67"/>
      <c r="AC182" s="58">
        <v>58</v>
      </c>
      <c r="AD182" s="57">
        <v>22.512068965517301</v>
      </c>
      <c r="AE182" s="56">
        <v>-4.3896985915492897</v>
      </c>
      <c r="AF182" s="67">
        <v>7.06906873239436</v>
      </c>
    </row>
    <row r="183" spans="1:32" x14ac:dyDescent="0.2">
      <c r="A183" s="59" t="s">
        <v>40</v>
      </c>
      <c r="B183" s="55">
        <v>2015</v>
      </c>
      <c r="C183" s="78">
        <v>9.2514506769825894E-2</v>
      </c>
      <c r="D183" s="55"/>
      <c r="E183" s="55"/>
      <c r="F183" s="58">
        <v>192</v>
      </c>
      <c r="G183" s="57">
        <v>85.654479166666704</v>
      </c>
      <c r="H183" s="67">
        <v>12.556328125</v>
      </c>
      <c r="I183" s="58"/>
      <c r="J183" s="55"/>
      <c r="K183" s="57"/>
      <c r="L183" s="67"/>
      <c r="M183" s="55"/>
      <c r="N183" s="55"/>
      <c r="O183" s="57"/>
      <c r="P183" s="67"/>
      <c r="Q183" s="55"/>
      <c r="R183" s="55"/>
      <c r="S183" s="57"/>
      <c r="T183" s="67"/>
      <c r="U183" s="55"/>
      <c r="V183" s="55"/>
      <c r="W183" s="57"/>
      <c r="X183" s="67"/>
      <c r="Y183" s="55"/>
      <c r="Z183" s="56"/>
      <c r="AA183" s="56"/>
      <c r="AB183" s="67"/>
      <c r="AC183" s="58"/>
      <c r="AD183" s="57"/>
      <c r="AE183" s="56"/>
      <c r="AF183" s="67"/>
    </row>
    <row r="184" spans="1:32" x14ac:dyDescent="0.2">
      <c r="A184" s="59" t="s">
        <v>40</v>
      </c>
      <c r="B184" s="55">
        <v>2016</v>
      </c>
      <c r="C184" s="78">
        <v>0.35672922252010703</v>
      </c>
      <c r="D184" s="55"/>
      <c r="E184" s="55"/>
      <c r="F184" s="58">
        <v>154</v>
      </c>
      <c r="G184" s="57">
        <v>154.92103896103899</v>
      </c>
      <c r="H184" s="67">
        <v>11.4571428571429</v>
      </c>
      <c r="I184" s="58"/>
      <c r="J184" s="55"/>
      <c r="K184" s="57"/>
      <c r="L184" s="67"/>
      <c r="M184" s="55"/>
      <c r="N184" s="55"/>
      <c r="O184" s="57"/>
      <c r="P184" s="67"/>
      <c r="Q184" s="55"/>
      <c r="R184" s="55"/>
      <c r="S184" s="57"/>
      <c r="T184" s="67"/>
      <c r="U184" s="55"/>
      <c r="V184" s="55"/>
      <c r="W184" s="57"/>
      <c r="X184" s="67"/>
      <c r="Y184" s="55"/>
      <c r="Z184" s="56"/>
      <c r="AA184" s="56"/>
      <c r="AB184" s="67"/>
      <c r="AC184" s="58"/>
      <c r="AD184" s="57"/>
      <c r="AE184" s="56"/>
      <c r="AF184" s="67"/>
    </row>
    <row r="185" spans="1:32" x14ac:dyDescent="0.2">
      <c r="A185" s="59" t="s">
        <v>40</v>
      </c>
      <c r="B185" s="55">
        <v>2017</v>
      </c>
      <c r="C185" s="78">
        <v>3.38793103448276E-2</v>
      </c>
      <c r="D185" s="55"/>
      <c r="E185" s="55"/>
      <c r="F185" s="58">
        <v>54</v>
      </c>
      <c r="G185" s="57">
        <v>186.27537037037001</v>
      </c>
      <c r="H185" s="67">
        <v>10.7407407407407</v>
      </c>
      <c r="I185" s="58"/>
      <c r="J185" s="55"/>
      <c r="K185" s="57"/>
      <c r="L185" s="67"/>
      <c r="M185" s="55"/>
      <c r="N185" s="55"/>
      <c r="O185" s="57"/>
      <c r="P185" s="67"/>
      <c r="Q185" s="55"/>
      <c r="R185" s="55"/>
      <c r="S185" s="57"/>
      <c r="T185" s="67"/>
      <c r="U185" s="55"/>
      <c r="V185" s="55"/>
      <c r="W185" s="57"/>
      <c r="X185" s="67"/>
      <c r="Y185" s="55"/>
      <c r="Z185" s="56"/>
      <c r="AA185" s="56"/>
      <c r="AB185" s="67"/>
      <c r="AC185" s="58"/>
      <c r="AD185" s="57"/>
      <c r="AE185" s="56"/>
      <c r="AF185" s="67"/>
    </row>
    <row r="186" spans="1:32" x14ac:dyDescent="0.2">
      <c r="A186" s="59" t="s">
        <v>41</v>
      </c>
      <c r="B186" s="55">
        <v>1987</v>
      </c>
      <c r="C186" s="78">
        <v>8.6764705882352907E-3</v>
      </c>
      <c r="D186" s="55"/>
      <c r="E186" s="55"/>
      <c r="F186" s="58">
        <v>55</v>
      </c>
      <c r="G186" s="57">
        <v>-105.293636363636</v>
      </c>
      <c r="H186" s="67">
        <v>27.186763636363601</v>
      </c>
      <c r="I186" s="58"/>
      <c r="J186" s="55"/>
      <c r="K186" s="57"/>
      <c r="L186" s="67"/>
      <c r="M186" s="55"/>
      <c r="N186" s="55"/>
      <c r="O186" s="57"/>
      <c r="P186" s="67"/>
      <c r="Q186" s="55"/>
      <c r="R186" s="55"/>
      <c r="S186" s="57"/>
      <c r="T186" s="67"/>
      <c r="U186" s="55"/>
      <c r="V186" s="55"/>
      <c r="W186" s="57"/>
      <c r="X186" s="67"/>
      <c r="Y186" s="55"/>
      <c r="Z186" s="58"/>
      <c r="AA186" s="58"/>
      <c r="AB186" s="67"/>
      <c r="AC186" s="58"/>
      <c r="AD186" s="57"/>
      <c r="AE186" s="56"/>
      <c r="AF186" s="67"/>
    </row>
    <row r="187" spans="1:32" x14ac:dyDescent="0.2">
      <c r="A187" s="59" t="s">
        <v>41</v>
      </c>
      <c r="B187" s="55">
        <v>1989</v>
      </c>
      <c r="C187" s="78">
        <v>0.16727272727272699</v>
      </c>
      <c r="D187" s="55">
        <v>62</v>
      </c>
      <c r="E187" s="55">
        <v>4798.0483870967701</v>
      </c>
      <c r="F187" s="58">
        <v>77</v>
      </c>
      <c r="G187" s="57">
        <v>-82.157402597402594</v>
      </c>
      <c r="H187" s="67">
        <v>29.789000000000001</v>
      </c>
      <c r="I187" s="58"/>
      <c r="J187" s="55"/>
      <c r="K187" s="57"/>
      <c r="L187" s="67"/>
      <c r="M187" s="55"/>
      <c r="N187" s="55"/>
      <c r="O187" s="57"/>
      <c r="P187" s="67"/>
      <c r="Q187" s="55"/>
      <c r="R187" s="55"/>
      <c r="S187" s="57"/>
      <c r="T187" s="67"/>
      <c r="U187" s="55">
        <v>62</v>
      </c>
      <c r="V187" s="55">
        <v>143.193548387097</v>
      </c>
      <c r="W187" s="57">
        <v>1.2821829268292699</v>
      </c>
      <c r="X187" s="67">
        <v>11.9885</v>
      </c>
      <c r="Y187" s="55"/>
      <c r="Z187" s="58"/>
      <c r="AA187" s="58"/>
      <c r="AB187" s="67"/>
      <c r="AC187" s="58">
        <v>60</v>
      </c>
      <c r="AD187" s="57">
        <v>56.538333333333298</v>
      </c>
      <c r="AE187" s="56">
        <v>0.31633333333333302</v>
      </c>
      <c r="AF187" s="67">
        <v>9.2928205128205104</v>
      </c>
    </row>
    <row r="188" spans="1:32" x14ac:dyDescent="0.2">
      <c r="A188" s="59" t="s">
        <v>41</v>
      </c>
      <c r="B188" s="55">
        <v>1990</v>
      </c>
      <c r="C188" s="78">
        <v>0.171160714285714</v>
      </c>
      <c r="D188" s="55">
        <v>54</v>
      </c>
      <c r="E188" s="55">
        <v>5227.74074074074</v>
      </c>
      <c r="F188" s="58">
        <v>76</v>
      </c>
      <c r="G188" s="57">
        <v>-19.753684210526298</v>
      </c>
      <c r="H188" s="67">
        <v>29.2395789473684</v>
      </c>
      <c r="I188" s="58"/>
      <c r="J188" s="55"/>
      <c r="K188" s="57"/>
      <c r="L188" s="67"/>
      <c r="M188" s="55"/>
      <c r="N188" s="55"/>
      <c r="O188" s="57"/>
      <c r="P188" s="67"/>
      <c r="Q188" s="55"/>
      <c r="R188" s="55"/>
      <c r="S188" s="57"/>
      <c r="T188" s="67"/>
      <c r="U188" s="55">
        <v>54</v>
      </c>
      <c r="V188" s="55">
        <v>156.53703703703701</v>
      </c>
      <c r="W188" s="57">
        <v>1.17313414634146</v>
      </c>
      <c r="X188" s="67">
        <v>11.1174268292683</v>
      </c>
      <c r="Y188" s="55"/>
      <c r="Z188" s="58"/>
      <c r="AA188" s="58"/>
      <c r="AB188" s="67"/>
      <c r="AC188" s="58">
        <v>54</v>
      </c>
      <c r="AD188" s="57">
        <v>52.072222222222202</v>
      </c>
      <c r="AE188" s="56">
        <v>6.6000000000000003E-2</v>
      </c>
      <c r="AF188" s="67">
        <v>8.9897530864197499</v>
      </c>
    </row>
    <row r="189" spans="1:32" x14ac:dyDescent="0.2">
      <c r="A189" s="59" t="s">
        <v>41</v>
      </c>
      <c r="B189" s="55">
        <v>1991</v>
      </c>
      <c r="C189" s="78">
        <v>7.5530303030303003E-2</v>
      </c>
      <c r="D189" s="55">
        <v>65</v>
      </c>
      <c r="E189" s="55">
        <v>5022.0615384615403</v>
      </c>
      <c r="F189" s="58">
        <v>81</v>
      </c>
      <c r="G189" s="57">
        <v>-52.006419753086398</v>
      </c>
      <c r="H189" s="67">
        <v>31.667074074074101</v>
      </c>
      <c r="I189" s="58"/>
      <c r="J189" s="55"/>
      <c r="K189" s="57"/>
      <c r="L189" s="67"/>
      <c r="M189" s="55"/>
      <c r="N189" s="55"/>
      <c r="O189" s="57"/>
      <c r="P189" s="67"/>
      <c r="Q189" s="55"/>
      <c r="R189" s="55"/>
      <c r="S189" s="57"/>
      <c r="T189" s="67"/>
      <c r="U189" s="55">
        <v>65</v>
      </c>
      <c r="V189" s="55">
        <v>149.723076923077</v>
      </c>
      <c r="W189" s="57">
        <v>1.13548314606742</v>
      </c>
      <c r="X189" s="67">
        <v>11.645932584269699</v>
      </c>
      <c r="Y189" s="55"/>
      <c r="Z189" s="58"/>
      <c r="AA189" s="58"/>
      <c r="AB189" s="67"/>
      <c r="AC189" s="58">
        <v>65</v>
      </c>
      <c r="AD189" s="57">
        <v>50.938461538461503</v>
      </c>
      <c r="AE189" s="56">
        <v>-1.52134831460673E-2</v>
      </c>
      <c r="AF189" s="67">
        <v>9.3321348314606691</v>
      </c>
    </row>
    <row r="190" spans="1:32" x14ac:dyDescent="0.2">
      <c r="A190" s="59" t="s">
        <v>41</v>
      </c>
      <c r="B190" s="55">
        <v>1992</v>
      </c>
      <c r="C190" s="78">
        <v>0.241592356687898</v>
      </c>
      <c r="D190" s="55">
        <v>90</v>
      </c>
      <c r="E190" s="55">
        <v>5182.0444444444402</v>
      </c>
      <c r="F190" s="58">
        <v>98</v>
      </c>
      <c r="G190" s="57">
        <v>74.350510204081701</v>
      </c>
      <c r="H190" s="67">
        <v>35.001295918367397</v>
      </c>
      <c r="I190" s="58"/>
      <c r="J190" s="55"/>
      <c r="K190" s="57"/>
      <c r="L190" s="67"/>
      <c r="M190" s="55"/>
      <c r="N190" s="55"/>
      <c r="O190" s="57"/>
      <c r="P190" s="67"/>
      <c r="Q190" s="55"/>
      <c r="R190" s="55"/>
      <c r="S190" s="57"/>
      <c r="T190" s="67"/>
      <c r="U190" s="55">
        <v>90</v>
      </c>
      <c r="V190" s="55">
        <v>151.21111111111099</v>
      </c>
      <c r="W190" s="57">
        <v>2.0579304347826102</v>
      </c>
      <c r="X190" s="67">
        <v>12.9096173913043</v>
      </c>
      <c r="Y190" s="55"/>
      <c r="Z190" s="58"/>
      <c r="AA190" s="58"/>
      <c r="AB190" s="67"/>
      <c r="AC190" s="58">
        <v>87</v>
      </c>
      <c r="AD190" s="57">
        <v>49.073563218390802</v>
      </c>
      <c r="AE190" s="56">
        <v>0.227781818181818</v>
      </c>
      <c r="AF190" s="67">
        <v>10.6174545454545</v>
      </c>
    </row>
    <row r="191" spans="1:32" x14ac:dyDescent="0.2">
      <c r="A191" s="59" t="s">
        <v>41</v>
      </c>
      <c r="B191" s="55">
        <v>1993</v>
      </c>
      <c r="C191" s="78">
        <v>0.48011976047904198</v>
      </c>
      <c r="D191" s="55">
        <v>89</v>
      </c>
      <c r="E191" s="55">
        <v>4994.3483146067401</v>
      </c>
      <c r="F191" s="58">
        <v>111</v>
      </c>
      <c r="G191" s="57">
        <v>-73.417207207207198</v>
      </c>
      <c r="H191" s="67">
        <v>33.533441441441397</v>
      </c>
      <c r="I191" s="58"/>
      <c r="J191" s="55"/>
      <c r="K191" s="57"/>
      <c r="L191" s="67"/>
      <c r="M191" s="55"/>
      <c r="N191" s="55"/>
      <c r="O191" s="57"/>
      <c r="P191" s="67"/>
      <c r="Q191" s="55"/>
      <c r="R191" s="55"/>
      <c r="S191" s="57"/>
      <c r="T191" s="67"/>
      <c r="U191" s="55">
        <v>89</v>
      </c>
      <c r="V191" s="55">
        <v>143.876404494382</v>
      </c>
      <c r="W191" s="57">
        <v>1.532376</v>
      </c>
      <c r="X191" s="67">
        <v>12.011696000000001</v>
      </c>
      <c r="Y191" s="55"/>
      <c r="Z191" s="58"/>
      <c r="AA191" s="58"/>
      <c r="AB191" s="67"/>
      <c r="AC191" s="58">
        <v>84</v>
      </c>
      <c r="AD191" s="57">
        <v>47.9321428571429</v>
      </c>
      <c r="AE191" s="56">
        <v>-0.41116666666666701</v>
      </c>
      <c r="AF191" s="67">
        <v>9.6917008333333392</v>
      </c>
    </row>
    <row r="192" spans="1:32" x14ac:dyDescent="0.2">
      <c r="A192" s="59" t="s">
        <v>41</v>
      </c>
      <c r="B192" s="55">
        <v>1994</v>
      </c>
      <c r="C192" s="78">
        <v>0.63656050955414001</v>
      </c>
      <c r="D192" s="55">
        <v>95</v>
      </c>
      <c r="E192" s="55">
        <v>5192.5368421052599</v>
      </c>
      <c r="F192" s="58">
        <v>114</v>
      </c>
      <c r="G192" s="57">
        <v>15.685438596491201</v>
      </c>
      <c r="H192" s="67">
        <v>37.550070175438599</v>
      </c>
      <c r="I192" s="58"/>
      <c r="J192" s="55"/>
      <c r="K192" s="57"/>
      <c r="L192" s="67"/>
      <c r="M192" s="55"/>
      <c r="N192" s="55"/>
      <c r="O192" s="57"/>
      <c r="P192" s="67"/>
      <c r="Q192" s="55"/>
      <c r="R192" s="55"/>
      <c r="S192" s="57"/>
      <c r="T192" s="67"/>
      <c r="U192" s="55">
        <v>95</v>
      </c>
      <c r="V192" s="55">
        <v>123.378947368421</v>
      </c>
      <c r="W192" s="57">
        <v>0.15270769230769199</v>
      </c>
      <c r="X192" s="67">
        <v>14.4700384615385</v>
      </c>
      <c r="Y192" s="55"/>
      <c r="Z192" s="58"/>
      <c r="AA192" s="58"/>
      <c r="AB192" s="67"/>
      <c r="AC192" s="58">
        <v>88</v>
      </c>
      <c r="AD192" s="57">
        <v>46.886363636363598</v>
      </c>
      <c r="AE192" s="56">
        <v>-0.66124603174603203</v>
      </c>
      <c r="AF192" s="67">
        <v>11.6184888888889</v>
      </c>
    </row>
    <row r="193" spans="1:32" x14ac:dyDescent="0.2">
      <c r="A193" s="59" t="s">
        <v>41</v>
      </c>
      <c r="B193" s="55">
        <v>1995</v>
      </c>
      <c r="C193" s="78">
        <v>0.37416149068323001</v>
      </c>
      <c r="D193" s="55">
        <v>68</v>
      </c>
      <c r="E193" s="55">
        <v>5281.7058823529396</v>
      </c>
      <c r="F193" s="58">
        <v>96</v>
      </c>
      <c r="G193" s="57">
        <v>-33.8014583333334</v>
      </c>
      <c r="H193" s="67">
        <v>32.860697916666702</v>
      </c>
      <c r="I193" s="58"/>
      <c r="J193" s="55"/>
      <c r="K193" s="57"/>
      <c r="L193" s="67"/>
      <c r="M193" s="55"/>
      <c r="N193" s="55"/>
      <c r="O193" s="57"/>
      <c r="P193" s="67"/>
      <c r="Q193" s="55"/>
      <c r="R193" s="55"/>
      <c r="S193" s="57"/>
      <c r="T193" s="67"/>
      <c r="U193" s="55">
        <v>68</v>
      </c>
      <c r="V193" s="55">
        <v>129.07352941176501</v>
      </c>
      <c r="W193" s="57">
        <v>-1.0972809917355399</v>
      </c>
      <c r="X193" s="67">
        <v>11.9314214876033</v>
      </c>
      <c r="Y193" s="55"/>
      <c r="Z193" s="58"/>
      <c r="AA193" s="58"/>
      <c r="AB193" s="67"/>
      <c r="AC193" s="58">
        <v>64</v>
      </c>
      <c r="AD193" s="57">
        <v>39.295312500000001</v>
      </c>
      <c r="AE193" s="56">
        <v>-1.0366779661016901</v>
      </c>
      <c r="AF193" s="67">
        <v>9.7207288135593295</v>
      </c>
    </row>
    <row r="194" spans="1:32" x14ac:dyDescent="0.2">
      <c r="A194" s="59" t="s">
        <v>41</v>
      </c>
      <c r="B194" s="55">
        <v>1996</v>
      </c>
      <c r="C194" s="78">
        <v>0.70916230366492095</v>
      </c>
      <c r="D194" s="55">
        <v>103</v>
      </c>
      <c r="E194" s="55">
        <v>5269.1067961164999</v>
      </c>
      <c r="F194" s="58">
        <v>116</v>
      </c>
      <c r="G194" s="57">
        <v>7.7935344827586199</v>
      </c>
      <c r="H194" s="67">
        <v>37.169293103448297</v>
      </c>
      <c r="I194" s="58"/>
      <c r="J194" s="55"/>
      <c r="K194" s="57"/>
      <c r="L194" s="67"/>
      <c r="M194" s="55"/>
      <c r="N194" s="55"/>
      <c r="O194" s="57"/>
      <c r="P194" s="67"/>
      <c r="Q194" s="55"/>
      <c r="R194" s="55"/>
      <c r="S194" s="57"/>
      <c r="T194" s="67"/>
      <c r="U194" s="55">
        <v>103</v>
      </c>
      <c r="V194" s="55">
        <v>131.44660194174801</v>
      </c>
      <c r="W194" s="57">
        <v>-0.47882191780821898</v>
      </c>
      <c r="X194" s="67">
        <v>12.7738904109589</v>
      </c>
      <c r="Y194" s="55"/>
      <c r="Z194" s="58"/>
      <c r="AA194" s="58"/>
      <c r="AB194" s="67"/>
      <c r="AC194" s="58">
        <v>101</v>
      </c>
      <c r="AD194" s="57">
        <v>47.000990099009897</v>
      </c>
      <c r="AE194" s="56">
        <v>-0.48287323943662003</v>
      </c>
      <c r="AF194" s="67">
        <v>10.3285007042254</v>
      </c>
    </row>
    <row r="195" spans="1:32" x14ac:dyDescent="0.2">
      <c r="A195" s="59" t="s">
        <v>41</v>
      </c>
      <c r="B195" s="55">
        <v>1997</v>
      </c>
      <c r="C195" s="78">
        <v>0.45276923076923098</v>
      </c>
      <c r="D195" s="55">
        <v>86</v>
      </c>
      <c r="E195" s="55">
        <v>5405</v>
      </c>
      <c r="F195" s="58">
        <v>100</v>
      </c>
      <c r="G195" s="57">
        <v>-41.161099999999998</v>
      </c>
      <c r="H195" s="67">
        <v>37.885269999999998</v>
      </c>
      <c r="I195" s="58"/>
      <c r="J195" s="55"/>
      <c r="K195" s="57"/>
      <c r="L195" s="67"/>
      <c r="M195" s="55"/>
      <c r="N195" s="55"/>
      <c r="O195" s="57"/>
      <c r="P195" s="67"/>
      <c r="Q195" s="55"/>
      <c r="R195" s="55"/>
      <c r="S195" s="57"/>
      <c r="T195" s="67"/>
      <c r="U195" s="55">
        <v>86</v>
      </c>
      <c r="V195" s="55">
        <v>137.68604651162801</v>
      </c>
      <c r="W195" s="57">
        <v>-1.2776083333333299</v>
      </c>
      <c r="X195" s="67">
        <v>14.132583333333301</v>
      </c>
      <c r="Y195" s="55"/>
      <c r="Z195" s="58"/>
      <c r="AA195" s="58"/>
      <c r="AB195" s="67"/>
      <c r="AC195" s="58">
        <v>80</v>
      </c>
      <c r="AD195" s="57">
        <v>50.27</v>
      </c>
      <c r="AE195" s="56">
        <v>-0.123543103448276</v>
      </c>
      <c r="AF195" s="67">
        <v>11.530706896551701</v>
      </c>
    </row>
    <row r="196" spans="1:32" x14ac:dyDescent="0.2">
      <c r="A196" s="59" t="s">
        <v>41</v>
      </c>
      <c r="B196" s="55">
        <v>1998</v>
      </c>
      <c r="C196" s="78">
        <v>0.42880952380952397</v>
      </c>
      <c r="D196" s="55">
        <v>81</v>
      </c>
      <c r="E196" s="55">
        <v>5632.0987654320998</v>
      </c>
      <c r="F196" s="58">
        <v>101</v>
      </c>
      <c r="G196" s="57">
        <v>-29.400495049505</v>
      </c>
      <c r="H196" s="67">
        <v>38.097702970297</v>
      </c>
      <c r="I196" s="58"/>
      <c r="J196" s="55"/>
      <c r="K196" s="57"/>
      <c r="L196" s="67"/>
      <c r="M196" s="55"/>
      <c r="N196" s="55"/>
      <c r="O196" s="57"/>
      <c r="P196" s="67"/>
      <c r="Q196" s="55"/>
      <c r="R196" s="55"/>
      <c r="S196" s="57"/>
      <c r="T196" s="67"/>
      <c r="U196" s="55">
        <v>81</v>
      </c>
      <c r="V196" s="55">
        <v>132.23456790123501</v>
      </c>
      <c r="W196" s="57">
        <v>-2.6036511627907002</v>
      </c>
      <c r="X196" s="67">
        <v>14.157581395348799</v>
      </c>
      <c r="Y196" s="55"/>
      <c r="Z196" s="58"/>
      <c r="AA196" s="58"/>
      <c r="AB196" s="67"/>
      <c r="AC196" s="58">
        <v>78</v>
      </c>
      <c r="AD196" s="57">
        <v>49.5</v>
      </c>
      <c r="AE196" s="56">
        <v>-0.44983064516129001</v>
      </c>
      <c r="AF196" s="67">
        <v>11.9281129032258</v>
      </c>
    </row>
    <row r="197" spans="1:32" x14ac:dyDescent="0.2">
      <c r="A197" s="59" t="s">
        <v>41</v>
      </c>
      <c r="B197" s="55">
        <v>1999</v>
      </c>
      <c r="C197" s="78">
        <v>0.57455555555555604</v>
      </c>
      <c r="D197" s="55">
        <v>85</v>
      </c>
      <c r="E197" s="55">
        <v>6131.2588235294097</v>
      </c>
      <c r="F197" s="58">
        <v>104</v>
      </c>
      <c r="G197" s="57">
        <v>104.38240384615401</v>
      </c>
      <c r="H197" s="67">
        <v>37.4766153846154</v>
      </c>
      <c r="I197" s="58"/>
      <c r="J197" s="55"/>
      <c r="K197" s="57"/>
      <c r="L197" s="67"/>
      <c r="M197" s="55"/>
      <c r="N197" s="55"/>
      <c r="O197" s="57"/>
      <c r="P197" s="67"/>
      <c r="Q197" s="55"/>
      <c r="R197" s="55"/>
      <c r="S197" s="57"/>
      <c r="T197" s="67"/>
      <c r="U197" s="55">
        <v>85</v>
      </c>
      <c r="V197" s="55">
        <v>144.564705882353</v>
      </c>
      <c r="W197" s="57">
        <v>-0.49096402877697898</v>
      </c>
      <c r="X197" s="67">
        <v>12.4008345323741</v>
      </c>
      <c r="Y197" s="55"/>
      <c r="Z197" s="58"/>
      <c r="AA197" s="58"/>
      <c r="AB197" s="67"/>
      <c r="AC197" s="58">
        <v>82</v>
      </c>
      <c r="AD197" s="57">
        <v>52.992682926829303</v>
      </c>
      <c r="AE197" s="56">
        <v>-0.85126470588235303</v>
      </c>
      <c r="AF197" s="67">
        <v>10.270294117647101</v>
      </c>
    </row>
    <row r="198" spans="1:32" x14ac:dyDescent="0.2">
      <c r="A198" s="59" t="s">
        <v>41</v>
      </c>
      <c r="B198" s="55">
        <v>2000</v>
      </c>
      <c r="C198" s="78">
        <v>0.52161764705882396</v>
      </c>
      <c r="D198" s="55">
        <v>52</v>
      </c>
      <c r="E198" s="55">
        <v>6335.7115384615399</v>
      </c>
      <c r="F198" s="58">
        <v>72</v>
      </c>
      <c r="G198" s="57">
        <v>147.306527777778</v>
      </c>
      <c r="H198" s="67">
        <v>35.350902777777797</v>
      </c>
      <c r="I198" s="58"/>
      <c r="J198" s="55"/>
      <c r="K198" s="57"/>
      <c r="L198" s="67"/>
      <c r="M198" s="55"/>
      <c r="N198" s="55"/>
      <c r="O198" s="57"/>
      <c r="P198" s="67"/>
      <c r="Q198" s="55"/>
      <c r="R198" s="55"/>
      <c r="S198" s="57"/>
      <c r="T198" s="67"/>
      <c r="U198" s="55">
        <v>52</v>
      </c>
      <c r="V198" s="55">
        <v>164.59615384615401</v>
      </c>
      <c r="W198" s="57">
        <v>0.85008139534883698</v>
      </c>
      <c r="X198" s="67">
        <v>12.0050813953488</v>
      </c>
      <c r="Y198" s="55"/>
      <c r="Z198" s="58"/>
      <c r="AA198" s="58"/>
      <c r="AB198" s="67"/>
      <c r="AC198" s="58">
        <v>51</v>
      </c>
      <c r="AD198" s="57">
        <v>54.992156862745098</v>
      </c>
      <c r="AE198" s="56">
        <v>-0.57876190476190503</v>
      </c>
      <c r="AF198" s="67">
        <v>9.5663797619047592</v>
      </c>
    </row>
    <row r="199" spans="1:32" x14ac:dyDescent="0.2">
      <c r="A199" s="59" t="s">
        <v>41</v>
      </c>
      <c r="B199" s="55">
        <v>2001</v>
      </c>
      <c r="C199" s="78">
        <v>0.296363636363636</v>
      </c>
      <c r="D199" s="55"/>
      <c r="E199" s="55"/>
      <c r="F199" s="58">
        <v>69</v>
      </c>
      <c r="G199" s="57">
        <v>162.07666666666699</v>
      </c>
      <c r="H199" s="67">
        <v>30.373376811594198</v>
      </c>
      <c r="I199" s="58"/>
      <c r="J199" s="55"/>
      <c r="K199" s="57"/>
      <c r="L199" s="67"/>
      <c r="M199" s="55"/>
      <c r="N199" s="55"/>
      <c r="O199" s="57"/>
      <c r="P199" s="67"/>
      <c r="Q199" s="55"/>
      <c r="R199" s="55"/>
      <c r="S199" s="57"/>
      <c r="T199" s="67"/>
      <c r="U199" s="55"/>
      <c r="V199" s="55"/>
      <c r="W199" s="57"/>
      <c r="X199" s="67"/>
      <c r="Y199" s="55"/>
      <c r="Z199" s="58"/>
      <c r="AA199" s="58"/>
      <c r="AB199" s="67"/>
      <c r="AC199" s="58"/>
      <c r="AD199" s="57"/>
      <c r="AE199" s="56"/>
      <c r="AF199" s="67"/>
    </row>
    <row r="200" spans="1:32" x14ac:dyDescent="0.2">
      <c r="A200" s="59" t="s">
        <v>41</v>
      </c>
      <c r="B200" s="55">
        <v>2002</v>
      </c>
      <c r="C200" s="78">
        <v>0.43382716049382702</v>
      </c>
      <c r="D200" s="55">
        <v>57</v>
      </c>
      <c r="E200" s="55">
        <v>5484.1754385964896</v>
      </c>
      <c r="F200" s="58">
        <v>74</v>
      </c>
      <c r="G200" s="57">
        <v>240.13891891891899</v>
      </c>
      <c r="H200" s="67">
        <v>30.8977162162162</v>
      </c>
      <c r="I200" s="58"/>
      <c r="J200" s="55"/>
      <c r="K200" s="57"/>
      <c r="L200" s="67"/>
      <c r="M200" s="55"/>
      <c r="N200" s="55"/>
      <c r="O200" s="57"/>
      <c r="P200" s="67"/>
      <c r="Q200" s="55"/>
      <c r="R200" s="55"/>
      <c r="S200" s="57"/>
      <c r="T200" s="67"/>
      <c r="U200" s="55">
        <v>57</v>
      </c>
      <c r="V200" s="55">
        <v>128.438596491228</v>
      </c>
      <c r="W200" s="57">
        <v>-1.4475063291139201</v>
      </c>
      <c r="X200" s="67">
        <v>10.8809746835443</v>
      </c>
      <c r="Y200" s="55"/>
      <c r="Z200" s="58"/>
      <c r="AA200" s="58"/>
      <c r="AB200" s="67"/>
      <c r="AC200" s="58">
        <v>54</v>
      </c>
      <c r="AD200" s="57">
        <v>45.866666666666703</v>
      </c>
      <c r="AE200" s="56">
        <v>-0.21858974358974401</v>
      </c>
      <c r="AF200" s="67">
        <v>8.7300384615384594</v>
      </c>
    </row>
    <row r="201" spans="1:32" x14ac:dyDescent="0.2">
      <c r="A201" s="59" t="s">
        <v>41</v>
      </c>
      <c r="B201" s="55">
        <v>2003</v>
      </c>
      <c r="C201" s="78">
        <v>0.24981818181818199</v>
      </c>
      <c r="D201" s="55"/>
      <c r="E201" s="55"/>
      <c r="F201" s="58">
        <v>51</v>
      </c>
      <c r="G201" s="57">
        <v>225.720784313726</v>
      </c>
      <c r="H201" s="67">
        <v>32.908490196078397</v>
      </c>
      <c r="I201" s="58"/>
      <c r="J201" s="55"/>
      <c r="K201" s="57"/>
      <c r="L201" s="67"/>
      <c r="M201" s="55"/>
      <c r="N201" s="55"/>
      <c r="O201" s="57"/>
      <c r="P201" s="67"/>
      <c r="Q201" s="55"/>
      <c r="R201" s="55"/>
      <c r="S201" s="57"/>
      <c r="T201" s="67"/>
      <c r="U201" s="55"/>
      <c r="V201" s="55"/>
      <c r="W201" s="57"/>
      <c r="X201" s="67"/>
      <c r="Y201" s="55"/>
      <c r="Z201" s="58"/>
      <c r="AA201" s="58"/>
      <c r="AB201" s="67"/>
      <c r="AC201" s="58"/>
      <c r="AD201" s="57"/>
      <c r="AE201" s="56"/>
      <c r="AF201" s="67"/>
    </row>
    <row r="202" spans="1:32" x14ac:dyDescent="0.2">
      <c r="A202" s="59" t="s">
        <v>41</v>
      </c>
      <c r="B202" s="55">
        <v>2004</v>
      </c>
      <c r="C202" s="78">
        <v>0.30901408450704199</v>
      </c>
      <c r="D202" s="55">
        <v>55</v>
      </c>
      <c r="E202" s="55">
        <v>6227.1818181818198</v>
      </c>
      <c r="F202" s="58">
        <v>63</v>
      </c>
      <c r="G202" s="57">
        <v>208.455555555556</v>
      </c>
      <c r="H202" s="67">
        <v>38.121507936507903</v>
      </c>
      <c r="I202" s="58"/>
      <c r="J202" s="55"/>
      <c r="K202" s="57"/>
      <c r="L202" s="67"/>
      <c r="M202" s="55"/>
      <c r="N202" s="55"/>
      <c r="O202" s="57"/>
      <c r="P202" s="67"/>
      <c r="Q202" s="55"/>
      <c r="R202" s="55"/>
      <c r="S202" s="57"/>
      <c r="T202" s="67"/>
      <c r="U202" s="55">
        <v>55</v>
      </c>
      <c r="V202" s="55">
        <v>147.21818181818199</v>
      </c>
      <c r="W202" s="57">
        <v>-1.13476811594203</v>
      </c>
      <c r="X202" s="67">
        <v>13.609579710144899</v>
      </c>
      <c r="Y202" s="55"/>
      <c r="Z202" s="58"/>
      <c r="AA202" s="58"/>
      <c r="AB202" s="67"/>
      <c r="AC202" s="58">
        <v>53</v>
      </c>
      <c r="AD202" s="57">
        <v>54.471698113207502</v>
      </c>
      <c r="AE202" s="56">
        <v>-1.9491406250000001</v>
      </c>
      <c r="AF202" s="67">
        <v>10.936887499999999</v>
      </c>
    </row>
    <row r="203" spans="1:32" x14ac:dyDescent="0.2">
      <c r="A203" s="59" t="s">
        <v>41</v>
      </c>
      <c r="B203" s="55">
        <v>2005</v>
      </c>
      <c r="C203" s="78">
        <v>1.0592473118279599</v>
      </c>
      <c r="D203" s="55"/>
      <c r="E203" s="55"/>
      <c r="F203" s="58">
        <v>58</v>
      </c>
      <c r="G203" s="57">
        <v>266.17172413793099</v>
      </c>
      <c r="H203" s="67">
        <v>35.085327586206901</v>
      </c>
      <c r="I203" s="58"/>
      <c r="J203" s="55"/>
      <c r="K203" s="57"/>
      <c r="L203" s="67"/>
      <c r="M203" s="55"/>
      <c r="N203" s="55"/>
      <c r="O203" s="57"/>
      <c r="P203" s="67"/>
      <c r="Q203" s="55"/>
      <c r="R203" s="55"/>
      <c r="S203" s="57"/>
      <c r="T203" s="67"/>
      <c r="U203" s="55"/>
      <c r="V203" s="55"/>
      <c r="W203" s="57"/>
      <c r="X203" s="67"/>
      <c r="Y203" s="55"/>
      <c r="Z203" s="58"/>
      <c r="AA203" s="58"/>
      <c r="AB203" s="67"/>
      <c r="AC203" s="58"/>
      <c r="AD203" s="57"/>
      <c r="AE203" s="56"/>
      <c r="AF203" s="67"/>
    </row>
    <row r="204" spans="1:32" x14ac:dyDescent="0.2">
      <c r="A204" s="59" t="s">
        <v>41</v>
      </c>
      <c r="B204" s="55">
        <v>2006</v>
      </c>
      <c r="C204" s="78">
        <v>1.0559770114942499</v>
      </c>
      <c r="D204" s="55"/>
      <c r="E204" s="55"/>
      <c r="F204" s="58">
        <v>50</v>
      </c>
      <c r="G204" s="57">
        <v>274.6454</v>
      </c>
      <c r="H204" s="67">
        <v>36.338439999999999</v>
      </c>
      <c r="I204" s="58"/>
      <c r="J204" s="55"/>
      <c r="K204" s="57"/>
      <c r="L204" s="67"/>
      <c r="M204" s="55"/>
      <c r="N204" s="55"/>
      <c r="O204" s="57"/>
      <c r="P204" s="67"/>
      <c r="Q204" s="55"/>
      <c r="R204" s="55"/>
      <c r="S204" s="57"/>
      <c r="T204" s="67"/>
      <c r="U204" s="55"/>
      <c r="V204" s="55"/>
      <c r="W204" s="57"/>
      <c r="X204" s="67"/>
      <c r="Y204" s="55"/>
      <c r="Z204" s="58"/>
      <c r="AA204" s="58"/>
      <c r="AB204" s="67"/>
      <c r="AC204" s="58"/>
      <c r="AD204" s="57"/>
      <c r="AE204" s="56"/>
      <c r="AF204" s="67"/>
    </row>
    <row r="205" spans="1:32" x14ac:dyDescent="0.2">
      <c r="A205" s="59" t="s">
        <v>41</v>
      </c>
      <c r="B205" s="55">
        <v>2007</v>
      </c>
      <c r="C205" s="78">
        <v>1.3712745098039201</v>
      </c>
      <c r="D205" s="55"/>
      <c r="E205" s="55"/>
      <c r="F205" s="58">
        <v>64</v>
      </c>
      <c r="G205" s="57">
        <v>225.69015625</v>
      </c>
      <c r="H205" s="67">
        <v>35.73528125</v>
      </c>
      <c r="I205" s="58"/>
      <c r="J205" s="55"/>
      <c r="K205" s="57"/>
      <c r="L205" s="67"/>
      <c r="M205" s="55"/>
      <c r="N205" s="55"/>
      <c r="O205" s="57"/>
      <c r="P205" s="67"/>
      <c r="Q205" s="55"/>
      <c r="R205" s="55"/>
      <c r="S205" s="57"/>
      <c r="T205" s="67"/>
      <c r="U205" s="55"/>
      <c r="V205" s="55"/>
      <c r="W205" s="57"/>
      <c r="X205" s="67"/>
      <c r="Y205" s="55"/>
      <c r="Z205" s="58"/>
      <c r="AA205" s="58"/>
      <c r="AB205" s="67"/>
      <c r="AC205" s="58"/>
      <c r="AD205" s="57"/>
      <c r="AE205" s="56"/>
      <c r="AF205" s="67"/>
    </row>
    <row r="206" spans="1:32" x14ac:dyDescent="0.2">
      <c r="A206" s="59" t="s">
        <v>41</v>
      </c>
      <c r="B206" s="55">
        <v>2008</v>
      </c>
      <c r="C206" s="78">
        <v>1.60214285714286</v>
      </c>
      <c r="D206" s="55"/>
      <c r="E206" s="55"/>
      <c r="F206" s="58">
        <v>52</v>
      </c>
      <c r="G206" s="57">
        <v>83.842884615384605</v>
      </c>
      <c r="H206" s="67">
        <v>30.0439230769231</v>
      </c>
      <c r="I206" s="58"/>
      <c r="J206" s="55"/>
      <c r="K206" s="57"/>
      <c r="L206" s="67"/>
      <c r="M206" s="55"/>
      <c r="N206" s="55"/>
      <c r="O206" s="57"/>
      <c r="P206" s="67"/>
      <c r="Q206" s="55"/>
      <c r="R206" s="55"/>
      <c r="S206" s="57"/>
      <c r="T206" s="67"/>
      <c r="U206" s="55"/>
      <c r="V206" s="55"/>
      <c r="W206" s="57"/>
      <c r="X206" s="67"/>
      <c r="Y206" s="55"/>
      <c r="Z206" s="58"/>
      <c r="AA206" s="58"/>
      <c r="AB206" s="67"/>
      <c r="AC206" s="58"/>
      <c r="AD206" s="57"/>
      <c r="AE206" s="56"/>
      <c r="AF206" s="67"/>
    </row>
    <row r="207" spans="1:32" x14ac:dyDescent="0.2">
      <c r="A207" s="59" t="s">
        <v>41</v>
      </c>
      <c r="B207" s="55">
        <v>2009</v>
      </c>
      <c r="C207" s="78">
        <v>0.63920454545454597</v>
      </c>
      <c r="D207" s="55"/>
      <c r="E207" s="55"/>
      <c r="F207" s="58">
        <v>64</v>
      </c>
      <c r="G207" s="57">
        <v>140.9909375</v>
      </c>
      <c r="H207" s="67">
        <v>32.709937500000002</v>
      </c>
      <c r="I207" s="58"/>
      <c r="J207" s="55"/>
      <c r="K207" s="57"/>
      <c r="L207" s="67"/>
      <c r="M207" s="55"/>
      <c r="N207" s="55"/>
      <c r="O207" s="57"/>
      <c r="P207" s="67"/>
      <c r="Q207" s="55"/>
      <c r="R207" s="55"/>
      <c r="S207" s="57"/>
      <c r="T207" s="67"/>
      <c r="U207" s="55"/>
      <c r="V207" s="55"/>
      <c r="W207" s="57"/>
      <c r="X207" s="67"/>
      <c r="Y207" s="55"/>
      <c r="Z207" s="58"/>
      <c r="AA207" s="58"/>
      <c r="AB207" s="67"/>
      <c r="AC207" s="58"/>
      <c r="AD207" s="57"/>
      <c r="AE207" s="56"/>
      <c r="AF207" s="67"/>
    </row>
    <row r="208" spans="1:32" x14ac:dyDescent="0.2">
      <c r="A208" s="59"/>
      <c r="B208" s="55"/>
      <c r="C208" s="78"/>
      <c r="D208" s="55"/>
      <c r="E208" s="55"/>
      <c r="F208" s="58"/>
      <c r="G208" s="57"/>
      <c r="H208" s="67"/>
      <c r="I208" s="58"/>
      <c r="J208" s="55"/>
      <c r="K208" s="57"/>
      <c r="L208" s="67"/>
      <c r="M208" s="55"/>
      <c r="N208" s="55"/>
      <c r="O208" s="57"/>
      <c r="P208" s="67"/>
      <c r="Q208" s="55"/>
      <c r="R208" s="55"/>
      <c r="S208" s="57"/>
      <c r="T208" s="67"/>
      <c r="U208" s="55"/>
      <c r="V208" s="55"/>
      <c r="W208" s="57"/>
      <c r="X208" s="67"/>
      <c r="Y208" s="55"/>
      <c r="Z208" s="58"/>
      <c r="AA208" s="58"/>
      <c r="AB208" s="67"/>
      <c r="AC208" s="58"/>
      <c r="AD208" s="57"/>
      <c r="AE208" s="56"/>
      <c r="AF208" s="67"/>
    </row>
    <row r="209" spans="1:32" x14ac:dyDescent="0.2">
      <c r="A209" s="59"/>
      <c r="B209" s="55"/>
      <c r="C209" s="78"/>
      <c r="D209" s="55"/>
      <c r="E209" s="55"/>
      <c r="F209" s="58"/>
      <c r="G209" s="57"/>
      <c r="H209" s="67"/>
      <c r="I209" s="58"/>
      <c r="J209" s="55"/>
      <c r="K209" s="57"/>
      <c r="L209" s="67"/>
      <c r="M209" s="55"/>
      <c r="N209" s="55"/>
      <c r="O209" s="57"/>
      <c r="P209" s="67"/>
      <c r="Q209" s="55"/>
      <c r="R209" s="55"/>
      <c r="S209" s="57"/>
      <c r="T209" s="67"/>
      <c r="U209" s="55"/>
      <c r="V209" s="55"/>
      <c r="W209" s="57"/>
      <c r="X209" s="67"/>
      <c r="Y209" s="55"/>
      <c r="Z209" s="58"/>
      <c r="AA209" s="58"/>
      <c r="AB209" s="67"/>
      <c r="AC209" s="58"/>
      <c r="AD209" s="57"/>
      <c r="AE209" s="56"/>
      <c r="AF209" s="67"/>
    </row>
    <row r="210" spans="1:32" x14ac:dyDescent="0.2">
      <c r="A210" s="59"/>
      <c r="B210" s="55"/>
      <c r="C210" s="78"/>
      <c r="D210" s="55"/>
      <c r="E210" s="55"/>
      <c r="F210" s="58"/>
      <c r="G210" s="57"/>
      <c r="H210" s="67"/>
      <c r="I210" s="58"/>
      <c r="J210" s="55"/>
      <c r="K210" s="57"/>
      <c r="L210" s="67"/>
      <c r="M210" s="55"/>
      <c r="N210" s="55"/>
      <c r="O210" s="57"/>
      <c r="P210" s="67"/>
      <c r="Q210" s="55"/>
      <c r="R210" s="55"/>
      <c r="S210" s="57"/>
      <c r="T210" s="67"/>
      <c r="U210" s="55"/>
      <c r="V210" s="55"/>
      <c r="W210" s="57"/>
      <c r="X210" s="67"/>
      <c r="Y210" s="55"/>
      <c r="Z210" s="58"/>
      <c r="AA210" s="58"/>
      <c r="AB210" s="67"/>
      <c r="AC210" s="58"/>
      <c r="AD210" s="57"/>
      <c r="AE210" s="56"/>
      <c r="AF210" s="67"/>
    </row>
    <row r="211" spans="1:32" x14ac:dyDescent="0.2">
      <c r="A211" s="59"/>
      <c r="B211" s="55"/>
      <c r="C211" s="78"/>
      <c r="D211" s="55"/>
      <c r="E211" s="55"/>
      <c r="F211" s="58"/>
      <c r="G211" s="57"/>
      <c r="H211" s="67"/>
      <c r="I211" s="58"/>
      <c r="J211" s="55"/>
      <c r="K211" s="57"/>
      <c r="L211" s="67"/>
      <c r="M211" s="55"/>
      <c r="N211" s="55"/>
      <c r="O211" s="57"/>
      <c r="P211" s="67"/>
      <c r="Q211" s="55"/>
      <c r="R211" s="55"/>
      <c r="S211" s="57"/>
      <c r="T211" s="67"/>
      <c r="U211" s="55"/>
      <c r="V211" s="55"/>
      <c r="W211" s="57"/>
      <c r="X211" s="67"/>
      <c r="Y211" s="55"/>
      <c r="Z211" s="58"/>
      <c r="AA211" s="58"/>
      <c r="AB211" s="67"/>
      <c r="AC211" s="58"/>
      <c r="AD211" s="57"/>
      <c r="AE211" s="56"/>
      <c r="AF211" s="67"/>
    </row>
    <row r="212" spans="1:32" x14ac:dyDescent="0.2">
      <c r="A212" s="59"/>
      <c r="B212" s="55"/>
      <c r="C212" s="78"/>
      <c r="D212" s="55"/>
      <c r="E212" s="55"/>
      <c r="F212" s="58"/>
      <c r="G212" s="57"/>
      <c r="H212" s="67"/>
      <c r="I212" s="58"/>
      <c r="J212" s="55"/>
      <c r="K212" s="57"/>
      <c r="L212" s="67"/>
      <c r="M212" s="55"/>
      <c r="N212" s="55"/>
      <c r="O212" s="57"/>
      <c r="P212" s="67"/>
      <c r="Q212" s="55"/>
      <c r="R212" s="55"/>
      <c r="S212" s="57"/>
      <c r="T212" s="67"/>
      <c r="U212" s="55"/>
      <c r="V212" s="55"/>
      <c r="W212" s="57"/>
      <c r="X212" s="67"/>
      <c r="Y212" s="55"/>
      <c r="Z212" s="58"/>
      <c r="AA212" s="58"/>
      <c r="AB212" s="67"/>
      <c r="AC212" s="58"/>
      <c r="AD212" s="57"/>
      <c r="AE212" s="56"/>
      <c r="AF212" s="67"/>
    </row>
    <row r="213" spans="1:32" x14ac:dyDescent="0.2">
      <c r="A213" s="59"/>
      <c r="B213" s="55"/>
      <c r="C213" s="78"/>
      <c r="D213" s="55"/>
      <c r="E213" s="55"/>
      <c r="F213" s="58"/>
      <c r="G213" s="57"/>
      <c r="H213" s="67"/>
      <c r="I213" s="58"/>
      <c r="J213" s="55"/>
      <c r="K213" s="57"/>
      <c r="L213" s="67"/>
      <c r="M213" s="55"/>
      <c r="N213" s="55"/>
      <c r="O213" s="57"/>
      <c r="P213" s="67"/>
      <c r="Q213" s="55"/>
      <c r="R213" s="55"/>
      <c r="S213" s="57"/>
      <c r="T213" s="67"/>
      <c r="U213" s="55"/>
      <c r="V213" s="55"/>
      <c r="W213" s="57"/>
      <c r="X213" s="67"/>
      <c r="Y213" s="55"/>
      <c r="Z213" s="58"/>
      <c r="AA213" s="58"/>
      <c r="AB213" s="67"/>
      <c r="AC213" s="58"/>
      <c r="AD213" s="57"/>
      <c r="AE213" s="56"/>
      <c r="AF213" s="67"/>
    </row>
    <row r="214" spans="1:32" x14ac:dyDescent="0.2">
      <c r="A214" s="59"/>
      <c r="B214" s="55"/>
      <c r="C214" s="78"/>
      <c r="D214" s="55"/>
      <c r="E214" s="55"/>
      <c r="F214" s="58"/>
      <c r="G214" s="57"/>
      <c r="H214" s="67"/>
      <c r="I214" s="58"/>
      <c r="J214" s="55"/>
      <c r="K214" s="57"/>
      <c r="L214" s="67"/>
      <c r="M214" s="55"/>
      <c r="N214" s="55"/>
      <c r="O214" s="57"/>
      <c r="P214" s="67"/>
      <c r="Q214" s="55"/>
      <c r="R214" s="55"/>
      <c r="S214" s="57"/>
      <c r="T214" s="67"/>
      <c r="U214" s="55"/>
      <c r="V214" s="55"/>
      <c r="W214" s="57"/>
      <c r="X214" s="67"/>
      <c r="Y214" s="55"/>
      <c r="Z214" s="58"/>
      <c r="AA214" s="58"/>
      <c r="AB214" s="67"/>
      <c r="AC214" s="58"/>
      <c r="AD214" s="57"/>
      <c r="AE214" s="56"/>
      <c r="AF214" s="67"/>
    </row>
    <row r="215" spans="1:32" x14ac:dyDescent="0.2">
      <c r="A215" s="59"/>
      <c r="B215" s="55"/>
      <c r="C215" s="78"/>
      <c r="D215" s="55"/>
      <c r="E215" s="55"/>
      <c r="F215" s="58"/>
      <c r="G215" s="57"/>
      <c r="H215" s="67"/>
      <c r="I215" s="58"/>
      <c r="J215" s="55"/>
      <c r="K215" s="57"/>
      <c r="L215" s="67"/>
      <c r="M215" s="55"/>
      <c r="N215" s="55"/>
      <c r="O215" s="57"/>
      <c r="P215" s="67"/>
      <c r="Q215" s="55"/>
      <c r="R215" s="55"/>
      <c r="S215" s="57"/>
      <c r="T215" s="67"/>
      <c r="U215" s="55"/>
      <c r="V215" s="55"/>
      <c r="W215" s="57"/>
      <c r="X215" s="67"/>
      <c r="Y215" s="55"/>
      <c r="Z215" s="58"/>
      <c r="AA215" s="58"/>
      <c r="AB215" s="67"/>
      <c r="AC215" s="58"/>
      <c r="AD215" s="57"/>
      <c r="AE215" s="56"/>
      <c r="AF215" s="67"/>
    </row>
    <row r="216" spans="1:32" x14ac:dyDescent="0.2">
      <c r="A216" s="59"/>
      <c r="B216" s="55"/>
      <c r="C216" s="78"/>
      <c r="D216" s="55"/>
      <c r="E216" s="55"/>
      <c r="F216" s="58"/>
      <c r="G216" s="57"/>
      <c r="H216" s="67"/>
      <c r="I216" s="58"/>
      <c r="J216" s="55"/>
      <c r="K216" s="57"/>
      <c r="L216" s="67"/>
      <c r="M216" s="55"/>
      <c r="N216" s="55"/>
      <c r="O216" s="57"/>
      <c r="P216" s="67"/>
      <c r="Q216" s="55"/>
      <c r="R216" s="55"/>
      <c r="S216" s="57"/>
      <c r="T216" s="67"/>
      <c r="U216" s="55"/>
      <c r="V216" s="55"/>
      <c r="W216" s="57"/>
      <c r="X216" s="67"/>
      <c r="Y216" s="55"/>
      <c r="Z216" s="58"/>
      <c r="AA216" s="58"/>
      <c r="AB216" s="67"/>
      <c r="AC216" s="58"/>
      <c r="AD216" s="57"/>
      <c r="AE216" s="56"/>
      <c r="AF216" s="67"/>
    </row>
    <row r="217" spans="1:32" x14ac:dyDescent="0.2">
      <c r="A217" s="59"/>
      <c r="B217" s="55"/>
      <c r="C217" s="78"/>
      <c r="D217" s="55"/>
      <c r="E217" s="55"/>
      <c r="F217" s="58"/>
      <c r="G217" s="57"/>
      <c r="H217" s="67"/>
      <c r="I217" s="58"/>
      <c r="J217" s="55"/>
      <c r="K217" s="57"/>
      <c r="L217" s="67"/>
      <c r="M217" s="55"/>
      <c r="N217" s="55"/>
      <c r="O217" s="57"/>
      <c r="P217" s="67"/>
      <c r="Q217" s="55"/>
      <c r="R217" s="55"/>
      <c r="S217" s="57"/>
      <c r="T217" s="67"/>
      <c r="U217" s="55"/>
      <c r="V217" s="55"/>
      <c r="W217" s="57"/>
      <c r="X217" s="67"/>
      <c r="Y217" s="55"/>
      <c r="Z217" s="58"/>
      <c r="AA217" s="58"/>
      <c r="AB217" s="67"/>
      <c r="AC217" s="58"/>
      <c r="AD217" s="57"/>
      <c r="AE217" s="56"/>
      <c r="AF217" s="67"/>
    </row>
    <row r="218" spans="1:32" x14ac:dyDescent="0.2">
      <c r="A218" s="59"/>
      <c r="B218" s="55"/>
      <c r="C218" s="78"/>
      <c r="D218" s="55"/>
      <c r="E218" s="55"/>
      <c r="F218" s="58"/>
      <c r="G218" s="57"/>
      <c r="H218" s="67"/>
      <c r="I218" s="58"/>
      <c r="J218" s="55"/>
      <c r="K218" s="57"/>
      <c r="L218" s="67"/>
      <c r="M218" s="55"/>
      <c r="N218" s="55"/>
      <c r="O218" s="57"/>
      <c r="P218" s="67"/>
      <c r="Q218" s="55"/>
      <c r="R218" s="55"/>
      <c r="S218" s="57"/>
      <c r="T218" s="67"/>
      <c r="U218" s="55"/>
      <c r="V218" s="55"/>
      <c r="W218" s="57"/>
      <c r="X218" s="67"/>
      <c r="Y218" s="55"/>
      <c r="Z218" s="58"/>
      <c r="AA218" s="58"/>
      <c r="AB218" s="67"/>
      <c r="AC218" s="58"/>
      <c r="AD218" s="57"/>
      <c r="AE218" s="56"/>
      <c r="AF218" s="67"/>
    </row>
    <row r="219" spans="1:32" x14ac:dyDescent="0.2">
      <c r="A219" s="59"/>
      <c r="B219" s="55"/>
      <c r="C219" s="78"/>
      <c r="D219" s="55"/>
      <c r="E219" s="55"/>
      <c r="F219" s="58"/>
      <c r="G219" s="57"/>
      <c r="H219" s="67"/>
      <c r="I219" s="58"/>
      <c r="J219" s="55"/>
      <c r="K219" s="57"/>
      <c r="L219" s="67"/>
      <c r="M219" s="55"/>
      <c r="N219" s="55"/>
      <c r="O219" s="57"/>
      <c r="P219" s="67"/>
      <c r="Q219" s="55"/>
      <c r="R219" s="55"/>
      <c r="S219" s="57"/>
      <c r="T219" s="67"/>
      <c r="U219" s="55"/>
      <c r="V219" s="55"/>
      <c r="W219" s="57"/>
      <c r="X219" s="67"/>
      <c r="Y219" s="55"/>
      <c r="Z219" s="58"/>
      <c r="AA219" s="58"/>
      <c r="AB219" s="67"/>
      <c r="AC219" s="58"/>
      <c r="AD219" s="57"/>
      <c r="AE219" s="56"/>
      <c r="AF219" s="67"/>
    </row>
    <row r="220" spans="1:32" x14ac:dyDescent="0.2">
      <c r="A220" s="59"/>
      <c r="B220" s="55"/>
      <c r="C220" s="78"/>
      <c r="D220" s="55"/>
      <c r="E220" s="55"/>
      <c r="F220" s="58"/>
      <c r="G220" s="57"/>
      <c r="H220" s="67"/>
      <c r="I220" s="58"/>
      <c r="J220" s="55"/>
      <c r="K220" s="57"/>
      <c r="L220" s="67"/>
      <c r="M220" s="55"/>
      <c r="N220" s="55"/>
      <c r="O220" s="57"/>
      <c r="P220" s="67"/>
      <c r="Q220" s="55"/>
      <c r="R220" s="55"/>
      <c r="S220" s="57"/>
      <c r="T220" s="67"/>
      <c r="U220" s="55"/>
      <c r="V220" s="55"/>
      <c r="W220" s="57"/>
      <c r="X220" s="67"/>
      <c r="Y220" s="55"/>
      <c r="Z220" s="58"/>
      <c r="AA220" s="58"/>
      <c r="AB220" s="67"/>
      <c r="AC220" s="58"/>
      <c r="AD220" s="57"/>
      <c r="AE220" s="56"/>
      <c r="AF220" s="67"/>
    </row>
    <row r="221" spans="1:32" x14ac:dyDescent="0.2">
      <c r="A221" s="59"/>
      <c r="B221" s="55"/>
      <c r="C221" s="78"/>
      <c r="D221" s="55"/>
      <c r="E221" s="55"/>
      <c r="F221" s="58"/>
      <c r="G221" s="57"/>
      <c r="H221" s="67"/>
      <c r="I221" s="58"/>
      <c r="J221" s="55"/>
      <c r="K221" s="57"/>
      <c r="L221" s="67"/>
      <c r="M221" s="55"/>
      <c r="N221" s="55"/>
      <c r="O221" s="57"/>
      <c r="P221" s="67"/>
      <c r="Q221" s="55"/>
      <c r="R221" s="55"/>
      <c r="S221" s="57"/>
      <c r="T221" s="67"/>
      <c r="U221" s="55"/>
      <c r="V221" s="55"/>
      <c r="W221" s="57"/>
      <c r="X221" s="67"/>
      <c r="Y221" s="55"/>
      <c r="Z221" s="58"/>
      <c r="AA221" s="58"/>
      <c r="AB221" s="67"/>
      <c r="AC221" s="58"/>
      <c r="AD221" s="57"/>
      <c r="AE221" s="56"/>
      <c r="AF221" s="67"/>
    </row>
    <row r="222" spans="1:32" x14ac:dyDescent="0.2">
      <c r="A222" s="59"/>
      <c r="B222" s="55"/>
      <c r="C222" s="78"/>
      <c r="D222" s="55"/>
      <c r="E222" s="55"/>
      <c r="F222" s="58"/>
      <c r="G222" s="57"/>
      <c r="H222" s="67"/>
      <c r="I222" s="58"/>
      <c r="J222" s="55"/>
      <c r="K222" s="57"/>
      <c r="L222" s="67"/>
      <c r="M222" s="55"/>
      <c r="N222" s="55"/>
      <c r="O222" s="57"/>
      <c r="P222" s="67"/>
      <c r="Q222" s="55"/>
      <c r="R222" s="55"/>
      <c r="S222" s="57"/>
      <c r="T222" s="67"/>
      <c r="U222" s="55"/>
      <c r="V222" s="55"/>
      <c r="W222" s="57"/>
      <c r="X222" s="67"/>
      <c r="Y222" s="55"/>
      <c r="Z222" s="58"/>
      <c r="AA222" s="58"/>
      <c r="AB222" s="67"/>
      <c r="AC222" s="58"/>
      <c r="AD222" s="57"/>
      <c r="AE222" s="56"/>
      <c r="AF222" s="67"/>
    </row>
    <row r="223" spans="1:32" x14ac:dyDescent="0.2">
      <c r="A223" s="59"/>
      <c r="B223" s="55"/>
      <c r="C223" s="78"/>
      <c r="D223" s="55"/>
      <c r="E223" s="55"/>
      <c r="F223" s="58"/>
      <c r="G223" s="57"/>
      <c r="H223" s="67"/>
      <c r="I223" s="58"/>
      <c r="J223" s="55"/>
      <c r="K223" s="57"/>
      <c r="L223" s="67"/>
      <c r="M223" s="55"/>
      <c r="N223" s="55"/>
      <c r="O223" s="57"/>
      <c r="P223" s="67"/>
      <c r="Q223" s="55"/>
      <c r="R223" s="55"/>
      <c r="S223" s="57"/>
      <c r="T223" s="67"/>
      <c r="U223" s="55"/>
      <c r="V223" s="55"/>
      <c r="W223" s="57"/>
      <c r="X223" s="67"/>
      <c r="Y223" s="55"/>
      <c r="Z223" s="58"/>
      <c r="AA223" s="58"/>
      <c r="AB223" s="67"/>
      <c r="AC223" s="58"/>
      <c r="AD223" s="57"/>
      <c r="AE223" s="56"/>
      <c r="AF223" s="67"/>
    </row>
    <row r="224" spans="1:32" x14ac:dyDescent="0.2">
      <c r="A224" s="59"/>
      <c r="B224" s="55"/>
      <c r="C224" s="78"/>
      <c r="D224" s="55"/>
      <c r="E224" s="55"/>
      <c r="F224" s="58"/>
      <c r="G224" s="57"/>
      <c r="H224" s="67"/>
      <c r="I224" s="58"/>
      <c r="J224" s="55"/>
      <c r="K224" s="57"/>
      <c r="L224" s="67"/>
      <c r="M224" s="55"/>
      <c r="N224" s="55"/>
      <c r="O224" s="57"/>
      <c r="P224" s="67"/>
      <c r="Q224" s="55"/>
      <c r="R224" s="55"/>
      <c r="S224" s="57"/>
      <c r="T224" s="67"/>
      <c r="U224" s="55"/>
      <c r="V224" s="55"/>
      <c r="W224" s="57"/>
      <c r="X224" s="67"/>
      <c r="Y224" s="55"/>
      <c r="Z224" s="58"/>
      <c r="AA224" s="58"/>
      <c r="AB224" s="67"/>
      <c r="AC224" s="58"/>
      <c r="AD224" s="57"/>
      <c r="AE224" s="56"/>
      <c r="AF224" s="67"/>
    </row>
    <row r="225" spans="1:32" x14ac:dyDescent="0.2">
      <c r="A225" s="59"/>
      <c r="B225" s="55"/>
      <c r="C225" s="78"/>
      <c r="D225" s="55"/>
      <c r="E225" s="55"/>
      <c r="F225" s="58"/>
      <c r="G225" s="57"/>
      <c r="H225" s="67"/>
      <c r="I225" s="58"/>
      <c r="J225" s="55"/>
      <c r="K225" s="57"/>
      <c r="L225" s="67"/>
      <c r="M225" s="55"/>
      <c r="N225" s="55"/>
      <c r="O225" s="57"/>
      <c r="P225" s="67"/>
      <c r="Q225" s="55"/>
      <c r="R225" s="55"/>
      <c r="S225" s="57"/>
      <c r="T225" s="67"/>
      <c r="U225" s="55"/>
      <c r="V225" s="55"/>
      <c r="W225" s="57"/>
      <c r="X225" s="67"/>
      <c r="Y225" s="55"/>
      <c r="Z225" s="58"/>
      <c r="AA225" s="58"/>
      <c r="AB225" s="67"/>
      <c r="AC225" s="58"/>
      <c r="AD225" s="57"/>
      <c r="AE225" s="56"/>
      <c r="AF225" s="67"/>
    </row>
    <row r="226" spans="1:32" x14ac:dyDescent="0.2">
      <c r="A226" s="59"/>
      <c r="B226" s="55"/>
      <c r="C226" s="78"/>
      <c r="D226" s="55"/>
      <c r="E226" s="55"/>
      <c r="F226" s="58"/>
      <c r="G226" s="57"/>
      <c r="H226" s="67"/>
      <c r="I226" s="58"/>
      <c r="J226" s="55"/>
      <c r="K226" s="57"/>
      <c r="L226" s="67"/>
      <c r="M226" s="55"/>
      <c r="N226" s="55"/>
      <c r="O226" s="57"/>
      <c r="P226" s="67"/>
      <c r="Q226" s="55"/>
      <c r="R226" s="55"/>
      <c r="S226" s="57"/>
      <c r="T226" s="67"/>
      <c r="U226" s="55"/>
      <c r="V226" s="55"/>
      <c r="W226" s="57"/>
      <c r="X226" s="67"/>
      <c r="Y226" s="55"/>
      <c r="Z226" s="58"/>
      <c r="AA226" s="58"/>
      <c r="AB226" s="67"/>
      <c r="AC226" s="58"/>
      <c r="AD226" s="57"/>
      <c r="AE226" s="56"/>
      <c r="AF226" s="67"/>
    </row>
    <row r="227" spans="1:32" x14ac:dyDescent="0.2">
      <c r="A227" s="59"/>
      <c r="B227" s="55"/>
      <c r="C227" s="78"/>
      <c r="D227" s="55"/>
      <c r="E227" s="55"/>
      <c r="F227" s="58"/>
      <c r="G227" s="57"/>
      <c r="H227" s="67"/>
      <c r="I227" s="58"/>
      <c r="J227" s="55"/>
      <c r="K227" s="57"/>
      <c r="L227" s="67"/>
      <c r="M227" s="55"/>
      <c r="N227" s="55"/>
      <c r="O227" s="57"/>
      <c r="P227" s="67"/>
      <c r="Q227" s="55"/>
      <c r="R227" s="55"/>
      <c r="S227" s="57"/>
      <c r="T227" s="67"/>
      <c r="U227" s="55"/>
      <c r="V227" s="55"/>
      <c r="W227" s="57"/>
      <c r="X227" s="67"/>
      <c r="Y227" s="55"/>
      <c r="Z227" s="58"/>
      <c r="AA227" s="58"/>
      <c r="AB227" s="67"/>
      <c r="AC227" s="58"/>
      <c r="AD227" s="57"/>
      <c r="AE227" s="56"/>
      <c r="AF227" s="67"/>
    </row>
    <row r="228" spans="1:32" x14ac:dyDescent="0.2">
      <c r="A228" s="59"/>
      <c r="B228" s="55"/>
      <c r="C228" s="78"/>
      <c r="D228" s="55"/>
      <c r="E228" s="55"/>
      <c r="F228" s="58"/>
      <c r="G228" s="57"/>
      <c r="H228" s="67"/>
      <c r="I228" s="58"/>
      <c r="J228" s="55"/>
      <c r="K228" s="57"/>
      <c r="L228" s="67"/>
      <c r="M228" s="55"/>
      <c r="N228" s="55"/>
      <c r="O228" s="57"/>
      <c r="P228" s="67"/>
      <c r="Q228" s="55"/>
      <c r="R228" s="55"/>
      <c r="S228" s="57"/>
      <c r="T228" s="67"/>
      <c r="U228" s="55"/>
      <c r="V228" s="55"/>
      <c r="W228" s="57"/>
      <c r="X228" s="67"/>
      <c r="Y228" s="55"/>
      <c r="Z228" s="58"/>
      <c r="AA228" s="58"/>
      <c r="AB228" s="67"/>
      <c r="AC228" s="58"/>
      <c r="AD228" s="57"/>
      <c r="AE228" s="56"/>
      <c r="AF228" s="67"/>
    </row>
    <row r="229" spans="1:32" x14ac:dyDescent="0.2">
      <c r="A229" s="59"/>
      <c r="B229" s="55"/>
      <c r="C229" s="78"/>
      <c r="D229" s="55"/>
      <c r="E229" s="55"/>
      <c r="F229" s="58"/>
      <c r="G229" s="57"/>
      <c r="H229" s="67"/>
      <c r="I229" s="58"/>
      <c r="J229" s="55"/>
      <c r="K229" s="57"/>
      <c r="L229" s="67"/>
      <c r="M229" s="55"/>
      <c r="N229" s="55"/>
      <c r="O229" s="57"/>
      <c r="P229" s="67"/>
      <c r="Q229" s="55"/>
      <c r="R229" s="55"/>
      <c r="S229" s="57"/>
      <c r="T229" s="67"/>
      <c r="U229" s="55"/>
      <c r="V229" s="55"/>
      <c r="W229" s="57"/>
      <c r="X229" s="67"/>
      <c r="Y229" s="55"/>
      <c r="Z229" s="58"/>
      <c r="AA229" s="58"/>
      <c r="AB229" s="67"/>
      <c r="AC229" s="58"/>
      <c r="AD229" s="57"/>
      <c r="AE229" s="56"/>
      <c r="AF229" s="67"/>
    </row>
    <row r="230" spans="1:32" x14ac:dyDescent="0.2">
      <c r="A230" s="59"/>
      <c r="B230" s="55"/>
      <c r="C230" s="78"/>
      <c r="D230" s="55"/>
      <c r="E230" s="55"/>
      <c r="F230" s="58"/>
      <c r="G230" s="57"/>
      <c r="H230" s="67"/>
      <c r="I230" s="58"/>
      <c r="J230" s="55"/>
      <c r="K230" s="57"/>
      <c r="L230" s="67"/>
      <c r="M230" s="55"/>
      <c r="N230" s="55"/>
      <c r="O230" s="57"/>
      <c r="P230" s="67"/>
      <c r="Q230" s="55"/>
      <c r="R230" s="55"/>
      <c r="S230" s="57"/>
      <c r="T230" s="67"/>
      <c r="U230" s="55"/>
      <c r="V230" s="55"/>
      <c r="W230" s="57"/>
      <c r="X230" s="67"/>
      <c r="Y230" s="55"/>
      <c r="Z230" s="58"/>
      <c r="AA230" s="58"/>
      <c r="AB230" s="67"/>
      <c r="AC230" s="58"/>
      <c r="AD230" s="57"/>
      <c r="AE230" s="56"/>
      <c r="AF230" s="67"/>
    </row>
    <row r="231" spans="1:32" x14ac:dyDescent="0.2">
      <c r="A231" s="59"/>
      <c r="B231" s="55"/>
      <c r="C231" s="78"/>
      <c r="D231" s="55"/>
      <c r="E231" s="55"/>
      <c r="F231" s="58"/>
      <c r="G231" s="57"/>
      <c r="H231" s="67"/>
      <c r="I231" s="58"/>
      <c r="J231" s="55"/>
      <c r="K231" s="57"/>
      <c r="L231" s="67"/>
      <c r="M231" s="55"/>
      <c r="N231" s="55"/>
      <c r="O231" s="57"/>
      <c r="P231" s="67"/>
      <c r="Q231" s="55"/>
      <c r="R231" s="55"/>
      <c r="S231" s="57"/>
      <c r="T231" s="67"/>
      <c r="U231" s="55"/>
      <c r="V231" s="55"/>
      <c r="W231" s="57"/>
      <c r="X231" s="67"/>
      <c r="Y231" s="55"/>
      <c r="Z231" s="58"/>
      <c r="AA231" s="58"/>
      <c r="AB231" s="67"/>
      <c r="AC231" s="58"/>
      <c r="AD231" s="57"/>
      <c r="AE231" s="56"/>
      <c r="AF231" s="67"/>
    </row>
    <row r="232" spans="1:32" x14ac:dyDescent="0.2">
      <c r="A232" s="59"/>
      <c r="B232" s="55"/>
      <c r="C232" s="78"/>
      <c r="D232" s="55"/>
      <c r="E232" s="55"/>
      <c r="F232" s="58"/>
      <c r="G232" s="57"/>
      <c r="H232" s="67"/>
      <c r="I232" s="58"/>
      <c r="J232" s="55"/>
      <c r="K232" s="57"/>
      <c r="L232" s="67"/>
      <c r="M232" s="55"/>
      <c r="N232" s="55"/>
      <c r="O232" s="57"/>
      <c r="P232" s="67"/>
      <c r="Q232" s="55"/>
      <c r="R232" s="55"/>
      <c r="S232" s="57"/>
      <c r="T232" s="67"/>
      <c r="U232" s="55"/>
      <c r="V232" s="55"/>
      <c r="W232" s="57"/>
      <c r="X232" s="67"/>
      <c r="Y232" s="55"/>
      <c r="Z232" s="58"/>
      <c r="AA232" s="58"/>
      <c r="AB232" s="67"/>
      <c r="AC232" s="58"/>
      <c r="AD232" s="57"/>
      <c r="AE232" s="56"/>
      <c r="AF232" s="67"/>
    </row>
    <row r="233" spans="1:32" x14ac:dyDescent="0.2">
      <c r="A233" s="59"/>
      <c r="B233" s="55"/>
      <c r="C233" s="78"/>
      <c r="D233" s="55"/>
      <c r="E233" s="55"/>
      <c r="F233" s="58"/>
      <c r="G233" s="57"/>
      <c r="H233" s="67"/>
      <c r="I233" s="58"/>
      <c r="J233" s="55"/>
      <c r="K233" s="57"/>
      <c r="L233" s="67"/>
      <c r="M233" s="55"/>
      <c r="N233" s="55"/>
      <c r="O233" s="57"/>
      <c r="P233" s="67"/>
      <c r="Q233" s="55"/>
      <c r="R233" s="55"/>
      <c r="S233" s="57"/>
      <c r="T233" s="67"/>
      <c r="U233" s="55"/>
      <c r="V233" s="55"/>
      <c r="W233" s="57"/>
      <c r="X233" s="67"/>
      <c r="Y233" s="55"/>
      <c r="Z233" s="58"/>
      <c r="AA233" s="58"/>
      <c r="AB233" s="67"/>
      <c r="AC233" s="58"/>
      <c r="AD233" s="57"/>
      <c r="AE233" s="56"/>
      <c r="AF233" s="67"/>
    </row>
    <row r="234" spans="1:32" x14ac:dyDescent="0.2">
      <c r="A234" s="59"/>
      <c r="B234" s="55"/>
      <c r="C234" s="78"/>
      <c r="D234" s="55"/>
      <c r="E234" s="55"/>
      <c r="F234" s="58"/>
      <c r="G234" s="57"/>
      <c r="H234" s="67"/>
      <c r="I234" s="58"/>
      <c r="J234" s="55"/>
      <c r="K234" s="57"/>
      <c r="L234" s="67"/>
      <c r="M234" s="55"/>
      <c r="N234" s="55"/>
      <c r="O234" s="57"/>
      <c r="P234" s="67"/>
      <c r="Q234" s="55"/>
      <c r="R234" s="55"/>
      <c r="S234" s="57"/>
      <c r="T234" s="67"/>
      <c r="U234" s="55"/>
      <c r="V234" s="55"/>
      <c r="W234" s="57"/>
      <c r="X234" s="67"/>
      <c r="Y234" s="55"/>
      <c r="Z234" s="58"/>
      <c r="AA234" s="58"/>
      <c r="AB234" s="67"/>
      <c r="AC234" s="58"/>
      <c r="AD234" s="57"/>
      <c r="AE234" s="56"/>
      <c r="AF234" s="67"/>
    </row>
    <row r="235" spans="1:32" x14ac:dyDescent="0.2">
      <c r="A235" s="59"/>
      <c r="B235" s="55"/>
      <c r="C235" s="78"/>
      <c r="D235" s="55"/>
      <c r="E235" s="55"/>
      <c r="F235" s="58"/>
      <c r="G235" s="57"/>
      <c r="H235" s="67"/>
      <c r="I235" s="58"/>
      <c r="J235" s="55"/>
      <c r="K235" s="57"/>
      <c r="L235" s="67"/>
      <c r="M235" s="55"/>
      <c r="N235" s="55"/>
      <c r="O235" s="57"/>
      <c r="P235" s="67"/>
      <c r="Q235" s="55"/>
      <c r="R235" s="55"/>
      <c r="S235" s="57"/>
      <c r="T235" s="67"/>
      <c r="U235" s="55"/>
      <c r="V235" s="55"/>
      <c r="W235" s="57"/>
      <c r="X235" s="67"/>
      <c r="Y235" s="55"/>
      <c r="Z235" s="58"/>
      <c r="AA235" s="58"/>
      <c r="AB235" s="67"/>
      <c r="AC235" s="58"/>
      <c r="AD235" s="57"/>
      <c r="AE235" s="56"/>
      <c r="AF235" s="67"/>
    </row>
    <row r="236" spans="1:32" x14ac:dyDescent="0.2">
      <c r="A236" s="59"/>
      <c r="B236" s="55"/>
      <c r="C236" s="78"/>
      <c r="D236" s="55"/>
      <c r="E236" s="55"/>
      <c r="F236" s="58"/>
      <c r="G236" s="57"/>
      <c r="H236" s="67"/>
      <c r="I236" s="58"/>
      <c r="J236" s="55"/>
      <c r="K236" s="57"/>
      <c r="L236" s="67"/>
      <c r="M236" s="55"/>
      <c r="N236" s="55"/>
      <c r="O236" s="57"/>
      <c r="P236" s="67"/>
      <c r="Q236" s="55"/>
      <c r="R236" s="55"/>
      <c r="S236" s="57"/>
      <c r="T236" s="67"/>
      <c r="U236" s="55"/>
      <c r="V236" s="55"/>
      <c r="W236" s="57"/>
      <c r="X236" s="67"/>
      <c r="Y236" s="55"/>
      <c r="Z236" s="58"/>
      <c r="AA236" s="58"/>
      <c r="AB236" s="67"/>
      <c r="AC236" s="58"/>
      <c r="AD236" s="57"/>
      <c r="AE236" s="56"/>
      <c r="AF236" s="67"/>
    </row>
    <row r="237" spans="1:32" x14ac:dyDescent="0.2">
      <c r="A237" s="59"/>
      <c r="B237" s="55"/>
      <c r="C237" s="78"/>
      <c r="D237" s="55"/>
      <c r="E237" s="55"/>
      <c r="F237" s="58"/>
      <c r="G237" s="57"/>
      <c r="H237" s="67"/>
      <c r="I237" s="58"/>
      <c r="J237" s="55"/>
      <c r="K237" s="57"/>
      <c r="L237" s="67"/>
      <c r="M237" s="55"/>
      <c r="N237" s="55"/>
      <c r="O237" s="57"/>
      <c r="P237" s="67"/>
      <c r="Q237" s="55"/>
      <c r="R237" s="55"/>
      <c r="S237" s="57"/>
      <c r="T237" s="67"/>
      <c r="U237" s="55"/>
      <c r="V237" s="55"/>
      <c r="W237" s="57"/>
      <c r="X237" s="67"/>
      <c r="Y237" s="55"/>
      <c r="Z237" s="58"/>
      <c r="AA237" s="58"/>
      <c r="AB237" s="67"/>
      <c r="AC237" s="58"/>
      <c r="AD237" s="57"/>
      <c r="AE237" s="56"/>
      <c r="AF237" s="67"/>
    </row>
    <row r="238" spans="1:32" x14ac:dyDescent="0.2">
      <c r="A238" s="59"/>
      <c r="B238" s="55"/>
      <c r="C238" s="78"/>
      <c r="D238" s="55"/>
      <c r="E238" s="55"/>
      <c r="F238" s="58"/>
      <c r="G238" s="57"/>
      <c r="H238" s="67"/>
      <c r="I238" s="58"/>
      <c r="J238" s="55"/>
      <c r="K238" s="57"/>
      <c r="L238" s="67"/>
      <c r="M238" s="55"/>
      <c r="N238" s="55"/>
      <c r="O238" s="57"/>
      <c r="P238" s="67"/>
      <c r="Q238" s="55"/>
      <c r="R238" s="55"/>
      <c r="S238" s="57"/>
      <c r="T238" s="67"/>
      <c r="U238" s="55"/>
      <c r="V238" s="55"/>
      <c r="W238" s="57"/>
      <c r="X238" s="67"/>
      <c r="Y238" s="55"/>
      <c r="Z238" s="58"/>
      <c r="AA238" s="58"/>
      <c r="AB238" s="67"/>
      <c r="AC238" s="58"/>
      <c r="AD238" s="57"/>
      <c r="AE238" s="56"/>
      <c r="AF238" s="67"/>
    </row>
    <row r="239" spans="1:32" x14ac:dyDescent="0.2">
      <c r="A239" s="59"/>
      <c r="B239" s="55"/>
      <c r="C239" s="78"/>
      <c r="D239" s="55"/>
      <c r="E239" s="55"/>
      <c r="F239" s="58"/>
      <c r="G239" s="57"/>
      <c r="H239" s="67"/>
      <c r="I239" s="58"/>
      <c r="J239" s="55"/>
      <c r="K239" s="57"/>
      <c r="L239" s="67"/>
      <c r="M239" s="55"/>
      <c r="N239" s="55"/>
      <c r="O239" s="57"/>
      <c r="P239" s="67"/>
      <c r="Q239" s="55"/>
      <c r="R239" s="55"/>
      <c r="S239" s="57"/>
      <c r="T239" s="67"/>
      <c r="U239" s="55"/>
      <c r="V239" s="55"/>
      <c r="W239" s="57"/>
      <c r="X239" s="67"/>
      <c r="Y239" s="55"/>
      <c r="Z239" s="58"/>
      <c r="AA239" s="58"/>
      <c r="AB239" s="67"/>
      <c r="AC239" s="58"/>
      <c r="AD239" s="57"/>
      <c r="AE239" s="56"/>
      <c r="AF239" s="67"/>
    </row>
    <row r="240" spans="1:32" x14ac:dyDescent="0.2">
      <c r="A240" s="59"/>
      <c r="B240" s="55"/>
      <c r="C240" s="78"/>
      <c r="D240" s="55"/>
      <c r="E240" s="55"/>
      <c r="F240" s="58"/>
      <c r="G240" s="57"/>
      <c r="H240" s="67"/>
      <c r="I240" s="58"/>
      <c r="J240" s="55"/>
      <c r="K240" s="57"/>
      <c r="L240" s="67"/>
      <c r="M240" s="55"/>
      <c r="N240" s="55"/>
      <c r="O240" s="57"/>
      <c r="P240" s="67"/>
      <c r="Q240" s="55"/>
      <c r="R240" s="55"/>
      <c r="S240" s="57"/>
      <c r="T240" s="67"/>
      <c r="U240" s="55"/>
      <c r="V240" s="55"/>
      <c r="W240" s="57"/>
      <c r="X240" s="67"/>
      <c r="Y240" s="55"/>
      <c r="Z240" s="58"/>
      <c r="AA240" s="58"/>
      <c r="AB240" s="67"/>
      <c r="AC240" s="58"/>
      <c r="AD240" s="57"/>
      <c r="AE240" s="56"/>
      <c r="AF240" s="67"/>
    </row>
    <row r="241" spans="1:32" x14ac:dyDescent="0.2">
      <c r="A241" s="59"/>
      <c r="B241" s="55"/>
      <c r="C241" s="78"/>
      <c r="D241" s="55"/>
      <c r="E241" s="55"/>
      <c r="F241" s="58"/>
      <c r="G241" s="57"/>
      <c r="H241" s="67"/>
      <c r="I241" s="58"/>
      <c r="J241" s="55"/>
      <c r="K241" s="57"/>
      <c r="L241" s="67"/>
      <c r="M241" s="55"/>
      <c r="N241" s="55"/>
      <c r="O241" s="57"/>
      <c r="P241" s="67"/>
      <c r="Q241" s="55"/>
      <c r="R241" s="55"/>
      <c r="S241" s="57"/>
      <c r="T241" s="67"/>
      <c r="U241" s="55"/>
      <c r="V241" s="55"/>
      <c r="W241" s="57"/>
      <c r="X241" s="67"/>
      <c r="Y241" s="55"/>
      <c r="Z241" s="58"/>
      <c r="AA241" s="58"/>
      <c r="AB241" s="67"/>
      <c r="AC241" s="58"/>
      <c r="AD241" s="57"/>
      <c r="AE241" s="56"/>
      <c r="AF241" s="67"/>
    </row>
    <row r="242" spans="1:32" x14ac:dyDescent="0.2">
      <c r="A242" s="59"/>
      <c r="B242" s="55"/>
      <c r="C242" s="78"/>
      <c r="D242" s="55"/>
      <c r="E242" s="55"/>
      <c r="F242" s="58"/>
      <c r="G242" s="57"/>
      <c r="H242" s="67"/>
      <c r="I242" s="58"/>
      <c r="J242" s="55"/>
      <c r="K242" s="57"/>
      <c r="L242" s="67"/>
      <c r="M242" s="55"/>
      <c r="N242" s="55"/>
      <c r="O242" s="57"/>
      <c r="P242" s="67"/>
      <c r="Q242" s="55"/>
      <c r="R242" s="55"/>
      <c r="S242" s="57"/>
      <c r="T242" s="67"/>
      <c r="U242" s="55"/>
      <c r="V242" s="55"/>
      <c r="W242" s="57"/>
      <c r="X242" s="67"/>
      <c r="Y242" s="55"/>
      <c r="Z242" s="58"/>
      <c r="AA242" s="58"/>
      <c r="AB242" s="67"/>
      <c r="AC242" s="58"/>
      <c r="AD242" s="57"/>
      <c r="AE242" s="56"/>
      <c r="AF242" s="67"/>
    </row>
    <row r="243" spans="1:32" x14ac:dyDescent="0.2">
      <c r="A243" s="59"/>
      <c r="B243" s="55"/>
      <c r="C243" s="78"/>
      <c r="D243" s="55"/>
      <c r="E243" s="55"/>
      <c r="F243" s="58"/>
      <c r="G243" s="57"/>
      <c r="H243" s="67"/>
      <c r="I243" s="58"/>
      <c r="J243" s="55"/>
      <c r="K243" s="57"/>
      <c r="L243" s="67"/>
      <c r="M243" s="55"/>
      <c r="N243" s="55"/>
      <c r="O243" s="57"/>
      <c r="P243" s="67"/>
      <c r="Q243" s="55"/>
      <c r="R243" s="55"/>
      <c r="S243" s="57"/>
      <c r="T243" s="67"/>
      <c r="U243" s="55"/>
      <c r="V243" s="55"/>
      <c r="W243" s="57"/>
      <c r="X243" s="67"/>
      <c r="Y243" s="55"/>
      <c r="Z243" s="58"/>
      <c r="AA243" s="58"/>
      <c r="AB243" s="67"/>
      <c r="AC243" s="58"/>
      <c r="AD243" s="57"/>
      <c r="AE243" s="56"/>
      <c r="AF243" s="67"/>
    </row>
    <row r="244" spans="1:32" x14ac:dyDescent="0.2">
      <c r="A244" s="59"/>
      <c r="B244" s="55"/>
      <c r="C244" s="78"/>
      <c r="D244" s="55"/>
      <c r="E244" s="55"/>
      <c r="F244" s="58"/>
      <c r="G244" s="57"/>
      <c r="H244" s="67"/>
      <c r="I244" s="58"/>
      <c r="J244" s="55"/>
      <c r="K244" s="57"/>
      <c r="L244" s="67"/>
      <c r="M244" s="55"/>
      <c r="N244" s="55"/>
      <c r="O244" s="57"/>
      <c r="P244" s="67"/>
      <c r="Q244" s="55"/>
      <c r="R244" s="55"/>
      <c r="S244" s="57"/>
      <c r="T244" s="67"/>
      <c r="U244" s="55"/>
      <c r="V244" s="55"/>
      <c r="W244" s="57"/>
      <c r="X244" s="67"/>
      <c r="Y244" s="55"/>
      <c r="Z244" s="58"/>
      <c r="AA244" s="58"/>
      <c r="AB244" s="67"/>
      <c r="AC244" s="58"/>
      <c r="AD244" s="57"/>
      <c r="AE244" s="56"/>
      <c r="AF244" s="67"/>
    </row>
    <row r="245" spans="1:32" x14ac:dyDescent="0.2">
      <c r="A245" s="59"/>
      <c r="B245" s="55"/>
      <c r="C245" s="78"/>
      <c r="D245" s="55"/>
      <c r="E245" s="55"/>
      <c r="F245" s="58"/>
      <c r="G245" s="57"/>
      <c r="H245" s="67"/>
      <c r="I245" s="58"/>
      <c r="J245" s="55"/>
      <c r="K245" s="57"/>
      <c r="L245" s="67"/>
      <c r="M245" s="55"/>
      <c r="N245" s="55"/>
      <c r="O245" s="57"/>
      <c r="P245" s="67"/>
      <c r="Q245" s="55"/>
      <c r="R245" s="55"/>
      <c r="S245" s="57"/>
      <c r="T245" s="67"/>
      <c r="U245" s="55"/>
      <c r="V245" s="55"/>
      <c r="W245" s="57"/>
      <c r="X245" s="67"/>
      <c r="Y245" s="55"/>
      <c r="Z245" s="58"/>
      <c r="AA245" s="58"/>
      <c r="AB245" s="67"/>
      <c r="AC245" s="58"/>
      <c r="AD245" s="57"/>
      <c r="AE245" s="56"/>
      <c r="AF245" s="67"/>
    </row>
    <row r="246" spans="1:32" x14ac:dyDescent="0.2">
      <c r="A246" s="59"/>
      <c r="B246" s="55"/>
      <c r="C246" s="78"/>
      <c r="D246" s="55"/>
      <c r="E246" s="55"/>
      <c r="F246" s="58"/>
      <c r="G246" s="57"/>
      <c r="H246" s="67"/>
      <c r="I246" s="58"/>
      <c r="J246" s="55"/>
      <c r="K246" s="57"/>
      <c r="L246" s="67"/>
      <c r="M246" s="55"/>
      <c r="N246" s="55"/>
      <c r="O246" s="57"/>
      <c r="P246" s="67"/>
      <c r="Q246" s="55"/>
      <c r="R246" s="55"/>
      <c r="S246" s="57"/>
      <c r="T246" s="67"/>
      <c r="U246" s="55"/>
      <c r="V246" s="55"/>
      <c r="W246" s="57"/>
      <c r="X246" s="67"/>
      <c r="Y246" s="55"/>
      <c r="Z246" s="58"/>
      <c r="AA246" s="58"/>
      <c r="AB246" s="67"/>
      <c r="AC246" s="58"/>
      <c r="AD246" s="57"/>
      <c r="AE246" s="56"/>
      <c r="AF246" s="67"/>
    </row>
    <row r="247" spans="1:32" x14ac:dyDescent="0.2">
      <c r="A247" s="59"/>
      <c r="B247" s="55"/>
      <c r="C247" s="78"/>
      <c r="D247" s="55"/>
      <c r="E247" s="55"/>
      <c r="F247" s="58"/>
      <c r="G247" s="57"/>
      <c r="H247" s="67"/>
      <c r="I247" s="58"/>
      <c r="J247" s="55"/>
      <c r="K247" s="57"/>
      <c r="L247" s="67"/>
      <c r="M247" s="55"/>
      <c r="N247" s="55"/>
      <c r="O247" s="57"/>
      <c r="P247" s="67"/>
      <c r="Q247" s="55"/>
      <c r="R247" s="55"/>
      <c r="S247" s="57"/>
      <c r="T247" s="67"/>
      <c r="U247" s="55"/>
      <c r="V247" s="55"/>
      <c r="W247" s="57"/>
      <c r="X247" s="67"/>
      <c r="Y247" s="55"/>
      <c r="Z247" s="58"/>
      <c r="AA247" s="58"/>
      <c r="AB247" s="67"/>
      <c r="AC247" s="58"/>
      <c r="AD247" s="57"/>
      <c r="AE247" s="56"/>
      <c r="AF247" s="67"/>
    </row>
    <row r="248" spans="1:32" x14ac:dyDescent="0.2">
      <c r="A248" s="59"/>
      <c r="B248" s="55"/>
      <c r="C248" s="78"/>
      <c r="D248" s="55"/>
      <c r="E248" s="55"/>
      <c r="F248" s="58"/>
      <c r="G248" s="57"/>
      <c r="H248" s="67"/>
      <c r="I248" s="58"/>
      <c r="J248" s="55"/>
      <c r="K248" s="57"/>
      <c r="L248" s="67"/>
      <c r="M248" s="55"/>
      <c r="N248" s="55"/>
      <c r="O248" s="57"/>
      <c r="P248" s="67"/>
      <c r="Q248" s="55"/>
      <c r="R248" s="55"/>
      <c r="S248" s="57"/>
      <c r="T248" s="67"/>
      <c r="U248" s="55"/>
      <c r="V248" s="55"/>
      <c r="W248" s="57"/>
      <c r="X248" s="67"/>
      <c r="Y248" s="55"/>
      <c r="Z248" s="58"/>
      <c r="AA248" s="58"/>
      <c r="AB248" s="67"/>
      <c r="AC248" s="58"/>
      <c r="AD248" s="57"/>
      <c r="AE248" s="56"/>
      <c r="AF248" s="67"/>
    </row>
    <row r="249" spans="1:32" x14ac:dyDescent="0.2">
      <c r="A249" s="59"/>
      <c r="B249" s="55"/>
      <c r="C249" s="78"/>
      <c r="D249" s="55"/>
      <c r="E249" s="55"/>
      <c r="F249" s="58"/>
      <c r="G249" s="57"/>
      <c r="H249" s="67"/>
      <c r="I249" s="58"/>
      <c r="J249" s="55"/>
      <c r="K249" s="57"/>
      <c r="L249" s="67"/>
      <c r="M249" s="55"/>
      <c r="N249" s="55"/>
      <c r="O249" s="57"/>
      <c r="P249" s="67"/>
      <c r="Q249" s="55"/>
      <c r="R249" s="55"/>
      <c r="S249" s="57"/>
      <c r="T249" s="67"/>
      <c r="U249" s="55"/>
      <c r="V249" s="55"/>
      <c r="W249" s="57"/>
      <c r="X249" s="67"/>
      <c r="Y249" s="55"/>
      <c r="Z249" s="58"/>
      <c r="AA249" s="58"/>
      <c r="AB249" s="67"/>
      <c r="AC249" s="58"/>
      <c r="AD249" s="57"/>
      <c r="AE249" s="56"/>
      <c r="AF249" s="67"/>
    </row>
    <row r="250" spans="1:32" x14ac:dyDescent="0.2">
      <c r="A250" s="59"/>
      <c r="B250" s="55"/>
      <c r="C250" s="78"/>
      <c r="D250" s="55"/>
      <c r="E250" s="55"/>
      <c r="F250" s="58"/>
      <c r="G250" s="57"/>
      <c r="H250" s="67"/>
      <c r="I250" s="58"/>
      <c r="J250" s="55"/>
      <c r="K250" s="57"/>
      <c r="L250" s="67"/>
      <c r="M250" s="55"/>
      <c r="N250" s="55"/>
      <c r="O250" s="57"/>
      <c r="P250" s="67"/>
      <c r="Q250" s="55"/>
      <c r="R250" s="55"/>
      <c r="S250" s="57"/>
      <c r="T250" s="67"/>
      <c r="U250" s="55"/>
      <c r="V250" s="55"/>
      <c r="W250" s="57"/>
      <c r="X250" s="67"/>
      <c r="Y250" s="55"/>
      <c r="Z250" s="58"/>
      <c r="AA250" s="58"/>
      <c r="AB250" s="67"/>
      <c r="AC250" s="58"/>
      <c r="AD250" s="57"/>
      <c r="AE250" s="56"/>
      <c r="AF250" s="67"/>
    </row>
    <row r="251" spans="1:32" x14ac:dyDescent="0.2">
      <c r="A251" s="59"/>
      <c r="B251" s="55"/>
      <c r="C251" s="78"/>
      <c r="D251" s="55"/>
      <c r="E251" s="55"/>
      <c r="F251" s="58"/>
      <c r="G251" s="57"/>
      <c r="H251" s="67"/>
      <c r="I251" s="58"/>
      <c r="J251" s="55"/>
      <c r="K251" s="57"/>
      <c r="L251" s="67"/>
      <c r="M251" s="55"/>
      <c r="N251" s="55"/>
      <c r="O251" s="57"/>
      <c r="P251" s="67"/>
      <c r="Q251" s="55"/>
      <c r="R251" s="55"/>
      <c r="S251" s="57"/>
      <c r="T251" s="67"/>
      <c r="U251" s="55"/>
      <c r="V251" s="55"/>
      <c r="W251" s="57"/>
      <c r="X251" s="67"/>
      <c r="Y251" s="55"/>
      <c r="Z251" s="58"/>
      <c r="AA251" s="58"/>
      <c r="AB251" s="67"/>
      <c r="AC251" s="58"/>
      <c r="AD251" s="57"/>
      <c r="AE251" s="56"/>
      <c r="AF251" s="67"/>
    </row>
    <row r="252" spans="1:32" x14ac:dyDescent="0.2">
      <c r="A252" s="59"/>
      <c r="B252" s="55"/>
      <c r="C252" s="78"/>
      <c r="D252" s="55"/>
      <c r="E252" s="55"/>
      <c r="F252" s="58"/>
      <c r="G252" s="57"/>
      <c r="H252" s="67"/>
      <c r="I252" s="58"/>
      <c r="J252" s="55"/>
      <c r="K252" s="57"/>
      <c r="L252" s="67"/>
      <c r="M252" s="55"/>
      <c r="N252" s="55"/>
      <c r="O252" s="57"/>
      <c r="P252" s="67"/>
      <c r="Q252" s="55"/>
      <c r="R252" s="55"/>
      <c r="S252" s="57"/>
      <c r="T252" s="67"/>
      <c r="U252" s="55"/>
      <c r="V252" s="55"/>
      <c r="W252" s="57"/>
      <c r="X252" s="67"/>
      <c r="Y252" s="55"/>
      <c r="Z252" s="58"/>
      <c r="AA252" s="58"/>
      <c r="AB252" s="67"/>
      <c r="AC252" s="58"/>
      <c r="AD252" s="57"/>
      <c r="AE252" s="56"/>
      <c r="AF252" s="67"/>
    </row>
    <row r="253" spans="1:32" x14ac:dyDescent="0.2">
      <c r="A253" s="59"/>
      <c r="B253" s="55"/>
      <c r="C253" s="78"/>
      <c r="D253" s="55"/>
      <c r="E253" s="55"/>
      <c r="F253" s="58"/>
      <c r="G253" s="57"/>
      <c r="H253" s="67"/>
      <c r="I253" s="58"/>
      <c r="J253" s="55"/>
      <c r="K253" s="57"/>
      <c r="L253" s="67"/>
      <c r="M253" s="55"/>
      <c r="N253" s="55"/>
      <c r="O253" s="57"/>
      <c r="P253" s="67"/>
      <c r="Q253" s="55"/>
      <c r="R253" s="55"/>
      <c r="S253" s="57"/>
      <c r="T253" s="67"/>
      <c r="U253" s="55"/>
      <c r="V253" s="55"/>
      <c r="W253" s="57"/>
      <c r="X253" s="67"/>
      <c r="Y253" s="55"/>
      <c r="Z253" s="58"/>
      <c r="AA253" s="58"/>
      <c r="AB253" s="67"/>
      <c r="AC253" s="58"/>
      <c r="AD253" s="57"/>
      <c r="AE253" s="56"/>
      <c r="AF253" s="67"/>
    </row>
    <row r="254" spans="1:32" x14ac:dyDescent="0.2">
      <c r="A254" s="59"/>
      <c r="B254" s="55"/>
      <c r="C254" s="78"/>
      <c r="D254" s="55"/>
      <c r="E254" s="55"/>
      <c r="F254" s="58"/>
      <c r="G254" s="57"/>
      <c r="H254" s="67"/>
      <c r="I254" s="58"/>
      <c r="J254" s="55"/>
      <c r="K254" s="57"/>
      <c r="L254" s="67"/>
      <c r="M254" s="55"/>
      <c r="N254" s="55"/>
      <c r="O254" s="57"/>
      <c r="P254" s="67"/>
      <c r="Q254" s="55"/>
      <c r="R254" s="55"/>
      <c r="S254" s="57"/>
      <c r="T254" s="67"/>
      <c r="U254" s="55"/>
      <c r="V254" s="55"/>
      <c r="W254" s="57"/>
      <c r="X254" s="67"/>
      <c r="Y254" s="55"/>
      <c r="Z254" s="58"/>
      <c r="AA254" s="58"/>
      <c r="AB254" s="67"/>
      <c r="AC254" s="58"/>
      <c r="AD254" s="57"/>
      <c r="AE254" s="56"/>
      <c r="AF254" s="67"/>
    </row>
    <row r="255" spans="1:32" x14ac:dyDescent="0.2">
      <c r="A255" s="59"/>
      <c r="B255" s="55"/>
      <c r="C255" s="78"/>
      <c r="D255" s="55"/>
      <c r="E255" s="55"/>
      <c r="F255" s="58"/>
      <c r="G255" s="57"/>
      <c r="H255" s="67"/>
      <c r="I255" s="58"/>
      <c r="J255" s="55"/>
      <c r="K255" s="57"/>
      <c r="L255" s="67"/>
      <c r="M255" s="55"/>
      <c r="N255" s="55"/>
      <c r="O255" s="57"/>
      <c r="P255" s="67"/>
      <c r="Q255" s="55"/>
      <c r="R255" s="55"/>
      <c r="S255" s="57"/>
      <c r="T255" s="67"/>
      <c r="U255" s="55"/>
      <c r="V255" s="55"/>
      <c r="W255" s="57"/>
      <c r="X255" s="67"/>
      <c r="Y255" s="55"/>
      <c r="Z255" s="58"/>
      <c r="AA255" s="58"/>
      <c r="AB255" s="67"/>
      <c r="AC255" s="58"/>
      <c r="AD255" s="57"/>
      <c r="AE255" s="56"/>
      <c r="AF255" s="67"/>
    </row>
    <row r="256" spans="1:32" x14ac:dyDescent="0.2">
      <c r="A256" s="59"/>
      <c r="B256" s="55"/>
      <c r="C256" s="78"/>
      <c r="D256" s="55"/>
      <c r="E256" s="55"/>
      <c r="F256" s="58"/>
      <c r="G256" s="57"/>
      <c r="H256" s="67"/>
      <c r="I256" s="58"/>
      <c r="J256" s="55"/>
      <c r="K256" s="57"/>
      <c r="L256" s="67"/>
      <c r="M256" s="55"/>
      <c r="N256" s="55"/>
      <c r="O256" s="57"/>
      <c r="P256" s="67"/>
      <c r="Q256" s="55"/>
      <c r="R256" s="55"/>
      <c r="S256" s="57"/>
      <c r="T256" s="67"/>
      <c r="U256" s="55"/>
      <c r="V256" s="55"/>
      <c r="W256" s="57"/>
      <c r="X256" s="67"/>
      <c r="Y256" s="55"/>
      <c r="Z256" s="58"/>
      <c r="AA256" s="58"/>
      <c r="AB256" s="67"/>
      <c r="AC256" s="58"/>
      <c r="AD256" s="57"/>
      <c r="AE256" s="56"/>
      <c r="AF256" s="67"/>
    </row>
    <row r="257" spans="1:32" x14ac:dyDescent="0.2">
      <c r="A257" s="59"/>
      <c r="B257" s="55"/>
      <c r="C257" s="78"/>
      <c r="D257" s="55"/>
      <c r="E257" s="55"/>
      <c r="F257" s="58"/>
      <c r="G257" s="57"/>
      <c r="H257" s="67"/>
      <c r="I257" s="58"/>
      <c r="J257" s="55"/>
      <c r="K257" s="57"/>
      <c r="L257" s="67"/>
      <c r="M257" s="55"/>
      <c r="N257" s="55"/>
      <c r="O257" s="57"/>
      <c r="P257" s="67"/>
      <c r="Q257" s="55"/>
      <c r="R257" s="55"/>
      <c r="S257" s="57"/>
      <c r="T257" s="67"/>
      <c r="U257" s="55"/>
      <c r="V257" s="55"/>
      <c r="W257" s="57"/>
      <c r="X257" s="67"/>
      <c r="Y257" s="55"/>
      <c r="Z257" s="58"/>
      <c r="AA257" s="58"/>
      <c r="AB257" s="67"/>
      <c r="AC257" s="58"/>
      <c r="AD257" s="57"/>
      <c r="AE257" s="56"/>
      <c r="AF257" s="67"/>
    </row>
    <row r="258" spans="1:32" x14ac:dyDescent="0.2">
      <c r="A258" s="59"/>
      <c r="B258" s="55"/>
      <c r="C258" s="78"/>
      <c r="D258" s="55"/>
      <c r="E258" s="55"/>
      <c r="F258" s="58"/>
      <c r="G258" s="57"/>
      <c r="H258" s="67"/>
      <c r="I258" s="58"/>
      <c r="J258" s="55"/>
      <c r="K258" s="57"/>
      <c r="L258" s="67"/>
      <c r="M258" s="55"/>
      <c r="N258" s="55"/>
      <c r="O258" s="57"/>
      <c r="P258" s="67"/>
      <c r="Q258" s="55"/>
      <c r="R258" s="55"/>
      <c r="S258" s="57"/>
      <c r="T258" s="67"/>
      <c r="U258" s="55"/>
      <c r="V258" s="55"/>
      <c r="W258" s="57"/>
      <c r="X258" s="67"/>
      <c r="Y258" s="55"/>
      <c r="Z258" s="58"/>
      <c r="AA258" s="58"/>
      <c r="AB258" s="67"/>
      <c r="AC258" s="58"/>
      <c r="AD258" s="57"/>
      <c r="AE258" s="56"/>
      <c r="AF258" s="67"/>
    </row>
    <row r="259" spans="1:32" x14ac:dyDescent="0.2">
      <c r="A259" s="59"/>
      <c r="B259" s="55"/>
      <c r="C259" s="78"/>
      <c r="D259" s="55"/>
      <c r="E259" s="55"/>
      <c r="F259" s="58"/>
      <c r="G259" s="57"/>
      <c r="H259" s="67"/>
      <c r="I259" s="58"/>
      <c r="J259" s="55"/>
      <c r="K259" s="57"/>
      <c r="L259" s="67"/>
      <c r="M259" s="55"/>
      <c r="N259" s="55"/>
      <c r="O259" s="57"/>
      <c r="P259" s="67"/>
      <c r="Q259" s="55"/>
      <c r="R259" s="55"/>
      <c r="S259" s="57"/>
      <c r="T259" s="67"/>
      <c r="U259" s="55"/>
      <c r="V259" s="55"/>
      <c r="W259" s="57"/>
      <c r="X259" s="67"/>
      <c r="Y259" s="55"/>
      <c r="Z259" s="58"/>
      <c r="AA259" s="58"/>
      <c r="AB259" s="67"/>
      <c r="AC259" s="58"/>
      <c r="AD259" s="57"/>
      <c r="AE259" s="56"/>
      <c r="AF259" s="67"/>
    </row>
    <row r="260" spans="1:32" x14ac:dyDescent="0.2">
      <c r="A260" s="59"/>
      <c r="B260" s="55"/>
      <c r="C260" s="78"/>
      <c r="D260" s="55"/>
      <c r="E260" s="55"/>
      <c r="F260" s="58"/>
      <c r="G260" s="57"/>
      <c r="H260" s="67"/>
      <c r="I260" s="58"/>
      <c r="J260" s="55"/>
      <c r="K260" s="57"/>
      <c r="L260" s="67"/>
      <c r="M260" s="55"/>
      <c r="N260" s="55"/>
      <c r="O260" s="57"/>
      <c r="P260" s="67"/>
      <c r="Q260" s="55"/>
      <c r="R260" s="55"/>
      <c r="S260" s="57"/>
      <c r="T260" s="67"/>
      <c r="U260" s="55"/>
      <c r="V260" s="55"/>
      <c r="W260" s="57"/>
      <c r="X260" s="67"/>
      <c r="Y260" s="55"/>
      <c r="Z260" s="58"/>
      <c r="AA260" s="58"/>
      <c r="AB260" s="67"/>
      <c r="AC260" s="58"/>
      <c r="AD260" s="57"/>
      <c r="AE260" s="56"/>
      <c r="AF260" s="67"/>
    </row>
    <row r="261" spans="1:32" x14ac:dyDescent="0.2">
      <c r="A261" s="59"/>
      <c r="B261" s="55"/>
      <c r="C261" s="78"/>
      <c r="D261" s="55"/>
      <c r="E261" s="55"/>
      <c r="F261" s="58"/>
      <c r="G261" s="57"/>
      <c r="H261" s="67"/>
      <c r="I261" s="58"/>
      <c r="J261" s="55"/>
      <c r="K261" s="57"/>
      <c r="L261" s="67"/>
      <c r="M261" s="55"/>
      <c r="N261" s="55"/>
      <c r="O261" s="57"/>
      <c r="P261" s="67"/>
      <c r="Q261" s="55"/>
      <c r="R261" s="55"/>
      <c r="S261" s="57"/>
      <c r="T261" s="67"/>
      <c r="U261" s="55"/>
      <c r="V261" s="55"/>
      <c r="W261" s="57"/>
      <c r="X261" s="67"/>
      <c r="Y261" s="55"/>
      <c r="Z261" s="58"/>
      <c r="AA261" s="58"/>
      <c r="AB261" s="67"/>
      <c r="AC261" s="58"/>
      <c r="AD261" s="57"/>
      <c r="AE261" s="56"/>
      <c r="AF261" s="67"/>
    </row>
    <row r="262" spans="1:32" x14ac:dyDescent="0.2">
      <c r="A262" s="59"/>
      <c r="B262" s="55"/>
      <c r="C262" s="78"/>
      <c r="D262" s="55"/>
      <c r="E262" s="55"/>
      <c r="F262" s="58"/>
      <c r="G262" s="57"/>
      <c r="H262" s="67"/>
      <c r="I262" s="58"/>
      <c r="J262" s="55"/>
      <c r="K262" s="57"/>
      <c r="L262" s="67"/>
      <c r="M262" s="55"/>
      <c r="N262" s="55"/>
      <c r="O262" s="57"/>
      <c r="P262" s="67"/>
      <c r="Q262" s="55"/>
      <c r="R262" s="55"/>
      <c r="S262" s="57"/>
      <c r="T262" s="67"/>
      <c r="U262" s="55"/>
      <c r="V262" s="55"/>
      <c r="W262" s="57"/>
      <c r="X262" s="67"/>
      <c r="Y262" s="55"/>
      <c r="Z262" s="58"/>
      <c r="AA262" s="58"/>
      <c r="AB262" s="67"/>
      <c r="AC262" s="58"/>
      <c r="AD262" s="57"/>
      <c r="AE262" s="56"/>
      <c r="AF262" s="67"/>
    </row>
    <row r="263" spans="1:32" x14ac:dyDescent="0.2">
      <c r="A263" s="59"/>
      <c r="B263" s="55"/>
      <c r="C263" s="78"/>
      <c r="D263" s="55"/>
      <c r="E263" s="55"/>
      <c r="F263" s="58"/>
      <c r="G263" s="57"/>
      <c r="H263" s="67"/>
      <c r="I263" s="58"/>
      <c r="J263" s="55"/>
      <c r="K263" s="57"/>
      <c r="L263" s="67"/>
      <c r="M263" s="55"/>
      <c r="N263" s="55"/>
      <c r="O263" s="57"/>
      <c r="P263" s="67"/>
      <c r="Q263" s="55"/>
      <c r="R263" s="55"/>
      <c r="S263" s="57"/>
      <c r="T263" s="67"/>
      <c r="U263" s="55"/>
      <c r="V263" s="55"/>
      <c r="W263" s="57"/>
      <c r="X263" s="67"/>
      <c r="Y263" s="55"/>
      <c r="Z263" s="58"/>
      <c r="AA263" s="58"/>
      <c r="AB263" s="67"/>
      <c r="AC263" s="58"/>
      <c r="AD263" s="57"/>
      <c r="AE263" s="56"/>
      <c r="AF263" s="67"/>
    </row>
    <row r="264" spans="1:32" x14ac:dyDescent="0.2">
      <c r="A264" s="59"/>
      <c r="B264" s="55"/>
      <c r="C264" s="78"/>
      <c r="D264" s="55"/>
      <c r="E264" s="55"/>
      <c r="F264" s="58"/>
      <c r="G264" s="57"/>
      <c r="H264" s="67"/>
      <c r="I264" s="58"/>
      <c r="J264" s="55"/>
      <c r="K264" s="57"/>
      <c r="L264" s="67"/>
      <c r="M264" s="55"/>
      <c r="N264" s="55"/>
      <c r="O264" s="57"/>
      <c r="P264" s="67"/>
      <c r="Q264" s="55"/>
      <c r="R264" s="55"/>
      <c r="S264" s="57"/>
      <c r="T264" s="67"/>
      <c r="U264" s="55"/>
      <c r="V264" s="55"/>
      <c r="W264" s="57"/>
      <c r="X264" s="67"/>
      <c r="Y264" s="55"/>
      <c r="Z264" s="58"/>
      <c r="AA264" s="58"/>
      <c r="AB264" s="67"/>
      <c r="AC264" s="58"/>
      <c r="AD264" s="57"/>
      <c r="AE264" s="56"/>
      <c r="AF264" s="67"/>
    </row>
    <row r="265" spans="1:32" x14ac:dyDescent="0.2">
      <c r="A265" s="59"/>
      <c r="B265" s="55"/>
      <c r="C265" s="78"/>
      <c r="D265" s="55"/>
      <c r="E265" s="55"/>
      <c r="F265" s="58"/>
      <c r="G265" s="57"/>
      <c r="H265" s="67"/>
      <c r="I265" s="58"/>
      <c r="J265" s="55"/>
      <c r="K265" s="57"/>
      <c r="L265" s="67"/>
      <c r="M265" s="55"/>
      <c r="N265" s="55"/>
      <c r="O265" s="57"/>
      <c r="P265" s="67"/>
      <c r="Q265" s="55"/>
      <c r="R265" s="55"/>
      <c r="S265" s="57"/>
      <c r="T265" s="67"/>
      <c r="U265" s="55"/>
      <c r="V265" s="55"/>
      <c r="W265" s="57"/>
      <c r="X265" s="67"/>
      <c r="Y265" s="55"/>
      <c r="Z265" s="58"/>
      <c r="AA265" s="58"/>
      <c r="AB265" s="67"/>
      <c r="AC265" s="58"/>
      <c r="AD265" s="57"/>
      <c r="AE265" s="56"/>
      <c r="AF265" s="67"/>
    </row>
    <row r="266" spans="1:32" x14ac:dyDescent="0.2">
      <c r="A266" s="59"/>
      <c r="B266" s="55"/>
      <c r="C266" s="78"/>
      <c r="D266" s="55"/>
      <c r="E266" s="55"/>
      <c r="F266" s="58"/>
      <c r="G266" s="57"/>
      <c r="H266" s="67"/>
      <c r="I266" s="58"/>
      <c r="J266" s="55"/>
      <c r="K266" s="57"/>
      <c r="L266" s="67"/>
      <c r="M266" s="55"/>
      <c r="N266" s="55"/>
      <c r="O266" s="57"/>
      <c r="P266" s="67"/>
      <c r="Q266" s="55"/>
      <c r="R266" s="55"/>
      <c r="S266" s="57"/>
      <c r="T266" s="67"/>
      <c r="U266" s="55"/>
      <c r="V266" s="55"/>
      <c r="W266" s="57"/>
      <c r="X266" s="67"/>
      <c r="Y266" s="55"/>
      <c r="Z266" s="58"/>
      <c r="AA266" s="58"/>
      <c r="AB266" s="67"/>
      <c r="AC266" s="58"/>
      <c r="AD266" s="57"/>
      <c r="AE266" s="56"/>
      <c r="AF266" s="67"/>
    </row>
    <row r="267" spans="1:32" x14ac:dyDescent="0.2">
      <c r="A267" s="59"/>
      <c r="B267" s="55"/>
      <c r="C267" s="78"/>
      <c r="D267" s="55"/>
      <c r="E267" s="55"/>
      <c r="F267" s="58"/>
      <c r="G267" s="57"/>
      <c r="H267" s="67"/>
      <c r="I267" s="58"/>
      <c r="J267" s="55"/>
      <c r="K267" s="57"/>
      <c r="L267" s="67"/>
      <c r="M267" s="55"/>
      <c r="N267" s="55"/>
      <c r="O267" s="57"/>
      <c r="P267" s="67"/>
      <c r="Q267" s="55"/>
      <c r="R267" s="55"/>
      <c r="S267" s="57"/>
      <c r="T267" s="67"/>
      <c r="U267" s="55"/>
      <c r="V267" s="55"/>
      <c r="W267" s="57"/>
      <c r="X267" s="67"/>
      <c r="Y267" s="55"/>
      <c r="Z267" s="58"/>
      <c r="AA267" s="58"/>
      <c r="AB267" s="67"/>
      <c r="AC267" s="58"/>
      <c r="AD267" s="57"/>
      <c r="AE267" s="56"/>
      <c r="AF267" s="67"/>
    </row>
    <row r="268" spans="1:32" x14ac:dyDescent="0.2">
      <c r="A268" s="59"/>
      <c r="B268" s="55"/>
      <c r="C268" s="78"/>
      <c r="D268" s="55"/>
      <c r="E268" s="55"/>
      <c r="F268" s="58"/>
      <c r="G268" s="57"/>
      <c r="H268" s="67"/>
      <c r="I268" s="58"/>
      <c r="J268" s="55"/>
      <c r="K268" s="57"/>
      <c r="L268" s="67"/>
      <c r="M268" s="55"/>
      <c r="N268" s="55"/>
      <c r="O268" s="57"/>
      <c r="P268" s="67"/>
      <c r="Q268" s="55"/>
      <c r="R268" s="55"/>
      <c r="S268" s="57"/>
      <c r="T268" s="67"/>
      <c r="U268" s="55"/>
      <c r="V268" s="55"/>
      <c r="W268" s="57"/>
      <c r="X268" s="67"/>
      <c r="Y268" s="55"/>
      <c r="Z268" s="58"/>
      <c r="AA268" s="58"/>
      <c r="AB268" s="67"/>
      <c r="AC268" s="58"/>
      <c r="AD268" s="57"/>
      <c r="AE268" s="56"/>
      <c r="AF268" s="67"/>
    </row>
    <row r="269" spans="1:32" x14ac:dyDescent="0.2">
      <c r="A269" s="59"/>
      <c r="B269" s="55"/>
      <c r="C269" s="78"/>
      <c r="D269" s="55"/>
      <c r="E269" s="55"/>
      <c r="F269" s="58"/>
      <c r="G269" s="57"/>
      <c r="H269" s="67"/>
      <c r="I269" s="58"/>
      <c r="J269" s="55"/>
      <c r="K269" s="57"/>
      <c r="L269" s="67"/>
      <c r="M269" s="55"/>
      <c r="N269" s="55"/>
      <c r="O269" s="57"/>
      <c r="P269" s="67"/>
      <c r="Q269" s="55"/>
      <c r="R269" s="55"/>
      <c r="S269" s="57"/>
      <c r="T269" s="67"/>
      <c r="U269" s="55"/>
      <c r="V269" s="55"/>
      <c r="W269" s="57"/>
      <c r="X269" s="67"/>
      <c r="Y269" s="55"/>
      <c r="Z269" s="58"/>
      <c r="AA269" s="58"/>
      <c r="AB269" s="67"/>
      <c r="AC269" s="58"/>
      <c r="AD269" s="57"/>
      <c r="AE269" s="56"/>
      <c r="AF269" s="67"/>
    </row>
    <row r="270" spans="1:32" x14ac:dyDescent="0.2">
      <c r="A270" s="59"/>
      <c r="B270" s="55"/>
      <c r="C270" s="78"/>
      <c r="D270" s="55"/>
      <c r="E270" s="55"/>
      <c r="F270" s="58"/>
      <c r="G270" s="57"/>
      <c r="H270" s="67"/>
      <c r="I270" s="58"/>
      <c r="J270" s="55"/>
      <c r="K270" s="57"/>
      <c r="L270" s="67"/>
      <c r="M270" s="55"/>
      <c r="N270" s="55"/>
      <c r="O270" s="57"/>
      <c r="P270" s="67"/>
      <c r="Q270" s="55"/>
      <c r="R270" s="55"/>
      <c r="S270" s="57"/>
      <c r="T270" s="67"/>
      <c r="U270" s="55"/>
      <c r="V270" s="55"/>
      <c r="W270" s="57"/>
      <c r="X270" s="67"/>
      <c r="Y270" s="55"/>
      <c r="Z270" s="58"/>
      <c r="AA270" s="58"/>
      <c r="AB270" s="67"/>
      <c r="AC270" s="58"/>
      <c r="AD270" s="57"/>
      <c r="AE270" s="56"/>
      <c r="AF270" s="67"/>
    </row>
    <row r="271" spans="1:32" x14ac:dyDescent="0.2">
      <c r="A271" s="59"/>
      <c r="B271" s="55"/>
      <c r="C271" s="78"/>
      <c r="D271" s="55"/>
      <c r="E271" s="55"/>
      <c r="F271" s="58"/>
      <c r="G271" s="57"/>
      <c r="H271" s="67"/>
      <c r="I271" s="58"/>
      <c r="J271" s="55"/>
      <c r="K271" s="57"/>
      <c r="L271" s="67"/>
      <c r="M271" s="55"/>
      <c r="N271" s="55"/>
      <c r="O271" s="57"/>
      <c r="P271" s="67"/>
      <c r="Q271" s="55"/>
      <c r="R271" s="55"/>
      <c r="S271" s="57"/>
      <c r="T271" s="67"/>
      <c r="U271" s="55"/>
      <c r="V271" s="55"/>
      <c r="W271" s="57"/>
      <c r="X271" s="67"/>
      <c r="Y271" s="55"/>
      <c r="Z271" s="58"/>
      <c r="AA271" s="58"/>
      <c r="AB271" s="67"/>
      <c r="AC271" s="58"/>
      <c r="AD271" s="57"/>
      <c r="AE271" s="56"/>
      <c r="AF271" s="67"/>
    </row>
    <row r="272" spans="1:32" x14ac:dyDescent="0.2">
      <c r="A272" s="59"/>
      <c r="B272" s="55"/>
      <c r="C272" s="78"/>
      <c r="D272" s="55"/>
      <c r="E272" s="55"/>
      <c r="F272" s="58"/>
      <c r="G272" s="57"/>
      <c r="H272" s="67"/>
      <c r="I272" s="58"/>
      <c r="J272" s="55"/>
      <c r="K272" s="57"/>
      <c r="L272" s="67"/>
      <c r="M272" s="55"/>
      <c r="N272" s="55"/>
      <c r="O272" s="57"/>
      <c r="P272" s="67"/>
      <c r="Q272" s="55"/>
      <c r="R272" s="55"/>
      <c r="S272" s="57"/>
      <c r="T272" s="67"/>
      <c r="U272" s="55"/>
      <c r="V272" s="55"/>
      <c r="W272" s="57"/>
      <c r="X272" s="67"/>
      <c r="Y272" s="55"/>
      <c r="Z272" s="58"/>
      <c r="AA272" s="58"/>
      <c r="AB272" s="67"/>
      <c r="AC272" s="58"/>
      <c r="AD272" s="57"/>
      <c r="AE272" s="56"/>
      <c r="AF272" s="67"/>
    </row>
    <row r="273" spans="1:32" x14ac:dyDescent="0.2">
      <c r="A273" s="59"/>
      <c r="B273" s="55"/>
      <c r="C273" s="78"/>
      <c r="D273" s="55"/>
      <c r="E273" s="55"/>
      <c r="F273" s="58"/>
      <c r="G273" s="57"/>
      <c r="H273" s="67"/>
      <c r="I273" s="58"/>
      <c r="J273" s="55"/>
      <c r="K273" s="57"/>
      <c r="L273" s="67"/>
      <c r="M273" s="55"/>
      <c r="N273" s="55"/>
      <c r="O273" s="57"/>
      <c r="P273" s="67"/>
      <c r="Q273" s="55"/>
      <c r="R273" s="55"/>
      <c r="S273" s="57"/>
      <c r="T273" s="67"/>
      <c r="U273" s="55"/>
      <c r="V273" s="55"/>
      <c r="W273" s="57"/>
      <c r="X273" s="67"/>
      <c r="Y273" s="55"/>
      <c r="Z273" s="58"/>
      <c r="AA273" s="58"/>
      <c r="AB273" s="67"/>
      <c r="AC273" s="58"/>
      <c r="AD273" s="57"/>
      <c r="AE273" s="56"/>
      <c r="AF273" s="67"/>
    </row>
    <row r="274" spans="1:32" x14ac:dyDescent="0.2">
      <c r="A274" s="59"/>
      <c r="B274" s="55"/>
      <c r="C274" s="78"/>
      <c r="D274" s="55"/>
      <c r="E274" s="55"/>
      <c r="F274" s="58"/>
      <c r="G274" s="57"/>
      <c r="H274" s="67"/>
      <c r="I274" s="58"/>
      <c r="J274" s="55"/>
      <c r="K274" s="57"/>
      <c r="L274" s="67"/>
      <c r="M274" s="55"/>
      <c r="N274" s="55"/>
      <c r="O274" s="57"/>
      <c r="P274" s="67"/>
      <c r="Q274" s="55"/>
      <c r="R274" s="55"/>
      <c r="S274" s="57"/>
      <c r="T274" s="67"/>
      <c r="U274" s="55"/>
      <c r="V274" s="55"/>
      <c r="W274" s="57"/>
      <c r="X274" s="67"/>
      <c r="Y274" s="55"/>
      <c r="Z274" s="58"/>
      <c r="AA274" s="58"/>
      <c r="AB274" s="67"/>
      <c r="AC274" s="58"/>
      <c r="AD274" s="57"/>
      <c r="AE274" s="56"/>
      <c r="AF274" s="67"/>
    </row>
    <row r="275" spans="1:32" x14ac:dyDescent="0.2">
      <c r="A275" s="59"/>
      <c r="B275" s="55"/>
      <c r="C275" s="78"/>
      <c r="D275" s="55"/>
      <c r="E275" s="55"/>
      <c r="F275" s="58"/>
      <c r="G275" s="57"/>
      <c r="H275" s="67"/>
      <c r="I275" s="58"/>
      <c r="J275" s="55"/>
      <c r="K275" s="57"/>
      <c r="L275" s="67"/>
      <c r="M275" s="55"/>
      <c r="N275" s="55"/>
      <c r="O275" s="57"/>
      <c r="P275" s="67"/>
      <c r="Q275" s="55"/>
      <c r="R275" s="55"/>
      <c r="S275" s="57"/>
      <c r="T275" s="67"/>
      <c r="U275" s="55"/>
      <c r="V275" s="55"/>
      <c r="W275" s="57"/>
      <c r="X275" s="67"/>
      <c r="Y275" s="55"/>
      <c r="Z275" s="58"/>
      <c r="AA275" s="58"/>
      <c r="AB275" s="67"/>
      <c r="AC275" s="58"/>
      <c r="AD275" s="57"/>
      <c r="AE275" s="56"/>
      <c r="AF275" s="67"/>
    </row>
    <row r="276" spans="1:32" x14ac:dyDescent="0.2">
      <c r="A276" s="59"/>
      <c r="B276" s="55"/>
      <c r="C276" s="78"/>
      <c r="D276" s="55"/>
      <c r="E276" s="55"/>
      <c r="F276" s="58"/>
      <c r="G276" s="57"/>
      <c r="H276" s="67"/>
      <c r="I276" s="58"/>
      <c r="J276" s="55"/>
      <c r="K276" s="57"/>
      <c r="L276" s="67"/>
      <c r="M276" s="55"/>
      <c r="N276" s="55"/>
      <c r="O276" s="57"/>
      <c r="P276" s="67"/>
      <c r="Q276" s="55"/>
      <c r="R276" s="55"/>
      <c r="S276" s="57"/>
      <c r="T276" s="67"/>
      <c r="U276" s="55"/>
      <c r="V276" s="55"/>
      <c r="W276" s="57"/>
      <c r="X276" s="67"/>
      <c r="Y276" s="55"/>
      <c r="Z276" s="58"/>
      <c r="AA276" s="58"/>
      <c r="AB276" s="67"/>
      <c r="AC276" s="58"/>
      <c r="AD276" s="57"/>
      <c r="AE276" s="56"/>
      <c r="AF276" s="67"/>
    </row>
    <row r="277" spans="1:32" x14ac:dyDescent="0.2">
      <c r="A277" s="59"/>
      <c r="B277" s="55"/>
      <c r="C277" s="78"/>
      <c r="D277" s="55"/>
      <c r="E277" s="55"/>
      <c r="F277" s="58"/>
      <c r="G277" s="57"/>
      <c r="H277" s="67"/>
      <c r="I277" s="58"/>
      <c r="J277" s="55"/>
      <c r="K277" s="57"/>
      <c r="L277" s="67"/>
      <c r="M277" s="55"/>
      <c r="N277" s="55"/>
      <c r="O277" s="57"/>
      <c r="P277" s="67"/>
      <c r="Q277" s="55"/>
      <c r="R277" s="55"/>
      <c r="S277" s="57"/>
      <c r="T277" s="67"/>
      <c r="U277" s="55"/>
      <c r="V277" s="55"/>
      <c r="W277" s="57"/>
      <c r="X277" s="67"/>
      <c r="Y277" s="55"/>
      <c r="Z277" s="58"/>
      <c r="AA277" s="58"/>
      <c r="AB277" s="67"/>
      <c r="AC277" s="58"/>
      <c r="AD277" s="57"/>
      <c r="AE277" s="56"/>
      <c r="AF277" s="67"/>
    </row>
    <row r="278" spans="1:32" x14ac:dyDescent="0.2">
      <c r="A278" s="59"/>
      <c r="B278" s="55"/>
      <c r="C278" s="78"/>
      <c r="D278" s="55"/>
      <c r="E278" s="55"/>
      <c r="F278" s="58"/>
      <c r="G278" s="57"/>
      <c r="H278" s="67"/>
      <c r="I278" s="58"/>
      <c r="J278" s="55"/>
      <c r="K278" s="57"/>
      <c r="L278" s="67"/>
      <c r="M278" s="55"/>
      <c r="N278" s="55"/>
      <c r="O278" s="57"/>
      <c r="P278" s="67"/>
      <c r="Q278" s="55"/>
      <c r="R278" s="55"/>
      <c r="S278" s="57"/>
      <c r="T278" s="67"/>
      <c r="U278" s="55"/>
      <c r="V278" s="55"/>
      <c r="W278" s="57"/>
      <c r="X278" s="67"/>
      <c r="Y278" s="55"/>
      <c r="Z278" s="58"/>
      <c r="AA278" s="58"/>
      <c r="AB278" s="67"/>
      <c r="AC278" s="58"/>
      <c r="AD278" s="57"/>
      <c r="AE278" s="56"/>
      <c r="AF278" s="67"/>
    </row>
    <row r="279" spans="1:32" x14ac:dyDescent="0.2">
      <c r="A279" s="59"/>
      <c r="B279" s="55"/>
      <c r="C279" s="78"/>
      <c r="D279" s="55"/>
      <c r="E279" s="55"/>
      <c r="F279" s="58"/>
      <c r="G279" s="57"/>
      <c r="H279" s="67"/>
      <c r="I279" s="58"/>
      <c r="J279" s="55"/>
      <c r="K279" s="57"/>
      <c r="L279" s="67"/>
      <c r="M279" s="55"/>
      <c r="N279" s="55"/>
      <c r="O279" s="57"/>
      <c r="P279" s="67"/>
      <c r="Q279" s="55"/>
      <c r="R279" s="55"/>
      <c r="S279" s="57"/>
      <c r="T279" s="67"/>
      <c r="U279" s="55"/>
      <c r="V279" s="55"/>
      <c r="W279" s="57"/>
      <c r="X279" s="67"/>
      <c r="Y279" s="55"/>
      <c r="Z279" s="58"/>
      <c r="AA279" s="58"/>
      <c r="AB279" s="67"/>
      <c r="AC279" s="58"/>
      <c r="AD279" s="57"/>
      <c r="AE279" s="56"/>
      <c r="AF279" s="67"/>
    </row>
    <row r="280" spans="1:32" x14ac:dyDescent="0.2">
      <c r="A280" s="59"/>
      <c r="B280" s="55"/>
      <c r="C280" s="78"/>
      <c r="D280" s="55"/>
      <c r="E280" s="55"/>
      <c r="F280" s="58"/>
      <c r="G280" s="57"/>
      <c r="H280" s="67"/>
      <c r="I280" s="58"/>
      <c r="J280" s="55"/>
      <c r="K280" s="57"/>
      <c r="L280" s="67"/>
      <c r="M280" s="55"/>
      <c r="N280" s="55"/>
      <c r="O280" s="57"/>
      <c r="P280" s="67"/>
      <c r="Q280" s="55"/>
      <c r="R280" s="55"/>
      <c r="S280" s="57"/>
      <c r="T280" s="67"/>
      <c r="U280" s="55"/>
      <c r="V280" s="55"/>
      <c r="W280" s="57"/>
      <c r="X280" s="67"/>
      <c r="Y280" s="55"/>
      <c r="Z280" s="58"/>
      <c r="AA280" s="58"/>
      <c r="AB280" s="67"/>
      <c r="AC280" s="58"/>
      <c r="AD280" s="57"/>
      <c r="AE280" s="56"/>
      <c r="AF280" s="67"/>
    </row>
    <row r="281" spans="1:32" x14ac:dyDescent="0.2">
      <c r="A281" s="59"/>
      <c r="B281" s="55"/>
      <c r="C281" s="78"/>
      <c r="D281" s="55"/>
      <c r="E281" s="55"/>
      <c r="F281" s="58"/>
      <c r="G281" s="57"/>
      <c r="H281" s="67"/>
      <c r="I281" s="58"/>
      <c r="J281" s="55"/>
      <c r="K281" s="57"/>
      <c r="L281" s="67"/>
      <c r="M281" s="55"/>
      <c r="N281" s="55"/>
      <c r="O281" s="57"/>
      <c r="P281" s="67"/>
      <c r="Q281" s="55"/>
      <c r="R281" s="55"/>
      <c r="S281" s="57"/>
      <c r="T281" s="67"/>
      <c r="U281" s="55"/>
      <c r="V281" s="55"/>
      <c r="W281" s="57"/>
      <c r="X281" s="67"/>
      <c r="Y281" s="55"/>
      <c r="Z281" s="58"/>
      <c r="AA281" s="58"/>
      <c r="AB281" s="67"/>
      <c r="AC281" s="58"/>
      <c r="AD281" s="57"/>
      <c r="AE281" s="56"/>
      <c r="AF281" s="67"/>
    </row>
    <row r="282" spans="1:32" x14ac:dyDescent="0.2">
      <c r="A282" s="59"/>
      <c r="B282" s="55"/>
      <c r="C282" s="78"/>
      <c r="D282" s="55"/>
      <c r="E282" s="55"/>
      <c r="F282" s="58"/>
      <c r="G282" s="57"/>
      <c r="H282" s="67"/>
      <c r="I282" s="58"/>
      <c r="J282" s="55"/>
      <c r="K282" s="57"/>
      <c r="L282" s="67"/>
      <c r="M282" s="55"/>
      <c r="N282" s="55"/>
      <c r="O282" s="57"/>
      <c r="P282" s="67"/>
      <c r="Q282" s="55"/>
      <c r="R282" s="55"/>
      <c r="S282" s="57"/>
      <c r="T282" s="67"/>
      <c r="U282" s="55"/>
      <c r="V282" s="55"/>
      <c r="W282" s="57"/>
      <c r="X282" s="67"/>
      <c r="Y282" s="55"/>
      <c r="Z282" s="58"/>
      <c r="AA282" s="58"/>
      <c r="AB282" s="67"/>
      <c r="AC282" s="58"/>
      <c r="AD282" s="57"/>
      <c r="AE282" s="56"/>
      <c r="AF282" s="67"/>
    </row>
    <row r="283" spans="1:32" x14ac:dyDescent="0.2">
      <c r="A283" s="59"/>
      <c r="B283" s="55"/>
      <c r="C283" s="78"/>
      <c r="D283" s="55"/>
      <c r="E283" s="55"/>
      <c r="F283" s="58"/>
      <c r="G283" s="57"/>
      <c r="H283" s="67"/>
      <c r="I283" s="58"/>
      <c r="J283" s="55"/>
      <c r="K283" s="57"/>
      <c r="L283" s="67"/>
      <c r="M283" s="55"/>
      <c r="N283" s="55"/>
      <c r="O283" s="57"/>
      <c r="P283" s="67"/>
      <c r="Q283" s="55"/>
      <c r="R283" s="55"/>
      <c r="S283" s="57"/>
      <c r="T283" s="67"/>
      <c r="U283" s="55"/>
      <c r="V283" s="55"/>
      <c r="W283" s="57"/>
      <c r="X283" s="67"/>
      <c r="Y283" s="55"/>
      <c r="Z283" s="58"/>
      <c r="AA283" s="58"/>
      <c r="AB283" s="67"/>
      <c r="AC283" s="58"/>
      <c r="AD283" s="57"/>
      <c r="AE283" s="56"/>
      <c r="AF283" s="67"/>
    </row>
    <row r="284" spans="1:32" x14ac:dyDescent="0.2">
      <c r="A284" s="59"/>
      <c r="B284" s="55"/>
      <c r="C284" s="78"/>
      <c r="D284" s="55"/>
      <c r="E284" s="55"/>
      <c r="F284" s="58"/>
      <c r="G284" s="57"/>
      <c r="H284" s="67"/>
      <c r="I284" s="58"/>
      <c r="J284" s="55"/>
      <c r="K284" s="57"/>
      <c r="L284" s="67"/>
      <c r="M284" s="55"/>
      <c r="N284" s="55"/>
      <c r="O284" s="57"/>
      <c r="P284" s="67"/>
      <c r="Q284" s="55"/>
      <c r="R284" s="55"/>
      <c r="S284" s="57"/>
      <c r="T284" s="67"/>
      <c r="U284" s="55"/>
      <c r="V284" s="55"/>
      <c r="W284" s="57"/>
      <c r="X284" s="67"/>
      <c r="Y284" s="55"/>
      <c r="Z284" s="58"/>
      <c r="AA284" s="58"/>
      <c r="AB284" s="67"/>
      <c r="AC284" s="58"/>
      <c r="AD284" s="57"/>
      <c r="AE284" s="56"/>
      <c r="AF284" s="67"/>
    </row>
    <row r="285" spans="1:32" x14ac:dyDescent="0.2">
      <c r="A285" s="59"/>
      <c r="B285" s="55"/>
      <c r="C285" s="78"/>
      <c r="D285" s="55"/>
      <c r="E285" s="55"/>
      <c r="F285" s="58"/>
      <c r="G285" s="57"/>
      <c r="H285" s="67"/>
      <c r="I285" s="58"/>
      <c r="J285" s="55"/>
      <c r="K285" s="57"/>
      <c r="L285" s="67"/>
      <c r="M285" s="55"/>
      <c r="N285" s="55"/>
      <c r="O285" s="57"/>
      <c r="P285" s="67"/>
      <c r="Q285" s="55"/>
      <c r="R285" s="55"/>
      <c r="S285" s="57"/>
      <c r="T285" s="67"/>
      <c r="U285" s="55"/>
      <c r="V285" s="55"/>
      <c r="W285" s="57"/>
      <c r="X285" s="67"/>
      <c r="Y285" s="55"/>
      <c r="Z285" s="58"/>
      <c r="AA285" s="58"/>
      <c r="AB285" s="67"/>
      <c r="AC285" s="58"/>
      <c r="AD285" s="57"/>
      <c r="AE285" s="56"/>
      <c r="AF285" s="67"/>
    </row>
    <row r="286" spans="1:32" x14ac:dyDescent="0.2">
      <c r="A286" s="59"/>
      <c r="B286" s="55"/>
      <c r="C286" s="78"/>
      <c r="D286" s="55"/>
      <c r="E286" s="55"/>
      <c r="F286" s="58"/>
      <c r="G286" s="57"/>
      <c r="H286" s="67"/>
      <c r="I286" s="58"/>
      <c r="J286" s="55"/>
      <c r="K286" s="57"/>
      <c r="L286" s="67"/>
      <c r="M286" s="55"/>
      <c r="N286" s="55"/>
      <c r="O286" s="57"/>
      <c r="P286" s="67"/>
      <c r="Q286" s="55"/>
      <c r="R286" s="55"/>
      <c r="S286" s="57"/>
      <c r="T286" s="67"/>
      <c r="U286" s="55"/>
      <c r="V286" s="55"/>
      <c r="W286" s="57"/>
      <c r="X286" s="67"/>
      <c r="Y286" s="55"/>
      <c r="Z286" s="58"/>
      <c r="AA286" s="58"/>
      <c r="AB286" s="67"/>
      <c r="AC286" s="58"/>
      <c r="AD286" s="57"/>
      <c r="AE286" s="56"/>
      <c r="AF286" s="67"/>
    </row>
    <row r="287" spans="1:32" x14ac:dyDescent="0.2">
      <c r="A287" s="59"/>
      <c r="B287" s="55"/>
      <c r="C287" s="78"/>
      <c r="D287" s="55"/>
      <c r="E287" s="55"/>
      <c r="F287" s="58"/>
      <c r="G287" s="57"/>
      <c r="H287" s="67"/>
      <c r="I287" s="58"/>
      <c r="J287" s="55"/>
      <c r="K287" s="57"/>
      <c r="L287" s="67"/>
      <c r="M287" s="55"/>
      <c r="N287" s="55"/>
      <c r="O287" s="57"/>
      <c r="P287" s="67"/>
      <c r="Q287" s="55"/>
      <c r="R287" s="55"/>
      <c r="S287" s="57"/>
      <c r="T287" s="67"/>
      <c r="U287" s="55"/>
      <c r="V287" s="55"/>
      <c r="W287" s="57"/>
      <c r="X287" s="67"/>
      <c r="Y287" s="55"/>
      <c r="Z287" s="58"/>
      <c r="AA287" s="58"/>
      <c r="AB287" s="67"/>
      <c r="AC287" s="58"/>
      <c r="AD287" s="57"/>
      <c r="AE287" s="56"/>
      <c r="AF287" s="67"/>
    </row>
    <row r="288" spans="1:32" x14ac:dyDescent="0.2">
      <c r="A288" s="59"/>
      <c r="B288" s="55"/>
      <c r="C288" s="78"/>
      <c r="D288" s="55"/>
      <c r="E288" s="55"/>
      <c r="F288" s="58"/>
      <c r="G288" s="57"/>
      <c r="H288" s="67"/>
      <c r="I288" s="58"/>
      <c r="J288" s="55"/>
      <c r="K288" s="57"/>
      <c r="L288" s="67"/>
      <c r="M288" s="55"/>
      <c r="N288" s="55"/>
      <c r="O288" s="57"/>
      <c r="P288" s="67"/>
      <c r="Q288" s="55"/>
      <c r="R288" s="55"/>
      <c r="S288" s="57"/>
      <c r="T288" s="67"/>
      <c r="U288" s="55"/>
      <c r="V288" s="55"/>
      <c r="W288" s="57"/>
      <c r="X288" s="67"/>
      <c r="Y288" s="55"/>
      <c r="Z288" s="58"/>
      <c r="AA288" s="58"/>
      <c r="AB288" s="67"/>
      <c r="AC288" s="58"/>
      <c r="AD288" s="57"/>
      <c r="AE288" s="56"/>
      <c r="AF288" s="67"/>
    </row>
    <row r="289" spans="1:32" x14ac:dyDescent="0.2">
      <c r="A289" s="59"/>
      <c r="B289" s="55"/>
      <c r="C289" s="78"/>
      <c r="D289" s="55"/>
      <c r="E289" s="55"/>
      <c r="F289" s="58"/>
      <c r="G289" s="57"/>
      <c r="H289" s="67"/>
      <c r="I289" s="58"/>
      <c r="J289" s="55"/>
      <c r="K289" s="57"/>
      <c r="L289" s="67"/>
      <c r="M289" s="55"/>
      <c r="N289" s="55"/>
      <c r="O289" s="57"/>
      <c r="P289" s="67"/>
      <c r="Q289" s="55"/>
      <c r="R289" s="55"/>
      <c r="S289" s="57"/>
      <c r="T289" s="67"/>
      <c r="U289" s="55"/>
      <c r="V289" s="55"/>
      <c r="W289" s="57"/>
      <c r="X289" s="67"/>
      <c r="Y289" s="55"/>
      <c r="Z289" s="58"/>
      <c r="AA289" s="58"/>
      <c r="AB289" s="67"/>
      <c r="AC289" s="58"/>
      <c r="AD289" s="57"/>
      <c r="AE289" s="56"/>
      <c r="AF289" s="67"/>
    </row>
    <row r="290" spans="1:32" x14ac:dyDescent="0.2">
      <c r="A290" s="59"/>
      <c r="B290" s="55"/>
      <c r="C290" s="78"/>
      <c r="D290" s="55"/>
      <c r="E290" s="55"/>
      <c r="F290" s="58"/>
      <c r="G290" s="57"/>
      <c r="H290" s="67"/>
      <c r="I290" s="58"/>
      <c r="J290" s="55"/>
      <c r="K290" s="57"/>
      <c r="L290" s="67"/>
      <c r="M290" s="55"/>
      <c r="N290" s="55"/>
      <c r="O290" s="57"/>
      <c r="P290" s="67"/>
      <c r="Q290" s="55"/>
      <c r="R290" s="55"/>
      <c r="S290" s="57"/>
      <c r="T290" s="67"/>
      <c r="U290" s="55"/>
      <c r="V290" s="55"/>
      <c r="W290" s="57"/>
      <c r="X290" s="67"/>
      <c r="Y290" s="55"/>
      <c r="Z290" s="58"/>
      <c r="AA290" s="58"/>
      <c r="AB290" s="67"/>
      <c r="AC290" s="58"/>
      <c r="AD290" s="57"/>
      <c r="AE290" s="56"/>
      <c r="AF290" s="67"/>
    </row>
    <row r="291" spans="1:32" x14ac:dyDescent="0.2">
      <c r="A291" s="59"/>
      <c r="B291" s="55"/>
      <c r="C291" s="78"/>
      <c r="D291" s="55"/>
      <c r="E291" s="55"/>
      <c r="F291" s="58"/>
      <c r="G291" s="57"/>
      <c r="H291" s="67"/>
      <c r="I291" s="58"/>
      <c r="J291" s="55"/>
      <c r="K291" s="57"/>
      <c r="L291" s="67"/>
      <c r="M291" s="55"/>
      <c r="N291" s="55"/>
      <c r="O291" s="57"/>
      <c r="P291" s="67"/>
      <c r="Q291" s="55"/>
      <c r="R291" s="55"/>
      <c r="S291" s="57"/>
      <c r="T291" s="67"/>
      <c r="U291" s="55"/>
      <c r="V291" s="55"/>
      <c r="W291" s="57"/>
      <c r="X291" s="67"/>
      <c r="Y291" s="55"/>
      <c r="Z291" s="58"/>
      <c r="AA291" s="58"/>
      <c r="AB291" s="67"/>
      <c r="AC291" s="58"/>
      <c r="AD291" s="57"/>
      <c r="AE291" s="56"/>
      <c r="AF291" s="67"/>
    </row>
    <row r="292" spans="1:32" x14ac:dyDescent="0.2">
      <c r="A292" s="59"/>
      <c r="B292" s="55"/>
      <c r="C292" s="78"/>
      <c r="D292" s="55"/>
      <c r="E292" s="55"/>
      <c r="F292" s="58"/>
      <c r="G292" s="57"/>
      <c r="H292" s="67"/>
      <c r="I292" s="58"/>
      <c r="J292" s="55"/>
      <c r="K292" s="57"/>
      <c r="L292" s="67"/>
      <c r="M292" s="55"/>
      <c r="N292" s="55"/>
      <c r="O292" s="57"/>
      <c r="P292" s="67"/>
      <c r="Q292" s="55"/>
      <c r="R292" s="55"/>
      <c r="S292" s="57"/>
      <c r="T292" s="67"/>
      <c r="U292" s="55"/>
      <c r="V292" s="55"/>
      <c r="W292" s="57"/>
      <c r="X292" s="67"/>
      <c r="Y292" s="55"/>
      <c r="Z292" s="58"/>
      <c r="AA292" s="58"/>
      <c r="AB292" s="67"/>
      <c r="AC292" s="58"/>
      <c r="AD292" s="57"/>
      <c r="AE292" s="56"/>
      <c r="AF292" s="67"/>
    </row>
    <row r="293" spans="1:32" x14ac:dyDescent="0.2">
      <c r="A293" s="59"/>
      <c r="B293" s="55"/>
      <c r="C293" s="78"/>
      <c r="D293" s="55"/>
      <c r="E293" s="55"/>
      <c r="F293" s="58"/>
      <c r="G293" s="57"/>
      <c r="H293" s="67"/>
      <c r="I293" s="58"/>
      <c r="J293" s="55"/>
      <c r="K293" s="57"/>
      <c r="L293" s="67"/>
      <c r="M293" s="55"/>
      <c r="N293" s="55"/>
      <c r="O293" s="57"/>
      <c r="P293" s="67"/>
      <c r="Q293" s="55"/>
      <c r="R293" s="55"/>
      <c r="S293" s="57"/>
      <c r="T293" s="67"/>
      <c r="U293" s="55"/>
      <c r="V293" s="55"/>
      <c r="W293" s="57"/>
      <c r="X293" s="67"/>
      <c r="Y293" s="55"/>
      <c r="Z293" s="58"/>
      <c r="AA293" s="58"/>
      <c r="AB293" s="67"/>
      <c r="AC293" s="58"/>
      <c r="AD293" s="57"/>
      <c r="AE293" s="56"/>
      <c r="AF293" s="67"/>
    </row>
    <row r="294" spans="1:32" x14ac:dyDescent="0.2">
      <c r="A294" s="59"/>
      <c r="B294" s="55"/>
      <c r="C294" s="78"/>
      <c r="D294" s="55"/>
      <c r="E294" s="55"/>
      <c r="F294" s="58"/>
      <c r="G294" s="57"/>
      <c r="H294" s="67"/>
      <c r="I294" s="58"/>
      <c r="J294" s="55"/>
      <c r="K294" s="57"/>
      <c r="L294" s="67"/>
      <c r="M294" s="55"/>
      <c r="N294" s="55"/>
      <c r="O294" s="57"/>
      <c r="P294" s="67"/>
      <c r="Q294" s="55"/>
      <c r="R294" s="55"/>
      <c r="S294" s="57"/>
      <c r="T294" s="67"/>
      <c r="U294" s="55"/>
      <c r="V294" s="55"/>
      <c r="W294" s="57"/>
      <c r="X294" s="67"/>
      <c r="Y294" s="55"/>
      <c r="Z294" s="58"/>
      <c r="AA294" s="58"/>
      <c r="AB294" s="67"/>
      <c r="AC294" s="58"/>
      <c r="AD294" s="57"/>
      <c r="AE294" s="56"/>
      <c r="AF294" s="67"/>
    </row>
    <row r="295" spans="1:32" x14ac:dyDescent="0.2">
      <c r="A295" s="59"/>
      <c r="B295" s="55"/>
      <c r="C295" s="78"/>
      <c r="D295" s="55"/>
      <c r="E295" s="55"/>
      <c r="F295" s="58"/>
      <c r="G295" s="57"/>
      <c r="H295" s="67"/>
      <c r="I295" s="58"/>
      <c r="J295" s="55"/>
      <c r="K295" s="57"/>
      <c r="L295" s="67"/>
      <c r="M295" s="55"/>
      <c r="N295" s="55"/>
      <c r="O295" s="57"/>
      <c r="P295" s="67"/>
      <c r="Q295" s="55"/>
      <c r="R295" s="55"/>
      <c r="S295" s="57"/>
      <c r="T295" s="67"/>
      <c r="U295" s="55"/>
      <c r="V295" s="55"/>
      <c r="W295" s="57"/>
      <c r="X295" s="67"/>
      <c r="Y295" s="55"/>
      <c r="Z295" s="58"/>
      <c r="AA295" s="58"/>
      <c r="AB295" s="67"/>
      <c r="AC295" s="58"/>
      <c r="AD295" s="57"/>
      <c r="AE295" s="56"/>
      <c r="AF295" s="67"/>
    </row>
    <row r="296" spans="1:32" x14ac:dyDescent="0.2">
      <c r="A296" s="59"/>
      <c r="B296" s="55"/>
      <c r="C296" s="78"/>
      <c r="D296" s="55"/>
      <c r="E296" s="55"/>
      <c r="F296" s="58"/>
      <c r="G296" s="57"/>
      <c r="H296" s="67"/>
      <c r="I296" s="58"/>
      <c r="J296" s="55"/>
      <c r="K296" s="57"/>
      <c r="L296" s="67"/>
      <c r="M296" s="55"/>
      <c r="N296" s="55"/>
      <c r="O296" s="57"/>
      <c r="P296" s="67"/>
      <c r="Q296" s="55"/>
      <c r="R296" s="55"/>
      <c r="S296" s="57"/>
      <c r="T296" s="67"/>
      <c r="U296" s="55"/>
      <c r="V296" s="55"/>
      <c r="W296" s="57"/>
      <c r="X296" s="67"/>
      <c r="Y296" s="55"/>
      <c r="Z296" s="58"/>
      <c r="AA296" s="58"/>
      <c r="AB296" s="67"/>
      <c r="AC296" s="58"/>
      <c r="AD296" s="57"/>
      <c r="AE296" s="56"/>
      <c r="AF296" s="67"/>
    </row>
    <row r="297" spans="1:32" x14ac:dyDescent="0.2">
      <c r="A297" s="59"/>
      <c r="B297" s="55"/>
      <c r="C297" s="78"/>
      <c r="D297" s="55"/>
      <c r="E297" s="55"/>
      <c r="F297" s="58"/>
      <c r="G297" s="57"/>
      <c r="H297" s="67"/>
      <c r="I297" s="58"/>
      <c r="J297" s="55"/>
      <c r="K297" s="57"/>
      <c r="L297" s="67"/>
      <c r="M297" s="55"/>
      <c r="N297" s="55"/>
      <c r="O297" s="57"/>
      <c r="P297" s="67"/>
      <c r="Q297" s="55"/>
      <c r="R297" s="55"/>
      <c r="S297" s="57"/>
      <c r="T297" s="67"/>
      <c r="U297" s="55"/>
      <c r="V297" s="55"/>
      <c r="W297" s="57"/>
      <c r="X297" s="67"/>
      <c r="Y297" s="55"/>
      <c r="Z297" s="58"/>
      <c r="AA297" s="58"/>
      <c r="AB297" s="67"/>
      <c r="AC297" s="58"/>
      <c r="AD297" s="57"/>
      <c r="AE297" s="56"/>
      <c r="AF297" s="67"/>
    </row>
    <row r="298" spans="1:32" x14ac:dyDescent="0.2">
      <c r="A298" s="59"/>
      <c r="B298" s="55"/>
      <c r="C298" s="78"/>
      <c r="D298" s="55"/>
      <c r="E298" s="55"/>
      <c r="F298" s="58"/>
      <c r="G298" s="57"/>
      <c r="H298" s="67"/>
      <c r="I298" s="58"/>
      <c r="J298" s="55"/>
      <c r="K298" s="57"/>
      <c r="L298" s="67"/>
      <c r="M298" s="55"/>
      <c r="N298" s="55"/>
      <c r="O298" s="57"/>
      <c r="P298" s="67"/>
      <c r="Q298" s="55"/>
      <c r="R298" s="55"/>
      <c r="S298" s="57"/>
      <c r="T298" s="67"/>
      <c r="U298" s="55"/>
      <c r="V298" s="55"/>
      <c r="W298" s="57"/>
      <c r="X298" s="67"/>
      <c r="Y298" s="55"/>
      <c r="Z298" s="58"/>
      <c r="AA298" s="58"/>
      <c r="AB298" s="67"/>
      <c r="AC298" s="58"/>
      <c r="AD298" s="57"/>
      <c r="AE298" s="56"/>
      <c r="AF298" s="67"/>
    </row>
    <row r="299" spans="1:32" x14ac:dyDescent="0.2">
      <c r="A299" s="59"/>
      <c r="B299" s="55"/>
      <c r="C299" s="78"/>
      <c r="D299" s="55"/>
      <c r="E299" s="55"/>
      <c r="F299" s="58"/>
      <c r="G299" s="57"/>
      <c r="H299" s="67"/>
      <c r="I299" s="58"/>
      <c r="J299" s="55"/>
      <c r="K299" s="57"/>
      <c r="L299" s="67"/>
      <c r="M299" s="55"/>
      <c r="N299" s="55"/>
      <c r="O299" s="57"/>
      <c r="P299" s="67"/>
      <c r="Q299" s="55"/>
      <c r="R299" s="55"/>
      <c r="S299" s="57"/>
      <c r="T299" s="67"/>
      <c r="U299" s="55"/>
      <c r="V299" s="55"/>
      <c r="W299" s="57"/>
      <c r="X299" s="67"/>
      <c r="Y299" s="55"/>
      <c r="Z299" s="58"/>
      <c r="AA299" s="58"/>
      <c r="AB299" s="67"/>
      <c r="AC299" s="58"/>
      <c r="AD299" s="57"/>
      <c r="AE299" s="56"/>
      <c r="AF299" s="67"/>
    </row>
    <row r="300" spans="1:32" x14ac:dyDescent="0.2">
      <c r="A300" s="59"/>
      <c r="B300" s="55"/>
      <c r="C300" s="78"/>
      <c r="D300" s="55"/>
      <c r="E300" s="55"/>
      <c r="F300" s="58"/>
      <c r="G300" s="57"/>
      <c r="H300" s="67"/>
      <c r="I300" s="58"/>
      <c r="J300" s="55"/>
      <c r="K300" s="57"/>
      <c r="L300" s="67"/>
      <c r="M300" s="55"/>
      <c r="N300" s="55"/>
      <c r="O300" s="57"/>
      <c r="P300" s="67"/>
      <c r="Q300" s="55"/>
      <c r="R300" s="55"/>
      <c r="S300" s="57"/>
      <c r="T300" s="67"/>
      <c r="U300" s="55"/>
      <c r="V300" s="55"/>
      <c r="W300" s="57"/>
      <c r="X300" s="67"/>
      <c r="Y300" s="55"/>
      <c r="Z300" s="58"/>
      <c r="AA300" s="58"/>
      <c r="AB300" s="67"/>
      <c r="AC300" s="58"/>
      <c r="AD300" s="57"/>
      <c r="AE300" s="56"/>
      <c r="AF300" s="67"/>
    </row>
    <row r="301" spans="1:32" x14ac:dyDescent="0.2">
      <c r="A301" s="59"/>
      <c r="B301" s="55"/>
      <c r="C301" s="78"/>
      <c r="D301" s="55"/>
      <c r="E301" s="55"/>
      <c r="F301" s="58"/>
      <c r="G301" s="57"/>
      <c r="H301" s="67"/>
      <c r="I301" s="58"/>
      <c r="J301" s="55"/>
      <c r="K301" s="57"/>
      <c r="L301" s="67"/>
      <c r="M301" s="55"/>
      <c r="N301" s="55"/>
      <c r="O301" s="57"/>
      <c r="P301" s="67"/>
      <c r="Q301" s="55"/>
      <c r="R301" s="55"/>
      <c r="S301" s="57"/>
      <c r="T301" s="67"/>
      <c r="U301" s="55"/>
      <c r="V301" s="55"/>
      <c r="W301" s="57"/>
      <c r="X301" s="67"/>
      <c r="Y301" s="55"/>
      <c r="Z301" s="58"/>
      <c r="AA301" s="58"/>
      <c r="AB301" s="67"/>
      <c r="AC301" s="58"/>
      <c r="AD301" s="57"/>
      <c r="AE301" s="56"/>
      <c r="AF301" s="67"/>
    </row>
    <row r="302" spans="1:32" x14ac:dyDescent="0.2">
      <c r="A302" s="59"/>
      <c r="B302" s="55"/>
      <c r="C302" s="78"/>
      <c r="D302" s="55"/>
      <c r="E302" s="55"/>
      <c r="F302" s="58"/>
      <c r="G302" s="57"/>
      <c r="H302" s="67"/>
      <c r="I302" s="58"/>
      <c r="J302" s="55"/>
      <c r="K302" s="57"/>
      <c r="L302" s="67"/>
      <c r="M302" s="55"/>
      <c r="N302" s="55"/>
      <c r="O302" s="57"/>
      <c r="P302" s="67"/>
      <c r="Q302" s="55"/>
      <c r="R302" s="55"/>
      <c r="S302" s="57"/>
      <c r="T302" s="67"/>
      <c r="U302" s="55"/>
      <c r="V302" s="55"/>
      <c r="W302" s="57"/>
      <c r="X302" s="67"/>
      <c r="Y302" s="55"/>
      <c r="Z302" s="58"/>
      <c r="AA302" s="58"/>
      <c r="AB302" s="67"/>
      <c r="AC302" s="58"/>
      <c r="AD302" s="57"/>
      <c r="AE302" s="56"/>
      <c r="AF302" s="67"/>
    </row>
    <row r="303" spans="1:32" x14ac:dyDescent="0.2">
      <c r="A303" s="59"/>
      <c r="B303" s="55"/>
      <c r="C303" s="78"/>
      <c r="D303" s="55"/>
      <c r="E303" s="55"/>
      <c r="F303" s="58"/>
      <c r="G303" s="57"/>
      <c r="H303" s="67"/>
      <c r="I303" s="58"/>
      <c r="J303" s="55"/>
      <c r="K303" s="57"/>
      <c r="L303" s="67"/>
      <c r="M303" s="55"/>
      <c r="N303" s="55"/>
      <c r="O303" s="57"/>
      <c r="P303" s="67"/>
      <c r="Q303" s="55"/>
      <c r="R303" s="55"/>
      <c r="S303" s="57"/>
      <c r="T303" s="67"/>
      <c r="U303" s="55"/>
      <c r="V303" s="55"/>
      <c r="W303" s="57"/>
      <c r="X303" s="67"/>
      <c r="Y303" s="55"/>
      <c r="Z303" s="58"/>
      <c r="AA303" s="58"/>
      <c r="AB303" s="67"/>
      <c r="AC303" s="58"/>
      <c r="AD303" s="57"/>
      <c r="AE303" s="56"/>
      <c r="AF303" s="67"/>
    </row>
    <row r="304" spans="1:32" x14ac:dyDescent="0.2">
      <c r="A304" s="59"/>
      <c r="B304" s="55"/>
      <c r="C304" s="78"/>
      <c r="D304" s="55"/>
      <c r="E304" s="55"/>
      <c r="F304" s="58"/>
      <c r="G304" s="57"/>
      <c r="H304" s="67"/>
      <c r="I304" s="58"/>
      <c r="J304" s="55"/>
      <c r="K304" s="57"/>
      <c r="L304" s="67"/>
      <c r="M304" s="55"/>
      <c r="N304" s="55"/>
      <c r="O304" s="57"/>
      <c r="P304" s="67"/>
      <c r="Q304" s="55"/>
      <c r="R304" s="55"/>
      <c r="S304" s="57"/>
      <c r="T304" s="67"/>
      <c r="U304" s="55"/>
      <c r="V304" s="55"/>
      <c r="W304" s="57"/>
      <c r="X304" s="67"/>
      <c r="Y304" s="55"/>
      <c r="Z304" s="58"/>
      <c r="AA304" s="58"/>
      <c r="AB304" s="67"/>
      <c r="AC304" s="58"/>
      <c r="AD304" s="57"/>
      <c r="AE304" s="56"/>
      <c r="AF304" s="67"/>
    </row>
    <row r="305" spans="1:32" x14ac:dyDescent="0.2">
      <c r="A305" s="59"/>
      <c r="B305" s="55"/>
      <c r="C305" s="78"/>
      <c r="D305" s="55"/>
      <c r="E305" s="55"/>
      <c r="F305" s="58"/>
      <c r="G305" s="57"/>
      <c r="H305" s="67"/>
      <c r="I305" s="58"/>
      <c r="J305" s="55"/>
      <c r="K305" s="57"/>
      <c r="L305" s="67"/>
      <c r="M305" s="55"/>
      <c r="N305" s="55"/>
      <c r="O305" s="57"/>
      <c r="P305" s="67"/>
      <c r="Q305" s="55"/>
      <c r="R305" s="55"/>
      <c r="S305" s="57"/>
      <c r="T305" s="67"/>
      <c r="U305" s="55"/>
      <c r="V305" s="55"/>
      <c r="W305" s="57"/>
      <c r="X305" s="67"/>
      <c r="Y305" s="55"/>
      <c r="Z305" s="58"/>
      <c r="AA305" s="58"/>
      <c r="AB305" s="67"/>
      <c r="AC305" s="58"/>
      <c r="AD305" s="57"/>
      <c r="AE305" s="56"/>
      <c r="AF305" s="67"/>
    </row>
    <row r="306" spans="1:32" x14ac:dyDescent="0.2">
      <c r="A306" s="59"/>
      <c r="B306" s="55"/>
      <c r="C306" s="78"/>
      <c r="D306" s="55"/>
      <c r="E306" s="55"/>
      <c r="F306" s="58"/>
      <c r="G306" s="57"/>
      <c r="H306" s="67"/>
      <c r="I306" s="58"/>
      <c r="J306" s="55"/>
      <c r="K306" s="57"/>
      <c r="L306" s="67"/>
      <c r="M306" s="55"/>
      <c r="N306" s="55"/>
      <c r="O306" s="57"/>
      <c r="P306" s="67"/>
      <c r="Q306" s="55"/>
      <c r="R306" s="55"/>
      <c r="S306" s="57"/>
      <c r="T306" s="67"/>
      <c r="U306" s="55"/>
      <c r="V306" s="55"/>
      <c r="W306" s="57"/>
      <c r="X306" s="67"/>
      <c r="Y306" s="55"/>
      <c r="Z306" s="58"/>
      <c r="AA306" s="58"/>
      <c r="AB306" s="67"/>
      <c r="AC306" s="58"/>
      <c r="AD306" s="57"/>
      <c r="AE306" s="56"/>
      <c r="AF306" s="67"/>
    </row>
    <row r="307" spans="1:32" x14ac:dyDescent="0.2">
      <c r="A307" s="59"/>
      <c r="B307" s="55"/>
      <c r="C307" s="78"/>
      <c r="D307" s="55"/>
      <c r="E307" s="55"/>
      <c r="F307" s="58"/>
      <c r="G307" s="57"/>
      <c r="H307" s="67"/>
      <c r="I307" s="58"/>
      <c r="J307" s="55"/>
      <c r="K307" s="57"/>
      <c r="L307" s="67"/>
      <c r="M307" s="55"/>
      <c r="N307" s="55"/>
      <c r="O307" s="57"/>
      <c r="P307" s="67"/>
      <c r="Q307" s="55"/>
      <c r="R307" s="55"/>
      <c r="S307" s="57"/>
      <c r="T307" s="67"/>
      <c r="U307" s="55"/>
      <c r="V307" s="55"/>
      <c r="W307" s="57"/>
      <c r="X307" s="67"/>
      <c r="Y307" s="55"/>
      <c r="Z307" s="58"/>
      <c r="AA307" s="58"/>
      <c r="AB307" s="67"/>
      <c r="AC307" s="58"/>
      <c r="AD307" s="57"/>
      <c r="AE307" s="56"/>
      <c r="AF307" s="67"/>
    </row>
    <row r="308" spans="1:32" x14ac:dyDescent="0.2">
      <c r="A308" s="59"/>
      <c r="B308" s="55"/>
      <c r="C308" s="78"/>
      <c r="D308" s="55"/>
      <c r="E308" s="55"/>
      <c r="F308" s="58"/>
      <c r="G308" s="57"/>
      <c r="H308" s="67"/>
      <c r="I308" s="58"/>
      <c r="J308" s="55"/>
      <c r="K308" s="57"/>
      <c r="L308" s="67"/>
      <c r="M308" s="55"/>
      <c r="N308" s="55"/>
      <c r="O308" s="57"/>
      <c r="P308" s="67"/>
      <c r="Q308" s="55"/>
      <c r="R308" s="55"/>
      <c r="S308" s="57"/>
      <c r="T308" s="67"/>
      <c r="U308" s="55"/>
      <c r="V308" s="55"/>
      <c r="W308" s="57"/>
      <c r="X308" s="67"/>
      <c r="Y308" s="55"/>
      <c r="Z308" s="58"/>
      <c r="AA308" s="58"/>
      <c r="AB308" s="67"/>
      <c r="AC308" s="58"/>
      <c r="AD308" s="57"/>
      <c r="AE308" s="56"/>
      <c r="AF308" s="67"/>
    </row>
    <row r="309" spans="1:32" x14ac:dyDescent="0.2">
      <c r="A309" s="59"/>
      <c r="B309" s="55"/>
      <c r="C309" s="78"/>
      <c r="D309" s="55"/>
      <c r="E309" s="55"/>
      <c r="F309" s="58"/>
      <c r="G309" s="57"/>
      <c r="H309" s="67"/>
      <c r="I309" s="58"/>
      <c r="J309" s="55"/>
      <c r="K309" s="57"/>
      <c r="L309" s="67"/>
      <c r="M309" s="55"/>
      <c r="N309" s="55"/>
      <c r="O309" s="57"/>
      <c r="P309" s="67"/>
      <c r="Q309" s="55"/>
      <c r="R309" s="55"/>
      <c r="S309" s="57"/>
      <c r="T309" s="67"/>
      <c r="U309" s="55"/>
      <c r="V309" s="55"/>
      <c r="W309" s="57"/>
      <c r="X309" s="67"/>
      <c r="Y309" s="55"/>
      <c r="Z309" s="58"/>
      <c r="AA309" s="58"/>
      <c r="AB309" s="67"/>
      <c r="AC309" s="58"/>
      <c r="AD309" s="57"/>
      <c r="AE309" s="56"/>
      <c r="AF309" s="67"/>
    </row>
    <row r="310" spans="1:32" x14ac:dyDescent="0.2">
      <c r="A310" s="59"/>
      <c r="B310" s="55"/>
      <c r="C310" s="78"/>
      <c r="D310" s="55"/>
      <c r="E310" s="55"/>
      <c r="F310" s="58"/>
      <c r="G310" s="57"/>
      <c r="H310" s="67"/>
      <c r="I310" s="58"/>
      <c r="J310" s="55"/>
      <c r="K310" s="57"/>
      <c r="L310" s="67"/>
      <c r="M310" s="55"/>
      <c r="N310" s="55"/>
      <c r="O310" s="57"/>
      <c r="P310" s="67"/>
      <c r="Q310" s="55"/>
      <c r="R310" s="55"/>
      <c r="S310" s="57"/>
      <c r="T310" s="67"/>
      <c r="U310" s="55"/>
      <c r="V310" s="55"/>
      <c r="W310" s="57"/>
      <c r="X310" s="67"/>
      <c r="Y310" s="55"/>
      <c r="Z310" s="58"/>
      <c r="AA310" s="58"/>
      <c r="AB310" s="67"/>
      <c r="AC310" s="58"/>
      <c r="AD310" s="57"/>
      <c r="AE310" s="56"/>
      <c r="AF310" s="67"/>
    </row>
    <row r="311" spans="1:32" x14ac:dyDescent="0.2">
      <c r="A311" s="59"/>
      <c r="B311" s="55"/>
      <c r="C311" s="78"/>
      <c r="D311" s="55"/>
      <c r="E311" s="55"/>
      <c r="F311" s="58"/>
      <c r="G311" s="57"/>
      <c r="H311" s="67"/>
      <c r="I311" s="58"/>
      <c r="J311" s="55"/>
      <c r="K311" s="57"/>
      <c r="L311" s="67"/>
      <c r="M311" s="55"/>
      <c r="N311" s="55"/>
      <c r="O311" s="57"/>
      <c r="P311" s="67"/>
      <c r="Q311" s="55"/>
      <c r="R311" s="55"/>
      <c r="S311" s="57"/>
      <c r="T311" s="67"/>
      <c r="U311" s="55"/>
      <c r="V311" s="55"/>
      <c r="W311" s="57"/>
      <c r="X311" s="67"/>
      <c r="Y311" s="55"/>
      <c r="Z311" s="58"/>
      <c r="AA311" s="58"/>
      <c r="AB311" s="67"/>
      <c r="AC311" s="58"/>
      <c r="AD311" s="57"/>
      <c r="AE311" s="56"/>
      <c r="AF311" s="67"/>
    </row>
    <row r="312" spans="1:32" x14ac:dyDescent="0.2">
      <c r="A312" s="59"/>
      <c r="B312" s="55"/>
      <c r="C312" s="78"/>
      <c r="D312" s="55"/>
      <c r="E312" s="55"/>
      <c r="F312" s="58"/>
      <c r="G312" s="57"/>
      <c r="H312" s="67"/>
      <c r="I312" s="58"/>
      <c r="J312" s="55"/>
      <c r="K312" s="57"/>
      <c r="L312" s="67"/>
      <c r="M312" s="55"/>
      <c r="N312" s="55"/>
      <c r="O312" s="57"/>
      <c r="P312" s="67"/>
      <c r="Q312" s="55"/>
      <c r="R312" s="55"/>
      <c r="S312" s="57"/>
      <c r="T312" s="67"/>
      <c r="U312" s="55"/>
      <c r="V312" s="55"/>
      <c r="W312" s="57"/>
      <c r="X312" s="67"/>
      <c r="Y312" s="55"/>
      <c r="Z312" s="58"/>
      <c r="AA312" s="58"/>
      <c r="AB312" s="67"/>
      <c r="AC312" s="58"/>
      <c r="AD312" s="57"/>
      <c r="AE312" s="56"/>
      <c r="AF312" s="67"/>
    </row>
    <row r="313" spans="1:32" x14ac:dyDescent="0.2">
      <c r="A313" s="59"/>
      <c r="B313" s="55"/>
      <c r="C313" s="78"/>
      <c r="D313" s="55"/>
      <c r="E313" s="55"/>
      <c r="F313" s="58"/>
      <c r="G313" s="57"/>
      <c r="H313" s="67"/>
      <c r="I313" s="58"/>
      <c r="J313" s="55"/>
      <c r="K313" s="57"/>
      <c r="L313" s="67"/>
      <c r="M313" s="55"/>
      <c r="N313" s="55"/>
      <c r="O313" s="57"/>
      <c r="P313" s="67"/>
      <c r="Q313" s="55"/>
      <c r="R313" s="55"/>
      <c r="S313" s="57"/>
      <c r="T313" s="67"/>
      <c r="U313" s="55"/>
      <c r="V313" s="55"/>
      <c r="W313" s="57"/>
      <c r="X313" s="67"/>
      <c r="Y313" s="55"/>
      <c r="Z313" s="58"/>
      <c r="AA313" s="58"/>
      <c r="AB313" s="67"/>
      <c r="AC313" s="58"/>
      <c r="AD313" s="57"/>
      <c r="AE313" s="56"/>
      <c r="AF313" s="67"/>
    </row>
    <row r="314" spans="1:32" x14ac:dyDescent="0.2">
      <c r="A314" s="59"/>
      <c r="B314" s="55"/>
      <c r="C314" s="78"/>
      <c r="D314" s="55"/>
      <c r="E314" s="55"/>
      <c r="F314" s="58"/>
      <c r="G314" s="57"/>
      <c r="H314" s="67"/>
      <c r="I314" s="58"/>
      <c r="J314" s="55"/>
      <c r="K314" s="57"/>
      <c r="L314" s="67"/>
      <c r="M314" s="55"/>
      <c r="N314" s="55"/>
      <c r="O314" s="57"/>
      <c r="P314" s="67"/>
      <c r="Q314" s="55"/>
      <c r="R314" s="55"/>
      <c r="S314" s="57"/>
      <c r="T314" s="67"/>
      <c r="U314" s="55"/>
      <c r="V314" s="55"/>
      <c r="W314" s="57"/>
      <c r="X314" s="67"/>
      <c r="Y314" s="55"/>
      <c r="Z314" s="58"/>
      <c r="AA314" s="58"/>
      <c r="AB314" s="67"/>
      <c r="AC314" s="58"/>
      <c r="AD314" s="57"/>
      <c r="AE314" s="56"/>
      <c r="AF314" s="67"/>
    </row>
    <row r="315" spans="1:32" x14ac:dyDescent="0.2">
      <c r="A315" s="59"/>
      <c r="B315" s="55"/>
      <c r="C315" s="78"/>
      <c r="D315" s="55"/>
      <c r="E315" s="55"/>
      <c r="F315" s="58"/>
      <c r="G315" s="57"/>
      <c r="H315" s="67"/>
      <c r="I315" s="58"/>
      <c r="J315" s="55"/>
      <c r="K315" s="57"/>
      <c r="L315" s="67"/>
      <c r="M315" s="55"/>
      <c r="N315" s="55"/>
      <c r="O315" s="57"/>
      <c r="P315" s="67"/>
      <c r="Q315" s="55"/>
      <c r="R315" s="55"/>
      <c r="S315" s="57"/>
      <c r="T315" s="67"/>
      <c r="U315" s="55"/>
      <c r="V315" s="55"/>
      <c r="W315" s="57"/>
      <c r="X315" s="67"/>
      <c r="Y315" s="55"/>
      <c r="Z315" s="58"/>
      <c r="AA315" s="58"/>
      <c r="AB315" s="67"/>
      <c r="AC315" s="58"/>
      <c r="AD315" s="57"/>
      <c r="AE315" s="56"/>
      <c r="AF315" s="67"/>
    </row>
    <row r="316" spans="1:32" x14ac:dyDescent="0.2">
      <c r="A316" s="59"/>
      <c r="B316" s="55"/>
      <c r="C316" s="78"/>
      <c r="D316" s="55"/>
      <c r="E316" s="55"/>
      <c r="F316" s="58"/>
      <c r="G316" s="57"/>
      <c r="H316" s="67"/>
      <c r="I316" s="58"/>
      <c r="J316" s="55"/>
      <c r="K316" s="57"/>
      <c r="L316" s="67"/>
      <c r="M316" s="55"/>
      <c r="N316" s="55"/>
      <c r="O316" s="57"/>
      <c r="P316" s="67"/>
      <c r="Q316" s="55"/>
      <c r="R316" s="55"/>
      <c r="S316" s="57"/>
      <c r="T316" s="67"/>
      <c r="U316" s="55"/>
      <c r="V316" s="55"/>
      <c r="W316" s="57"/>
      <c r="X316" s="67"/>
      <c r="Y316" s="55"/>
      <c r="Z316" s="58"/>
      <c r="AA316" s="58"/>
      <c r="AB316" s="67"/>
      <c r="AC316" s="58"/>
      <c r="AD316" s="57"/>
      <c r="AE316" s="56"/>
      <c r="AF316" s="67"/>
    </row>
    <row r="317" spans="1:32" x14ac:dyDescent="0.2">
      <c r="A317" s="59"/>
      <c r="B317" s="55"/>
      <c r="C317" s="78"/>
      <c r="D317" s="55"/>
      <c r="E317" s="55"/>
      <c r="F317" s="58"/>
      <c r="G317" s="57"/>
      <c r="H317" s="67"/>
      <c r="I317" s="58"/>
      <c r="J317" s="55"/>
      <c r="K317" s="57"/>
      <c r="L317" s="67"/>
      <c r="M317" s="55"/>
      <c r="N317" s="55"/>
      <c r="O317" s="57"/>
      <c r="P317" s="67"/>
      <c r="Q317" s="55"/>
      <c r="R317" s="55"/>
      <c r="S317" s="57"/>
      <c r="T317" s="67"/>
      <c r="U317" s="55"/>
      <c r="V317" s="55"/>
      <c r="W317" s="57"/>
      <c r="X317" s="67"/>
      <c r="Y317" s="55"/>
      <c r="Z317" s="58"/>
      <c r="AA317" s="58"/>
      <c r="AB317" s="67"/>
      <c r="AC317" s="58"/>
      <c r="AD317" s="57"/>
      <c r="AE317" s="56"/>
      <c r="AF317" s="67"/>
    </row>
    <row r="318" spans="1:32" x14ac:dyDescent="0.2">
      <c r="A318" s="59"/>
      <c r="B318" s="55"/>
      <c r="C318" s="78"/>
      <c r="D318" s="55"/>
      <c r="E318" s="55"/>
      <c r="F318" s="58"/>
      <c r="G318" s="57"/>
      <c r="H318" s="67"/>
      <c r="I318" s="58"/>
      <c r="J318" s="55"/>
      <c r="K318" s="57"/>
      <c r="L318" s="67"/>
      <c r="M318" s="55"/>
      <c r="N318" s="55"/>
      <c r="O318" s="57"/>
      <c r="P318" s="67"/>
      <c r="Q318" s="55"/>
      <c r="R318" s="55"/>
      <c r="S318" s="57"/>
      <c r="T318" s="67"/>
      <c r="U318" s="55"/>
      <c r="V318" s="55"/>
      <c r="W318" s="57"/>
      <c r="X318" s="67"/>
      <c r="Y318" s="55"/>
      <c r="Z318" s="58"/>
      <c r="AA318" s="58"/>
      <c r="AB318" s="67"/>
      <c r="AC318" s="58"/>
      <c r="AD318" s="57"/>
      <c r="AE318" s="56"/>
      <c r="AF318" s="67"/>
    </row>
    <row r="319" spans="1:32" x14ac:dyDescent="0.2">
      <c r="A319" s="59"/>
      <c r="B319" s="55"/>
      <c r="C319" s="78"/>
      <c r="D319" s="55"/>
      <c r="E319" s="55"/>
      <c r="F319" s="58"/>
      <c r="G319" s="57"/>
      <c r="H319" s="67"/>
      <c r="I319" s="58"/>
      <c r="J319" s="55"/>
      <c r="K319" s="57"/>
      <c r="L319" s="67"/>
      <c r="M319" s="55"/>
      <c r="N319" s="55"/>
      <c r="O319" s="57"/>
      <c r="P319" s="67"/>
      <c r="Q319" s="55"/>
      <c r="R319" s="55"/>
      <c r="S319" s="57"/>
      <c r="T319" s="67"/>
      <c r="U319" s="55"/>
      <c r="V319" s="55"/>
      <c r="W319" s="57"/>
      <c r="X319" s="67"/>
      <c r="Y319" s="55"/>
      <c r="Z319" s="58"/>
      <c r="AA319" s="58"/>
      <c r="AB319" s="67"/>
      <c r="AC319" s="58"/>
      <c r="AD319" s="57"/>
      <c r="AE319" s="56"/>
      <c r="AF319" s="67"/>
    </row>
    <row r="320" spans="1:32" x14ac:dyDescent="0.2">
      <c r="A320" s="59"/>
      <c r="B320" s="55"/>
      <c r="C320" s="78"/>
      <c r="D320" s="55"/>
      <c r="E320" s="55"/>
      <c r="F320" s="58"/>
      <c r="G320" s="57"/>
      <c r="H320" s="67"/>
      <c r="I320" s="58"/>
      <c r="J320" s="55"/>
      <c r="K320" s="57"/>
      <c r="L320" s="67"/>
      <c r="M320" s="55"/>
      <c r="N320" s="55"/>
      <c r="O320" s="57"/>
      <c r="P320" s="67"/>
      <c r="Q320" s="55"/>
      <c r="R320" s="55"/>
      <c r="S320" s="57"/>
      <c r="T320" s="67"/>
      <c r="U320" s="55"/>
      <c r="V320" s="55"/>
      <c r="W320" s="57"/>
      <c r="X320" s="67"/>
      <c r="Y320" s="55"/>
      <c r="Z320" s="58"/>
      <c r="AA320" s="58"/>
      <c r="AB320" s="67"/>
      <c r="AC320" s="58"/>
      <c r="AD320" s="57"/>
      <c r="AE320" s="56"/>
      <c r="AF320" s="67"/>
    </row>
    <row r="321" spans="1:32" x14ac:dyDescent="0.2">
      <c r="A321" s="59"/>
      <c r="B321" s="55"/>
      <c r="C321" s="78"/>
      <c r="D321" s="55"/>
      <c r="E321" s="55"/>
      <c r="F321" s="58"/>
      <c r="G321" s="57"/>
      <c r="H321" s="67"/>
      <c r="I321" s="58"/>
      <c r="J321" s="55"/>
      <c r="K321" s="57"/>
      <c r="L321" s="67"/>
      <c r="M321" s="55"/>
      <c r="N321" s="55"/>
      <c r="O321" s="57"/>
      <c r="P321" s="67"/>
      <c r="Q321" s="55"/>
      <c r="R321" s="55"/>
      <c r="S321" s="57"/>
      <c r="T321" s="67"/>
      <c r="U321" s="55"/>
      <c r="V321" s="55"/>
      <c r="W321" s="57"/>
      <c r="X321" s="67"/>
      <c r="Y321" s="55"/>
      <c r="Z321" s="58"/>
      <c r="AA321" s="58"/>
      <c r="AB321" s="67"/>
      <c r="AC321" s="58"/>
      <c r="AD321" s="57"/>
      <c r="AE321" s="56"/>
      <c r="AF321" s="67"/>
    </row>
    <row r="322" spans="1:32" x14ac:dyDescent="0.2">
      <c r="A322" s="59"/>
      <c r="B322" s="55"/>
      <c r="C322" s="78"/>
      <c r="D322" s="55"/>
      <c r="E322" s="55"/>
      <c r="F322" s="58"/>
      <c r="G322" s="57"/>
      <c r="H322" s="67"/>
      <c r="I322" s="58"/>
      <c r="J322" s="55"/>
      <c r="K322" s="57"/>
      <c r="L322" s="67"/>
      <c r="M322" s="55"/>
      <c r="N322" s="55"/>
      <c r="O322" s="57"/>
      <c r="P322" s="67"/>
      <c r="Q322" s="55"/>
      <c r="R322" s="55"/>
      <c r="S322" s="57"/>
      <c r="T322" s="67"/>
      <c r="U322" s="55"/>
      <c r="V322" s="55"/>
      <c r="W322" s="57"/>
      <c r="X322" s="67"/>
      <c r="Y322" s="55"/>
      <c r="Z322" s="58"/>
      <c r="AA322" s="58"/>
      <c r="AB322" s="67"/>
      <c r="AC322" s="58"/>
      <c r="AD322" s="57"/>
      <c r="AE322" s="56"/>
      <c r="AF322" s="67"/>
    </row>
    <row r="323" spans="1:32" x14ac:dyDescent="0.2">
      <c r="A323" s="59"/>
      <c r="B323" s="55"/>
      <c r="C323" s="78"/>
      <c r="D323" s="55"/>
      <c r="E323" s="55"/>
      <c r="F323" s="58"/>
      <c r="G323" s="57"/>
      <c r="H323" s="67"/>
      <c r="I323" s="58"/>
      <c r="J323" s="55"/>
      <c r="K323" s="57"/>
      <c r="L323" s="67"/>
      <c r="M323" s="55"/>
      <c r="N323" s="55"/>
      <c r="O323" s="57"/>
      <c r="P323" s="67"/>
      <c r="Q323" s="55"/>
      <c r="R323" s="55"/>
      <c r="S323" s="57"/>
      <c r="T323" s="67"/>
      <c r="U323" s="55"/>
      <c r="V323" s="55"/>
      <c r="W323" s="57"/>
      <c r="X323" s="67"/>
      <c r="Y323" s="55"/>
      <c r="Z323" s="58"/>
      <c r="AA323" s="58"/>
      <c r="AB323" s="67"/>
      <c r="AC323" s="58"/>
      <c r="AD323" s="57"/>
      <c r="AE323" s="56"/>
      <c r="AF323" s="67"/>
    </row>
    <row r="324" spans="1:32" x14ac:dyDescent="0.2">
      <c r="A324" s="59"/>
      <c r="B324" s="55"/>
      <c r="C324" s="78"/>
      <c r="D324" s="55"/>
      <c r="E324" s="55"/>
      <c r="F324" s="58"/>
      <c r="G324" s="57"/>
      <c r="H324" s="67"/>
      <c r="I324" s="58"/>
      <c r="J324" s="55"/>
      <c r="K324" s="57"/>
      <c r="L324" s="67"/>
      <c r="M324" s="55"/>
      <c r="N324" s="55"/>
      <c r="O324" s="57"/>
      <c r="P324" s="67"/>
      <c r="Q324" s="55"/>
      <c r="R324" s="55"/>
      <c r="S324" s="57"/>
      <c r="T324" s="67"/>
      <c r="U324" s="55"/>
      <c r="V324" s="55"/>
      <c r="W324" s="57"/>
      <c r="X324" s="67"/>
      <c r="Y324" s="55"/>
      <c r="Z324" s="58"/>
      <c r="AA324" s="58"/>
      <c r="AB324" s="67"/>
      <c r="AC324" s="58"/>
      <c r="AD324" s="57"/>
      <c r="AE324" s="56"/>
      <c r="AF324" s="67"/>
    </row>
    <row r="325" spans="1:32" x14ac:dyDescent="0.2">
      <c r="A325" s="59"/>
      <c r="B325" s="55"/>
      <c r="C325" s="78"/>
      <c r="D325" s="55"/>
      <c r="E325" s="55"/>
      <c r="F325" s="58"/>
      <c r="G325" s="57"/>
      <c r="H325" s="67"/>
      <c r="I325" s="58"/>
      <c r="J325" s="55"/>
      <c r="K325" s="57"/>
      <c r="L325" s="67"/>
      <c r="M325" s="55"/>
      <c r="N325" s="55"/>
      <c r="O325" s="57"/>
      <c r="P325" s="67"/>
      <c r="Q325" s="55"/>
      <c r="R325" s="55"/>
      <c r="S325" s="57"/>
      <c r="T325" s="67"/>
      <c r="U325" s="55"/>
      <c r="V325" s="55"/>
      <c r="W325" s="57"/>
      <c r="X325" s="67"/>
      <c r="Y325" s="55"/>
      <c r="Z325" s="58"/>
      <c r="AA325" s="58"/>
      <c r="AB325" s="67"/>
      <c r="AC325" s="58"/>
      <c r="AD325" s="57"/>
      <c r="AE325" s="56"/>
      <c r="AF325" s="67"/>
    </row>
    <row r="326" spans="1:32" x14ac:dyDescent="0.2">
      <c r="A326" s="59"/>
      <c r="B326" s="55"/>
      <c r="C326" s="78"/>
      <c r="D326" s="55"/>
      <c r="E326" s="55"/>
      <c r="F326" s="58"/>
      <c r="G326" s="57"/>
      <c r="H326" s="67"/>
      <c r="I326" s="58"/>
      <c r="J326" s="55"/>
      <c r="K326" s="57"/>
      <c r="L326" s="67"/>
      <c r="M326" s="55"/>
      <c r="N326" s="55"/>
      <c r="O326" s="57"/>
      <c r="P326" s="67"/>
      <c r="Q326" s="55"/>
      <c r="R326" s="55"/>
      <c r="S326" s="57"/>
      <c r="T326" s="67"/>
      <c r="U326" s="55"/>
      <c r="V326" s="55"/>
      <c r="W326" s="57"/>
      <c r="X326" s="67"/>
      <c r="Y326" s="55"/>
      <c r="Z326" s="58"/>
      <c r="AA326" s="58"/>
      <c r="AB326" s="67"/>
      <c r="AC326" s="58"/>
      <c r="AD326" s="57"/>
      <c r="AE326" s="56"/>
      <c r="AF326" s="67"/>
    </row>
    <row r="327" spans="1:32" x14ac:dyDescent="0.2">
      <c r="A327" s="59"/>
      <c r="B327" s="55"/>
      <c r="C327" s="78"/>
      <c r="D327" s="55"/>
      <c r="E327" s="55"/>
      <c r="F327" s="58"/>
      <c r="G327" s="57"/>
      <c r="H327" s="67"/>
      <c r="I327" s="58"/>
      <c r="J327" s="55"/>
      <c r="K327" s="57"/>
      <c r="L327" s="67"/>
      <c r="M327" s="55"/>
      <c r="N327" s="55"/>
      <c r="O327" s="57"/>
      <c r="P327" s="67"/>
      <c r="Q327" s="55"/>
      <c r="R327" s="55"/>
      <c r="S327" s="57"/>
      <c r="T327" s="67"/>
      <c r="U327" s="55"/>
      <c r="V327" s="55"/>
      <c r="W327" s="57"/>
      <c r="X327" s="67"/>
      <c r="Y327" s="55"/>
      <c r="Z327" s="58"/>
      <c r="AA327" s="58"/>
      <c r="AB327" s="67"/>
      <c r="AC327" s="58"/>
      <c r="AD327" s="57"/>
      <c r="AE327" s="56"/>
      <c r="AF327" s="67"/>
    </row>
    <row r="328" spans="1:32" x14ac:dyDescent="0.2">
      <c r="A328" s="59"/>
      <c r="B328" s="55"/>
      <c r="C328" s="78"/>
      <c r="D328" s="55"/>
      <c r="E328" s="55"/>
      <c r="F328" s="58"/>
      <c r="G328" s="57"/>
      <c r="H328" s="67"/>
      <c r="I328" s="58"/>
      <c r="J328" s="55"/>
      <c r="K328" s="57"/>
      <c r="L328" s="67"/>
      <c r="M328" s="55"/>
      <c r="N328" s="55"/>
      <c r="O328" s="57"/>
      <c r="P328" s="67"/>
      <c r="Q328" s="55"/>
      <c r="R328" s="55"/>
      <c r="S328" s="57"/>
      <c r="T328" s="67"/>
      <c r="U328" s="55"/>
      <c r="V328" s="55"/>
      <c r="W328" s="57"/>
      <c r="X328" s="67"/>
      <c r="Y328" s="55"/>
      <c r="Z328" s="58"/>
      <c r="AA328" s="58"/>
      <c r="AB328" s="67"/>
      <c r="AC328" s="58"/>
      <c r="AD328" s="57"/>
      <c r="AE328" s="56"/>
      <c r="AF328" s="67"/>
    </row>
    <row r="329" spans="1:32" x14ac:dyDescent="0.2">
      <c r="A329" s="59"/>
      <c r="B329" s="55"/>
      <c r="C329" s="78"/>
      <c r="D329" s="55"/>
      <c r="E329" s="55"/>
      <c r="F329" s="58"/>
      <c r="G329" s="57"/>
      <c r="H329" s="67"/>
      <c r="I329" s="58"/>
      <c r="J329" s="55"/>
      <c r="K329" s="57"/>
      <c r="L329" s="67"/>
      <c r="M329" s="55"/>
      <c r="N329" s="55"/>
      <c r="O329" s="57"/>
      <c r="P329" s="67"/>
      <c r="Q329" s="55"/>
      <c r="R329" s="55"/>
      <c r="S329" s="57"/>
      <c r="T329" s="67"/>
      <c r="U329" s="55"/>
      <c r="V329" s="55"/>
      <c r="W329" s="57"/>
      <c r="X329" s="67"/>
      <c r="Y329" s="55"/>
      <c r="Z329" s="58"/>
      <c r="AA329" s="58"/>
      <c r="AB329" s="67"/>
      <c r="AC329" s="58"/>
      <c r="AD329" s="57"/>
      <c r="AE329" s="56"/>
      <c r="AF329" s="67"/>
    </row>
    <row r="330" spans="1:32" x14ac:dyDescent="0.2">
      <c r="A330" s="59"/>
      <c r="B330" s="55"/>
      <c r="C330" s="78"/>
      <c r="D330" s="55"/>
      <c r="E330" s="55"/>
      <c r="F330" s="58"/>
      <c r="G330" s="57"/>
      <c r="H330" s="67"/>
      <c r="I330" s="58"/>
      <c r="J330" s="55"/>
      <c r="K330" s="57"/>
      <c r="L330" s="67"/>
      <c r="M330" s="55"/>
      <c r="N330" s="55"/>
      <c r="O330" s="57"/>
      <c r="P330" s="67"/>
      <c r="Q330" s="55"/>
      <c r="R330" s="55"/>
      <c r="S330" s="57"/>
      <c r="T330" s="67"/>
      <c r="U330" s="55"/>
      <c r="V330" s="55"/>
      <c r="W330" s="57"/>
      <c r="X330" s="67"/>
      <c r="Y330" s="55"/>
      <c r="Z330" s="58"/>
      <c r="AA330" s="58"/>
      <c r="AB330" s="67"/>
      <c r="AC330" s="58"/>
      <c r="AD330" s="57"/>
      <c r="AE330" s="56"/>
      <c r="AF330" s="67"/>
    </row>
    <row r="331" spans="1:32" x14ac:dyDescent="0.2">
      <c r="A331" s="59"/>
      <c r="B331" s="55"/>
      <c r="C331" s="78"/>
      <c r="D331" s="55"/>
      <c r="E331" s="55"/>
      <c r="F331" s="58"/>
      <c r="G331" s="57"/>
      <c r="H331" s="67"/>
      <c r="I331" s="58"/>
      <c r="J331" s="55"/>
      <c r="K331" s="57"/>
      <c r="L331" s="67"/>
      <c r="M331" s="55"/>
      <c r="N331" s="55"/>
      <c r="O331" s="57"/>
      <c r="P331" s="67"/>
      <c r="Q331" s="55"/>
      <c r="R331" s="55"/>
      <c r="S331" s="57"/>
      <c r="T331" s="67"/>
      <c r="U331" s="55"/>
      <c r="V331" s="55"/>
      <c r="W331" s="57"/>
      <c r="X331" s="67"/>
      <c r="Y331" s="55"/>
      <c r="Z331" s="58"/>
      <c r="AA331" s="58"/>
      <c r="AB331" s="67"/>
      <c r="AC331" s="58"/>
      <c r="AD331" s="57"/>
      <c r="AE331" s="56"/>
      <c r="AF331" s="67"/>
    </row>
    <row r="332" spans="1:32" x14ac:dyDescent="0.2">
      <c r="A332" s="59"/>
      <c r="B332" s="55"/>
      <c r="C332" s="78"/>
      <c r="D332" s="55"/>
      <c r="E332" s="55"/>
      <c r="F332" s="58"/>
      <c r="G332" s="57"/>
      <c r="H332" s="67"/>
      <c r="I332" s="58"/>
      <c r="J332" s="55"/>
      <c r="K332" s="57"/>
      <c r="L332" s="67"/>
      <c r="M332" s="55"/>
      <c r="N332" s="55"/>
      <c r="O332" s="57"/>
      <c r="P332" s="67"/>
      <c r="Q332" s="55"/>
      <c r="R332" s="55"/>
      <c r="S332" s="57"/>
      <c r="T332" s="67"/>
      <c r="U332" s="55"/>
      <c r="V332" s="55"/>
      <c r="W332" s="57"/>
      <c r="X332" s="67"/>
      <c r="Y332" s="55"/>
      <c r="Z332" s="58"/>
      <c r="AA332" s="58"/>
      <c r="AB332" s="67"/>
      <c r="AC332" s="58"/>
      <c r="AD332" s="57"/>
      <c r="AE332" s="56"/>
      <c r="AF332" s="67"/>
    </row>
    <row r="333" spans="1:32" x14ac:dyDescent="0.2">
      <c r="A333" s="59"/>
      <c r="B333" s="55"/>
      <c r="C333" s="78"/>
      <c r="D333" s="55"/>
      <c r="E333" s="55"/>
      <c r="F333" s="58"/>
      <c r="G333" s="57"/>
      <c r="H333" s="67"/>
      <c r="I333" s="58"/>
      <c r="J333" s="55"/>
      <c r="K333" s="57"/>
      <c r="L333" s="67"/>
      <c r="M333" s="55"/>
      <c r="N333" s="55"/>
      <c r="O333" s="57"/>
      <c r="P333" s="67"/>
      <c r="Q333" s="55"/>
      <c r="R333" s="55"/>
      <c r="S333" s="57"/>
      <c r="T333" s="67"/>
      <c r="U333" s="55"/>
      <c r="V333" s="55"/>
      <c r="W333" s="57"/>
      <c r="X333" s="67"/>
      <c r="Y333" s="55"/>
      <c r="Z333" s="58"/>
      <c r="AA333" s="58"/>
      <c r="AB333" s="67"/>
      <c r="AC333" s="58"/>
      <c r="AD333" s="57"/>
      <c r="AE333" s="56"/>
      <c r="AF333" s="67"/>
    </row>
    <row r="334" spans="1:32" x14ac:dyDescent="0.2">
      <c r="A334" s="59"/>
      <c r="B334" s="55"/>
      <c r="C334" s="78"/>
      <c r="D334" s="55"/>
      <c r="E334" s="55"/>
      <c r="F334" s="58"/>
      <c r="G334" s="57"/>
      <c r="H334" s="67"/>
      <c r="I334" s="58"/>
      <c r="J334" s="55"/>
      <c r="K334" s="57"/>
      <c r="L334" s="67"/>
      <c r="M334" s="55"/>
      <c r="N334" s="55"/>
      <c r="O334" s="57"/>
      <c r="P334" s="67"/>
      <c r="Q334" s="55"/>
      <c r="R334" s="55"/>
      <c r="S334" s="57"/>
      <c r="T334" s="67"/>
      <c r="U334" s="55"/>
      <c r="V334" s="55"/>
      <c r="W334" s="57"/>
      <c r="X334" s="67"/>
      <c r="Y334" s="55"/>
      <c r="Z334" s="58"/>
      <c r="AA334" s="58"/>
      <c r="AB334" s="67"/>
      <c r="AC334" s="58"/>
      <c r="AD334" s="57"/>
      <c r="AE334" s="56"/>
      <c r="AF334" s="67"/>
    </row>
    <row r="335" spans="1:32" x14ac:dyDescent="0.2">
      <c r="A335" s="59"/>
      <c r="B335" s="55"/>
      <c r="C335" s="78"/>
      <c r="D335" s="55"/>
      <c r="E335" s="55"/>
      <c r="F335" s="58"/>
      <c r="G335" s="57"/>
      <c r="H335" s="67"/>
      <c r="I335" s="58"/>
      <c r="J335" s="55"/>
      <c r="K335" s="57"/>
      <c r="L335" s="67"/>
      <c r="M335" s="55"/>
      <c r="N335" s="55"/>
      <c r="O335" s="57"/>
      <c r="P335" s="67"/>
      <c r="Q335" s="55"/>
      <c r="R335" s="55"/>
      <c r="S335" s="57"/>
      <c r="T335" s="67"/>
      <c r="U335" s="55"/>
      <c r="V335" s="55"/>
      <c r="W335" s="57"/>
      <c r="X335" s="67"/>
      <c r="Y335" s="55"/>
      <c r="Z335" s="58"/>
      <c r="AA335" s="58"/>
      <c r="AB335" s="67"/>
      <c r="AC335" s="58"/>
      <c r="AD335" s="57"/>
      <c r="AE335" s="56"/>
      <c r="AF335" s="67"/>
    </row>
    <row r="336" spans="1:32" x14ac:dyDescent="0.2">
      <c r="A336" s="59"/>
      <c r="B336" s="55"/>
      <c r="C336" s="78"/>
      <c r="D336" s="55"/>
      <c r="E336" s="55"/>
      <c r="F336" s="58"/>
      <c r="G336" s="57"/>
      <c r="H336" s="67"/>
      <c r="I336" s="58"/>
      <c r="J336" s="55"/>
      <c r="K336" s="57"/>
      <c r="L336" s="67"/>
      <c r="M336" s="55"/>
      <c r="N336" s="55"/>
      <c r="O336" s="57"/>
      <c r="P336" s="67"/>
      <c r="Q336" s="55"/>
      <c r="R336" s="55"/>
      <c r="S336" s="57"/>
      <c r="T336" s="67"/>
      <c r="U336" s="55"/>
      <c r="V336" s="55"/>
      <c r="W336" s="57"/>
      <c r="X336" s="67"/>
      <c r="Y336" s="55"/>
      <c r="Z336" s="58"/>
      <c r="AA336" s="58"/>
      <c r="AB336" s="67"/>
      <c r="AC336" s="58"/>
      <c r="AD336" s="57"/>
      <c r="AE336" s="56"/>
      <c r="AF336" s="67"/>
    </row>
    <row r="337" spans="1:32" x14ac:dyDescent="0.2">
      <c r="A337" s="59"/>
      <c r="B337" s="55"/>
      <c r="C337" s="78"/>
      <c r="D337" s="55"/>
      <c r="E337" s="55"/>
      <c r="F337" s="58"/>
      <c r="G337" s="57"/>
      <c r="H337" s="67"/>
      <c r="I337" s="58"/>
      <c r="J337" s="55"/>
      <c r="K337" s="57"/>
      <c r="L337" s="67"/>
      <c r="M337" s="55"/>
      <c r="N337" s="55"/>
      <c r="O337" s="57"/>
      <c r="P337" s="67"/>
      <c r="Q337" s="55"/>
      <c r="R337" s="55"/>
      <c r="S337" s="57"/>
      <c r="T337" s="67"/>
      <c r="U337" s="55"/>
      <c r="V337" s="55"/>
      <c r="W337" s="57"/>
      <c r="X337" s="67"/>
      <c r="Y337" s="55"/>
      <c r="Z337" s="58"/>
      <c r="AA337" s="58"/>
      <c r="AB337" s="67"/>
      <c r="AC337" s="58"/>
      <c r="AD337" s="57"/>
      <c r="AE337" s="56"/>
      <c r="AF337" s="67"/>
    </row>
    <row r="338" spans="1:32" x14ac:dyDescent="0.2">
      <c r="A338" s="59"/>
      <c r="B338" s="55"/>
      <c r="C338" s="78"/>
      <c r="D338" s="55"/>
      <c r="E338" s="55"/>
      <c r="F338" s="58"/>
      <c r="G338" s="57"/>
      <c r="H338" s="67"/>
      <c r="I338" s="58"/>
      <c r="J338" s="55"/>
      <c r="K338" s="57"/>
      <c r="L338" s="67"/>
      <c r="M338" s="55"/>
      <c r="N338" s="55"/>
      <c r="O338" s="57"/>
      <c r="P338" s="67"/>
      <c r="Q338" s="55"/>
      <c r="R338" s="55"/>
      <c r="S338" s="57"/>
      <c r="T338" s="67"/>
      <c r="U338" s="55"/>
      <c r="V338" s="55"/>
      <c r="W338" s="57"/>
      <c r="X338" s="67"/>
      <c r="Y338" s="55"/>
      <c r="Z338" s="58"/>
      <c r="AA338" s="58"/>
      <c r="AB338" s="67"/>
      <c r="AC338" s="58"/>
      <c r="AD338" s="57"/>
      <c r="AE338" s="56"/>
      <c r="AF338" s="67"/>
    </row>
    <row r="339" spans="1:32" x14ac:dyDescent="0.2">
      <c r="A339" s="59"/>
      <c r="B339" s="55"/>
      <c r="C339" s="78"/>
      <c r="D339" s="55"/>
      <c r="E339" s="55"/>
      <c r="F339" s="58"/>
      <c r="G339" s="57"/>
      <c r="H339" s="67"/>
      <c r="I339" s="58"/>
      <c r="J339" s="55"/>
      <c r="K339" s="57"/>
      <c r="L339" s="67"/>
      <c r="M339" s="55"/>
      <c r="N339" s="55"/>
      <c r="O339" s="57"/>
      <c r="P339" s="67"/>
      <c r="Q339" s="55"/>
      <c r="R339" s="55"/>
      <c r="S339" s="57"/>
      <c r="T339" s="67"/>
      <c r="U339" s="55"/>
      <c r="V339" s="55"/>
      <c r="W339" s="57"/>
      <c r="X339" s="67"/>
      <c r="Y339" s="55"/>
      <c r="Z339" s="58"/>
      <c r="AA339" s="58"/>
      <c r="AB339" s="67"/>
      <c r="AC339" s="58"/>
      <c r="AD339" s="57"/>
      <c r="AE339" s="56"/>
      <c r="AF339" s="67"/>
    </row>
    <row r="340" spans="1:32" x14ac:dyDescent="0.2">
      <c r="A340" s="59"/>
      <c r="B340" s="55"/>
      <c r="C340" s="78"/>
      <c r="D340" s="55"/>
      <c r="E340" s="55"/>
      <c r="F340" s="58"/>
      <c r="G340" s="57"/>
      <c r="H340" s="67"/>
      <c r="I340" s="58"/>
      <c r="J340" s="55"/>
      <c r="K340" s="57"/>
      <c r="L340" s="67"/>
      <c r="M340" s="55"/>
      <c r="N340" s="55"/>
      <c r="O340" s="57"/>
      <c r="P340" s="67"/>
      <c r="Q340" s="55"/>
      <c r="R340" s="55"/>
      <c r="S340" s="57"/>
      <c r="T340" s="67"/>
      <c r="U340" s="55"/>
      <c r="V340" s="55"/>
      <c r="W340" s="57"/>
      <c r="X340" s="67"/>
      <c r="Y340" s="55"/>
      <c r="Z340" s="58"/>
      <c r="AA340" s="58"/>
      <c r="AB340" s="67"/>
      <c r="AC340" s="58"/>
      <c r="AD340" s="57"/>
      <c r="AE340" s="56"/>
      <c r="AF340" s="67"/>
    </row>
    <row r="341" spans="1:32" x14ac:dyDescent="0.2">
      <c r="A341" s="59"/>
      <c r="B341" s="55"/>
      <c r="C341" s="78"/>
      <c r="D341" s="55"/>
      <c r="E341" s="55"/>
      <c r="F341" s="58"/>
      <c r="G341" s="57"/>
      <c r="H341" s="67"/>
      <c r="I341" s="58"/>
      <c r="J341" s="55"/>
      <c r="K341" s="57"/>
      <c r="L341" s="67"/>
      <c r="M341" s="55"/>
      <c r="N341" s="55"/>
      <c r="O341" s="57"/>
      <c r="P341" s="67"/>
      <c r="Q341" s="55"/>
      <c r="R341" s="55"/>
      <c r="S341" s="57"/>
      <c r="T341" s="67"/>
      <c r="U341" s="55"/>
      <c r="V341" s="55"/>
      <c r="W341" s="57"/>
      <c r="X341" s="67"/>
      <c r="Y341" s="55"/>
      <c r="Z341" s="58"/>
      <c r="AA341" s="58"/>
      <c r="AB341" s="67"/>
      <c r="AC341" s="58"/>
      <c r="AD341" s="57"/>
      <c r="AE341" s="56"/>
      <c r="AF341" s="67"/>
    </row>
    <row r="342" spans="1:32" x14ac:dyDescent="0.2">
      <c r="A342" s="59"/>
      <c r="B342" s="55"/>
      <c r="C342" s="78"/>
      <c r="D342" s="55"/>
      <c r="E342" s="55"/>
      <c r="F342" s="58"/>
      <c r="G342" s="57"/>
      <c r="H342" s="67"/>
      <c r="I342" s="58"/>
      <c r="J342" s="55"/>
      <c r="K342" s="57"/>
      <c r="L342" s="67"/>
      <c r="M342" s="55"/>
      <c r="N342" s="55"/>
      <c r="O342" s="57"/>
      <c r="P342" s="67"/>
      <c r="Q342" s="55"/>
      <c r="R342" s="55"/>
      <c r="S342" s="57"/>
      <c r="T342" s="67"/>
      <c r="U342" s="55"/>
      <c r="V342" s="55"/>
      <c r="W342" s="57"/>
      <c r="X342" s="67"/>
      <c r="Y342" s="55"/>
      <c r="Z342" s="58"/>
      <c r="AA342" s="58"/>
      <c r="AB342" s="67"/>
      <c r="AC342" s="58"/>
      <c r="AD342" s="57"/>
      <c r="AE342" s="56"/>
      <c r="AF342" s="67"/>
    </row>
    <row r="343" spans="1:32" x14ac:dyDescent="0.2">
      <c r="A343" s="59"/>
      <c r="B343" s="55"/>
      <c r="C343" s="78"/>
      <c r="D343" s="55"/>
      <c r="E343" s="55"/>
      <c r="F343" s="58"/>
      <c r="G343" s="57"/>
      <c r="H343" s="67"/>
      <c r="I343" s="58"/>
      <c r="J343" s="55"/>
      <c r="K343" s="57"/>
      <c r="L343" s="67"/>
      <c r="M343" s="55"/>
      <c r="N343" s="55"/>
      <c r="O343" s="57"/>
      <c r="P343" s="67"/>
      <c r="Q343" s="55"/>
      <c r="R343" s="55"/>
      <c r="S343" s="57"/>
      <c r="T343" s="67"/>
      <c r="U343" s="55"/>
      <c r="V343" s="55"/>
      <c r="W343" s="57"/>
      <c r="X343" s="67"/>
      <c r="Y343" s="55"/>
      <c r="Z343" s="58"/>
      <c r="AA343" s="58"/>
      <c r="AB343" s="67"/>
      <c r="AC343" s="58"/>
      <c r="AD343" s="57"/>
      <c r="AE343" s="56"/>
      <c r="AF343" s="67"/>
    </row>
    <row r="344" spans="1:32" x14ac:dyDescent="0.2">
      <c r="A344" s="59"/>
      <c r="B344" s="55"/>
      <c r="C344" s="78"/>
      <c r="D344" s="55"/>
      <c r="E344" s="55"/>
      <c r="F344" s="58"/>
      <c r="G344" s="57"/>
      <c r="H344" s="67"/>
      <c r="I344" s="58"/>
      <c r="J344" s="55"/>
      <c r="K344" s="57"/>
      <c r="L344" s="67"/>
      <c r="M344" s="55"/>
      <c r="N344" s="55"/>
      <c r="O344" s="57"/>
      <c r="P344" s="67"/>
      <c r="Q344" s="55"/>
      <c r="R344" s="55"/>
      <c r="S344" s="57"/>
      <c r="T344" s="67"/>
      <c r="U344" s="55"/>
      <c r="V344" s="55"/>
      <c r="W344" s="57"/>
      <c r="X344" s="67"/>
      <c r="Y344" s="55"/>
      <c r="Z344" s="58"/>
      <c r="AA344" s="58"/>
      <c r="AB344" s="67"/>
      <c r="AC344" s="58"/>
      <c r="AD344" s="57"/>
      <c r="AE344" s="56"/>
      <c r="AF344" s="67"/>
    </row>
    <row r="345" spans="1:32" x14ac:dyDescent="0.2">
      <c r="A345" s="59"/>
      <c r="B345" s="55"/>
      <c r="C345" s="78"/>
      <c r="D345" s="55"/>
      <c r="E345" s="55"/>
      <c r="F345" s="58"/>
      <c r="G345" s="57"/>
      <c r="H345" s="67"/>
      <c r="I345" s="58"/>
      <c r="J345" s="55"/>
      <c r="K345" s="57"/>
      <c r="L345" s="67"/>
      <c r="M345" s="55"/>
      <c r="N345" s="55"/>
      <c r="O345" s="57"/>
      <c r="P345" s="67"/>
      <c r="Q345" s="55"/>
      <c r="R345" s="55"/>
      <c r="S345" s="57"/>
      <c r="T345" s="67"/>
      <c r="U345" s="55"/>
      <c r="V345" s="55"/>
      <c r="W345" s="57"/>
      <c r="X345" s="67"/>
      <c r="Y345" s="55"/>
      <c r="Z345" s="58"/>
      <c r="AA345" s="58"/>
      <c r="AB345" s="67"/>
      <c r="AC345" s="58"/>
      <c r="AD345" s="57"/>
      <c r="AE345" s="56"/>
      <c r="AF345" s="67"/>
    </row>
    <row r="346" spans="1:32" x14ac:dyDescent="0.2">
      <c r="A346" s="59"/>
      <c r="B346" s="55"/>
      <c r="C346" s="78"/>
      <c r="D346" s="55"/>
      <c r="E346" s="55"/>
      <c r="F346" s="58"/>
      <c r="G346" s="57"/>
      <c r="H346" s="67"/>
      <c r="I346" s="58"/>
      <c r="J346" s="55"/>
      <c r="K346" s="57"/>
      <c r="L346" s="67"/>
      <c r="M346" s="55"/>
      <c r="N346" s="55"/>
      <c r="O346" s="57"/>
      <c r="P346" s="67"/>
      <c r="Q346" s="55"/>
      <c r="R346" s="55"/>
      <c r="S346" s="57"/>
      <c r="T346" s="67"/>
      <c r="U346" s="55"/>
      <c r="V346" s="55"/>
      <c r="W346" s="57"/>
      <c r="X346" s="67"/>
      <c r="Y346" s="55"/>
      <c r="Z346" s="58"/>
      <c r="AA346" s="58"/>
      <c r="AB346" s="67"/>
      <c r="AC346" s="58"/>
      <c r="AD346" s="57"/>
      <c r="AE346" s="56"/>
      <c r="AF346" s="67"/>
    </row>
    <row r="347" spans="1:32" x14ac:dyDescent="0.2">
      <c r="A347" s="59"/>
      <c r="B347" s="55"/>
      <c r="C347" s="78"/>
      <c r="D347" s="55"/>
      <c r="E347" s="55"/>
      <c r="F347" s="58"/>
      <c r="G347" s="57"/>
      <c r="H347" s="67"/>
      <c r="I347" s="58"/>
      <c r="J347" s="55"/>
      <c r="K347" s="57"/>
      <c r="L347" s="67"/>
      <c r="M347" s="55"/>
      <c r="N347" s="55"/>
      <c r="O347" s="57"/>
      <c r="P347" s="67"/>
      <c r="Q347" s="55"/>
      <c r="R347" s="55"/>
      <c r="S347" s="57"/>
      <c r="T347" s="67"/>
      <c r="U347" s="55"/>
      <c r="V347" s="55"/>
      <c r="W347" s="57"/>
      <c r="X347" s="67"/>
      <c r="Y347" s="55"/>
      <c r="Z347" s="58"/>
      <c r="AA347" s="58"/>
      <c r="AB347" s="67"/>
      <c r="AC347" s="58"/>
      <c r="AD347" s="57"/>
      <c r="AE347" s="56"/>
      <c r="AF347" s="67"/>
    </row>
    <row r="348" spans="1:32" x14ac:dyDescent="0.2">
      <c r="A348" s="59"/>
      <c r="B348" s="55"/>
      <c r="C348" s="78"/>
      <c r="D348" s="55"/>
      <c r="E348" s="55"/>
      <c r="F348" s="58"/>
      <c r="G348" s="57"/>
      <c r="H348" s="67"/>
      <c r="I348" s="58"/>
      <c r="J348" s="55"/>
      <c r="K348" s="57"/>
      <c r="L348" s="67"/>
      <c r="M348" s="55"/>
      <c r="N348" s="55"/>
      <c r="O348" s="57"/>
      <c r="P348" s="67"/>
      <c r="Q348" s="55"/>
      <c r="R348" s="55"/>
      <c r="S348" s="57"/>
      <c r="T348" s="67"/>
      <c r="U348" s="55"/>
      <c r="V348" s="55"/>
      <c r="W348" s="57"/>
      <c r="X348" s="67"/>
      <c r="Y348" s="55"/>
      <c r="Z348" s="58"/>
      <c r="AA348" s="58"/>
      <c r="AB348" s="67"/>
      <c r="AC348" s="58"/>
      <c r="AD348" s="57"/>
      <c r="AE348" s="56"/>
      <c r="AF348" s="67"/>
    </row>
    <row r="349" spans="1:32" x14ac:dyDescent="0.2">
      <c r="A349" s="59"/>
      <c r="B349" s="55"/>
      <c r="C349" s="78"/>
      <c r="D349" s="55"/>
      <c r="E349" s="55"/>
      <c r="F349" s="58"/>
      <c r="G349" s="57"/>
      <c r="H349" s="67"/>
      <c r="I349" s="58"/>
      <c r="J349" s="55"/>
      <c r="K349" s="57"/>
      <c r="L349" s="67"/>
      <c r="M349" s="55"/>
      <c r="N349" s="55"/>
      <c r="O349" s="57"/>
      <c r="P349" s="67"/>
      <c r="Q349" s="55"/>
      <c r="R349" s="55"/>
      <c r="S349" s="57"/>
      <c r="T349" s="67"/>
      <c r="U349" s="55"/>
      <c r="V349" s="55"/>
      <c r="W349" s="57"/>
      <c r="X349" s="67"/>
      <c r="Y349" s="55"/>
      <c r="Z349" s="58"/>
      <c r="AA349" s="58"/>
      <c r="AB349" s="67"/>
      <c r="AC349" s="58"/>
      <c r="AD349" s="57"/>
      <c r="AE349" s="56"/>
      <c r="AF349" s="67"/>
    </row>
    <row r="350" spans="1:32" x14ac:dyDescent="0.2">
      <c r="A350" s="59"/>
      <c r="B350" s="55"/>
      <c r="C350" s="78"/>
      <c r="D350" s="55"/>
      <c r="E350" s="55"/>
      <c r="F350" s="58"/>
      <c r="G350" s="57"/>
      <c r="H350" s="67"/>
      <c r="I350" s="58"/>
      <c r="J350" s="55"/>
      <c r="K350" s="57"/>
      <c r="L350" s="67"/>
      <c r="M350" s="55"/>
      <c r="N350" s="55"/>
      <c r="O350" s="57"/>
      <c r="P350" s="67"/>
      <c r="Q350" s="55"/>
      <c r="R350" s="55"/>
      <c r="S350" s="57"/>
      <c r="T350" s="67"/>
      <c r="U350" s="55"/>
      <c r="V350" s="55"/>
      <c r="W350" s="57"/>
      <c r="X350" s="67"/>
      <c r="Y350" s="55"/>
      <c r="Z350" s="58"/>
      <c r="AA350" s="58"/>
      <c r="AB350" s="67"/>
      <c r="AC350" s="58"/>
      <c r="AD350" s="57"/>
      <c r="AE350" s="56"/>
      <c r="AF350" s="67"/>
    </row>
    <row r="351" spans="1:32" x14ac:dyDescent="0.2">
      <c r="A351" s="59"/>
      <c r="B351" s="55"/>
      <c r="C351" s="78"/>
      <c r="D351" s="55"/>
      <c r="E351" s="55"/>
      <c r="F351" s="58"/>
      <c r="G351" s="57"/>
      <c r="H351" s="67"/>
      <c r="I351" s="58"/>
      <c r="J351" s="55"/>
      <c r="K351" s="57"/>
      <c r="L351" s="67"/>
      <c r="M351" s="55"/>
      <c r="N351" s="55"/>
      <c r="O351" s="57"/>
      <c r="P351" s="67"/>
      <c r="Q351" s="55"/>
      <c r="R351" s="55"/>
      <c r="S351" s="57"/>
      <c r="T351" s="67"/>
      <c r="U351" s="55"/>
      <c r="V351" s="55"/>
      <c r="W351" s="57"/>
      <c r="X351" s="67"/>
      <c r="Y351" s="55"/>
      <c r="Z351" s="58"/>
      <c r="AA351" s="58"/>
      <c r="AB351" s="67"/>
      <c r="AC351" s="58"/>
      <c r="AD351" s="57"/>
      <c r="AE351" s="56"/>
      <c r="AF351" s="67"/>
    </row>
    <row r="352" spans="1:32" x14ac:dyDescent="0.2">
      <c r="A352" s="59"/>
      <c r="B352" s="55"/>
      <c r="C352" s="78"/>
      <c r="D352" s="55"/>
      <c r="E352" s="55"/>
      <c r="F352" s="58"/>
      <c r="G352" s="57"/>
      <c r="H352" s="67"/>
      <c r="I352" s="58"/>
      <c r="J352" s="55"/>
      <c r="K352" s="57"/>
      <c r="L352" s="67"/>
      <c r="M352" s="55"/>
      <c r="N352" s="55"/>
      <c r="O352" s="57"/>
      <c r="P352" s="67"/>
      <c r="Q352" s="55"/>
      <c r="R352" s="55"/>
      <c r="S352" s="57"/>
      <c r="T352" s="67"/>
      <c r="U352" s="55"/>
      <c r="V352" s="55"/>
      <c r="W352" s="57"/>
      <c r="X352" s="67"/>
      <c r="Y352" s="55"/>
      <c r="Z352" s="58"/>
      <c r="AA352" s="58"/>
      <c r="AB352" s="67"/>
      <c r="AC352" s="58"/>
      <c r="AD352" s="57"/>
      <c r="AE352" s="56"/>
      <c r="AF352" s="67"/>
    </row>
    <row r="353" spans="1:32" x14ac:dyDescent="0.2">
      <c r="A353" s="59"/>
      <c r="B353" s="55"/>
      <c r="C353" s="78"/>
      <c r="D353" s="55"/>
      <c r="E353" s="55"/>
      <c r="F353" s="58"/>
      <c r="G353" s="57"/>
      <c r="H353" s="67"/>
      <c r="I353" s="58"/>
      <c r="J353" s="55"/>
      <c r="K353" s="57"/>
      <c r="L353" s="67"/>
      <c r="M353" s="55"/>
      <c r="N353" s="55"/>
      <c r="O353" s="57"/>
      <c r="P353" s="67"/>
      <c r="Q353" s="55"/>
      <c r="R353" s="55"/>
      <c r="S353" s="57"/>
      <c r="T353" s="67"/>
      <c r="U353" s="55"/>
      <c r="V353" s="55"/>
      <c r="W353" s="57"/>
      <c r="X353" s="67"/>
      <c r="Y353" s="55"/>
      <c r="Z353" s="58"/>
      <c r="AA353" s="58"/>
      <c r="AB353" s="67"/>
      <c r="AC353" s="58"/>
      <c r="AD353" s="57"/>
      <c r="AE353" s="56"/>
      <c r="AF353" s="67"/>
    </row>
    <row r="354" spans="1:32" x14ac:dyDescent="0.2">
      <c r="A354" s="59"/>
      <c r="B354" s="55"/>
      <c r="C354" s="78"/>
      <c r="D354" s="55"/>
      <c r="E354" s="55"/>
      <c r="F354" s="58"/>
      <c r="G354" s="57"/>
      <c r="H354" s="67"/>
      <c r="I354" s="58"/>
      <c r="J354" s="55"/>
      <c r="K354" s="57"/>
      <c r="L354" s="67"/>
      <c r="M354" s="55"/>
      <c r="N354" s="55"/>
      <c r="O354" s="57"/>
      <c r="P354" s="67"/>
      <c r="Q354" s="55"/>
      <c r="R354" s="55"/>
      <c r="S354" s="57"/>
      <c r="T354" s="67"/>
      <c r="U354" s="55"/>
      <c r="V354" s="55"/>
      <c r="W354" s="57"/>
      <c r="X354" s="67"/>
      <c r="Y354" s="55"/>
      <c r="Z354" s="58"/>
      <c r="AA354" s="58"/>
      <c r="AB354" s="67"/>
      <c r="AC354" s="58"/>
      <c r="AD354" s="57"/>
      <c r="AE354" s="56"/>
      <c r="AF354" s="67"/>
    </row>
    <row r="355" spans="1:32" x14ac:dyDescent="0.2">
      <c r="A355" s="59"/>
      <c r="B355" s="55"/>
      <c r="C355" s="78"/>
      <c r="D355" s="55"/>
      <c r="E355" s="55"/>
      <c r="F355" s="58"/>
      <c r="G355" s="57"/>
      <c r="H355" s="67"/>
      <c r="I355" s="58"/>
      <c r="J355" s="55"/>
      <c r="K355" s="57"/>
      <c r="L355" s="67"/>
      <c r="M355" s="55"/>
      <c r="N355" s="55"/>
      <c r="O355" s="57"/>
      <c r="P355" s="67"/>
      <c r="Q355" s="55"/>
      <c r="R355" s="55"/>
      <c r="S355" s="57"/>
      <c r="T355" s="67"/>
      <c r="U355" s="55"/>
      <c r="V355" s="55"/>
      <c r="W355" s="57"/>
      <c r="X355" s="67"/>
      <c r="Y355" s="55"/>
      <c r="Z355" s="58"/>
      <c r="AA355" s="58"/>
      <c r="AB355" s="67"/>
      <c r="AC355" s="58"/>
      <c r="AD355" s="57"/>
      <c r="AE355" s="56"/>
      <c r="AF355" s="67"/>
    </row>
    <row r="356" spans="1:32" x14ac:dyDescent="0.2">
      <c r="A356" s="59"/>
      <c r="B356" s="55"/>
      <c r="C356" s="78"/>
      <c r="D356" s="55"/>
      <c r="E356" s="55"/>
      <c r="F356" s="58"/>
      <c r="G356" s="57"/>
      <c r="H356" s="67"/>
      <c r="I356" s="58"/>
      <c r="J356" s="55"/>
      <c r="K356" s="57"/>
      <c r="L356" s="67"/>
      <c r="M356" s="55"/>
      <c r="N356" s="55"/>
      <c r="O356" s="57"/>
      <c r="P356" s="67"/>
      <c r="Q356" s="55"/>
      <c r="R356" s="55"/>
      <c r="S356" s="57"/>
      <c r="T356" s="67"/>
      <c r="U356" s="55"/>
      <c r="V356" s="55"/>
      <c r="W356" s="57"/>
      <c r="X356" s="67"/>
      <c r="Y356" s="55"/>
      <c r="Z356" s="58"/>
      <c r="AA356" s="58"/>
      <c r="AB356" s="67"/>
      <c r="AC356" s="58"/>
      <c r="AD356" s="57"/>
      <c r="AE356" s="56"/>
      <c r="AF356" s="67"/>
    </row>
    <row r="357" spans="1:32" x14ac:dyDescent="0.2">
      <c r="A357" s="59"/>
      <c r="B357" s="55"/>
      <c r="C357" s="78"/>
      <c r="D357" s="55"/>
      <c r="E357" s="55"/>
      <c r="F357" s="58"/>
      <c r="G357" s="57"/>
      <c r="H357" s="67"/>
      <c r="I357" s="58"/>
      <c r="J357" s="55"/>
      <c r="K357" s="57"/>
      <c r="L357" s="67"/>
      <c r="M357" s="55"/>
      <c r="N357" s="55"/>
      <c r="O357" s="57"/>
      <c r="P357" s="67"/>
      <c r="Q357" s="55"/>
      <c r="R357" s="55"/>
      <c r="S357" s="57"/>
      <c r="T357" s="67"/>
      <c r="U357" s="55"/>
      <c r="V357" s="55"/>
      <c r="W357" s="57"/>
      <c r="X357" s="67"/>
      <c r="Y357" s="55"/>
      <c r="Z357" s="58"/>
      <c r="AA357" s="58"/>
      <c r="AB357" s="67"/>
      <c r="AC357" s="58"/>
      <c r="AD357" s="57"/>
      <c r="AE357" s="56"/>
      <c r="AF357" s="67"/>
    </row>
    <row r="358" spans="1:32" x14ac:dyDescent="0.2">
      <c r="A358" s="59"/>
      <c r="B358" s="55"/>
      <c r="C358" s="78"/>
      <c r="D358" s="55"/>
      <c r="E358" s="55"/>
      <c r="F358" s="58"/>
      <c r="G358" s="57"/>
      <c r="H358" s="67"/>
      <c r="I358" s="58"/>
      <c r="J358" s="55"/>
      <c r="K358" s="57"/>
      <c r="L358" s="67"/>
      <c r="M358" s="55"/>
      <c r="N358" s="55"/>
      <c r="O358" s="57"/>
      <c r="P358" s="67"/>
      <c r="Q358" s="55"/>
      <c r="R358" s="55"/>
      <c r="S358" s="57"/>
      <c r="T358" s="67"/>
      <c r="U358" s="55"/>
      <c r="V358" s="55"/>
      <c r="W358" s="57"/>
      <c r="X358" s="67"/>
      <c r="Y358" s="58"/>
      <c r="Z358" s="58"/>
      <c r="AA358" s="58"/>
      <c r="AB358" s="70"/>
      <c r="AC358" s="58"/>
      <c r="AD358" s="57"/>
      <c r="AE358" s="56"/>
      <c r="AF358" s="67"/>
    </row>
    <row r="359" spans="1:32" x14ac:dyDescent="0.2">
      <c r="A359" s="59"/>
      <c r="B359" s="55"/>
      <c r="C359" s="78"/>
      <c r="D359" s="55"/>
      <c r="E359" s="55"/>
      <c r="F359" s="58"/>
      <c r="G359" s="57"/>
      <c r="H359" s="67"/>
      <c r="I359" s="58"/>
      <c r="J359" s="55"/>
      <c r="K359" s="57"/>
      <c r="L359" s="67"/>
      <c r="M359" s="55"/>
      <c r="N359" s="55"/>
      <c r="O359" s="57"/>
      <c r="P359" s="67"/>
      <c r="Q359" s="55"/>
      <c r="R359" s="55"/>
      <c r="S359" s="57"/>
      <c r="T359" s="67"/>
      <c r="U359" s="55"/>
      <c r="V359" s="55"/>
      <c r="W359" s="57"/>
      <c r="X359" s="67"/>
      <c r="Y359" s="58"/>
      <c r="Z359" s="58"/>
      <c r="AA359" s="58"/>
      <c r="AB359" s="70"/>
      <c r="AC359" s="58"/>
      <c r="AD359" s="57"/>
      <c r="AE359" s="56"/>
      <c r="AF359" s="67"/>
    </row>
    <row r="360" spans="1:32" x14ac:dyDescent="0.2">
      <c r="A360" s="59"/>
      <c r="B360" s="55"/>
      <c r="C360" s="78"/>
      <c r="D360" s="55"/>
      <c r="E360" s="55"/>
      <c r="F360" s="58"/>
      <c r="G360" s="57"/>
      <c r="H360" s="67"/>
      <c r="I360" s="58"/>
      <c r="J360" s="55"/>
      <c r="K360" s="57"/>
      <c r="L360" s="67"/>
      <c r="M360" s="55"/>
      <c r="N360" s="55"/>
      <c r="O360" s="57"/>
      <c r="P360" s="67"/>
      <c r="Q360" s="55"/>
      <c r="R360" s="55"/>
      <c r="S360" s="57"/>
      <c r="T360" s="67"/>
      <c r="U360" s="55"/>
      <c r="V360" s="55"/>
      <c r="W360" s="57"/>
      <c r="X360" s="67"/>
      <c r="Y360" s="58"/>
      <c r="Z360" s="58"/>
      <c r="AA360" s="58"/>
      <c r="AB360" s="70"/>
      <c r="AC360" s="58"/>
      <c r="AD360" s="57"/>
      <c r="AE360" s="56"/>
      <c r="AF360" s="67"/>
    </row>
    <row r="361" spans="1:32" x14ac:dyDescent="0.2">
      <c r="A361" s="59"/>
      <c r="B361" s="55"/>
      <c r="C361" s="78"/>
      <c r="D361" s="55"/>
      <c r="E361" s="55"/>
      <c r="F361" s="58"/>
      <c r="G361" s="57"/>
      <c r="H361" s="67"/>
      <c r="I361" s="58"/>
      <c r="J361" s="55"/>
      <c r="K361" s="57"/>
      <c r="L361" s="67"/>
      <c r="M361" s="55"/>
      <c r="N361" s="55"/>
      <c r="O361" s="57"/>
      <c r="P361" s="67"/>
      <c r="Q361" s="55"/>
      <c r="R361" s="55"/>
      <c r="S361" s="57"/>
      <c r="T361" s="67"/>
      <c r="U361" s="55"/>
      <c r="V361" s="55"/>
      <c r="W361" s="57"/>
      <c r="X361" s="67"/>
      <c r="Y361" s="58"/>
      <c r="Z361" s="58"/>
      <c r="AA361" s="58"/>
      <c r="AB361" s="70"/>
      <c r="AC361" s="58"/>
      <c r="AD361" s="57"/>
      <c r="AE361" s="56"/>
      <c r="AF361" s="67"/>
    </row>
    <row r="362" spans="1:32" x14ac:dyDescent="0.2">
      <c r="A362" s="59"/>
      <c r="B362" s="55"/>
      <c r="C362" s="78"/>
      <c r="D362" s="55"/>
      <c r="E362" s="55"/>
      <c r="F362" s="58"/>
      <c r="G362" s="57"/>
      <c r="H362" s="67"/>
      <c r="I362" s="58"/>
      <c r="J362" s="55"/>
      <c r="K362" s="57"/>
      <c r="L362" s="67"/>
      <c r="M362" s="55"/>
      <c r="N362" s="55"/>
      <c r="O362" s="57"/>
      <c r="P362" s="67"/>
      <c r="Q362" s="55"/>
      <c r="R362" s="55"/>
      <c r="S362" s="57"/>
      <c r="T362" s="67"/>
      <c r="U362" s="55"/>
      <c r="V362" s="55"/>
      <c r="W362" s="57"/>
      <c r="X362" s="67"/>
      <c r="Y362" s="58"/>
      <c r="Z362" s="58"/>
      <c r="AA362" s="58"/>
      <c r="AB362" s="70"/>
      <c r="AC362" s="58"/>
      <c r="AD362" s="57"/>
      <c r="AE362" s="56"/>
      <c r="AF362" s="67"/>
    </row>
    <row r="363" spans="1:32" x14ac:dyDescent="0.2">
      <c r="A363" s="59"/>
      <c r="B363" s="55"/>
      <c r="C363" s="78"/>
      <c r="D363" s="55"/>
      <c r="E363" s="55"/>
      <c r="F363" s="58"/>
      <c r="G363" s="57"/>
      <c r="H363" s="67"/>
      <c r="I363" s="58"/>
      <c r="J363" s="55"/>
      <c r="K363" s="57"/>
      <c r="L363" s="67"/>
      <c r="M363" s="55"/>
      <c r="N363" s="55"/>
      <c r="O363" s="57"/>
      <c r="P363" s="67"/>
      <c r="Q363" s="55"/>
      <c r="R363" s="55"/>
      <c r="S363" s="57"/>
      <c r="T363" s="67"/>
      <c r="U363" s="55"/>
      <c r="V363" s="55"/>
      <c r="W363" s="57"/>
      <c r="X363" s="67"/>
      <c r="Y363" s="58"/>
      <c r="Z363" s="58"/>
      <c r="AA363" s="58"/>
      <c r="AB363" s="70"/>
      <c r="AC363" s="58"/>
      <c r="AD363" s="57"/>
      <c r="AE363" s="56"/>
      <c r="AF363" s="67"/>
    </row>
    <row r="364" spans="1:32" x14ac:dyDescent="0.2">
      <c r="A364" s="59"/>
      <c r="B364" s="55"/>
      <c r="C364" s="78"/>
      <c r="D364" s="55"/>
      <c r="E364" s="55"/>
      <c r="F364" s="58"/>
      <c r="G364" s="57"/>
      <c r="H364" s="67"/>
      <c r="I364" s="58"/>
      <c r="J364" s="55"/>
      <c r="K364" s="57"/>
      <c r="L364" s="67"/>
      <c r="M364" s="55"/>
      <c r="N364" s="55"/>
      <c r="O364" s="57"/>
      <c r="P364" s="67"/>
      <c r="Q364" s="55"/>
      <c r="R364" s="55"/>
      <c r="S364" s="57"/>
      <c r="T364" s="67"/>
      <c r="U364" s="55"/>
      <c r="V364" s="55"/>
      <c r="W364" s="57"/>
      <c r="X364" s="67"/>
      <c r="Y364" s="58"/>
      <c r="Z364" s="58"/>
      <c r="AA364" s="58"/>
      <c r="AB364" s="70"/>
      <c r="AC364" s="58"/>
      <c r="AD364" s="57"/>
      <c r="AE364" s="56"/>
      <c r="AF364" s="67"/>
    </row>
    <row r="365" spans="1:32" x14ac:dyDescent="0.2">
      <c r="A365" s="59"/>
      <c r="B365" s="55"/>
      <c r="C365" s="78"/>
      <c r="D365" s="55"/>
      <c r="E365" s="55"/>
      <c r="F365" s="58"/>
      <c r="G365" s="57"/>
      <c r="H365" s="67"/>
      <c r="I365" s="58"/>
      <c r="J365" s="55"/>
      <c r="K365" s="57"/>
      <c r="L365" s="67"/>
      <c r="M365" s="55"/>
      <c r="N365" s="55"/>
      <c r="O365" s="57"/>
      <c r="P365" s="67"/>
      <c r="Q365" s="55"/>
      <c r="R365" s="55"/>
      <c r="S365" s="57"/>
      <c r="T365" s="67"/>
      <c r="U365" s="55"/>
      <c r="V365" s="55"/>
      <c r="W365" s="57"/>
      <c r="X365" s="67"/>
      <c r="Y365" s="58"/>
      <c r="Z365" s="58"/>
      <c r="AA365" s="58"/>
      <c r="AB365" s="70"/>
      <c r="AC365" s="58"/>
      <c r="AD365" s="57"/>
      <c r="AE365" s="56"/>
      <c r="AF365" s="67"/>
    </row>
    <row r="366" spans="1:32" x14ac:dyDescent="0.2">
      <c r="A366" s="59"/>
      <c r="B366" s="55"/>
      <c r="C366" s="78"/>
      <c r="D366" s="55"/>
      <c r="E366" s="55"/>
      <c r="F366" s="58"/>
      <c r="G366" s="57"/>
      <c r="H366" s="67"/>
      <c r="I366" s="58"/>
      <c r="J366" s="55"/>
      <c r="K366" s="57"/>
      <c r="L366" s="67"/>
      <c r="M366" s="55"/>
      <c r="N366" s="55"/>
      <c r="O366" s="57"/>
      <c r="P366" s="67"/>
      <c r="Q366" s="55"/>
      <c r="R366" s="55"/>
      <c r="S366" s="57"/>
      <c r="T366" s="67"/>
      <c r="U366" s="55"/>
      <c r="V366" s="55"/>
      <c r="W366" s="57"/>
      <c r="X366" s="67"/>
      <c r="Y366" s="58"/>
      <c r="Z366" s="58"/>
      <c r="AA366" s="58"/>
      <c r="AB366" s="70"/>
      <c r="AC366" s="58"/>
      <c r="AD366" s="57"/>
      <c r="AE366" s="56"/>
      <c r="AF366" s="67"/>
    </row>
    <row r="367" spans="1:32" x14ac:dyDescent="0.2">
      <c r="A367" s="59"/>
      <c r="B367" s="55"/>
      <c r="C367" s="78"/>
      <c r="D367" s="55"/>
      <c r="E367" s="55"/>
      <c r="F367" s="58"/>
      <c r="G367" s="57"/>
      <c r="H367" s="67"/>
      <c r="I367" s="58"/>
      <c r="J367" s="55"/>
      <c r="K367" s="57"/>
      <c r="L367" s="67"/>
      <c r="M367" s="55"/>
      <c r="N367" s="55"/>
      <c r="O367" s="57"/>
      <c r="P367" s="67"/>
      <c r="Q367" s="55"/>
      <c r="R367" s="55"/>
      <c r="S367" s="57"/>
      <c r="T367" s="67"/>
      <c r="U367" s="55"/>
      <c r="V367" s="55"/>
      <c r="W367" s="57"/>
      <c r="X367" s="67"/>
      <c r="Y367" s="58"/>
      <c r="Z367" s="58"/>
      <c r="AA367" s="58"/>
      <c r="AB367" s="70"/>
      <c r="AC367" s="58"/>
      <c r="AD367" s="57"/>
      <c r="AE367" s="56"/>
      <c r="AF367" s="67"/>
    </row>
    <row r="368" spans="1:32" x14ac:dyDescent="0.2">
      <c r="A368" s="59"/>
      <c r="B368" s="55"/>
      <c r="C368" s="78"/>
      <c r="D368" s="55"/>
      <c r="E368" s="55"/>
      <c r="F368" s="58"/>
      <c r="G368" s="57"/>
      <c r="H368" s="67"/>
      <c r="I368" s="58"/>
      <c r="J368" s="55"/>
      <c r="K368" s="57"/>
      <c r="L368" s="67"/>
      <c r="M368" s="55"/>
      <c r="N368" s="55"/>
      <c r="O368" s="57"/>
      <c r="P368" s="67"/>
      <c r="Q368" s="55"/>
      <c r="R368" s="55"/>
      <c r="S368" s="57"/>
      <c r="T368" s="67"/>
      <c r="U368" s="55"/>
      <c r="V368" s="55"/>
      <c r="W368" s="57"/>
      <c r="X368" s="67"/>
      <c r="Y368" s="58"/>
      <c r="Z368" s="58"/>
      <c r="AA368" s="58"/>
      <c r="AB368" s="70"/>
      <c r="AC368" s="58"/>
      <c r="AD368" s="57"/>
      <c r="AE368" s="56"/>
      <c r="AF368" s="67"/>
    </row>
    <row r="369" spans="1:32" x14ac:dyDescent="0.2">
      <c r="A369" s="59"/>
      <c r="B369" s="55"/>
      <c r="C369" s="78"/>
      <c r="D369" s="55"/>
      <c r="E369" s="55"/>
      <c r="F369" s="58"/>
      <c r="G369" s="57"/>
      <c r="H369" s="67"/>
      <c r="I369" s="58"/>
      <c r="J369" s="55"/>
      <c r="K369" s="57"/>
      <c r="L369" s="67"/>
      <c r="M369" s="55"/>
      <c r="N369" s="55"/>
      <c r="O369" s="57"/>
      <c r="P369" s="67"/>
      <c r="Q369" s="55"/>
      <c r="R369" s="55"/>
      <c r="S369" s="57"/>
      <c r="T369" s="67"/>
      <c r="U369" s="55"/>
      <c r="V369" s="55"/>
      <c r="W369" s="57"/>
      <c r="X369" s="67"/>
      <c r="Y369" s="58"/>
      <c r="Z369" s="58"/>
      <c r="AA369" s="58"/>
      <c r="AB369" s="70"/>
      <c r="AC369" s="58"/>
      <c r="AD369" s="57"/>
      <c r="AE369" s="56"/>
      <c r="AF369" s="67"/>
    </row>
    <row r="370" spans="1:32" x14ac:dyDescent="0.2">
      <c r="A370" s="59"/>
      <c r="B370" s="55"/>
      <c r="C370" s="78"/>
      <c r="D370" s="55"/>
      <c r="E370" s="55"/>
      <c r="F370" s="58"/>
      <c r="G370" s="57"/>
      <c r="H370" s="67"/>
      <c r="I370" s="58"/>
      <c r="J370" s="55"/>
      <c r="K370" s="57"/>
      <c r="L370" s="67"/>
      <c r="M370" s="55"/>
      <c r="N370" s="55"/>
      <c r="O370" s="57"/>
      <c r="P370" s="67"/>
      <c r="Q370" s="55"/>
      <c r="R370" s="55"/>
      <c r="S370" s="57"/>
      <c r="T370" s="67"/>
      <c r="U370" s="55"/>
      <c r="V370" s="55"/>
      <c r="W370" s="57"/>
      <c r="X370" s="67"/>
      <c r="Y370" s="58"/>
      <c r="Z370" s="58"/>
      <c r="AA370" s="58"/>
      <c r="AB370" s="70"/>
      <c r="AC370" s="58"/>
      <c r="AD370" s="57"/>
      <c r="AE370" s="56"/>
      <c r="AF370" s="67"/>
    </row>
    <row r="371" spans="1:32" x14ac:dyDescent="0.2">
      <c r="A371" s="59"/>
      <c r="B371" s="55"/>
      <c r="C371" s="78"/>
      <c r="D371" s="55"/>
      <c r="E371" s="55"/>
      <c r="F371" s="58"/>
      <c r="G371" s="57"/>
      <c r="H371" s="67"/>
      <c r="I371" s="58"/>
      <c r="J371" s="55"/>
      <c r="K371" s="57"/>
      <c r="L371" s="67"/>
      <c r="M371" s="55"/>
      <c r="N371" s="55"/>
      <c r="O371" s="57"/>
      <c r="P371" s="67"/>
      <c r="Q371" s="55"/>
      <c r="R371" s="55"/>
      <c r="S371" s="57"/>
      <c r="T371" s="67"/>
      <c r="U371" s="55"/>
      <c r="V371" s="55"/>
      <c r="W371" s="57"/>
      <c r="X371" s="67"/>
      <c r="Y371" s="58"/>
      <c r="Z371" s="58"/>
      <c r="AA371" s="58"/>
      <c r="AB371" s="70"/>
      <c r="AC371" s="58"/>
      <c r="AD371" s="57"/>
      <c r="AE371" s="56"/>
      <c r="AF371" s="67"/>
    </row>
    <row r="372" spans="1:32" x14ac:dyDescent="0.2">
      <c r="A372" s="59"/>
      <c r="B372" s="55"/>
      <c r="C372" s="78"/>
      <c r="D372" s="55"/>
      <c r="E372" s="55"/>
      <c r="F372" s="58"/>
      <c r="G372" s="57"/>
      <c r="H372" s="67"/>
      <c r="I372" s="58"/>
      <c r="J372" s="55"/>
      <c r="K372" s="57"/>
      <c r="L372" s="67"/>
      <c r="M372" s="55"/>
      <c r="N372" s="55"/>
      <c r="O372" s="57"/>
      <c r="P372" s="67"/>
      <c r="Q372" s="55"/>
      <c r="R372" s="55"/>
      <c r="S372" s="57"/>
      <c r="T372" s="67"/>
      <c r="U372" s="55"/>
      <c r="V372" s="55"/>
      <c r="W372" s="57"/>
      <c r="X372" s="67"/>
      <c r="Y372" s="58"/>
      <c r="Z372" s="58"/>
      <c r="AA372" s="58"/>
      <c r="AB372" s="70"/>
      <c r="AC372" s="58"/>
      <c r="AD372" s="57"/>
      <c r="AE372" s="56"/>
      <c r="AF372" s="67"/>
    </row>
    <row r="373" spans="1:32" x14ac:dyDescent="0.2">
      <c r="A373" s="59"/>
      <c r="B373" s="55"/>
      <c r="C373" s="78"/>
      <c r="D373" s="55"/>
      <c r="E373" s="55"/>
      <c r="F373" s="58"/>
      <c r="G373" s="57"/>
      <c r="H373" s="67"/>
      <c r="I373" s="58"/>
      <c r="J373" s="55"/>
      <c r="K373" s="57"/>
      <c r="L373" s="67"/>
      <c r="M373" s="55"/>
      <c r="N373" s="55"/>
      <c r="O373" s="57"/>
      <c r="P373" s="67"/>
      <c r="Q373" s="55"/>
      <c r="R373" s="55"/>
      <c r="S373" s="57"/>
      <c r="T373" s="67"/>
      <c r="U373" s="55"/>
      <c r="V373" s="55"/>
      <c r="W373" s="57"/>
      <c r="X373" s="67"/>
      <c r="Y373" s="58"/>
      <c r="Z373" s="58"/>
      <c r="AA373" s="58"/>
      <c r="AB373" s="70"/>
      <c r="AC373" s="58"/>
      <c r="AD373" s="57"/>
      <c r="AE373" s="56"/>
      <c r="AF373" s="67"/>
    </row>
    <row r="374" spans="1:32" x14ac:dyDescent="0.2">
      <c r="A374" s="59"/>
      <c r="B374" s="55"/>
      <c r="C374" s="78"/>
      <c r="D374" s="55"/>
      <c r="E374" s="55"/>
      <c r="F374" s="58"/>
      <c r="G374" s="57"/>
      <c r="H374" s="67"/>
      <c r="I374" s="58"/>
      <c r="J374" s="55"/>
      <c r="K374" s="57"/>
      <c r="L374" s="67"/>
      <c r="M374" s="55"/>
      <c r="N374" s="55"/>
      <c r="O374" s="57"/>
      <c r="P374" s="67"/>
      <c r="Q374" s="55"/>
      <c r="R374" s="55"/>
      <c r="S374" s="57"/>
      <c r="T374" s="67"/>
      <c r="U374" s="55"/>
      <c r="V374" s="55"/>
      <c r="W374" s="57"/>
      <c r="X374" s="67"/>
      <c r="Y374" s="58"/>
      <c r="Z374" s="58"/>
      <c r="AA374" s="58"/>
      <c r="AB374" s="70"/>
      <c r="AC374" s="58"/>
      <c r="AD374" s="57"/>
      <c r="AE374" s="56"/>
      <c r="AF374" s="67"/>
    </row>
    <row r="375" spans="1:32" x14ac:dyDescent="0.2">
      <c r="A375" s="59"/>
      <c r="B375" s="55"/>
      <c r="C375" s="78"/>
      <c r="D375" s="55"/>
      <c r="E375" s="55"/>
      <c r="F375" s="58"/>
      <c r="G375" s="57"/>
      <c r="H375" s="67"/>
      <c r="I375" s="58"/>
      <c r="J375" s="55"/>
      <c r="K375" s="57"/>
      <c r="L375" s="67"/>
      <c r="M375" s="55"/>
      <c r="N375" s="55"/>
      <c r="O375" s="57"/>
      <c r="P375" s="67"/>
      <c r="Q375" s="55"/>
      <c r="R375" s="55"/>
      <c r="S375" s="57"/>
      <c r="T375" s="67"/>
      <c r="U375" s="55"/>
      <c r="V375" s="55"/>
      <c r="W375" s="57"/>
      <c r="X375" s="67"/>
      <c r="Y375" s="58"/>
      <c r="Z375" s="58"/>
      <c r="AA375" s="58"/>
      <c r="AB375" s="70"/>
      <c r="AC375" s="58"/>
      <c r="AD375" s="57"/>
      <c r="AE375" s="56"/>
      <c r="AF375" s="67"/>
    </row>
    <row r="376" spans="1:32" x14ac:dyDescent="0.2">
      <c r="A376" s="59"/>
      <c r="B376" s="55"/>
      <c r="C376" s="78"/>
      <c r="D376" s="55"/>
      <c r="E376" s="55"/>
      <c r="F376" s="58"/>
      <c r="G376" s="57"/>
      <c r="H376" s="67"/>
      <c r="I376" s="58"/>
      <c r="J376" s="55"/>
      <c r="K376" s="57"/>
      <c r="L376" s="67"/>
      <c r="M376" s="55"/>
      <c r="N376" s="55"/>
      <c r="O376" s="57"/>
      <c r="P376" s="67"/>
      <c r="Q376" s="55"/>
      <c r="R376" s="55"/>
      <c r="S376" s="57"/>
      <c r="T376" s="67"/>
      <c r="U376" s="55"/>
      <c r="V376" s="55"/>
      <c r="W376" s="57"/>
      <c r="X376" s="67"/>
      <c r="Y376" s="58"/>
      <c r="Z376" s="58"/>
      <c r="AA376" s="58"/>
      <c r="AB376" s="70"/>
      <c r="AC376" s="58"/>
      <c r="AD376" s="57"/>
      <c r="AE376" s="56"/>
      <c r="AF376" s="67"/>
    </row>
    <row r="377" spans="1:32" x14ac:dyDescent="0.2">
      <c r="A377" s="59"/>
      <c r="B377" s="55"/>
      <c r="C377" s="78"/>
      <c r="D377" s="55"/>
      <c r="E377" s="55"/>
      <c r="F377" s="58"/>
      <c r="G377" s="57"/>
      <c r="H377" s="67"/>
      <c r="I377" s="58"/>
      <c r="J377" s="55"/>
      <c r="K377" s="57"/>
      <c r="L377" s="67"/>
      <c r="M377" s="55"/>
      <c r="N377" s="55"/>
      <c r="O377" s="57"/>
      <c r="P377" s="67"/>
      <c r="Q377" s="55"/>
      <c r="R377" s="55"/>
      <c r="S377" s="57"/>
      <c r="T377" s="67"/>
      <c r="U377" s="55"/>
      <c r="V377" s="55"/>
      <c r="W377" s="57"/>
      <c r="X377" s="67"/>
      <c r="Y377" s="58"/>
      <c r="Z377" s="58"/>
      <c r="AA377" s="58"/>
      <c r="AB377" s="70"/>
      <c r="AC377" s="58"/>
      <c r="AD377" s="57"/>
      <c r="AE377" s="56"/>
      <c r="AF377" s="67"/>
    </row>
    <row r="378" spans="1:32" x14ac:dyDescent="0.2">
      <c r="A378" s="59"/>
      <c r="B378" s="55"/>
      <c r="C378" s="78"/>
      <c r="D378" s="55"/>
      <c r="E378" s="55"/>
      <c r="F378" s="58"/>
      <c r="G378" s="57"/>
      <c r="H378" s="67"/>
      <c r="I378" s="58"/>
      <c r="J378" s="55"/>
      <c r="K378" s="57"/>
      <c r="L378" s="67"/>
      <c r="M378" s="55"/>
      <c r="N378" s="55"/>
      <c r="O378" s="57"/>
      <c r="P378" s="67"/>
      <c r="Q378" s="55"/>
      <c r="R378" s="55"/>
      <c r="S378" s="57"/>
      <c r="T378" s="67"/>
      <c r="U378" s="55"/>
      <c r="V378" s="55"/>
      <c r="W378" s="57"/>
      <c r="X378" s="67"/>
      <c r="Y378" s="58"/>
      <c r="Z378" s="58"/>
      <c r="AA378" s="58"/>
      <c r="AB378" s="70"/>
      <c r="AC378" s="58"/>
      <c r="AD378" s="57"/>
      <c r="AE378" s="56"/>
      <c r="AF378" s="67"/>
    </row>
    <row r="379" spans="1:32" x14ac:dyDescent="0.2">
      <c r="A379" s="59"/>
      <c r="B379" s="55"/>
      <c r="C379" s="78"/>
      <c r="D379" s="55"/>
      <c r="E379" s="55"/>
      <c r="F379" s="58"/>
      <c r="G379" s="57"/>
      <c r="H379" s="67"/>
      <c r="I379" s="58"/>
      <c r="J379" s="55"/>
      <c r="K379" s="57"/>
      <c r="L379" s="67"/>
      <c r="M379" s="55"/>
      <c r="N379" s="55"/>
      <c r="O379" s="57"/>
      <c r="P379" s="67"/>
      <c r="Q379" s="55"/>
      <c r="R379" s="55"/>
      <c r="S379" s="57"/>
      <c r="T379" s="67"/>
      <c r="U379" s="55"/>
      <c r="V379" s="55"/>
      <c r="W379" s="57"/>
      <c r="X379" s="67"/>
      <c r="Y379" s="58"/>
      <c r="Z379" s="58"/>
      <c r="AA379" s="58"/>
      <c r="AB379" s="70"/>
      <c r="AC379" s="58"/>
      <c r="AD379" s="57"/>
      <c r="AE379" s="56"/>
      <c r="AF379" s="67"/>
    </row>
    <row r="380" spans="1:32" x14ac:dyDescent="0.2">
      <c r="A380" s="59"/>
      <c r="B380" s="55"/>
      <c r="C380" s="78"/>
      <c r="D380" s="55"/>
      <c r="E380" s="55"/>
      <c r="F380" s="58"/>
      <c r="G380" s="57"/>
      <c r="H380" s="67"/>
      <c r="I380" s="58"/>
      <c r="J380" s="55"/>
      <c r="K380" s="57"/>
      <c r="L380" s="67"/>
      <c r="M380" s="55"/>
      <c r="N380" s="55"/>
      <c r="O380" s="57"/>
      <c r="P380" s="67"/>
      <c r="Q380" s="55"/>
      <c r="R380" s="55"/>
      <c r="S380" s="57"/>
      <c r="T380" s="67"/>
      <c r="U380" s="55"/>
      <c r="V380" s="55"/>
      <c r="W380" s="57"/>
      <c r="X380" s="67"/>
      <c r="Y380" s="58"/>
      <c r="Z380" s="58"/>
      <c r="AA380" s="58"/>
      <c r="AB380" s="70"/>
      <c r="AC380" s="58"/>
      <c r="AD380" s="57"/>
      <c r="AE380" s="56"/>
      <c r="AF380" s="67"/>
    </row>
    <row r="381" spans="1:32" x14ac:dyDescent="0.2">
      <c r="A381" s="59"/>
      <c r="B381" s="55"/>
      <c r="C381" s="78"/>
      <c r="D381" s="55"/>
      <c r="E381" s="55"/>
      <c r="F381" s="58"/>
      <c r="G381" s="57"/>
      <c r="H381" s="67"/>
      <c r="I381" s="58"/>
      <c r="J381" s="55"/>
      <c r="K381" s="57"/>
      <c r="L381" s="67"/>
      <c r="M381" s="55"/>
      <c r="N381" s="55"/>
      <c r="O381" s="57"/>
      <c r="P381" s="67"/>
      <c r="Q381" s="55"/>
      <c r="R381" s="55"/>
      <c r="S381" s="55"/>
      <c r="T381" s="67"/>
      <c r="U381" s="55"/>
      <c r="V381" s="55"/>
      <c r="W381" s="57"/>
      <c r="X381" s="67"/>
      <c r="Y381" s="58"/>
      <c r="Z381" s="58"/>
      <c r="AA381" s="58"/>
      <c r="AB381" s="70"/>
      <c r="AC381" s="58"/>
      <c r="AD381" s="57"/>
      <c r="AE381" s="56"/>
      <c r="AF381" s="67"/>
    </row>
    <row r="382" spans="1:32" x14ac:dyDescent="0.2">
      <c r="A382" s="59"/>
      <c r="B382" s="55"/>
      <c r="C382" s="78"/>
      <c r="D382" s="55"/>
      <c r="E382" s="55"/>
      <c r="F382" s="58"/>
      <c r="G382" s="57"/>
      <c r="H382" s="67"/>
      <c r="I382" s="58"/>
      <c r="J382" s="55"/>
      <c r="K382" s="57"/>
      <c r="L382" s="67"/>
      <c r="M382" s="55"/>
      <c r="N382" s="55"/>
      <c r="O382" s="57"/>
      <c r="P382" s="67"/>
      <c r="Q382" s="55"/>
      <c r="R382" s="55"/>
      <c r="S382" s="55"/>
      <c r="T382" s="67"/>
      <c r="U382" s="55"/>
      <c r="V382" s="55"/>
      <c r="W382" s="57"/>
      <c r="X382" s="67"/>
      <c r="Y382" s="58"/>
      <c r="Z382" s="58"/>
      <c r="AA382" s="58"/>
      <c r="AB382" s="70"/>
      <c r="AC382" s="58"/>
      <c r="AD382" s="57"/>
      <c r="AE382" s="56"/>
      <c r="AF382" s="67"/>
    </row>
    <row r="383" spans="1:32" x14ac:dyDescent="0.2">
      <c r="A383" s="59"/>
      <c r="B383" s="55"/>
      <c r="C383" s="78"/>
      <c r="D383" s="55"/>
      <c r="E383" s="55"/>
      <c r="F383" s="58"/>
      <c r="G383" s="57"/>
      <c r="H383" s="67"/>
      <c r="I383" s="58"/>
      <c r="J383" s="55"/>
      <c r="K383" s="57"/>
      <c r="L383" s="67"/>
      <c r="M383" s="55"/>
      <c r="N383" s="55"/>
      <c r="O383" s="57"/>
      <c r="P383" s="67"/>
      <c r="Q383" s="55"/>
      <c r="R383" s="55"/>
      <c r="S383" s="55"/>
      <c r="T383" s="67"/>
      <c r="U383" s="55"/>
      <c r="V383" s="55"/>
      <c r="W383" s="57"/>
      <c r="X383" s="67"/>
      <c r="Y383" s="58"/>
      <c r="Z383" s="58"/>
      <c r="AA383" s="58"/>
      <c r="AB383" s="70"/>
      <c r="AC383" s="58"/>
      <c r="AD383" s="57"/>
      <c r="AE383" s="56"/>
      <c r="AF383" s="67"/>
    </row>
    <row r="384" spans="1:32" x14ac:dyDescent="0.2">
      <c r="A384" s="59"/>
      <c r="B384" s="55"/>
      <c r="C384" s="78"/>
      <c r="D384" s="55"/>
      <c r="E384" s="55"/>
      <c r="F384" s="58"/>
      <c r="G384" s="57"/>
      <c r="H384" s="67"/>
      <c r="I384" s="58"/>
      <c r="J384" s="55"/>
      <c r="K384" s="57"/>
      <c r="L384" s="67"/>
      <c r="M384" s="55"/>
      <c r="N384" s="55"/>
      <c r="O384" s="57"/>
      <c r="P384" s="67"/>
      <c r="Q384" s="55"/>
      <c r="R384" s="55"/>
      <c r="S384" s="55"/>
      <c r="T384" s="67"/>
      <c r="U384" s="55"/>
      <c r="V384" s="55"/>
      <c r="W384" s="57"/>
      <c r="X384" s="67"/>
      <c r="Y384" s="58"/>
      <c r="Z384" s="58"/>
      <c r="AA384" s="58"/>
      <c r="AB384" s="70"/>
      <c r="AC384" s="58"/>
      <c r="AD384" s="57"/>
      <c r="AE384" s="56"/>
      <c r="AF384" s="67"/>
    </row>
    <row r="385" spans="1:32" x14ac:dyDescent="0.2">
      <c r="A385" s="59"/>
      <c r="B385" s="55"/>
      <c r="C385" s="78"/>
      <c r="D385" s="55"/>
      <c r="E385" s="55"/>
      <c r="F385" s="58"/>
      <c r="G385" s="57"/>
      <c r="H385" s="67"/>
      <c r="I385" s="58"/>
      <c r="J385" s="55"/>
      <c r="K385" s="57"/>
      <c r="L385" s="67"/>
      <c r="M385" s="55"/>
      <c r="N385" s="55"/>
      <c r="O385" s="57"/>
      <c r="P385" s="67"/>
      <c r="Q385" s="55"/>
      <c r="R385" s="55"/>
      <c r="S385" s="55"/>
      <c r="T385" s="67"/>
      <c r="U385" s="55"/>
      <c r="V385" s="55"/>
      <c r="W385" s="57"/>
      <c r="X385" s="67"/>
      <c r="Y385" s="58"/>
      <c r="Z385" s="58"/>
      <c r="AA385" s="58"/>
      <c r="AB385" s="70"/>
      <c r="AC385" s="58"/>
      <c r="AD385" s="57"/>
      <c r="AE385" s="56"/>
      <c r="AF385" s="67"/>
    </row>
    <row r="386" spans="1:32" x14ac:dyDescent="0.2">
      <c r="A386" s="59"/>
      <c r="B386" s="55"/>
      <c r="C386" s="78"/>
      <c r="D386" s="55"/>
      <c r="E386" s="55"/>
      <c r="F386" s="58"/>
      <c r="G386" s="57"/>
      <c r="H386" s="67"/>
      <c r="I386" s="58"/>
      <c r="J386" s="55"/>
      <c r="K386" s="57"/>
      <c r="L386" s="67"/>
      <c r="M386" s="55"/>
      <c r="N386" s="55"/>
      <c r="O386" s="57"/>
      <c r="P386" s="67"/>
      <c r="Q386" s="55"/>
      <c r="R386" s="55"/>
      <c r="S386" s="55"/>
      <c r="T386" s="67"/>
      <c r="U386" s="55"/>
      <c r="V386" s="55"/>
      <c r="W386" s="57"/>
      <c r="X386" s="67"/>
      <c r="Y386" s="58"/>
      <c r="Z386" s="58"/>
      <c r="AA386" s="58"/>
      <c r="AB386" s="70"/>
      <c r="AC386" s="58"/>
      <c r="AD386" s="57"/>
      <c r="AE386" s="56"/>
      <c r="AF386" s="67"/>
    </row>
    <row r="387" spans="1:32" x14ac:dyDescent="0.2">
      <c r="A387" s="59"/>
      <c r="B387" s="55"/>
      <c r="C387" s="78"/>
      <c r="D387" s="55"/>
      <c r="E387" s="55"/>
      <c r="F387" s="58"/>
      <c r="G387" s="57"/>
      <c r="H387" s="67"/>
      <c r="I387" s="58"/>
      <c r="J387" s="55"/>
      <c r="K387" s="57"/>
      <c r="L387" s="67"/>
      <c r="M387" s="55"/>
      <c r="N387" s="55"/>
      <c r="O387" s="57"/>
      <c r="P387" s="67"/>
      <c r="Q387" s="55"/>
      <c r="R387" s="55"/>
      <c r="S387" s="55"/>
      <c r="T387" s="67"/>
      <c r="U387" s="55"/>
      <c r="V387" s="55"/>
      <c r="W387" s="57"/>
      <c r="X387" s="67"/>
      <c r="Y387" s="58"/>
      <c r="Z387" s="58"/>
      <c r="AA387" s="58"/>
      <c r="AB387" s="70"/>
      <c r="AC387" s="58"/>
      <c r="AD387" s="57"/>
      <c r="AE387" s="56"/>
      <c r="AF387" s="67"/>
    </row>
    <row r="388" spans="1:32" x14ac:dyDescent="0.2">
      <c r="A388" s="59"/>
      <c r="B388" s="55"/>
      <c r="C388" s="78"/>
      <c r="D388" s="55"/>
      <c r="E388" s="55"/>
      <c r="F388" s="58"/>
      <c r="G388" s="57"/>
      <c r="H388" s="67"/>
      <c r="I388" s="58"/>
      <c r="J388" s="55"/>
      <c r="K388" s="57"/>
      <c r="L388" s="67"/>
      <c r="M388" s="55"/>
      <c r="N388" s="55"/>
      <c r="O388" s="57"/>
      <c r="P388" s="67"/>
      <c r="Q388" s="55"/>
      <c r="R388" s="55"/>
      <c r="S388" s="55"/>
      <c r="T388" s="67"/>
      <c r="U388" s="55"/>
      <c r="V388" s="55"/>
      <c r="W388" s="57"/>
      <c r="X388" s="67"/>
      <c r="Y388" s="58"/>
      <c r="Z388" s="58"/>
      <c r="AA388" s="58"/>
      <c r="AB388" s="70"/>
      <c r="AC388" s="58"/>
      <c r="AD388" s="57"/>
      <c r="AE388" s="56"/>
      <c r="AF388" s="67"/>
    </row>
    <row r="389" spans="1:32" x14ac:dyDescent="0.2">
      <c r="A389" s="59"/>
      <c r="B389" s="55"/>
      <c r="C389" s="78"/>
      <c r="D389" s="55"/>
      <c r="E389" s="55"/>
      <c r="F389" s="58"/>
      <c r="G389" s="57"/>
      <c r="H389" s="67"/>
      <c r="I389" s="58"/>
      <c r="J389" s="55"/>
      <c r="K389" s="57"/>
      <c r="L389" s="67"/>
      <c r="M389" s="55"/>
      <c r="N389" s="55"/>
      <c r="O389" s="57"/>
      <c r="P389" s="67"/>
      <c r="Q389" s="55"/>
      <c r="R389" s="55"/>
      <c r="S389" s="55"/>
      <c r="T389" s="67"/>
      <c r="U389" s="55"/>
      <c r="V389" s="55"/>
      <c r="W389" s="57"/>
      <c r="X389" s="67"/>
      <c r="Y389" s="58"/>
      <c r="Z389" s="58"/>
      <c r="AA389" s="58"/>
      <c r="AB389" s="70"/>
      <c r="AC389" s="58"/>
      <c r="AD389" s="57"/>
      <c r="AE389" s="56"/>
      <c r="AF389" s="67"/>
    </row>
    <row r="390" spans="1:32" x14ac:dyDescent="0.2">
      <c r="A390" s="59"/>
      <c r="B390" s="55"/>
      <c r="C390" s="78"/>
      <c r="D390" s="55"/>
      <c r="E390" s="55"/>
      <c r="F390" s="58"/>
      <c r="G390" s="57"/>
      <c r="H390" s="67"/>
      <c r="I390" s="58"/>
      <c r="J390" s="55"/>
      <c r="K390" s="57"/>
      <c r="L390" s="67"/>
      <c r="M390" s="55"/>
      <c r="N390" s="55"/>
      <c r="O390" s="57"/>
      <c r="P390" s="67"/>
      <c r="Q390" s="55"/>
      <c r="R390" s="55"/>
      <c r="S390" s="55"/>
      <c r="T390" s="67"/>
      <c r="U390" s="55"/>
      <c r="V390" s="55"/>
      <c r="W390" s="57"/>
      <c r="X390" s="67"/>
      <c r="Y390" s="58"/>
      <c r="Z390" s="58"/>
      <c r="AA390" s="58"/>
      <c r="AB390" s="70"/>
      <c r="AC390" s="58"/>
      <c r="AD390" s="57"/>
      <c r="AE390" s="56"/>
      <c r="AF390" s="67"/>
    </row>
    <row r="391" spans="1:32" x14ac:dyDescent="0.2">
      <c r="A391" s="59"/>
      <c r="B391" s="55"/>
      <c r="C391" s="78"/>
      <c r="D391" s="55"/>
      <c r="E391" s="55"/>
      <c r="F391" s="58"/>
      <c r="G391" s="57"/>
      <c r="H391" s="67"/>
      <c r="I391" s="58"/>
      <c r="J391" s="55"/>
      <c r="K391" s="57"/>
      <c r="L391" s="67"/>
      <c r="M391" s="55"/>
      <c r="N391" s="55"/>
      <c r="O391" s="57"/>
      <c r="P391" s="67"/>
      <c r="Q391" s="55"/>
      <c r="R391" s="55"/>
      <c r="S391" s="55"/>
      <c r="T391" s="67"/>
      <c r="U391" s="55"/>
      <c r="V391" s="55"/>
      <c r="W391" s="57"/>
      <c r="X391" s="67"/>
      <c r="Y391" s="58"/>
      <c r="Z391" s="58"/>
      <c r="AA391" s="58"/>
      <c r="AB391" s="70"/>
      <c r="AC391" s="58"/>
      <c r="AD391" s="57"/>
      <c r="AE391" s="56"/>
      <c r="AF391" s="67"/>
    </row>
    <row r="392" spans="1:32" x14ac:dyDescent="0.2">
      <c r="A392" s="59"/>
      <c r="B392" s="55"/>
      <c r="C392" s="78"/>
      <c r="D392" s="55"/>
      <c r="E392" s="55"/>
      <c r="F392" s="58"/>
      <c r="G392" s="57"/>
      <c r="H392" s="67"/>
      <c r="I392" s="58"/>
      <c r="J392" s="55"/>
      <c r="K392" s="57"/>
      <c r="L392" s="67"/>
      <c r="M392" s="55"/>
      <c r="N392" s="55"/>
      <c r="O392" s="57"/>
      <c r="P392" s="67"/>
      <c r="Q392" s="55"/>
      <c r="R392" s="55"/>
      <c r="S392" s="55"/>
      <c r="T392" s="67"/>
      <c r="U392" s="55"/>
      <c r="V392" s="55"/>
      <c r="W392" s="57"/>
      <c r="X392" s="67"/>
      <c r="Y392" s="58"/>
      <c r="Z392" s="58"/>
      <c r="AA392" s="58"/>
      <c r="AB392" s="70"/>
      <c r="AC392" s="58"/>
      <c r="AD392" s="57"/>
      <c r="AE392" s="56"/>
      <c r="AF392" s="67"/>
    </row>
    <row r="393" spans="1:32" x14ac:dyDescent="0.2">
      <c r="A393" s="59"/>
      <c r="B393" s="55"/>
      <c r="C393" s="78"/>
      <c r="D393" s="55"/>
      <c r="E393" s="55"/>
      <c r="F393" s="58"/>
      <c r="G393" s="57"/>
      <c r="H393" s="67"/>
      <c r="I393" s="58"/>
      <c r="J393" s="55"/>
      <c r="K393" s="57"/>
      <c r="L393" s="67"/>
      <c r="M393" s="55"/>
      <c r="N393" s="55"/>
      <c r="O393" s="57"/>
      <c r="P393" s="67"/>
      <c r="Q393" s="55"/>
      <c r="R393" s="55"/>
      <c r="S393" s="55"/>
      <c r="T393" s="67"/>
      <c r="U393" s="55"/>
      <c r="V393" s="55"/>
      <c r="W393" s="57"/>
      <c r="X393" s="67"/>
      <c r="Y393" s="58"/>
      <c r="Z393" s="58"/>
      <c r="AA393" s="58"/>
      <c r="AB393" s="70"/>
      <c r="AC393" s="58"/>
      <c r="AD393" s="57"/>
      <c r="AE393" s="56"/>
      <c r="AF393" s="67"/>
    </row>
    <row r="394" spans="1:32" x14ac:dyDescent="0.2">
      <c r="A394" s="59"/>
      <c r="B394" s="55"/>
      <c r="C394" s="78"/>
      <c r="D394" s="55"/>
      <c r="E394" s="55"/>
      <c r="F394" s="58"/>
      <c r="G394" s="57"/>
      <c r="H394" s="67"/>
      <c r="I394" s="58"/>
      <c r="J394" s="55"/>
      <c r="K394" s="57"/>
      <c r="L394" s="67"/>
      <c r="M394" s="55"/>
      <c r="N394" s="55"/>
      <c r="O394" s="57"/>
      <c r="P394" s="67"/>
      <c r="Q394" s="55"/>
      <c r="R394" s="55"/>
      <c r="S394" s="55"/>
      <c r="T394" s="67"/>
      <c r="U394" s="55"/>
      <c r="V394" s="55"/>
      <c r="W394" s="57"/>
      <c r="X394" s="67"/>
      <c r="Y394" s="58"/>
      <c r="Z394" s="58"/>
      <c r="AA394" s="58"/>
      <c r="AB394" s="70"/>
      <c r="AC394" s="58"/>
      <c r="AD394" s="57"/>
      <c r="AE394" s="56"/>
      <c r="AF394" s="67"/>
    </row>
    <row r="395" spans="1:32" x14ac:dyDescent="0.2">
      <c r="A395" s="59"/>
      <c r="B395" s="55"/>
      <c r="C395" s="78"/>
      <c r="D395" s="55"/>
      <c r="E395" s="55"/>
      <c r="F395" s="58"/>
      <c r="G395" s="57"/>
      <c r="H395" s="67"/>
      <c r="I395" s="58"/>
      <c r="J395" s="55"/>
      <c r="K395" s="57"/>
      <c r="L395" s="67"/>
      <c r="M395" s="55"/>
      <c r="N395" s="55"/>
      <c r="O395" s="57"/>
      <c r="P395" s="67"/>
      <c r="Q395" s="55"/>
      <c r="R395" s="55"/>
      <c r="S395" s="55"/>
      <c r="T395" s="67"/>
      <c r="U395" s="55"/>
      <c r="V395" s="55"/>
      <c r="W395" s="57"/>
      <c r="X395" s="67"/>
      <c r="Y395" s="58"/>
      <c r="Z395" s="58"/>
      <c r="AA395" s="58"/>
      <c r="AB395" s="70"/>
      <c r="AC395" s="58"/>
      <c r="AD395" s="57"/>
      <c r="AE395" s="56"/>
      <c r="AF395" s="67"/>
    </row>
    <row r="396" spans="1:32" x14ac:dyDescent="0.2">
      <c r="A396" s="59"/>
      <c r="B396" s="55"/>
      <c r="C396" s="78"/>
      <c r="D396" s="55"/>
      <c r="E396" s="55"/>
      <c r="F396" s="58"/>
      <c r="G396" s="57"/>
      <c r="H396" s="67"/>
      <c r="I396" s="58"/>
      <c r="J396" s="55"/>
      <c r="K396" s="57"/>
      <c r="L396" s="67"/>
      <c r="M396" s="55"/>
      <c r="N396" s="55"/>
      <c r="O396" s="57"/>
      <c r="P396" s="67"/>
      <c r="Q396" s="55"/>
      <c r="R396" s="55"/>
      <c r="S396" s="55"/>
      <c r="T396" s="67"/>
      <c r="U396" s="55"/>
      <c r="V396" s="55"/>
      <c r="W396" s="57"/>
      <c r="X396" s="67"/>
      <c r="Y396" s="58"/>
      <c r="Z396" s="58"/>
      <c r="AA396" s="58"/>
      <c r="AB396" s="70"/>
      <c r="AC396" s="58"/>
      <c r="AD396" s="57"/>
      <c r="AE396" s="56"/>
      <c r="AF396" s="67"/>
    </row>
    <row r="397" spans="1:32" x14ac:dyDescent="0.2">
      <c r="A397" s="59"/>
      <c r="B397" s="55"/>
      <c r="C397" s="78"/>
      <c r="D397" s="55"/>
      <c r="E397" s="55"/>
      <c r="F397" s="58"/>
      <c r="G397" s="57"/>
      <c r="H397" s="67"/>
      <c r="I397" s="58"/>
      <c r="J397" s="55"/>
      <c r="K397" s="57"/>
      <c r="L397" s="67"/>
      <c r="M397" s="55"/>
      <c r="N397" s="55"/>
      <c r="O397" s="57"/>
      <c r="P397" s="67"/>
      <c r="Q397" s="55"/>
      <c r="R397" s="55"/>
      <c r="S397" s="55"/>
      <c r="T397" s="67"/>
      <c r="U397" s="55"/>
      <c r="V397" s="55"/>
      <c r="W397" s="57"/>
      <c r="X397" s="67"/>
      <c r="Y397" s="58"/>
      <c r="Z397" s="58"/>
      <c r="AA397" s="58"/>
      <c r="AB397" s="70"/>
      <c r="AC397" s="58"/>
      <c r="AD397" s="57"/>
      <c r="AE397" s="56"/>
      <c r="AF397" s="67"/>
    </row>
    <row r="398" spans="1:32" x14ac:dyDescent="0.2">
      <c r="A398" s="59"/>
      <c r="B398" s="55"/>
      <c r="C398" s="78"/>
      <c r="D398" s="55"/>
      <c r="E398" s="55"/>
      <c r="F398" s="58"/>
      <c r="G398" s="57"/>
      <c r="H398" s="67"/>
      <c r="I398" s="58"/>
      <c r="J398" s="55"/>
      <c r="K398" s="57"/>
      <c r="L398" s="67"/>
      <c r="M398" s="55"/>
      <c r="N398" s="55"/>
      <c r="O398" s="57"/>
      <c r="P398" s="67"/>
      <c r="Q398" s="55"/>
      <c r="R398" s="55"/>
      <c r="S398" s="55"/>
      <c r="T398" s="67"/>
      <c r="U398" s="55"/>
      <c r="V398" s="55"/>
      <c r="W398" s="57"/>
      <c r="X398" s="67"/>
      <c r="Y398" s="58"/>
      <c r="Z398" s="58"/>
      <c r="AA398" s="58"/>
      <c r="AB398" s="70"/>
      <c r="AC398" s="58"/>
      <c r="AD398" s="57"/>
      <c r="AE398" s="56"/>
      <c r="AF398" s="67"/>
    </row>
    <row r="399" spans="1:32" x14ac:dyDescent="0.2">
      <c r="A399" s="59"/>
      <c r="B399" s="55"/>
      <c r="C399" s="78"/>
      <c r="D399" s="55"/>
      <c r="E399" s="55"/>
      <c r="F399" s="58"/>
      <c r="G399" s="57"/>
      <c r="H399" s="67"/>
      <c r="I399" s="58"/>
      <c r="J399" s="55"/>
      <c r="K399" s="57"/>
      <c r="L399" s="67"/>
      <c r="M399" s="55"/>
      <c r="N399" s="55"/>
      <c r="O399" s="57"/>
      <c r="P399" s="67"/>
      <c r="Q399" s="55"/>
      <c r="R399" s="55"/>
      <c r="S399" s="55"/>
      <c r="T399" s="67"/>
      <c r="U399" s="55"/>
      <c r="V399" s="55"/>
      <c r="W399" s="57"/>
      <c r="X399" s="67"/>
      <c r="Y399" s="58"/>
      <c r="Z399" s="58"/>
      <c r="AA399" s="58"/>
      <c r="AB399" s="70"/>
      <c r="AC399" s="58"/>
      <c r="AD399" s="57"/>
      <c r="AE399" s="56"/>
      <c r="AF399" s="67"/>
    </row>
    <row r="400" spans="1:32" x14ac:dyDescent="0.2">
      <c r="A400" s="59"/>
      <c r="B400" s="55"/>
      <c r="C400" s="78"/>
      <c r="D400" s="55"/>
      <c r="E400" s="55"/>
      <c r="F400" s="58"/>
      <c r="G400" s="57"/>
      <c r="H400" s="67"/>
      <c r="I400" s="58"/>
      <c r="J400" s="55"/>
      <c r="K400" s="57"/>
      <c r="L400" s="67"/>
      <c r="M400" s="55"/>
      <c r="N400" s="55"/>
      <c r="O400" s="57"/>
      <c r="P400" s="67"/>
      <c r="Q400" s="55"/>
      <c r="R400" s="55"/>
      <c r="S400" s="55"/>
      <c r="T400" s="67"/>
      <c r="U400" s="55"/>
      <c r="V400" s="55"/>
      <c r="W400" s="57"/>
      <c r="X400" s="67"/>
      <c r="Y400" s="58"/>
      <c r="Z400" s="58"/>
      <c r="AA400" s="58"/>
      <c r="AB400" s="70"/>
      <c r="AC400" s="58"/>
      <c r="AD400" s="57"/>
      <c r="AE400" s="56"/>
      <c r="AF400" s="67"/>
    </row>
    <row r="401" spans="1:32" x14ac:dyDescent="0.2">
      <c r="A401" s="59"/>
      <c r="B401" s="55"/>
      <c r="C401" s="78"/>
      <c r="D401" s="55"/>
      <c r="E401" s="55"/>
      <c r="F401" s="58"/>
      <c r="G401" s="57"/>
      <c r="H401" s="67"/>
      <c r="I401" s="58"/>
      <c r="J401" s="55"/>
      <c r="K401" s="57"/>
      <c r="L401" s="67"/>
      <c r="M401" s="55"/>
      <c r="N401" s="55"/>
      <c r="O401" s="57"/>
      <c r="P401" s="67"/>
      <c r="Q401" s="55"/>
      <c r="R401" s="55"/>
      <c r="S401" s="55"/>
      <c r="T401" s="67"/>
      <c r="U401" s="55"/>
      <c r="V401" s="55"/>
      <c r="W401" s="57"/>
      <c r="X401" s="67"/>
      <c r="Y401" s="58"/>
      <c r="Z401" s="58"/>
      <c r="AA401" s="58"/>
      <c r="AB401" s="70"/>
      <c r="AC401" s="58"/>
      <c r="AD401" s="57"/>
      <c r="AE401" s="56"/>
      <c r="AF401" s="67"/>
    </row>
    <row r="402" spans="1:32" x14ac:dyDescent="0.2">
      <c r="A402" s="59"/>
      <c r="B402" s="55"/>
      <c r="C402" s="78"/>
      <c r="D402" s="55"/>
      <c r="E402" s="55"/>
      <c r="F402" s="58"/>
      <c r="G402" s="57"/>
      <c r="H402" s="67"/>
      <c r="I402" s="58"/>
      <c r="J402" s="55"/>
      <c r="K402" s="57"/>
      <c r="L402" s="67"/>
      <c r="M402" s="55"/>
      <c r="N402" s="55"/>
      <c r="O402" s="57"/>
      <c r="P402" s="67"/>
      <c r="Q402" s="55"/>
      <c r="R402" s="55"/>
      <c r="S402" s="55"/>
      <c r="T402" s="67"/>
      <c r="U402" s="55"/>
      <c r="V402" s="55"/>
      <c r="W402" s="57"/>
      <c r="X402" s="67"/>
      <c r="Y402" s="58"/>
      <c r="Z402" s="58"/>
      <c r="AA402" s="58"/>
      <c r="AB402" s="70"/>
      <c r="AC402" s="58"/>
      <c r="AD402" s="57"/>
      <c r="AE402" s="56"/>
      <c r="AF402" s="67"/>
    </row>
    <row r="403" spans="1:32" x14ac:dyDescent="0.2">
      <c r="A403" s="59"/>
      <c r="B403" s="55"/>
      <c r="C403" s="78"/>
      <c r="D403" s="55"/>
      <c r="E403" s="55"/>
      <c r="F403" s="58"/>
      <c r="G403" s="57"/>
      <c r="H403" s="67"/>
      <c r="I403" s="58"/>
      <c r="J403" s="55"/>
      <c r="K403" s="57"/>
      <c r="L403" s="67"/>
      <c r="M403" s="55"/>
      <c r="N403" s="55"/>
      <c r="O403" s="57"/>
      <c r="P403" s="67"/>
      <c r="Q403" s="55"/>
      <c r="R403" s="55"/>
      <c r="S403" s="55"/>
      <c r="T403" s="67"/>
      <c r="U403" s="55"/>
      <c r="V403" s="55"/>
      <c r="W403" s="57"/>
      <c r="X403" s="67"/>
      <c r="Y403" s="58"/>
      <c r="Z403" s="58"/>
      <c r="AA403" s="58"/>
      <c r="AB403" s="70"/>
      <c r="AC403" s="58"/>
      <c r="AD403" s="57"/>
      <c r="AE403" s="56"/>
      <c r="AF403" s="67"/>
    </row>
    <row r="404" spans="1:32" x14ac:dyDescent="0.2">
      <c r="A404" s="59"/>
      <c r="B404" s="55"/>
      <c r="C404" s="78"/>
      <c r="D404" s="55"/>
      <c r="E404" s="55"/>
      <c r="F404" s="58"/>
      <c r="G404" s="57"/>
      <c r="H404" s="67"/>
      <c r="I404" s="58"/>
      <c r="J404" s="55"/>
      <c r="K404" s="57"/>
      <c r="L404" s="67"/>
      <c r="M404" s="55"/>
      <c r="N404" s="55"/>
      <c r="O404" s="57"/>
      <c r="P404" s="67"/>
      <c r="Q404" s="55"/>
      <c r="R404" s="55"/>
      <c r="S404" s="55"/>
      <c r="T404" s="67"/>
      <c r="U404" s="55"/>
      <c r="V404" s="55"/>
      <c r="W404" s="57"/>
      <c r="X404" s="67"/>
      <c r="Y404" s="58"/>
      <c r="Z404" s="58"/>
      <c r="AA404" s="58"/>
      <c r="AB404" s="70"/>
      <c r="AC404" s="58"/>
      <c r="AD404" s="57"/>
      <c r="AE404" s="56"/>
      <c r="AF404" s="67"/>
    </row>
    <row r="405" spans="1:32" x14ac:dyDescent="0.2">
      <c r="A405" s="59"/>
      <c r="B405" s="55"/>
      <c r="C405" s="78"/>
      <c r="D405" s="55"/>
      <c r="E405" s="55"/>
      <c r="F405" s="58"/>
      <c r="G405" s="57"/>
      <c r="H405" s="67"/>
      <c r="I405" s="58"/>
      <c r="J405" s="55"/>
      <c r="K405" s="57"/>
      <c r="L405" s="67"/>
      <c r="M405" s="55"/>
      <c r="N405" s="55"/>
      <c r="O405" s="57"/>
      <c r="P405" s="67"/>
      <c r="Q405" s="55"/>
      <c r="R405" s="55"/>
      <c r="S405" s="55"/>
      <c r="T405" s="67"/>
      <c r="U405" s="55"/>
      <c r="V405" s="55"/>
      <c r="W405" s="57"/>
      <c r="X405" s="67"/>
      <c r="Y405" s="58"/>
      <c r="Z405" s="58"/>
      <c r="AA405" s="58"/>
      <c r="AB405" s="70"/>
      <c r="AC405" s="58"/>
      <c r="AD405" s="57"/>
      <c r="AE405" s="56"/>
      <c r="AF405" s="67"/>
    </row>
    <row r="406" spans="1:32" x14ac:dyDescent="0.2">
      <c r="A406" s="59"/>
      <c r="B406" s="55"/>
      <c r="C406" s="78"/>
      <c r="D406" s="55"/>
      <c r="E406" s="55"/>
      <c r="F406" s="58"/>
      <c r="G406" s="57"/>
      <c r="H406" s="67"/>
      <c r="I406" s="58"/>
      <c r="J406" s="55"/>
      <c r="K406" s="57"/>
      <c r="L406" s="67"/>
      <c r="M406" s="55"/>
      <c r="N406" s="55"/>
      <c r="O406" s="57"/>
      <c r="P406" s="67"/>
      <c r="Q406" s="55"/>
      <c r="R406" s="55"/>
      <c r="S406" s="55"/>
      <c r="T406" s="67"/>
      <c r="U406" s="55"/>
      <c r="V406" s="55"/>
      <c r="W406" s="57"/>
      <c r="X406" s="67"/>
      <c r="Y406" s="58"/>
      <c r="Z406" s="58"/>
      <c r="AA406" s="58"/>
      <c r="AB406" s="70"/>
      <c r="AC406" s="58"/>
      <c r="AD406" s="57"/>
      <c r="AE406" s="56"/>
      <c r="AF406" s="67"/>
    </row>
    <row r="407" spans="1:32" x14ac:dyDescent="0.2">
      <c r="A407" s="59"/>
      <c r="B407" s="55"/>
      <c r="C407" s="78"/>
      <c r="D407" s="55"/>
      <c r="E407" s="55"/>
      <c r="F407" s="58"/>
      <c r="G407" s="57"/>
      <c r="H407" s="67"/>
      <c r="I407" s="58"/>
      <c r="J407" s="55"/>
      <c r="K407" s="57"/>
      <c r="L407" s="67"/>
      <c r="M407" s="55"/>
      <c r="N407" s="55"/>
      <c r="O407" s="57"/>
      <c r="P407" s="67"/>
      <c r="Q407" s="55"/>
      <c r="R407" s="55"/>
      <c r="S407" s="55"/>
      <c r="T407" s="67"/>
      <c r="U407" s="55"/>
      <c r="V407" s="55"/>
      <c r="W407" s="57"/>
      <c r="X407" s="67"/>
      <c r="Y407" s="58"/>
      <c r="Z407" s="58"/>
      <c r="AA407" s="58"/>
      <c r="AB407" s="70"/>
      <c r="AC407" s="58"/>
      <c r="AD407" s="57"/>
      <c r="AE407" s="56"/>
      <c r="AF407" s="67"/>
    </row>
    <row r="408" spans="1:32" x14ac:dyDescent="0.2">
      <c r="A408" s="59"/>
      <c r="B408" s="55"/>
      <c r="C408" s="78"/>
      <c r="D408" s="55"/>
      <c r="E408" s="55"/>
      <c r="F408" s="58"/>
      <c r="G408" s="57"/>
      <c r="H408" s="67"/>
      <c r="I408" s="58"/>
      <c r="J408" s="55"/>
      <c r="K408" s="57"/>
      <c r="L408" s="67"/>
      <c r="M408" s="55"/>
      <c r="N408" s="55"/>
      <c r="O408" s="57"/>
      <c r="P408" s="67"/>
      <c r="Q408" s="55"/>
      <c r="R408" s="55"/>
      <c r="S408" s="55"/>
      <c r="T408" s="67"/>
      <c r="U408" s="55"/>
      <c r="V408" s="55"/>
      <c r="W408" s="57"/>
      <c r="X408" s="67"/>
      <c r="Y408" s="58"/>
      <c r="Z408" s="58"/>
      <c r="AA408" s="58"/>
      <c r="AB408" s="70"/>
      <c r="AC408" s="58"/>
      <c r="AD408" s="57"/>
      <c r="AE408" s="56"/>
      <c r="AF408" s="67"/>
    </row>
    <row r="409" spans="1:32" x14ac:dyDescent="0.2">
      <c r="A409" s="59"/>
      <c r="B409" s="55"/>
      <c r="C409" s="78"/>
      <c r="D409" s="55"/>
      <c r="E409" s="55"/>
      <c r="F409" s="58"/>
      <c r="G409" s="57"/>
      <c r="H409" s="67"/>
      <c r="I409" s="58"/>
      <c r="J409" s="55"/>
      <c r="K409" s="57"/>
      <c r="L409" s="67"/>
      <c r="M409" s="55"/>
      <c r="N409" s="55"/>
      <c r="O409" s="57"/>
      <c r="P409" s="67"/>
      <c r="Q409" s="55"/>
      <c r="R409" s="55"/>
      <c r="S409" s="55"/>
      <c r="T409" s="67"/>
      <c r="U409" s="55"/>
      <c r="V409" s="55"/>
      <c r="W409" s="57"/>
      <c r="X409" s="67"/>
      <c r="Y409" s="58"/>
      <c r="Z409" s="58"/>
      <c r="AA409" s="58"/>
      <c r="AB409" s="70"/>
      <c r="AC409" s="58"/>
      <c r="AD409" s="57"/>
      <c r="AE409" s="56"/>
      <c r="AF409" s="67"/>
    </row>
    <row r="410" spans="1:32" x14ac:dyDescent="0.2">
      <c r="A410" s="59"/>
      <c r="B410" s="55"/>
      <c r="C410" s="78"/>
      <c r="D410" s="55"/>
      <c r="E410" s="55"/>
      <c r="F410" s="58"/>
      <c r="G410" s="57"/>
      <c r="H410" s="67"/>
      <c r="I410" s="58"/>
      <c r="J410" s="55"/>
      <c r="K410" s="57"/>
      <c r="L410" s="67"/>
      <c r="M410" s="55"/>
      <c r="N410" s="55"/>
      <c r="O410" s="57"/>
      <c r="P410" s="67"/>
      <c r="Q410" s="55"/>
      <c r="R410" s="55"/>
      <c r="S410" s="55"/>
      <c r="T410" s="67"/>
      <c r="U410" s="55"/>
      <c r="V410" s="55"/>
      <c r="W410" s="57"/>
      <c r="X410" s="67"/>
      <c r="Y410" s="58"/>
      <c r="Z410" s="58"/>
      <c r="AA410" s="58"/>
      <c r="AB410" s="70"/>
      <c r="AC410" s="58"/>
      <c r="AD410" s="57"/>
      <c r="AE410" s="56"/>
      <c r="AF410" s="67"/>
    </row>
    <row r="411" spans="1:32" x14ac:dyDescent="0.2">
      <c r="A411" s="59"/>
      <c r="B411" s="55"/>
      <c r="C411" s="78"/>
      <c r="D411" s="55"/>
      <c r="E411" s="55"/>
      <c r="F411" s="58"/>
      <c r="G411" s="57"/>
      <c r="H411" s="67"/>
      <c r="I411" s="58"/>
      <c r="J411" s="55"/>
      <c r="K411" s="57"/>
      <c r="L411" s="67"/>
      <c r="M411" s="55"/>
      <c r="N411" s="55"/>
      <c r="O411" s="57"/>
      <c r="P411" s="67"/>
      <c r="Q411" s="55"/>
      <c r="R411" s="55"/>
      <c r="S411" s="55"/>
      <c r="T411" s="67"/>
      <c r="U411" s="55"/>
      <c r="V411" s="55"/>
      <c r="W411" s="57"/>
      <c r="X411" s="67"/>
      <c r="Y411" s="58"/>
      <c r="Z411" s="58"/>
      <c r="AA411" s="58"/>
      <c r="AB411" s="70"/>
      <c r="AC411" s="58"/>
      <c r="AD411" s="57"/>
      <c r="AE411" s="56"/>
      <c r="AF411" s="67"/>
    </row>
    <row r="412" spans="1:32" x14ac:dyDescent="0.2">
      <c r="A412" s="59"/>
      <c r="B412" s="55"/>
      <c r="C412" s="78"/>
      <c r="D412" s="55"/>
      <c r="E412" s="55"/>
      <c r="F412" s="58"/>
      <c r="G412" s="57"/>
      <c r="H412" s="67"/>
      <c r="I412" s="58"/>
      <c r="J412" s="55"/>
      <c r="K412" s="57"/>
      <c r="L412" s="67"/>
      <c r="M412" s="55"/>
      <c r="N412" s="55"/>
      <c r="O412" s="57"/>
      <c r="P412" s="67"/>
      <c r="Q412" s="55"/>
      <c r="R412" s="55"/>
      <c r="S412" s="55"/>
      <c r="T412" s="67"/>
      <c r="U412" s="55"/>
      <c r="V412" s="55"/>
      <c r="W412" s="57"/>
      <c r="X412" s="67"/>
      <c r="Y412" s="58"/>
      <c r="Z412" s="58"/>
      <c r="AA412" s="58"/>
      <c r="AB412" s="70"/>
      <c r="AC412" s="58"/>
      <c r="AD412" s="57"/>
      <c r="AE412" s="56"/>
      <c r="AF412" s="67"/>
    </row>
    <row r="413" spans="1:32" x14ac:dyDescent="0.2">
      <c r="A413" s="59"/>
      <c r="B413" s="55"/>
      <c r="C413" s="78"/>
      <c r="D413" s="55"/>
      <c r="E413" s="55"/>
      <c r="F413" s="58"/>
      <c r="G413" s="57"/>
      <c r="H413" s="67"/>
      <c r="I413" s="58"/>
      <c r="J413" s="55"/>
      <c r="K413" s="57"/>
      <c r="L413" s="67"/>
      <c r="M413" s="55"/>
      <c r="N413" s="55"/>
      <c r="O413" s="57"/>
      <c r="P413" s="67"/>
      <c r="Q413" s="55"/>
      <c r="R413" s="55"/>
      <c r="S413" s="55"/>
      <c r="T413" s="67"/>
      <c r="U413" s="55"/>
      <c r="V413" s="55"/>
      <c r="W413" s="57"/>
      <c r="X413" s="67"/>
      <c r="Y413" s="58"/>
      <c r="Z413" s="58"/>
      <c r="AA413" s="58"/>
      <c r="AB413" s="70"/>
      <c r="AC413" s="58"/>
      <c r="AD413" s="57"/>
      <c r="AE413" s="56"/>
      <c r="AF413" s="67"/>
    </row>
    <row r="414" spans="1:32" x14ac:dyDescent="0.2">
      <c r="A414" s="59"/>
      <c r="B414" s="55"/>
      <c r="C414" s="78"/>
      <c r="D414" s="55"/>
      <c r="E414" s="55"/>
      <c r="F414" s="58"/>
      <c r="G414" s="57"/>
      <c r="H414" s="67"/>
      <c r="I414" s="58"/>
      <c r="J414" s="55"/>
      <c r="K414" s="57"/>
      <c r="L414" s="67"/>
      <c r="M414" s="55"/>
      <c r="N414" s="55"/>
      <c r="O414" s="57"/>
      <c r="P414" s="67"/>
      <c r="Q414" s="55"/>
      <c r="R414" s="55"/>
      <c r="S414" s="55"/>
      <c r="T414" s="67"/>
      <c r="U414" s="55"/>
      <c r="V414" s="55"/>
      <c r="W414" s="57"/>
      <c r="X414" s="67"/>
      <c r="Y414" s="58"/>
      <c r="Z414" s="58"/>
      <c r="AA414" s="58"/>
      <c r="AB414" s="70"/>
      <c r="AC414" s="58"/>
      <c r="AD414" s="57"/>
      <c r="AE414" s="56"/>
      <c r="AF414" s="67"/>
    </row>
    <row r="415" spans="1:32" x14ac:dyDescent="0.2">
      <c r="A415" s="59"/>
      <c r="B415" s="55"/>
      <c r="C415" s="78"/>
      <c r="D415" s="55"/>
      <c r="E415" s="55"/>
      <c r="F415" s="58"/>
      <c r="G415" s="57"/>
      <c r="H415" s="67"/>
      <c r="I415" s="58"/>
      <c r="J415" s="55"/>
      <c r="K415" s="57"/>
      <c r="L415" s="67"/>
      <c r="M415" s="55"/>
      <c r="N415" s="55"/>
      <c r="O415" s="57"/>
      <c r="P415" s="67"/>
      <c r="Q415" s="55"/>
      <c r="R415" s="55"/>
      <c r="S415" s="55"/>
      <c r="T415" s="67"/>
      <c r="U415" s="55"/>
      <c r="V415" s="55"/>
      <c r="W415" s="57"/>
      <c r="X415" s="67"/>
      <c r="Y415" s="58"/>
      <c r="Z415" s="58"/>
      <c r="AA415" s="58"/>
      <c r="AB415" s="70"/>
      <c r="AC415" s="58"/>
      <c r="AD415" s="57"/>
      <c r="AE415" s="56"/>
      <c r="AF415" s="67"/>
    </row>
    <row r="416" spans="1:32" x14ac:dyDescent="0.2">
      <c r="A416" s="59"/>
      <c r="B416" s="55"/>
      <c r="C416" s="78"/>
      <c r="D416" s="55"/>
      <c r="E416" s="55"/>
      <c r="F416" s="58"/>
      <c r="G416" s="57"/>
      <c r="H416" s="67"/>
      <c r="I416" s="58"/>
      <c r="J416" s="55"/>
      <c r="K416" s="57"/>
      <c r="L416" s="67"/>
      <c r="M416" s="55"/>
      <c r="N416" s="55"/>
      <c r="O416" s="57"/>
      <c r="P416" s="67"/>
      <c r="Q416" s="55"/>
      <c r="R416" s="55"/>
      <c r="S416" s="55"/>
      <c r="T416" s="67"/>
      <c r="U416" s="55"/>
      <c r="V416" s="55"/>
      <c r="W416" s="57"/>
      <c r="X416" s="67"/>
      <c r="Y416" s="58"/>
      <c r="Z416" s="58"/>
      <c r="AA416" s="58"/>
      <c r="AB416" s="70"/>
      <c r="AC416" s="58"/>
      <c r="AD416" s="57"/>
      <c r="AE416" s="56"/>
      <c r="AF416" s="67"/>
    </row>
    <row r="417" spans="1:32" x14ac:dyDescent="0.2">
      <c r="A417" s="59"/>
      <c r="B417" s="55"/>
      <c r="C417" s="78"/>
      <c r="D417" s="55"/>
      <c r="E417" s="55"/>
      <c r="F417" s="58"/>
      <c r="G417" s="57"/>
      <c r="H417" s="67"/>
      <c r="I417" s="58"/>
      <c r="J417" s="55"/>
      <c r="K417" s="57"/>
      <c r="L417" s="67"/>
      <c r="M417" s="55"/>
      <c r="N417" s="55"/>
      <c r="O417" s="57"/>
      <c r="P417" s="67"/>
      <c r="Q417" s="55"/>
      <c r="R417" s="55"/>
      <c r="S417" s="55"/>
      <c r="T417" s="67"/>
      <c r="U417" s="55"/>
      <c r="V417" s="55"/>
      <c r="W417" s="57"/>
      <c r="X417" s="67"/>
      <c r="Y417" s="58"/>
      <c r="Z417" s="58"/>
      <c r="AA417" s="58"/>
      <c r="AB417" s="70"/>
      <c r="AC417" s="58"/>
      <c r="AD417" s="57"/>
      <c r="AE417" s="56"/>
      <c r="AF417" s="67"/>
    </row>
    <row r="418" spans="1:32" x14ac:dyDescent="0.2">
      <c r="A418" s="59"/>
      <c r="B418" s="55"/>
      <c r="C418" s="78"/>
      <c r="D418" s="55"/>
      <c r="E418" s="55"/>
      <c r="F418" s="58"/>
      <c r="G418" s="57"/>
      <c r="H418" s="67"/>
      <c r="I418" s="58"/>
      <c r="J418" s="55"/>
      <c r="K418" s="57"/>
      <c r="L418" s="67"/>
      <c r="M418" s="55"/>
      <c r="N418" s="55"/>
      <c r="O418" s="57"/>
      <c r="P418" s="67"/>
      <c r="Q418" s="55"/>
      <c r="R418" s="55"/>
      <c r="S418" s="55"/>
      <c r="T418" s="67"/>
      <c r="U418" s="55"/>
      <c r="V418" s="55"/>
      <c r="W418" s="57"/>
      <c r="X418" s="67"/>
      <c r="Y418" s="58"/>
      <c r="Z418" s="58"/>
      <c r="AA418" s="58"/>
      <c r="AB418" s="70"/>
      <c r="AC418" s="58"/>
      <c r="AD418" s="57"/>
      <c r="AE418" s="56"/>
      <c r="AF418" s="67"/>
    </row>
    <row r="419" spans="1:32" x14ac:dyDescent="0.2">
      <c r="A419" s="59"/>
      <c r="B419" s="55"/>
      <c r="C419" s="78"/>
      <c r="D419" s="55"/>
      <c r="E419" s="55"/>
      <c r="F419" s="58"/>
      <c r="G419" s="57"/>
      <c r="H419" s="67"/>
      <c r="I419" s="58"/>
      <c r="J419" s="55"/>
      <c r="K419" s="57"/>
      <c r="L419" s="67"/>
      <c r="M419" s="55"/>
      <c r="N419" s="55"/>
      <c r="O419" s="57"/>
      <c r="P419" s="67"/>
      <c r="Q419" s="55"/>
      <c r="R419" s="55"/>
      <c r="S419" s="55"/>
      <c r="T419" s="67"/>
      <c r="U419" s="55"/>
      <c r="V419" s="55"/>
      <c r="W419" s="57"/>
      <c r="X419" s="67"/>
      <c r="Y419" s="58"/>
      <c r="Z419" s="58"/>
      <c r="AA419" s="58"/>
      <c r="AB419" s="70"/>
      <c r="AC419" s="58"/>
      <c r="AD419" s="57"/>
      <c r="AE419" s="56"/>
      <c r="AF419" s="67"/>
    </row>
    <row r="420" spans="1:32" x14ac:dyDescent="0.2">
      <c r="A420" s="59"/>
      <c r="B420" s="55"/>
      <c r="C420" s="78"/>
      <c r="D420" s="55"/>
      <c r="E420" s="55"/>
      <c r="F420" s="58"/>
      <c r="G420" s="57"/>
      <c r="H420" s="67"/>
      <c r="I420" s="58"/>
      <c r="J420" s="55"/>
      <c r="K420" s="57"/>
      <c r="L420" s="67"/>
      <c r="M420" s="55"/>
      <c r="N420" s="55"/>
      <c r="O420" s="57"/>
      <c r="P420" s="67"/>
      <c r="Q420" s="55"/>
      <c r="R420" s="55"/>
      <c r="S420" s="55"/>
      <c r="T420" s="67"/>
      <c r="U420" s="55"/>
      <c r="V420" s="55"/>
      <c r="W420" s="57"/>
      <c r="X420" s="67"/>
      <c r="Y420" s="58"/>
      <c r="Z420" s="58"/>
      <c r="AA420" s="58"/>
      <c r="AB420" s="70"/>
      <c r="AC420" s="58"/>
      <c r="AD420" s="57"/>
      <c r="AE420" s="56"/>
      <c r="AF420" s="67"/>
    </row>
    <row r="421" spans="1:32" x14ac:dyDescent="0.2">
      <c r="A421" s="59"/>
      <c r="B421" s="55"/>
      <c r="C421" s="78"/>
      <c r="D421" s="55"/>
      <c r="E421" s="55"/>
      <c r="F421" s="58"/>
      <c r="G421" s="57"/>
      <c r="H421" s="67"/>
      <c r="I421" s="58"/>
      <c r="J421" s="55"/>
      <c r="K421" s="57"/>
      <c r="L421" s="67"/>
      <c r="M421" s="55"/>
      <c r="N421" s="55"/>
      <c r="O421" s="57"/>
      <c r="P421" s="67"/>
      <c r="Q421" s="55"/>
      <c r="R421" s="55"/>
      <c r="S421" s="55"/>
      <c r="T421" s="67"/>
      <c r="U421" s="55"/>
      <c r="V421" s="55"/>
      <c r="W421" s="57"/>
      <c r="X421" s="67"/>
      <c r="Y421" s="58"/>
      <c r="Z421" s="58"/>
      <c r="AA421" s="58"/>
      <c r="AB421" s="70"/>
      <c r="AC421" s="58"/>
      <c r="AD421" s="57"/>
      <c r="AE421" s="56"/>
      <c r="AF421" s="67"/>
    </row>
    <row r="422" spans="1:32" x14ac:dyDescent="0.2">
      <c r="A422" s="59"/>
      <c r="B422" s="55"/>
      <c r="C422" s="78"/>
      <c r="D422" s="55"/>
      <c r="E422" s="55"/>
      <c r="F422" s="58"/>
      <c r="G422" s="57"/>
      <c r="H422" s="67"/>
      <c r="I422" s="58"/>
      <c r="J422" s="55"/>
      <c r="K422" s="57"/>
      <c r="L422" s="67"/>
      <c r="M422" s="55"/>
      <c r="N422" s="55"/>
      <c r="O422" s="57"/>
      <c r="P422" s="67"/>
      <c r="Q422" s="55"/>
      <c r="R422" s="55"/>
      <c r="S422" s="55"/>
      <c r="T422" s="67"/>
      <c r="U422" s="55"/>
      <c r="V422" s="55"/>
      <c r="W422" s="57"/>
      <c r="X422" s="67"/>
      <c r="Y422" s="58"/>
      <c r="Z422" s="58"/>
      <c r="AA422" s="58"/>
      <c r="AB422" s="70"/>
      <c r="AC422" s="58"/>
      <c r="AD422" s="57"/>
      <c r="AE422" s="56"/>
      <c r="AF422" s="67"/>
    </row>
    <row r="423" spans="1:32" x14ac:dyDescent="0.2">
      <c r="A423" s="59"/>
      <c r="B423" s="55"/>
      <c r="C423" s="78"/>
      <c r="D423" s="55"/>
      <c r="E423" s="55"/>
      <c r="F423" s="58"/>
      <c r="G423" s="57"/>
      <c r="H423" s="67"/>
      <c r="I423" s="58"/>
      <c r="J423" s="55"/>
      <c r="K423" s="57"/>
      <c r="L423" s="67"/>
      <c r="M423" s="55"/>
      <c r="N423" s="55"/>
      <c r="O423" s="57"/>
      <c r="P423" s="67"/>
      <c r="Q423" s="55"/>
      <c r="R423" s="55"/>
      <c r="S423" s="55"/>
      <c r="T423" s="67"/>
      <c r="U423" s="55"/>
      <c r="V423" s="55"/>
      <c r="W423" s="57"/>
      <c r="X423" s="67"/>
      <c r="Y423" s="58"/>
      <c r="Z423" s="58"/>
      <c r="AA423" s="58"/>
      <c r="AB423" s="70"/>
      <c r="AC423" s="58"/>
      <c r="AD423" s="57"/>
      <c r="AE423" s="56"/>
      <c r="AF423" s="67"/>
    </row>
    <row r="424" spans="1:32" x14ac:dyDescent="0.2">
      <c r="A424" s="59"/>
      <c r="B424" s="55"/>
      <c r="C424" s="78"/>
      <c r="D424" s="55"/>
      <c r="E424" s="55"/>
      <c r="F424" s="58"/>
      <c r="G424" s="57"/>
      <c r="H424" s="67"/>
      <c r="I424" s="58"/>
      <c r="J424" s="55"/>
      <c r="K424" s="57"/>
      <c r="L424" s="67"/>
      <c r="M424" s="55"/>
      <c r="N424" s="55"/>
      <c r="O424" s="57"/>
      <c r="P424" s="67"/>
      <c r="Q424" s="55"/>
      <c r="R424" s="55"/>
      <c r="S424" s="55"/>
      <c r="T424" s="67"/>
      <c r="U424" s="55"/>
      <c r="V424" s="55"/>
      <c r="W424" s="57"/>
      <c r="X424" s="67"/>
      <c r="Y424" s="58"/>
      <c r="Z424" s="58"/>
      <c r="AA424" s="58"/>
      <c r="AB424" s="70"/>
      <c r="AC424" s="58"/>
      <c r="AD424" s="57"/>
      <c r="AE424" s="56"/>
      <c r="AF424" s="67"/>
    </row>
    <row r="425" spans="1:32" x14ac:dyDescent="0.2">
      <c r="A425" s="59"/>
      <c r="B425" s="55"/>
      <c r="C425" s="78"/>
      <c r="D425" s="55"/>
      <c r="E425" s="55"/>
      <c r="F425" s="58"/>
      <c r="G425" s="57"/>
      <c r="H425" s="67"/>
      <c r="I425" s="58"/>
      <c r="J425" s="55"/>
      <c r="K425" s="57"/>
      <c r="L425" s="67"/>
      <c r="M425" s="55"/>
      <c r="N425" s="55"/>
      <c r="O425" s="57"/>
      <c r="P425" s="67"/>
      <c r="Q425" s="55"/>
      <c r="R425" s="55"/>
      <c r="S425" s="55"/>
      <c r="T425" s="67"/>
      <c r="U425" s="55"/>
      <c r="V425" s="55"/>
      <c r="W425" s="57"/>
      <c r="X425" s="67"/>
      <c r="Y425" s="58"/>
      <c r="Z425" s="58"/>
      <c r="AA425" s="58"/>
      <c r="AB425" s="70"/>
      <c r="AC425" s="58"/>
      <c r="AD425" s="57"/>
      <c r="AE425" s="56"/>
      <c r="AF425" s="67"/>
    </row>
    <row r="426" spans="1:32" x14ac:dyDescent="0.2">
      <c r="A426" s="59"/>
      <c r="B426" s="55"/>
      <c r="C426" s="78"/>
      <c r="D426" s="55"/>
      <c r="E426" s="55"/>
      <c r="F426" s="58"/>
      <c r="G426" s="57"/>
      <c r="H426" s="67"/>
      <c r="I426" s="58"/>
      <c r="J426" s="55"/>
      <c r="K426" s="57"/>
      <c r="L426" s="67"/>
      <c r="M426" s="55"/>
      <c r="N426" s="55"/>
      <c r="O426" s="57"/>
      <c r="P426" s="67"/>
      <c r="Q426" s="55"/>
      <c r="R426" s="55"/>
      <c r="S426" s="55"/>
      <c r="T426" s="67"/>
      <c r="U426" s="55"/>
      <c r="V426" s="55"/>
      <c r="W426" s="57"/>
      <c r="X426" s="67"/>
      <c r="Y426" s="58"/>
      <c r="Z426" s="58"/>
      <c r="AA426" s="58"/>
      <c r="AB426" s="70"/>
      <c r="AC426" s="58"/>
      <c r="AD426" s="57"/>
      <c r="AE426" s="56"/>
      <c r="AF426" s="67"/>
    </row>
    <row r="427" spans="1:32" x14ac:dyDescent="0.2">
      <c r="A427" s="59"/>
      <c r="B427" s="55"/>
      <c r="C427" s="78"/>
      <c r="D427" s="55"/>
      <c r="E427" s="55"/>
      <c r="F427" s="58"/>
      <c r="G427" s="57"/>
      <c r="H427" s="67"/>
      <c r="I427" s="58"/>
      <c r="J427" s="55"/>
      <c r="K427" s="57"/>
      <c r="L427" s="67"/>
      <c r="M427" s="55"/>
      <c r="N427" s="55"/>
      <c r="O427" s="57"/>
      <c r="P427" s="67"/>
      <c r="Q427" s="55"/>
      <c r="R427" s="55"/>
      <c r="S427" s="55"/>
      <c r="T427" s="67"/>
      <c r="U427" s="55"/>
      <c r="V427" s="55"/>
      <c r="W427" s="57"/>
      <c r="X427" s="67"/>
      <c r="Y427" s="58"/>
      <c r="Z427" s="58"/>
      <c r="AA427" s="58"/>
      <c r="AB427" s="70"/>
      <c r="AC427" s="58"/>
      <c r="AD427" s="57"/>
      <c r="AE427" s="56"/>
      <c r="AF427" s="67"/>
    </row>
    <row r="428" spans="1:32" x14ac:dyDescent="0.2">
      <c r="A428" s="59"/>
      <c r="B428" s="55"/>
      <c r="C428" s="78"/>
      <c r="D428" s="55"/>
      <c r="E428" s="55"/>
      <c r="F428" s="58"/>
      <c r="G428" s="57"/>
      <c r="H428" s="67"/>
      <c r="I428" s="58"/>
      <c r="J428" s="55"/>
      <c r="K428" s="57"/>
      <c r="L428" s="67"/>
      <c r="M428" s="55"/>
      <c r="N428" s="55"/>
      <c r="O428" s="57"/>
      <c r="P428" s="67"/>
      <c r="Q428" s="55"/>
      <c r="R428" s="55"/>
      <c r="S428" s="55"/>
      <c r="T428" s="67"/>
      <c r="U428" s="55"/>
      <c r="V428" s="55"/>
      <c r="W428" s="57"/>
      <c r="X428" s="67"/>
      <c r="Y428" s="58"/>
      <c r="Z428" s="58"/>
      <c r="AA428" s="58"/>
      <c r="AB428" s="70"/>
      <c r="AC428" s="58"/>
      <c r="AD428" s="57"/>
      <c r="AE428" s="56"/>
      <c r="AF428" s="67"/>
    </row>
    <row r="429" spans="1:32" x14ac:dyDescent="0.2">
      <c r="A429" s="59"/>
      <c r="B429" s="55"/>
      <c r="C429" s="78"/>
      <c r="D429" s="55"/>
      <c r="E429" s="55"/>
      <c r="F429" s="58"/>
      <c r="G429" s="57"/>
      <c r="H429" s="67"/>
      <c r="I429" s="58"/>
      <c r="J429" s="55"/>
      <c r="K429" s="57"/>
      <c r="L429" s="67"/>
      <c r="M429" s="55"/>
      <c r="N429" s="55"/>
      <c r="O429" s="57"/>
      <c r="P429" s="67"/>
      <c r="Q429" s="55"/>
      <c r="R429" s="55"/>
      <c r="S429" s="55"/>
      <c r="T429" s="67"/>
      <c r="U429" s="55"/>
      <c r="V429" s="55"/>
      <c r="W429" s="57"/>
      <c r="X429" s="67"/>
      <c r="Y429" s="58"/>
      <c r="Z429" s="58"/>
      <c r="AA429" s="58"/>
      <c r="AB429" s="70"/>
      <c r="AC429" s="58"/>
      <c r="AD429" s="57"/>
      <c r="AE429" s="56"/>
      <c r="AF429" s="67"/>
    </row>
    <row r="430" spans="1:32" x14ac:dyDescent="0.2">
      <c r="A430" s="59"/>
      <c r="B430" s="55"/>
      <c r="C430" s="78"/>
      <c r="D430" s="55"/>
      <c r="E430" s="55"/>
      <c r="F430" s="58"/>
      <c r="G430" s="57"/>
      <c r="H430" s="67"/>
      <c r="I430" s="58"/>
      <c r="J430" s="55"/>
      <c r="K430" s="57"/>
      <c r="L430" s="67"/>
      <c r="M430" s="55"/>
      <c r="N430" s="55"/>
      <c r="O430" s="57"/>
      <c r="P430" s="67"/>
      <c r="Q430" s="55"/>
      <c r="R430" s="55"/>
      <c r="S430" s="55"/>
      <c r="T430" s="67"/>
      <c r="U430" s="55"/>
      <c r="V430" s="55"/>
      <c r="W430" s="57"/>
      <c r="X430" s="67"/>
      <c r="Y430" s="58"/>
      <c r="Z430" s="58"/>
      <c r="AA430" s="58"/>
      <c r="AB430" s="70"/>
      <c r="AC430" s="58"/>
      <c r="AD430" s="57"/>
      <c r="AE430" s="56"/>
      <c r="AF430" s="67"/>
    </row>
    <row r="431" spans="1:32" x14ac:dyDescent="0.2">
      <c r="A431" s="59"/>
      <c r="B431" s="55"/>
      <c r="C431" s="78"/>
      <c r="D431" s="55"/>
      <c r="E431" s="55"/>
      <c r="F431" s="58"/>
      <c r="G431" s="57"/>
      <c r="H431" s="67"/>
      <c r="I431" s="58"/>
      <c r="J431" s="55"/>
      <c r="K431" s="57"/>
      <c r="L431" s="67"/>
      <c r="M431" s="55"/>
      <c r="N431" s="55"/>
      <c r="O431" s="57"/>
      <c r="P431" s="67"/>
      <c r="Q431" s="55"/>
      <c r="R431" s="55"/>
      <c r="S431" s="55"/>
      <c r="T431" s="67"/>
      <c r="U431" s="55"/>
      <c r="V431" s="55"/>
      <c r="W431" s="57"/>
      <c r="X431" s="67"/>
      <c r="Y431" s="58"/>
      <c r="Z431" s="58"/>
      <c r="AA431" s="58"/>
      <c r="AB431" s="70"/>
      <c r="AC431" s="58"/>
      <c r="AD431" s="57"/>
      <c r="AE431" s="56"/>
      <c r="AF431" s="67"/>
    </row>
    <row r="432" spans="1:32" x14ac:dyDescent="0.2">
      <c r="A432" s="59"/>
      <c r="B432" s="55"/>
      <c r="C432" s="78"/>
      <c r="D432" s="55"/>
      <c r="E432" s="55"/>
      <c r="F432" s="58"/>
      <c r="G432" s="57"/>
      <c r="H432" s="67"/>
      <c r="I432" s="58"/>
      <c r="J432" s="55"/>
      <c r="K432" s="57"/>
      <c r="L432" s="67"/>
      <c r="M432" s="55"/>
      <c r="N432" s="55"/>
      <c r="O432" s="57"/>
      <c r="P432" s="67"/>
      <c r="Q432" s="55"/>
      <c r="R432" s="55"/>
      <c r="S432" s="55"/>
      <c r="T432" s="67"/>
      <c r="U432" s="55"/>
      <c r="V432" s="55"/>
      <c r="W432" s="57"/>
      <c r="X432" s="67"/>
      <c r="Y432" s="58"/>
      <c r="Z432" s="58"/>
      <c r="AA432" s="58"/>
      <c r="AB432" s="70"/>
      <c r="AC432" s="58"/>
      <c r="AD432" s="57"/>
      <c r="AE432" s="56"/>
      <c r="AF432" s="67"/>
    </row>
    <row r="433" spans="1:32" x14ac:dyDescent="0.2">
      <c r="A433" s="59"/>
      <c r="B433" s="55"/>
      <c r="C433" s="78"/>
      <c r="D433" s="55"/>
      <c r="E433" s="55"/>
      <c r="F433" s="58"/>
      <c r="G433" s="57"/>
      <c r="H433" s="67"/>
      <c r="I433" s="58"/>
      <c r="J433" s="55"/>
      <c r="K433" s="57"/>
      <c r="L433" s="67"/>
      <c r="M433" s="55"/>
      <c r="N433" s="55"/>
      <c r="O433" s="57"/>
      <c r="P433" s="67"/>
      <c r="Q433" s="55"/>
      <c r="R433" s="55"/>
      <c r="S433" s="55"/>
      <c r="T433" s="67"/>
      <c r="U433" s="55"/>
      <c r="V433" s="55"/>
      <c r="W433" s="57"/>
      <c r="X433" s="67"/>
      <c r="Y433" s="58"/>
      <c r="Z433" s="58"/>
      <c r="AA433" s="58"/>
      <c r="AB433" s="70"/>
      <c r="AC433" s="58"/>
      <c r="AD433" s="57"/>
      <c r="AE433" s="56"/>
      <c r="AF433" s="67"/>
    </row>
    <row r="434" spans="1:32" x14ac:dyDescent="0.2">
      <c r="A434" s="59"/>
      <c r="B434" s="55"/>
      <c r="C434" s="78"/>
      <c r="D434" s="55"/>
      <c r="E434" s="55"/>
      <c r="F434" s="58"/>
      <c r="G434" s="57"/>
      <c r="H434" s="67"/>
      <c r="I434" s="58"/>
      <c r="J434" s="55"/>
      <c r="K434" s="57"/>
      <c r="L434" s="67"/>
      <c r="M434" s="55"/>
      <c r="N434" s="55"/>
      <c r="O434" s="57"/>
      <c r="P434" s="67"/>
      <c r="Q434" s="55"/>
      <c r="R434" s="55"/>
      <c r="S434" s="55"/>
      <c r="T434" s="67"/>
      <c r="U434" s="55"/>
      <c r="V434" s="55"/>
      <c r="W434" s="57"/>
      <c r="X434" s="67"/>
      <c r="Y434" s="58"/>
      <c r="Z434" s="58"/>
      <c r="AA434" s="58"/>
      <c r="AB434" s="70"/>
      <c r="AC434" s="58"/>
      <c r="AD434" s="57"/>
      <c r="AE434" s="56"/>
      <c r="AF434" s="67"/>
    </row>
    <row r="435" spans="1:32" x14ac:dyDescent="0.2">
      <c r="A435" s="59"/>
      <c r="B435" s="55"/>
      <c r="C435" s="78"/>
      <c r="D435" s="55"/>
      <c r="E435" s="55"/>
      <c r="F435" s="58"/>
      <c r="G435" s="57"/>
      <c r="H435" s="67"/>
      <c r="I435" s="58"/>
      <c r="J435" s="55"/>
      <c r="K435" s="57"/>
      <c r="L435" s="67"/>
      <c r="M435" s="55"/>
      <c r="N435" s="55"/>
      <c r="O435" s="57"/>
      <c r="P435" s="67"/>
      <c r="Q435" s="55"/>
      <c r="R435" s="55"/>
      <c r="S435" s="55"/>
      <c r="T435" s="67"/>
      <c r="U435" s="55"/>
      <c r="V435" s="55"/>
      <c r="W435" s="57"/>
      <c r="X435" s="67"/>
      <c r="Y435" s="58"/>
      <c r="Z435" s="58"/>
      <c r="AA435" s="58"/>
      <c r="AB435" s="70"/>
      <c r="AC435" s="58"/>
      <c r="AD435" s="57"/>
      <c r="AE435" s="56"/>
      <c r="AF435" s="67"/>
    </row>
    <row r="436" spans="1:32" x14ac:dyDescent="0.2">
      <c r="A436" s="59"/>
      <c r="B436" s="55"/>
      <c r="C436" s="78"/>
      <c r="D436" s="55"/>
      <c r="E436" s="55"/>
      <c r="F436" s="58"/>
      <c r="G436" s="57"/>
      <c r="H436" s="67"/>
      <c r="I436" s="58"/>
      <c r="J436" s="55"/>
      <c r="K436" s="57"/>
      <c r="L436" s="67"/>
      <c r="M436" s="55"/>
      <c r="N436" s="55"/>
      <c r="O436" s="57"/>
      <c r="P436" s="67"/>
      <c r="Q436" s="55"/>
      <c r="R436" s="55"/>
      <c r="S436" s="55"/>
      <c r="T436" s="67"/>
      <c r="U436" s="55"/>
      <c r="V436" s="55"/>
      <c r="W436" s="57"/>
      <c r="X436" s="67"/>
      <c r="Y436" s="58"/>
      <c r="Z436" s="58"/>
      <c r="AA436" s="58"/>
      <c r="AB436" s="70"/>
      <c r="AC436" s="58"/>
      <c r="AD436" s="57"/>
      <c r="AE436" s="56"/>
      <c r="AF436" s="67"/>
    </row>
    <row r="437" spans="1:32" x14ac:dyDescent="0.2">
      <c r="A437" s="59"/>
      <c r="B437" s="55"/>
      <c r="C437" s="78"/>
      <c r="D437" s="55"/>
      <c r="E437" s="55"/>
      <c r="F437" s="58"/>
      <c r="G437" s="57"/>
      <c r="H437" s="67"/>
      <c r="I437" s="58"/>
      <c r="J437" s="55"/>
      <c r="K437" s="57"/>
      <c r="L437" s="67"/>
      <c r="M437" s="55"/>
      <c r="N437" s="55"/>
      <c r="O437" s="57"/>
      <c r="P437" s="67"/>
      <c r="Q437" s="55"/>
      <c r="R437" s="55"/>
      <c r="S437" s="55"/>
      <c r="T437" s="67"/>
      <c r="U437" s="55"/>
      <c r="V437" s="55"/>
      <c r="W437" s="57"/>
      <c r="X437" s="67"/>
      <c r="Y437" s="58"/>
      <c r="Z437" s="58"/>
      <c r="AA437" s="58"/>
      <c r="AB437" s="70"/>
      <c r="AC437" s="58"/>
      <c r="AD437" s="57"/>
      <c r="AE437" s="56"/>
      <c r="AF437" s="67"/>
    </row>
    <row r="438" spans="1:32" x14ac:dyDescent="0.2">
      <c r="A438" s="59"/>
      <c r="B438" s="55"/>
      <c r="C438" s="78"/>
      <c r="D438" s="55"/>
      <c r="E438" s="55"/>
      <c r="F438" s="58"/>
      <c r="G438" s="57"/>
      <c r="H438" s="67"/>
      <c r="I438" s="58"/>
      <c r="J438" s="55"/>
      <c r="K438" s="57"/>
      <c r="L438" s="67"/>
      <c r="M438" s="55"/>
      <c r="N438" s="55"/>
      <c r="O438" s="57"/>
      <c r="P438" s="67"/>
      <c r="Q438" s="55"/>
      <c r="R438" s="55"/>
      <c r="S438" s="55"/>
      <c r="T438" s="67"/>
      <c r="U438" s="55"/>
      <c r="V438" s="55"/>
      <c r="W438" s="57"/>
      <c r="X438" s="67"/>
      <c r="Y438" s="58"/>
      <c r="Z438" s="58"/>
      <c r="AA438" s="58"/>
      <c r="AB438" s="70"/>
      <c r="AC438" s="58"/>
      <c r="AD438" s="57"/>
      <c r="AE438" s="56"/>
      <c r="AF438" s="67"/>
    </row>
    <row r="439" spans="1:32" x14ac:dyDescent="0.2">
      <c r="A439" s="59"/>
      <c r="B439" s="55"/>
      <c r="C439" s="78"/>
      <c r="D439" s="55"/>
      <c r="E439" s="55"/>
      <c r="F439" s="58"/>
      <c r="G439" s="57"/>
      <c r="H439" s="67"/>
      <c r="I439" s="58"/>
      <c r="J439" s="55"/>
      <c r="K439" s="57"/>
      <c r="L439" s="67"/>
      <c r="M439" s="55"/>
      <c r="N439" s="55"/>
      <c r="O439" s="57"/>
      <c r="P439" s="67"/>
      <c r="Q439" s="55"/>
      <c r="R439" s="55"/>
      <c r="S439" s="55"/>
      <c r="T439" s="67"/>
      <c r="U439" s="55"/>
      <c r="V439" s="55"/>
      <c r="W439" s="57"/>
      <c r="X439" s="67"/>
      <c r="Y439" s="58"/>
      <c r="Z439" s="58"/>
      <c r="AA439" s="58"/>
      <c r="AB439" s="70"/>
      <c r="AC439" s="58"/>
      <c r="AD439" s="57"/>
      <c r="AE439" s="56"/>
      <c r="AF439" s="67"/>
    </row>
    <row r="440" spans="1:32" x14ac:dyDescent="0.2">
      <c r="A440" s="59"/>
      <c r="B440" s="55"/>
      <c r="C440" s="78"/>
      <c r="D440" s="55"/>
      <c r="E440" s="55"/>
      <c r="F440" s="58"/>
      <c r="G440" s="57"/>
      <c r="H440" s="67"/>
      <c r="I440" s="58"/>
      <c r="J440" s="55"/>
      <c r="K440" s="57"/>
      <c r="L440" s="67"/>
      <c r="M440" s="55"/>
      <c r="N440" s="55"/>
      <c r="O440" s="57"/>
      <c r="P440" s="67"/>
      <c r="Q440" s="55"/>
      <c r="R440" s="55"/>
      <c r="S440" s="55"/>
      <c r="T440" s="67"/>
      <c r="U440" s="55"/>
      <c r="V440" s="55"/>
      <c r="W440" s="57"/>
      <c r="X440" s="67"/>
      <c r="Y440" s="58"/>
      <c r="Z440" s="58"/>
      <c r="AA440" s="58"/>
      <c r="AB440" s="70"/>
      <c r="AC440" s="58"/>
      <c r="AD440" s="57"/>
      <c r="AE440" s="56"/>
      <c r="AF440" s="67"/>
    </row>
    <row r="441" spans="1:32" x14ac:dyDescent="0.2">
      <c r="A441" s="59"/>
      <c r="B441" s="55"/>
      <c r="C441" s="78"/>
      <c r="D441" s="55"/>
      <c r="E441" s="55"/>
      <c r="F441" s="58"/>
      <c r="G441" s="57"/>
      <c r="H441" s="67"/>
      <c r="I441" s="58"/>
      <c r="J441" s="55"/>
      <c r="K441" s="57"/>
      <c r="L441" s="67"/>
      <c r="M441" s="55"/>
      <c r="N441" s="55"/>
      <c r="O441" s="57"/>
      <c r="P441" s="67"/>
      <c r="Q441" s="55"/>
      <c r="R441" s="55"/>
      <c r="S441" s="55"/>
      <c r="T441" s="67"/>
      <c r="U441" s="55"/>
      <c r="V441" s="55"/>
      <c r="W441" s="57"/>
      <c r="X441" s="67"/>
      <c r="Y441" s="58"/>
      <c r="Z441" s="58"/>
      <c r="AA441" s="58"/>
      <c r="AB441" s="70"/>
      <c r="AC441" s="58"/>
      <c r="AD441" s="57"/>
      <c r="AE441" s="56"/>
      <c r="AF441" s="67"/>
    </row>
    <row r="442" spans="1:32" x14ac:dyDescent="0.2">
      <c r="A442" s="59"/>
      <c r="B442" s="55"/>
      <c r="C442" s="78"/>
      <c r="D442" s="55"/>
      <c r="E442" s="55"/>
      <c r="F442" s="58"/>
      <c r="G442" s="57"/>
      <c r="H442" s="67"/>
      <c r="I442" s="58"/>
      <c r="J442" s="55"/>
      <c r="K442" s="57"/>
      <c r="L442" s="67"/>
      <c r="M442" s="55"/>
      <c r="N442" s="55"/>
      <c r="O442" s="57"/>
      <c r="P442" s="67"/>
      <c r="Q442" s="55"/>
      <c r="R442" s="55"/>
      <c r="S442" s="55"/>
      <c r="T442" s="67"/>
      <c r="U442" s="55"/>
      <c r="V442" s="55"/>
      <c r="W442" s="57"/>
      <c r="X442" s="67"/>
      <c r="Y442" s="58"/>
      <c r="Z442" s="58"/>
      <c r="AA442" s="58"/>
      <c r="AB442" s="70"/>
      <c r="AC442" s="58"/>
      <c r="AD442" s="57"/>
      <c r="AE442" s="56"/>
      <c r="AF442" s="67"/>
    </row>
    <row r="443" spans="1:32" x14ac:dyDescent="0.2">
      <c r="A443" s="59"/>
      <c r="B443" s="55"/>
      <c r="C443" s="78"/>
      <c r="D443" s="55"/>
      <c r="E443" s="55"/>
      <c r="F443" s="58"/>
      <c r="G443" s="57"/>
      <c r="H443" s="67"/>
      <c r="I443" s="58"/>
      <c r="J443" s="55"/>
      <c r="K443" s="57"/>
      <c r="L443" s="67"/>
      <c r="M443" s="55"/>
      <c r="N443" s="55"/>
      <c r="O443" s="57"/>
      <c r="P443" s="67"/>
      <c r="Q443" s="55"/>
      <c r="R443" s="55"/>
      <c r="S443" s="55"/>
      <c r="T443" s="67"/>
      <c r="U443" s="55"/>
      <c r="V443" s="55"/>
      <c r="W443" s="57"/>
      <c r="X443" s="67"/>
      <c r="Y443" s="58"/>
      <c r="Z443" s="58"/>
      <c r="AA443" s="58"/>
      <c r="AB443" s="70"/>
      <c r="AC443" s="58"/>
      <c r="AD443" s="57"/>
      <c r="AE443" s="56"/>
      <c r="AF443" s="67"/>
    </row>
    <row r="444" spans="1:32" x14ac:dyDescent="0.2">
      <c r="A444" s="59"/>
      <c r="B444" s="55"/>
      <c r="C444" s="78"/>
      <c r="D444" s="55"/>
      <c r="E444" s="55"/>
      <c r="F444" s="58"/>
      <c r="G444" s="57"/>
      <c r="H444" s="67"/>
      <c r="I444" s="58"/>
      <c r="J444" s="55"/>
      <c r="K444" s="57"/>
      <c r="L444" s="67"/>
      <c r="M444" s="55"/>
      <c r="N444" s="55"/>
      <c r="O444" s="57"/>
      <c r="P444" s="67"/>
      <c r="Q444" s="55"/>
      <c r="R444" s="55"/>
      <c r="S444" s="55"/>
      <c r="T444" s="67"/>
      <c r="U444" s="55"/>
      <c r="V444" s="55"/>
      <c r="W444" s="57"/>
      <c r="X444" s="67"/>
      <c r="Y444" s="58"/>
      <c r="Z444" s="58"/>
      <c r="AA444" s="58"/>
      <c r="AB444" s="70"/>
      <c r="AC444" s="58"/>
      <c r="AD444" s="57"/>
      <c r="AE444" s="56"/>
      <c r="AF444" s="67"/>
    </row>
    <row r="445" spans="1:32" x14ac:dyDescent="0.2">
      <c r="A445" s="59"/>
      <c r="B445" s="55"/>
      <c r="C445" s="78"/>
      <c r="D445" s="55"/>
      <c r="E445" s="55"/>
      <c r="F445" s="58"/>
      <c r="G445" s="57"/>
      <c r="H445" s="67"/>
      <c r="I445" s="58"/>
      <c r="J445" s="55"/>
      <c r="K445" s="57"/>
      <c r="L445" s="67"/>
      <c r="M445" s="55"/>
      <c r="N445" s="55"/>
      <c r="O445" s="57"/>
      <c r="P445" s="67"/>
      <c r="Q445" s="55"/>
      <c r="R445" s="55"/>
      <c r="S445" s="55"/>
      <c r="T445" s="67"/>
      <c r="U445" s="55"/>
      <c r="V445" s="55"/>
      <c r="W445" s="57"/>
      <c r="X445" s="67"/>
      <c r="Y445" s="58"/>
      <c r="Z445" s="58"/>
      <c r="AA445" s="58"/>
      <c r="AB445" s="70"/>
      <c r="AC445" s="58"/>
      <c r="AD445" s="57"/>
      <c r="AE445" s="56"/>
      <c r="AF445" s="67"/>
    </row>
    <row r="446" spans="1:32" x14ac:dyDescent="0.2">
      <c r="A446" s="59"/>
      <c r="B446" s="55"/>
      <c r="C446" s="78"/>
      <c r="D446" s="55"/>
      <c r="E446" s="55"/>
      <c r="F446" s="58"/>
      <c r="G446" s="57"/>
      <c r="H446" s="67"/>
      <c r="I446" s="58"/>
      <c r="J446" s="55"/>
      <c r="K446" s="57"/>
      <c r="L446" s="67"/>
      <c r="M446" s="55"/>
      <c r="N446" s="55"/>
      <c r="O446" s="57"/>
      <c r="P446" s="67"/>
      <c r="Q446" s="55"/>
      <c r="R446" s="55"/>
      <c r="S446" s="55"/>
      <c r="T446" s="67"/>
      <c r="U446" s="55"/>
      <c r="V446" s="55"/>
      <c r="W446" s="57"/>
      <c r="X446" s="67"/>
      <c r="Y446" s="58"/>
      <c r="Z446" s="58"/>
      <c r="AA446" s="58"/>
      <c r="AB446" s="70"/>
      <c r="AC446" s="58"/>
      <c r="AD446" s="57"/>
      <c r="AE446" s="56"/>
      <c r="AF446" s="67"/>
    </row>
    <row r="447" spans="1:32" x14ac:dyDescent="0.2">
      <c r="A447" s="59"/>
      <c r="B447" s="55"/>
      <c r="C447" s="78"/>
      <c r="D447" s="55"/>
      <c r="E447" s="55"/>
      <c r="F447" s="58"/>
      <c r="G447" s="57"/>
      <c r="H447" s="67"/>
      <c r="I447" s="58"/>
      <c r="J447" s="55"/>
      <c r="K447" s="57"/>
      <c r="L447" s="67"/>
      <c r="M447" s="55"/>
      <c r="N447" s="55"/>
      <c r="O447" s="57"/>
      <c r="P447" s="67"/>
      <c r="Q447" s="55"/>
      <c r="R447" s="55"/>
      <c r="S447" s="55"/>
      <c r="T447" s="67"/>
      <c r="U447" s="55"/>
      <c r="V447" s="55"/>
      <c r="W447" s="57"/>
      <c r="X447" s="67"/>
      <c r="Y447" s="58"/>
      <c r="Z447" s="58"/>
      <c r="AA447" s="58"/>
      <c r="AB447" s="70"/>
      <c r="AC447" s="58"/>
      <c r="AD447" s="57"/>
      <c r="AE447" s="56"/>
      <c r="AF447" s="67"/>
    </row>
    <row r="448" spans="1:32" x14ac:dyDescent="0.2">
      <c r="A448" s="59"/>
      <c r="B448" s="55"/>
      <c r="C448" s="78"/>
      <c r="D448" s="55"/>
      <c r="E448" s="55"/>
      <c r="F448" s="58"/>
      <c r="G448" s="57"/>
      <c r="H448" s="67"/>
      <c r="I448" s="58"/>
      <c r="J448" s="55"/>
      <c r="K448" s="57"/>
      <c r="L448" s="67"/>
      <c r="M448" s="55"/>
      <c r="N448" s="55"/>
      <c r="O448" s="57"/>
      <c r="P448" s="67"/>
      <c r="Q448" s="55"/>
      <c r="R448" s="55"/>
      <c r="S448" s="55"/>
      <c r="T448" s="67"/>
      <c r="U448" s="55"/>
      <c r="V448" s="55"/>
      <c r="W448" s="57"/>
      <c r="X448" s="67"/>
      <c r="Y448" s="58"/>
      <c r="Z448" s="58"/>
      <c r="AA448" s="58"/>
      <c r="AB448" s="70"/>
      <c r="AC448" s="58"/>
      <c r="AD448" s="57"/>
      <c r="AE448" s="56"/>
      <c r="AF448" s="67"/>
    </row>
    <row r="449" spans="1:32" x14ac:dyDescent="0.2">
      <c r="A449" s="59"/>
      <c r="B449" s="55"/>
      <c r="C449" s="78"/>
      <c r="D449" s="55"/>
      <c r="E449" s="55"/>
      <c r="F449" s="58"/>
      <c r="G449" s="57"/>
      <c r="H449" s="67"/>
      <c r="I449" s="58"/>
      <c r="J449" s="55"/>
      <c r="K449" s="57"/>
      <c r="L449" s="67"/>
      <c r="M449" s="55"/>
      <c r="N449" s="55"/>
      <c r="O449" s="57"/>
      <c r="P449" s="67"/>
      <c r="Q449" s="55"/>
      <c r="R449" s="55"/>
      <c r="S449" s="55"/>
      <c r="T449" s="67"/>
      <c r="U449" s="55"/>
      <c r="V449" s="55"/>
      <c r="W449" s="57"/>
      <c r="X449" s="67"/>
      <c r="Y449" s="58"/>
      <c r="Z449" s="58"/>
      <c r="AA449" s="58"/>
      <c r="AB449" s="70"/>
      <c r="AC449" s="58"/>
      <c r="AD449" s="57"/>
      <c r="AE449" s="56"/>
      <c r="AF449" s="67"/>
    </row>
    <row r="450" spans="1:32" x14ac:dyDescent="0.2">
      <c r="A450" s="59"/>
      <c r="B450" s="55"/>
      <c r="C450" s="78"/>
      <c r="D450" s="55"/>
      <c r="E450" s="55"/>
      <c r="F450" s="58"/>
      <c r="G450" s="57"/>
      <c r="H450" s="67"/>
      <c r="I450" s="58"/>
      <c r="J450" s="55"/>
      <c r="K450" s="57"/>
      <c r="L450" s="67"/>
      <c r="M450" s="55"/>
      <c r="N450" s="55"/>
      <c r="O450" s="57"/>
      <c r="P450" s="67"/>
      <c r="Q450" s="55"/>
      <c r="R450" s="55"/>
      <c r="S450" s="55"/>
      <c r="T450" s="67"/>
      <c r="U450" s="55"/>
      <c r="V450" s="55"/>
      <c r="W450" s="57"/>
      <c r="X450" s="67"/>
      <c r="Y450" s="58"/>
      <c r="Z450" s="58"/>
      <c r="AA450" s="58"/>
      <c r="AB450" s="70"/>
      <c r="AC450" s="58"/>
      <c r="AD450" s="57"/>
      <c r="AE450" s="56"/>
      <c r="AF450" s="67"/>
    </row>
    <row r="451" spans="1:32" x14ac:dyDescent="0.2">
      <c r="A451" s="59"/>
      <c r="B451" s="55"/>
      <c r="C451" s="78"/>
      <c r="D451" s="55"/>
      <c r="E451" s="55"/>
      <c r="F451" s="58"/>
      <c r="G451" s="57"/>
      <c r="H451" s="67"/>
      <c r="I451" s="58"/>
      <c r="J451" s="55"/>
      <c r="K451" s="57"/>
      <c r="L451" s="67"/>
      <c r="M451" s="55"/>
      <c r="N451" s="55"/>
      <c r="O451" s="57"/>
      <c r="P451" s="67"/>
      <c r="Q451" s="55"/>
      <c r="R451" s="55"/>
      <c r="S451" s="55"/>
      <c r="T451" s="67"/>
      <c r="U451" s="55"/>
      <c r="V451" s="55"/>
      <c r="W451" s="57"/>
      <c r="X451" s="67"/>
      <c r="Y451" s="58"/>
      <c r="Z451" s="58"/>
      <c r="AA451" s="58"/>
      <c r="AB451" s="70"/>
      <c r="AC451" s="58"/>
      <c r="AD451" s="57"/>
      <c r="AE451" s="56"/>
      <c r="AF451" s="67"/>
    </row>
    <row r="452" spans="1:32" x14ac:dyDescent="0.2">
      <c r="A452" s="59"/>
      <c r="B452" s="55"/>
      <c r="C452" s="78"/>
      <c r="D452" s="55"/>
      <c r="E452" s="55"/>
      <c r="F452" s="58"/>
      <c r="G452" s="57"/>
      <c r="H452" s="67"/>
      <c r="I452" s="58"/>
      <c r="J452" s="55"/>
      <c r="K452" s="57"/>
      <c r="L452" s="67"/>
      <c r="M452" s="55"/>
      <c r="N452" s="55"/>
      <c r="O452" s="57"/>
      <c r="P452" s="67"/>
      <c r="Q452" s="55"/>
      <c r="R452" s="55"/>
      <c r="S452" s="55"/>
      <c r="T452" s="67"/>
      <c r="U452" s="55"/>
      <c r="V452" s="55"/>
      <c r="W452" s="57"/>
      <c r="X452" s="67"/>
      <c r="Y452" s="58"/>
      <c r="Z452" s="58"/>
      <c r="AA452" s="58"/>
      <c r="AB452" s="70"/>
      <c r="AC452" s="58"/>
      <c r="AD452" s="57"/>
      <c r="AE452" s="56"/>
      <c r="AF452" s="67"/>
    </row>
    <row r="453" spans="1:32" x14ac:dyDescent="0.2">
      <c r="A453" s="59"/>
      <c r="B453" s="55"/>
      <c r="C453" s="78"/>
      <c r="D453" s="55"/>
      <c r="E453" s="55"/>
      <c r="F453" s="58"/>
      <c r="G453" s="57"/>
      <c r="H453" s="67"/>
      <c r="I453" s="58"/>
      <c r="J453" s="55"/>
      <c r="K453" s="57"/>
      <c r="L453" s="67"/>
      <c r="M453" s="55"/>
      <c r="N453" s="55"/>
      <c r="O453" s="57"/>
      <c r="P453" s="67"/>
      <c r="Q453" s="55"/>
      <c r="R453" s="55"/>
      <c r="S453" s="55"/>
      <c r="T453" s="67"/>
      <c r="U453" s="55"/>
      <c r="V453" s="55"/>
      <c r="W453" s="57"/>
      <c r="X453" s="67"/>
      <c r="Y453" s="58"/>
      <c r="Z453" s="58"/>
      <c r="AA453" s="58"/>
      <c r="AB453" s="70"/>
      <c r="AC453" s="58"/>
      <c r="AD453" s="57"/>
      <c r="AE453" s="56"/>
      <c r="AF453" s="67"/>
    </row>
    <row r="454" spans="1:32" x14ac:dyDescent="0.2">
      <c r="A454" s="59"/>
      <c r="B454" s="55"/>
      <c r="C454" s="78"/>
      <c r="D454" s="55"/>
      <c r="E454" s="55"/>
      <c r="F454" s="58"/>
      <c r="G454" s="57"/>
      <c r="H454" s="67"/>
      <c r="I454" s="58"/>
      <c r="J454" s="55"/>
      <c r="K454" s="57"/>
      <c r="L454" s="67"/>
      <c r="M454" s="55"/>
      <c r="N454" s="55"/>
      <c r="O454" s="57"/>
      <c r="P454" s="67"/>
      <c r="Q454" s="55"/>
      <c r="R454" s="55"/>
      <c r="S454" s="55"/>
      <c r="T454" s="67"/>
      <c r="U454" s="55"/>
      <c r="V454" s="55"/>
      <c r="W454" s="57"/>
      <c r="X454" s="67"/>
      <c r="Y454" s="58"/>
      <c r="Z454" s="58"/>
      <c r="AA454" s="58"/>
      <c r="AB454" s="70"/>
      <c r="AC454" s="58"/>
      <c r="AD454" s="57"/>
      <c r="AE454" s="56"/>
      <c r="AF454" s="67"/>
    </row>
    <row r="455" spans="1:32" x14ac:dyDescent="0.2">
      <c r="A455" s="59"/>
      <c r="B455" s="55"/>
      <c r="C455" s="78"/>
      <c r="D455" s="55"/>
      <c r="E455" s="55"/>
      <c r="F455" s="58"/>
      <c r="G455" s="57"/>
      <c r="H455" s="67"/>
      <c r="I455" s="58"/>
      <c r="J455" s="55"/>
      <c r="K455" s="57"/>
      <c r="L455" s="67"/>
      <c r="M455" s="55"/>
      <c r="N455" s="55"/>
      <c r="O455" s="57"/>
      <c r="P455" s="67"/>
      <c r="Q455" s="55"/>
      <c r="R455" s="55"/>
      <c r="S455" s="55"/>
      <c r="T455" s="67"/>
      <c r="U455" s="55"/>
      <c r="V455" s="55"/>
      <c r="W455" s="57"/>
      <c r="X455" s="67"/>
      <c r="Y455" s="58"/>
      <c r="Z455" s="58"/>
      <c r="AA455" s="58"/>
      <c r="AB455" s="70"/>
      <c r="AC455" s="58"/>
      <c r="AD455" s="57"/>
      <c r="AE455" s="56"/>
      <c r="AF455" s="67"/>
    </row>
    <row r="456" spans="1:32" x14ac:dyDescent="0.2">
      <c r="A456" s="59"/>
      <c r="B456" s="55"/>
      <c r="C456" s="78"/>
      <c r="D456" s="55"/>
      <c r="E456" s="55"/>
      <c r="F456" s="58"/>
      <c r="G456" s="57"/>
      <c r="H456" s="67"/>
      <c r="I456" s="58"/>
      <c r="J456" s="55"/>
      <c r="K456" s="57"/>
      <c r="L456" s="67"/>
      <c r="M456" s="55"/>
      <c r="N456" s="55"/>
      <c r="O456" s="57"/>
      <c r="P456" s="67"/>
      <c r="Q456" s="55"/>
      <c r="R456" s="55"/>
      <c r="S456" s="55"/>
      <c r="T456" s="67"/>
      <c r="U456" s="55"/>
      <c r="V456" s="55"/>
      <c r="W456" s="57"/>
      <c r="X456" s="67"/>
      <c r="Y456" s="58"/>
      <c r="Z456" s="58"/>
      <c r="AA456" s="58"/>
      <c r="AB456" s="70"/>
      <c r="AC456" s="58"/>
      <c r="AD456" s="57"/>
      <c r="AE456" s="56"/>
      <c r="AF456" s="67"/>
    </row>
    <row r="457" spans="1:32" x14ac:dyDescent="0.2">
      <c r="A457" s="59"/>
      <c r="B457" s="55"/>
      <c r="C457" s="78"/>
      <c r="D457" s="55"/>
      <c r="E457" s="55"/>
      <c r="F457" s="58"/>
      <c r="G457" s="57"/>
      <c r="H457" s="67"/>
      <c r="I457" s="58"/>
      <c r="J457" s="55"/>
      <c r="K457" s="57"/>
      <c r="L457" s="67"/>
      <c r="M457" s="55"/>
      <c r="N457" s="55"/>
      <c r="O457" s="57"/>
      <c r="P457" s="67"/>
      <c r="Q457" s="55"/>
      <c r="R457" s="55"/>
      <c r="S457" s="55"/>
      <c r="T457" s="67"/>
      <c r="U457" s="55"/>
      <c r="V457" s="55"/>
      <c r="W457" s="57"/>
      <c r="X457" s="67"/>
      <c r="Y457" s="58"/>
      <c r="Z457" s="58"/>
      <c r="AA457" s="58"/>
      <c r="AB457" s="70"/>
      <c r="AC457" s="58"/>
      <c r="AD457" s="57"/>
      <c r="AE457" s="56"/>
      <c r="AF457" s="67"/>
    </row>
    <row r="458" spans="1:32" x14ac:dyDescent="0.2">
      <c r="A458" s="59"/>
      <c r="B458" s="55"/>
      <c r="C458" s="78"/>
      <c r="D458" s="55"/>
      <c r="E458" s="55"/>
      <c r="F458" s="58"/>
      <c r="G458" s="57"/>
      <c r="H458" s="67"/>
      <c r="I458" s="58"/>
      <c r="J458" s="55"/>
      <c r="K458" s="57"/>
      <c r="L458" s="67"/>
      <c r="M458" s="55"/>
      <c r="N458" s="55"/>
      <c r="O458" s="57"/>
      <c r="P458" s="67"/>
      <c r="Q458" s="55"/>
      <c r="R458" s="55"/>
      <c r="S458" s="55"/>
      <c r="T458" s="67"/>
      <c r="U458" s="55"/>
      <c r="V458" s="55"/>
      <c r="W458" s="57"/>
      <c r="X458" s="67"/>
      <c r="Y458" s="58"/>
      <c r="Z458" s="58"/>
      <c r="AA458" s="58"/>
      <c r="AB458" s="70"/>
      <c r="AC458" s="58"/>
      <c r="AD458" s="57"/>
      <c r="AE458" s="56"/>
      <c r="AF458" s="67"/>
    </row>
    <row r="459" spans="1:32" x14ac:dyDescent="0.2">
      <c r="A459" s="59"/>
      <c r="B459" s="55"/>
      <c r="C459" s="78"/>
      <c r="D459" s="55"/>
      <c r="E459" s="55"/>
      <c r="F459" s="58"/>
      <c r="G459" s="57"/>
      <c r="H459" s="67"/>
      <c r="I459" s="58"/>
      <c r="J459" s="55"/>
      <c r="K459" s="57"/>
      <c r="L459" s="67"/>
      <c r="M459" s="55"/>
      <c r="N459" s="55"/>
      <c r="O459" s="57"/>
      <c r="P459" s="67"/>
      <c r="Q459" s="55"/>
      <c r="R459" s="55"/>
      <c r="S459" s="55"/>
      <c r="T459" s="67"/>
      <c r="U459" s="55"/>
      <c r="V459" s="55"/>
      <c r="W459" s="57"/>
      <c r="X459" s="67"/>
      <c r="Y459" s="58"/>
      <c r="Z459" s="58"/>
      <c r="AA459" s="58"/>
      <c r="AB459" s="70"/>
      <c r="AC459" s="58"/>
      <c r="AD459" s="57"/>
      <c r="AE459" s="56"/>
      <c r="AF459" s="67"/>
    </row>
    <row r="460" spans="1:32" x14ac:dyDescent="0.2">
      <c r="A460" s="59"/>
      <c r="B460" s="55"/>
      <c r="C460" s="78"/>
      <c r="D460" s="55"/>
      <c r="E460" s="55"/>
      <c r="F460" s="58"/>
      <c r="G460" s="57"/>
      <c r="H460" s="67"/>
      <c r="I460" s="58"/>
      <c r="J460" s="55"/>
      <c r="K460" s="57"/>
      <c r="L460" s="67"/>
      <c r="M460" s="55"/>
      <c r="N460" s="55"/>
      <c r="O460" s="57"/>
      <c r="P460" s="67"/>
      <c r="Q460" s="55"/>
      <c r="R460" s="55"/>
      <c r="S460" s="55"/>
      <c r="T460" s="67"/>
      <c r="U460" s="55"/>
      <c r="V460" s="55"/>
      <c r="W460" s="57"/>
      <c r="X460" s="67"/>
      <c r="Y460" s="58"/>
      <c r="Z460" s="58"/>
      <c r="AA460" s="58"/>
      <c r="AB460" s="70"/>
      <c r="AC460" s="58"/>
      <c r="AD460" s="57"/>
      <c r="AE460" s="56"/>
      <c r="AF460" s="67"/>
    </row>
    <row r="461" spans="1:32" x14ac:dyDescent="0.2">
      <c r="A461" s="59"/>
      <c r="B461" s="55"/>
      <c r="C461" s="78"/>
      <c r="D461" s="55"/>
      <c r="E461" s="55"/>
      <c r="F461" s="58"/>
      <c r="G461" s="57"/>
      <c r="H461" s="67"/>
      <c r="I461" s="58"/>
      <c r="J461" s="55"/>
      <c r="K461" s="57"/>
      <c r="L461" s="67"/>
      <c r="M461" s="55"/>
      <c r="N461" s="55"/>
      <c r="O461" s="57"/>
      <c r="P461" s="67"/>
      <c r="Q461" s="55"/>
      <c r="R461" s="55"/>
      <c r="S461" s="55"/>
      <c r="T461" s="67"/>
      <c r="U461" s="55"/>
      <c r="V461" s="55"/>
      <c r="W461" s="57"/>
      <c r="X461" s="67"/>
      <c r="Y461" s="58"/>
      <c r="Z461" s="58"/>
      <c r="AA461" s="58"/>
      <c r="AB461" s="70"/>
      <c r="AC461" s="58"/>
      <c r="AD461" s="57"/>
      <c r="AE461" s="56"/>
      <c r="AF461" s="67"/>
    </row>
    <row r="462" spans="1:32" x14ac:dyDescent="0.2">
      <c r="A462" s="59"/>
      <c r="B462" s="55"/>
      <c r="C462" s="78"/>
      <c r="D462" s="55"/>
      <c r="E462" s="55"/>
      <c r="F462" s="58"/>
      <c r="G462" s="57"/>
      <c r="H462" s="67"/>
      <c r="I462" s="58"/>
      <c r="J462" s="55"/>
      <c r="K462" s="57"/>
      <c r="L462" s="67"/>
      <c r="M462" s="55"/>
      <c r="N462" s="55"/>
      <c r="O462" s="57"/>
      <c r="P462" s="67"/>
      <c r="Q462" s="55"/>
      <c r="R462" s="55"/>
      <c r="S462" s="55"/>
      <c r="T462" s="67"/>
      <c r="U462" s="55"/>
      <c r="V462" s="55"/>
      <c r="W462" s="57"/>
      <c r="X462" s="67"/>
      <c r="Y462" s="58"/>
      <c r="Z462" s="58"/>
      <c r="AA462" s="58"/>
      <c r="AB462" s="70"/>
      <c r="AC462" s="58"/>
      <c r="AD462" s="57"/>
      <c r="AE462" s="56"/>
      <c r="AF462" s="67"/>
    </row>
    <row r="463" spans="1:32" x14ac:dyDescent="0.2">
      <c r="A463" s="59"/>
      <c r="B463" s="55"/>
      <c r="C463" s="78"/>
      <c r="D463" s="55"/>
      <c r="E463" s="55"/>
      <c r="F463" s="58"/>
      <c r="G463" s="57"/>
      <c r="H463" s="67"/>
      <c r="I463" s="58"/>
      <c r="J463" s="55"/>
      <c r="K463" s="57"/>
      <c r="L463" s="67"/>
      <c r="M463" s="55"/>
      <c r="N463" s="55"/>
      <c r="O463" s="57"/>
      <c r="P463" s="67"/>
      <c r="Q463" s="55"/>
      <c r="R463" s="55"/>
      <c r="S463" s="55"/>
      <c r="T463" s="67"/>
      <c r="U463" s="55"/>
      <c r="V463" s="55"/>
      <c r="W463" s="57"/>
      <c r="X463" s="67"/>
      <c r="Y463" s="58"/>
      <c r="Z463" s="58"/>
      <c r="AA463" s="58"/>
      <c r="AB463" s="70"/>
      <c r="AC463" s="58"/>
      <c r="AD463" s="57"/>
      <c r="AE463" s="56"/>
      <c r="AF463" s="67"/>
    </row>
    <row r="464" spans="1:32" x14ac:dyDescent="0.2">
      <c r="A464" s="59"/>
      <c r="B464" s="55"/>
      <c r="C464" s="78"/>
      <c r="D464" s="55"/>
      <c r="E464" s="55"/>
      <c r="F464" s="58"/>
      <c r="G464" s="57"/>
      <c r="H464" s="67"/>
      <c r="I464" s="58"/>
      <c r="J464" s="55"/>
      <c r="K464" s="57"/>
      <c r="L464" s="67"/>
      <c r="M464" s="55"/>
      <c r="N464" s="55"/>
      <c r="O464" s="57"/>
      <c r="P464" s="67"/>
      <c r="Q464" s="55"/>
      <c r="R464" s="55"/>
      <c r="S464" s="55"/>
      <c r="T464" s="67"/>
      <c r="U464" s="55"/>
      <c r="V464" s="55"/>
      <c r="W464" s="57"/>
      <c r="X464" s="67"/>
      <c r="Y464" s="58"/>
      <c r="Z464" s="58"/>
      <c r="AA464" s="58"/>
      <c r="AB464" s="70"/>
      <c r="AC464" s="58"/>
      <c r="AD464" s="57"/>
      <c r="AE464" s="56"/>
      <c r="AF464" s="67"/>
    </row>
    <row r="465" spans="1:32" x14ac:dyDescent="0.2">
      <c r="A465" s="59"/>
      <c r="B465" s="55"/>
      <c r="C465" s="78"/>
      <c r="D465" s="55"/>
      <c r="E465" s="55"/>
      <c r="F465" s="58"/>
      <c r="G465" s="57"/>
      <c r="H465" s="67"/>
      <c r="I465" s="58"/>
      <c r="J465" s="55"/>
      <c r="K465" s="57"/>
      <c r="L465" s="67"/>
      <c r="M465" s="55"/>
      <c r="N465" s="55"/>
      <c r="O465" s="57"/>
      <c r="P465" s="67"/>
      <c r="Q465" s="55"/>
      <c r="R465" s="55"/>
      <c r="S465" s="55"/>
      <c r="T465" s="67"/>
      <c r="U465" s="55"/>
      <c r="V465" s="55"/>
      <c r="W465" s="57"/>
      <c r="X465" s="67"/>
      <c r="Y465" s="58"/>
      <c r="Z465" s="58"/>
      <c r="AA465" s="58"/>
      <c r="AB465" s="70"/>
      <c r="AC465" s="58"/>
      <c r="AD465" s="57"/>
      <c r="AE465" s="56"/>
      <c r="AF465" s="67"/>
    </row>
    <row r="466" spans="1:32" x14ac:dyDescent="0.2">
      <c r="A466" s="59"/>
      <c r="B466" s="55"/>
      <c r="C466" s="78"/>
      <c r="D466" s="55"/>
      <c r="E466" s="55"/>
      <c r="F466" s="58"/>
      <c r="G466" s="57"/>
      <c r="H466" s="67"/>
      <c r="I466" s="58"/>
      <c r="J466" s="55"/>
      <c r="K466" s="57"/>
      <c r="L466" s="67"/>
      <c r="M466" s="55"/>
      <c r="N466" s="55"/>
      <c r="O466" s="57"/>
      <c r="P466" s="67"/>
      <c r="Q466" s="55"/>
      <c r="R466" s="55"/>
      <c r="S466" s="55"/>
      <c r="T466" s="67"/>
      <c r="U466" s="55"/>
      <c r="V466" s="55"/>
      <c r="W466" s="57"/>
      <c r="X466" s="67"/>
      <c r="Y466" s="58"/>
      <c r="Z466" s="58"/>
      <c r="AA466" s="58"/>
      <c r="AB466" s="70"/>
      <c r="AC466" s="58"/>
      <c r="AD466" s="57"/>
      <c r="AE466" s="56"/>
      <c r="AF466" s="67"/>
    </row>
    <row r="467" spans="1:32" x14ac:dyDescent="0.2">
      <c r="A467" s="59"/>
      <c r="B467" s="55"/>
      <c r="C467" s="78"/>
      <c r="D467" s="55"/>
      <c r="E467" s="55"/>
      <c r="F467" s="58"/>
      <c r="G467" s="57"/>
      <c r="H467" s="67"/>
      <c r="I467" s="58"/>
      <c r="J467" s="55"/>
      <c r="K467" s="57"/>
      <c r="L467" s="67"/>
      <c r="M467" s="55"/>
      <c r="N467" s="55"/>
      <c r="O467" s="57"/>
      <c r="P467" s="67"/>
      <c r="Q467" s="55"/>
      <c r="R467" s="55"/>
      <c r="S467" s="55"/>
      <c r="T467" s="67"/>
      <c r="U467" s="55"/>
      <c r="V467" s="55"/>
      <c r="W467" s="57"/>
      <c r="X467" s="67"/>
      <c r="Y467" s="58"/>
      <c r="Z467" s="58"/>
      <c r="AA467" s="58"/>
      <c r="AB467" s="70"/>
      <c r="AC467" s="58"/>
      <c r="AD467" s="57"/>
      <c r="AE467" s="56"/>
      <c r="AF467" s="67"/>
    </row>
    <row r="468" spans="1:32" x14ac:dyDescent="0.2">
      <c r="A468" s="59"/>
      <c r="B468" s="55"/>
      <c r="C468" s="78"/>
      <c r="D468" s="55"/>
      <c r="E468" s="55"/>
      <c r="F468" s="58"/>
      <c r="G468" s="57"/>
      <c r="H468" s="67"/>
      <c r="I468" s="58"/>
      <c r="J468" s="55"/>
      <c r="K468" s="57"/>
      <c r="L468" s="67"/>
      <c r="M468" s="55"/>
      <c r="N468" s="55"/>
      <c r="O468" s="57"/>
      <c r="P468" s="67"/>
      <c r="Q468" s="55"/>
      <c r="R468" s="55"/>
      <c r="S468" s="55"/>
      <c r="T468" s="67"/>
      <c r="U468" s="55"/>
      <c r="V468" s="55"/>
      <c r="W468" s="57"/>
      <c r="X468" s="67"/>
      <c r="Y468" s="58"/>
      <c r="Z468" s="58"/>
      <c r="AA468" s="58"/>
      <c r="AB468" s="70"/>
      <c r="AC468" s="58"/>
      <c r="AD468" s="57"/>
      <c r="AE468" s="56"/>
      <c r="AF468" s="67"/>
    </row>
    <row r="469" spans="1:32" x14ac:dyDescent="0.2">
      <c r="A469" s="59"/>
      <c r="B469" s="55"/>
      <c r="C469" s="78"/>
      <c r="D469" s="55"/>
      <c r="E469" s="55"/>
      <c r="F469" s="58"/>
      <c r="G469" s="57"/>
      <c r="H469" s="67"/>
      <c r="I469" s="58"/>
      <c r="J469" s="55"/>
      <c r="K469" s="57"/>
      <c r="L469" s="67"/>
      <c r="M469" s="55"/>
      <c r="N469" s="55"/>
      <c r="O469" s="57"/>
      <c r="P469" s="67"/>
      <c r="Q469" s="55"/>
      <c r="R469" s="55"/>
      <c r="S469" s="55"/>
      <c r="T469" s="67"/>
      <c r="U469" s="55"/>
      <c r="V469" s="55"/>
      <c r="W469" s="57"/>
      <c r="X469" s="67"/>
      <c r="Y469" s="58"/>
      <c r="Z469" s="58"/>
      <c r="AA469" s="58"/>
      <c r="AB469" s="70"/>
      <c r="AC469" s="58"/>
      <c r="AD469" s="57"/>
      <c r="AE469" s="56"/>
      <c r="AF469" s="67"/>
    </row>
    <row r="470" spans="1:32" x14ac:dyDescent="0.2">
      <c r="A470" s="59"/>
      <c r="B470" s="55"/>
      <c r="C470" s="78"/>
      <c r="D470" s="55"/>
      <c r="E470" s="55"/>
      <c r="F470" s="58"/>
      <c r="G470" s="57"/>
      <c r="H470" s="67"/>
      <c r="I470" s="58"/>
      <c r="J470" s="55"/>
      <c r="K470" s="57"/>
      <c r="L470" s="67"/>
      <c r="M470" s="55"/>
      <c r="N470" s="55"/>
      <c r="O470" s="57"/>
      <c r="P470" s="67"/>
      <c r="Q470" s="55"/>
      <c r="R470" s="55"/>
      <c r="S470" s="55"/>
      <c r="T470" s="67"/>
      <c r="U470" s="55"/>
      <c r="V470" s="55"/>
      <c r="W470" s="57"/>
      <c r="X470" s="67"/>
      <c r="Y470" s="58"/>
      <c r="Z470" s="58"/>
      <c r="AA470" s="58"/>
      <c r="AB470" s="70"/>
      <c r="AC470" s="58"/>
      <c r="AD470" s="57"/>
      <c r="AE470" s="56"/>
      <c r="AF470" s="67"/>
    </row>
    <row r="471" spans="1:32" x14ac:dyDescent="0.2">
      <c r="A471" s="59"/>
      <c r="B471" s="55"/>
      <c r="C471" s="78"/>
      <c r="D471" s="55"/>
      <c r="E471" s="55"/>
      <c r="F471" s="58"/>
      <c r="G471" s="57"/>
      <c r="H471" s="67"/>
      <c r="I471" s="58"/>
      <c r="J471" s="55"/>
      <c r="K471" s="57"/>
      <c r="L471" s="67"/>
      <c r="M471" s="55"/>
      <c r="N471" s="55"/>
      <c r="O471" s="57"/>
      <c r="P471" s="67"/>
      <c r="Q471" s="55"/>
      <c r="R471" s="55"/>
      <c r="S471" s="55"/>
      <c r="T471" s="67"/>
      <c r="U471" s="55"/>
      <c r="V471" s="55"/>
      <c r="W471" s="57"/>
      <c r="X471" s="67"/>
      <c r="Y471" s="58"/>
      <c r="Z471" s="58"/>
      <c r="AA471" s="58"/>
      <c r="AB471" s="70"/>
      <c r="AC471" s="58"/>
      <c r="AD471" s="57"/>
      <c r="AE471" s="56"/>
      <c r="AF471" s="67"/>
    </row>
    <row r="472" spans="1:32" x14ac:dyDescent="0.2">
      <c r="A472" s="59"/>
      <c r="B472" s="55"/>
      <c r="C472" s="78"/>
      <c r="D472" s="55"/>
      <c r="E472" s="55"/>
      <c r="F472" s="58"/>
      <c r="G472" s="57"/>
      <c r="H472" s="67"/>
      <c r="I472" s="58"/>
      <c r="J472" s="55"/>
      <c r="K472" s="57"/>
      <c r="L472" s="67"/>
      <c r="M472" s="55"/>
      <c r="N472" s="55"/>
      <c r="O472" s="57"/>
      <c r="P472" s="67"/>
      <c r="Q472" s="55"/>
      <c r="R472" s="55"/>
      <c r="S472" s="55"/>
      <c r="T472" s="67"/>
      <c r="U472" s="55"/>
      <c r="V472" s="55"/>
      <c r="W472" s="57"/>
      <c r="X472" s="67"/>
      <c r="Y472" s="58"/>
      <c r="Z472" s="58"/>
      <c r="AA472" s="58"/>
      <c r="AB472" s="70"/>
      <c r="AC472" s="58"/>
      <c r="AD472" s="57"/>
      <c r="AE472" s="56"/>
      <c r="AF472" s="67"/>
    </row>
    <row r="473" spans="1:32" x14ac:dyDescent="0.2">
      <c r="A473" s="59"/>
      <c r="B473" s="55"/>
      <c r="C473" s="78"/>
      <c r="D473" s="55"/>
      <c r="E473" s="55"/>
      <c r="F473" s="58"/>
      <c r="G473" s="57"/>
      <c r="H473" s="67"/>
      <c r="I473" s="58"/>
      <c r="J473" s="55"/>
      <c r="K473" s="57"/>
      <c r="L473" s="67"/>
      <c r="M473" s="55"/>
      <c r="N473" s="55"/>
      <c r="O473" s="57"/>
      <c r="P473" s="67"/>
      <c r="Q473" s="55"/>
      <c r="R473" s="55"/>
      <c r="S473" s="55"/>
      <c r="T473" s="67"/>
      <c r="U473" s="55"/>
      <c r="V473" s="55"/>
      <c r="W473" s="57"/>
      <c r="X473" s="67"/>
      <c r="Y473" s="58"/>
      <c r="Z473" s="58"/>
      <c r="AA473" s="58"/>
      <c r="AB473" s="70"/>
      <c r="AC473" s="58"/>
      <c r="AD473" s="57"/>
      <c r="AE473" s="56"/>
      <c r="AF473" s="67"/>
    </row>
    <row r="474" spans="1:32" x14ac:dyDescent="0.2">
      <c r="A474" s="59"/>
      <c r="B474" s="55"/>
      <c r="C474" s="78"/>
      <c r="D474" s="55"/>
      <c r="E474" s="55"/>
      <c r="F474" s="58"/>
      <c r="G474" s="57"/>
      <c r="H474" s="67"/>
      <c r="I474" s="58"/>
      <c r="J474" s="55"/>
      <c r="K474" s="57"/>
      <c r="L474" s="67"/>
      <c r="M474" s="55"/>
      <c r="N474" s="55"/>
      <c r="O474" s="57"/>
      <c r="P474" s="67"/>
      <c r="Q474" s="55"/>
      <c r="R474" s="55"/>
      <c r="S474" s="55"/>
      <c r="T474" s="67"/>
      <c r="U474" s="55"/>
      <c r="V474" s="55"/>
      <c r="W474" s="57"/>
      <c r="X474" s="67"/>
      <c r="Y474" s="58"/>
      <c r="Z474" s="58"/>
      <c r="AA474" s="58"/>
      <c r="AB474" s="70"/>
      <c r="AC474" s="58"/>
      <c r="AD474" s="57"/>
      <c r="AE474" s="56"/>
      <c r="AF474" s="67"/>
    </row>
    <row r="475" spans="1:32" x14ac:dyDescent="0.2">
      <c r="A475" s="59"/>
      <c r="B475" s="55"/>
      <c r="C475" s="78"/>
      <c r="D475" s="55"/>
      <c r="E475" s="55"/>
      <c r="F475" s="58"/>
      <c r="G475" s="57"/>
      <c r="H475" s="67"/>
      <c r="I475" s="58"/>
      <c r="J475" s="55"/>
      <c r="K475" s="57"/>
      <c r="L475" s="67"/>
      <c r="M475" s="55"/>
      <c r="N475" s="55"/>
      <c r="O475" s="57"/>
      <c r="P475" s="67"/>
      <c r="Q475" s="55"/>
      <c r="R475" s="55"/>
      <c r="S475" s="55"/>
      <c r="T475" s="67"/>
      <c r="U475" s="55"/>
      <c r="V475" s="55"/>
      <c r="W475" s="57"/>
      <c r="X475" s="67"/>
      <c r="Y475" s="58"/>
      <c r="Z475" s="58"/>
      <c r="AA475" s="58"/>
      <c r="AB475" s="70"/>
      <c r="AC475" s="58"/>
      <c r="AD475" s="57"/>
      <c r="AE475" s="56"/>
      <c r="AF475" s="67"/>
    </row>
    <row r="476" spans="1:32" x14ac:dyDescent="0.2">
      <c r="A476" s="59"/>
      <c r="B476" s="55"/>
      <c r="C476" s="78"/>
      <c r="D476" s="55"/>
      <c r="E476" s="55"/>
      <c r="F476" s="58"/>
      <c r="G476" s="57"/>
      <c r="H476" s="67"/>
      <c r="I476" s="58"/>
      <c r="J476" s="55"/>
      <c r="K476" s="57"/>
      <c r="L476" s="67"/>
      <c r="M476" s="55"/>
      <c r="N476" s="55"/>
      <c r="O476" s="57"/>
      <c r="P476" s="67"/>
      <c r="Q476" s="55"/>
      <c r="R476" s="55"/>
      <c r="S476" s="55"/>
      <c r="T476" s="67"/>
      <c r="U476" s="55"/>
      <c r="V476" s="55"/>
      <c r="W476" s="57"/>
      <c r="X476" s="67"/>
      <c r="Y476" s="58"/>
      <c r="Z476" s="58"/>
      <c r="AA476" s="58"/>
      <c r="AB476" s="70"/>
      <c r="AC476" s="58"/>
      <c r="AD476" s="57"/>
      <c r="AE476" s="56"/>
      <c r="AF476" s="67"/>
    </row>
    <row r="477" spans="1:32" x14ac:dyDescent="0.2">
      <c r="A477" s="59"/>
      <c r="B477" s="55"/>
      <c r="C477" s="78"/>
      <c r="D477" s="55"/>
      <c r="E477" s="55"/>
      <c r="F477" s="58"/>
      <c r="G477" s="57"/>
      <c r="H477" s="67"/>
      <c r="I477" s="58"/>
      <c r="J477" s="55"/>
      <c r="K477" s="57"/>
      <c r="L477" s="67"/>
      <c r="M477" s="55"/>
      <c r="N477" s="55"/>
      <c r="O477" s="57"/>
      <c r="P477" s="67"/>
      <c r="Q477" s="55"/>
      <c r="R477" s="55"/>
      <c r="S477" s="55"/>
      <c r="T477" s="67"/>
      <c r="U477" s="55"/>
      <c r="V477" s="55"/>
      <c r="W477" s="57"/>
      <c r="X477" s="67"/>
      <c r="Y477" s="58"/>
      <c r="Z477" s="58"/>
      <c r="AA477" s="58"/>
      <c r="AB477" s="70"/>
      <c r="AC477" s="58"/>
      <c r="AD477" s="57"/>
      <c r="AE477" s="56"/>
      <c r="AF477" s="67"/>
    </row>
    <row r="478" spans="1:32" x14ac:dyDescent="0.2">
      <c r="A478" s="59"/>
      <c r="B478" s="55"/>
      <c r="C478" s="78"/>
      <c r="D478" s="55"/>
      <c r="E478" s="55"/>
      <c r="F478" s="58"/>
      <c r="G478" s="57"/>
      <c r="H478" s="67"/>
      <c r="I478" s="58"/>
      <c r="J478" s="55"/>
      <c r="K478" s="57"/>
      <c r="L478" s="67"/>
      <c r="M478" s="55"/>
      <c r="N478" s="55"/>
      <c r="O478" s="57"/>
      <c r="P478" s="67"/>
      <c r="Q478" s="55"/>
      <c r="R478" s="55"/>
      <c r="S478" s="55"/>
      <c r="T478" s="67"/>
      <c r="U478" s="55"/>
      <c r="V478" s="55"/>
      <c r="W478" s="57"/>
      <c r="X478" s="67"/>
      <c r="Y478" s="58"/>
      <c r="Z478" s="58"/>
      <c r="AA478" s="58"/>
      <c r="AB478" s="70"/>
      <c r="AC478" s="58"/>
      <c r="AD478" s="57"/>
      <c r="AE478" s="56"/>
      <c r="AF478" s="67"/>
    </row>
    <row r="479" spans="1:32" x14ac:dyDescent="0.2">
      <c r="A479" s="59"/>
      <c r="B479" s="55"/>
      <c r="C479" s="78"/>
      <c r="D479" s="55"/>
      <c r="E479" s="55"/>
      <c r="F479" s="58"/>
      <c r="G479" s="57"/>
      <c r="H479" s="67"/>
      <c r="I479" s="58"/>
      <c r="J479" s="55"/>
      <c r="K479" s="57"/>
      <c r="L479" s="67"/>
      <c r="M479" s="55"/>
      <c r="N479" s="55"/>
      <c r="O479" s="57"/>
      <c r="P479" s="67"/>
      <c r="Q479" s="55"/>
      <c r="R479" s="55"/>
      <c r="S479" s="55"/>
      <c r="T479" s="67"/>
      <c r="U479" s="55"/>
      <c r="V479" s="55"/>
      <c r="W479" s="57"/>
      <c r="X479" s="67"/>
      <c r="Y479" s="58"/>
      <c r="Z479" s="58"/>
      <c r="AA479" s="58"/>
      <c r="AB479" s="70"/>
      <c r="AC479" s="58"/>
      <c r="AD479" s="57"/>
      <c r="AE479" s="56"/>
      <c r="AF479" s="67"/>
    </row>
    <row r="480" spans="1:32" x14ac:dyDescent="0.2">
      <c r="A480" s="59"/>
      <c r="B480" s="55"/>
      <c r="C480" s="78"/>
      <c r="D480" s="55"/>
      <c r="E480" s="55"/>
      <c r="F480" s="58"/>
      <c r="G480" s="57"/>
      <c r="H480" s="67"/>
      <c r="I480" s="58"/>
      <c r="J480" s="55"/>
      <c r="K480" s="57"/>
      <c r="L480" s="67"/>
      <c r="M480" s="55"/>
      <c r="N480" s="55"/>
      <c r="O480" s="57"/>
      <c r="P480" s="67"/>
      <c r="Q480" s="55"/>
      <c r="R480" s="55"/>
      <c r="S480" s="55"/>
      <c r="T480" s="67"/>
      <c r="U480" s="55"/>
      <c r="V480" s="55"/>
      <c r="W480" s="57"/>
      <c r="X480" s="67"/>
      <c r="Y480" s="58"/>
      <c r="Z480" s="58"/>
      <c r="AA480" s="58"/>
      <c r="AB480" s="70"/>
      <c r="AC480" s="58"/>
      <c r="AD480" s="57"/>
      <c r="AE480" s="56"/>
      <c r="AF480" s="67"/>
    </row>
    <row r="481" spans="1:32" x14ac:dyDescent="0.2">
      <c r="A481" s="59"/>
      <c r="B481" s="55"/>
      <c r="C481" s="78"/>
      <c r="D481" s="55"/>
      <c r="E481" s="55"/>
      <c r="F481" s="58"/>
      <c r="G481" s="57"/>
      <c r="H481" s="67"/>
      <c r="I481" s="58"/>
      <c r="J481" s="55"/>
      <c r="K481" s="57"/>
      <c r="L481" s="67"/>
      <c r="M481" s="55"/>
      <c r="N481" s="55"/>
      <c r="O481" s="57"/>
      <c r="P481" s="67"/>
      <c r="Q481" s="55"/>
      <c r="R481" s="55"/>
      <c r="S481" s="55"/>
      <c r="T481" s="67"/>
      <c r="U481" s="55"/>
      <c r="V481" s="55"/>
      <c r="W481" s="57"/>
      <c r="X481" s="67"/>
      <c r="Y481" s="58"/>
      <c r="Z481" s="58"/>
      <c r="AA481" s="58"/>
      <c r="AB481" s="70"/>
      <c r="AC481" s="58"/>
      <c r="AD481" s="57"/>
      <c r="AE481" s="56"/>
      <c r="AF481" s="67"/>
    </row>
    <row r="482" spans="1:32" x14ac:dyDescent="0.2">
      <c r="A482" s="59"/>
      <c r="B482" s="55"/>
      <c r="C482" s="78"/>
      <c r="D482" s="55"/>
      <c r="E482" s="55"/>
      <c r="F482" s="58"/>
      <c r="G482" s="57"/>
      <c r="H482" s="67"/>
      <c r="I482" s="58"/>
      <c r="J482" s="55"/>
      <c r="K482" s="57"/>
      <c r="L482" s="67"/>
      <c r="M482" s="55"/>
      <c r="N482" s="55"/>
      <c r="O482" s="57"/>
      <c r="P482" s="67"/>
      <c r="Q482" s="55"/>
      <c r="R482" s="55"/>
      <c r="S482" s="55"/>
      <c r="T482" s="67"/>
      <c r="U482" s="55"/>
      <c r="V482" s="55"/>
      <c r="W482" s="57"/>
      <c r="X482" s="67"/>
      <c r="Y482" s="58"/>
      <c r="Z482" s="58"/>
      <c r="AA482" s="58"/>
      <c r="AB482" s="70"/>
      <c r="AC482" s="58"/>
      <c r="AD482" s="57"/>
      <c r="AE482" s="56"/>
      <c r="AF482" s="67"/>
    </row>
    <row r="483" spans="1:32" x14ac:dyDescent="0.2">
      <c r="A483" s="59"/>
      <c r="B483" s="55"/>
      <c r="C483" s="78"/>
      <c r="D483" s="55"/>
      <c r="E483" s="55"/>
      <c r="F483" s="58"/>
      <c r="G483" s="57"/>
      <c r="H483" s="67"/>
      <c r="I483" s="58"/>
      <c r="J483" s="55"/>
      <c r="K483" s="57"/>
      <c r="L483" s="67"/>
      <c r="M483" s="55"/>
      <c r="N483" s="55"/>
      <c r="O483" s="57"/>
      <c r="P483" s="67"/>
      <c r="Q483" s="55"/>
      <c r="R483" s="55"/>
      <c r="S483" s="55"/>
      <c r="T483" s="67"/>
      <c r="U483" s="55"/>
      <c r="V483" s="55"/>
      <c r="W483" s="57"/>
      <c r="X483" s="67"/>
      <c r="Y483" s="58"/>
      <c r="Z483" s="58"/>
      <c r="AA483" s="58"/>
      <c r="AB483" s="70"/>
      <c r="AC483" s="58"/>
      <c r="AD483" s="57"/>
      <c r="AE483" s="56"/>
      <c r="AF483" s="67"/>
    </row>
    <row r="484" spans="1:32" x14ac:dyDescent="0.2">
      <c r="A484" s="59"/>
      <c r="B484" s="55"/>
      <c r="C484" s="78"/>
      <c r="D484" s="55"/>
      <c r="E484" s="55"/>
      <c r="F484" s="58"/>
      <c r="G484" s="57"/>
      <c r="H484" s="67"/>
      <c r="I484" s="58"/>
      <c r="J484" s="55"/>
      <c r="K484" s="57"/>
      <c r="L484" s="67"/>
      <c r="M484" s="55"/>
      <c r="N484" s="55"/>
      <c r="O484" s="57"/>
      <c r="P484" s="67"/>
      <c r="Q484" s="55"/>
      <c r="R484" s="55"/>
      <c r="S484" s="55"/>
      <c r="T484" s="67"/>
      <c r="U484" s="55"/>
      <c r="V484" s="55"/>
      <c r="W484" s="57"/>
      <c r="X484" s="67"/>
      <c r="Y484" s="58"/>
      <c r="Z484" s="58"/>
      <c r="AA484" s="58"/>
      <c r="AB484" s="70"/>
      <c r="AC484" s="58"/>
      <c r="AD484" s="57"/>
      <c r="AE484" s="56"/>
      <c r="AF484" s="67"/>
    </row>
    <row r="485" spans="1:32" x14ac:dyDescent="0.2">
      <c r="A485" s="59"/>
      <c r="B485" s="55"/>
      <c r="C485" s="78"/>
      <c r="D485" s="55"/>
      <c r="E485" s="55"/>
      <c r="F485" s="58"/>
      <c r="G485" s="57"/>
      <c r="H485" s="67"/>
      <c r="I485" s="58"/>
      <c r="J485" s="55"/>
      <c r="K485" s="57"/>
      <c r="L485" s="67"/>
      <c r="M485" s="55"/>
      <c r="N485" s="55"/>
      <c r="O485" s="57"/>
      <c r="P485" s="67"/>
      <c r="Q485" s="55"/>
      <c r="R485" s="55"/>
      <c r="S485" s="55"/>
      <c r="T485" s="67"/>
      <c r="U485" s="55"/>
      <c r="V485" s="55"/>
      <c r="W485" s="57"/>
      <c r="X485" s="67"/>
      <c r="Y485" s="58"/>
      <c r="Z485" s="58"/>
      <c r="AA485" s="58"/>
      <c r="AB485" s="70"/>
      <c r="AC485" s="58"/>
      <c r="AD485" s="57"/>
      <c r="AE485" s="56"/>
      <c r="AF485" s="67"/>
    </row>
    <row r="486" spans="1:32" x14ac:dyDescent="0.2">
      <c r="A486" s="59"/>
      <c r="B486" s="55"/>
      <c r="C486" s="78"/>
      <c r="D486" s="55"/>
      <c r="E486" s="55"/>
      <c r="F486" s="58"/>
      <c r="G486" s="57"/>
      <c r="H486" s="67"/>
      <c r="I486" s="58"/>
      <c r="J486" s="55"/>
      <c r="K486" s="57"/>
      <c r="L486" s="67"/>
      <c r="M486" s="55"/>
      <c r="N486" s="55"/>
      <c r="O486" s="57"/>
      <c r="P486" s="67"/>
      <c r="Q486" s="55"/>
      <c r="R486" s="55"/>
      <c r="S486" s="55"/>
      <c r="T486" s="67"/>
      <c r="U486" s="55"/>
      <c r="V486" s="55"/>
      <c r="W486" s="57"/>
      <c r="X486" s="67"/>
      <c r="Y486" s="58"/>
      <c r="Z486" s="58"/>
      <c r="AA486" s="58"/>
      <c r="AB486" s="70"/>
      <c r="AC486" s="58"/>
      <c r="AD486" s="57"/>
      <c r="AE486" s="56"/>
      <c r="AF486" s="67"/>
    </row>
    <row r="487" spans="1:32" x14ac:dyDescent="0.2">
      <c r="A487" s="59"/>
      <c r="B487" s="55"/>
      <c r="C487" s="78"/>
      <c r="D487" s="55"/>
      <c r="E487" s="55"/>
      <c r="F487" s="58"/>
      <c r="G487" s="57"/>
      <c r="H487" s="67"/>
      <c r="I487" s="58"/>
      <c r="J487" s="55"/>
      <c r="K487" s="57"/>
      <c r="L487" s="67"/>
      <c r="M487" s="55"/>
      <c r="N487" s="55"/>
      <c r="O487" s="57"/>
      <c r="P487" s="67"/>
      <c r="Q487" s="55"/>
      <c r="R487" s="55"/>
      <c r="S487" s="55"/>
      <c r="T487" s="67"/>
      <c r="U487" s="55"/>
      <c r="V487" s="55"/>
      <c r="W487" s="57"/>
      <c r="X487" s="67"/>
      <c r="Y487" s="58"/>
      <c r="Z487" s="58"/>
      <c r="AA487" s="58"/>
      <c r="AB487" s="70"/>
      <c r="AC487" s="58"/>
      <c r="AD487" s="57"/>
      <c r="AE487" s="56"/>
      <c r="AF487" s="67"/>
    </row>
    <row r="488" spans="1:32" x14ac:dyDescent="0.2">
      <c r="A488" s="59"/>
      <c r="B488" s="55"/>
      <c r="C488" s="78"/>
      <c r="D488" s="55"/>
      <c r="E488" s="55"/>
      <c r="F488" s="58"/>
      <c r="G488" s="57"/>
      <c r="H488" s="67"/>
      <c r="I488" s="58"/>
      <c r="J488" s="55"/>
      <c r="K488" s="57"/>
      <c r="L488" s="67"/>
      <c r="M488" s="55"/>
      <c r="N488" s="55"/>
      <c r="O488" s="57"/>
      <c r="P488" s="67"/>
      <c r="Q488" s="55"/>
      <c r="R488" s="55"/>
      <c r="S488" s="55"/>
      <c r="T488" s="67"/>
      <c r="U488" s="55"/>
      <c r="V488" s="55"/>
      <c r="W488" s="57"/>
      <c r="X488" s="67"/>
      <c r="Y488" s="58"/>
      <c r="Z488" s="58"/>
      <c r="AA488" s="58"/>
      <c r="AB488" s="70"/>
      <c r="AC488" s="58"/>
      <c r="AD488" s="57"/>
      <c r="AE488" s="56"/>
      <c r="AF488" s="67"/>
    </row>
    <row r="489" spans="1:32" x14ac:dyDescent="0.2">
      <c r="A489" s="59"/>
      <c r="B489" s="55"/>
      <c r="C489" s="78"/>
      <c r="D489" s="55"/>
      <c r="E489" s="55"/>
      <c r="F489" s="58"/>
      <c r="G489" s="57"/>
      <c r="H489" s="67"/>
      <c r="I489" s="58"/>
      <c r="J489" s="55"/>
      <c r="K489" s="57"/>
      <c r="L489" s="67"/>
      <c r="M489" s="55"/>
      <c r="N489" s="55"/>
      <c r="O489" s="57"/>
      <c r="P489" s="67"/>
      <c r="Q489" s="55"/>
      <c r="R489" s="55"/>
      <c r="S489" s="55"/>
      <c r="T489" s="67"/>
      <c r="U489" s="55"/>
      <c r="V489" s="55"/>
      <c r="W489" s="57"/>
      <c r="X489" s="67"/>
      <c r="Y489" s="58"/>
      <c r="Z489" s="58"/>
      <c r="AA489" s="58"/>
      <c r="AB489" s="70"/>
      <c r="AC489" s="58"/>
      <c r="AD489" s="57"/>
      <c r="AE489" s="56"/>
      <c r="AF489" s="67"/>
    </row>
    <row r="490" spans="1:32" x14ac:dyDescent="0.2">
      <c r="A490" s="59"/>
      <c r="B490" s="55"/>
      <c r="C490" s="78"/>
      <c r="D490" s="55"/>
      <c r="E490" s="55"/>
      <c r="F490" s="58"/>
      <c r="G490" s="57"/>
      <c r="H490" s="67"/>
      <c r="I490" s="58"/>
      <c r="J490" s="55"/>
      <c r="K490" s="57"/>
      <c r="L490" s="67"/>
      <c r="M490" s="55"/>
      <c r="N490" s="55"/>
      <c r="O490" s="57"/>
      <c r="P490" s="67"/>
      <c r="Q490" s="55"/>
      <c r="R490" s="55"/>
      <c r="S490" s="55"/>
      <c r="T490" s="67"/>
      <c r="U490" s="55"/>
      <c r="V490" s="55"/>
      <c r="W490" s="57"/>
      <c r="X490" s="67"/>
      <c r="Y490" s="58"/>
      <c r="Z490" s="58"/>
      <c r="AA490" s="58"/>
      <c r="AB490" s="70"/>
      <c r="AC490" s="58"/>
      <c r="AD490" s="57"/>
      <c r="AE490" s="56"/>
      <c r="AF490" s="67"/>
    </row>
    <row r="491" spans="1:32" x14ac:dyDescent="0.2">
      <c r="A491" s="59"/>
      <c r="B491" s="55"/>
      <c r="C491" s="78"/>
      <c r="D491" s="55"/>
      <c r="E491" s="55"/>
      <c r="F491" s="58"/>
      <c r="G491" s="57"/>
      <c r="H491" s="67"/>
      <c r="I491" s="58"/>
      <c r="J491" s="55"/>
      <c r="K491" s="57"/>
      <c r="L491" s="67"/>
      <c r="M491" s="55"/>
      <c r="N491" s="55"/>
      <c r="O491" s="57"/>
      <c r="P491" s="67"/>
      <c r="Q491" s="55"/>
      <c r="R491" s="55"/>
      <c r="S491" s="55"/>
      <c r="T491" s="67"/>
      <c r="U491" s="55"/>
      <c r="V491" s="55"/>
      <c r="W491" s="57"/>
      <c r="X491" s="67"/>
      <c r="Y491" s="58"/>
      <c r="Z491" s="58"/>
      <c r="AA491" s="58"/>
      <c r="AB491" s="70"/>
      <c r="AC491" s="58"/>
      <c r="AD491" s="57"/>
      <c r="AE491" s="56"/>
      <c r="AF491" s="67"/>
    </row>
    <row r="492" spans="1:32" x14ac:dyDescent="0.2">
      <c r="A492" s="59"/>
      <c r="B492" s="55"/>
      <c r="C492" s="78"/>
      <c r="D492" s="55"/>
      <c r="E492" s="55"/>
      <c r="F492" s="58"/>
      <c r="G492" s="57"/>
      <c r="H492" s="67"/>
      <c r="I492" s="58"/>
      <c r="J492" s="55"/>
      <c r="K492" s="57"/>
      <c r="L492" s="67"/>
      <c r="M492" s="55"/>
      <c r="N492" s="55"/>
      <c r="O492" s="57"/>
      <c r="P492" s="67"/>
      <c r="Q492" s="55"/>
      <c r="R492" s="55"/>
      <c r="S492" s="55"/>
      <c r="T492" s="67"/>
      <c r="U492" s="55"/>
      <c r="V492" s="55"/>
      <c r="W492" s="57"/>
      <c r="X492" s="67"/>
      <c r="Y492" s="58"/>
      <c r="Z492" s="58"/>
      <c r="AA492" s="58"/>
      <c r="AB492" s="70"/>
      <c r="AC492" s="58"/>
      <c r="AD492" s="57"/>
      <c r="AE492" s="56"/>
      <c r="AF492" s="67"/>
    </row>
    <row r="493" spans="1:32" x14ac:dyDescent="0.2">
      <c r="A493" s="59"/>
      <c r="B493" s="55"/>
      <c r="C493" s="78"/>
      <c r="D493" s="55"/>
      <c r="E493" s="55"/>
      <c r="F493" s="58"/>
      <c r="G493" s="57"/>
      <c r="H493" s="67"/>
      <c r="I493" s="58"/>
      <c r="J493" s="55"/>
      <c r="K493" s="57"/>
      <c r="L493" s="67"/>
      <c r="M493" s="55"/>
      <c r="N493" s="55"/>
      <c r="O493" s="57"/>
      <c r="P493" s="67"/>
      <c r="Q493" s="55"/>
      <c r="R493" s="55"/>
      <c r="S493" s="55"/>
      <c r="T493" s="67"/>
      <c r="U493" s="55"/>
      <c r="V493" s="55"/>
      <c r="W493" s="57"/>
      <c r="X493" s="67"/>
      <c r="Y493" s="58"/>
      <c r="Z493" s="58"/>
      <c r="AA493" s="58"/>
      <c r="AB493" s="70"/>
      <c r="AC493" s="58"/>
      <c r="AD493" s="57"/>
      <c r="AE493" s="56"/>
      <c r="AF493" s="67"/>
    </row>
    <row r="494" spans="1:32" x14ac:dyDescent="0.2">
      <c r="A494" s="59"/>
      <c r="B494" s="55"/>
      <c r="C494" s="78"/>
      <c r="D494" s="55"/>
      <c r="E494" s="55"/>
      <c r="F494" s="58"/>
      <c r="G494" s="57"/>
      <c r="H494" s="67"/>
      <c r="I494" s="58"/>
      <c r="J494" s="55"/>
      <c r="K494" s="57"/>
      <c r="L494" s="67"/>
      <c r="M494" s="55"/>
      <c r="N494" s="55"/>
      <c r="O494" s="57"/>
      <c r="P494" s="67"/>
      <c r="Q494" s="55"/>
      <c r="R494" s="55"/>
      <c r="S494" s="55"/>
      <c r="T494" s="67"/>
      <c r="U494" s="55"/>
      <c r="V494" s="55"/>
      <c r="W494" s="57"/>
      <c r="X494" s="67"/>
      <c r="Y494" s="58"/>
      <c r="Z494" s="58"/>
      <c r="AA494" s="58"/>
      <c r="AB494" s="70"/>
      <c r="AC494" s="58"/>
      <c r="AD494" s="57"/>
      <c r="AE494" s="56"/>
      <c r="AF494" s="67"/>
    </row>
    <row r="495" spans="1:32" x14ac:dyDescent="0.2">
      <c r="A495" s="59"/>
      <c r="B495" s="55"/>
      <c r="C495" s="78"/>
      <c r="D495" s="55"/>
      <c r="E495" s="55"/>
      <c r="F495" s="58"/>
      <c r="G495" s="57"/>
      <c r="H495" s="67"/>
      <c r="I495" s="58"/>
      <c r="J495" s="55"/>
      <c r="K495" s="57"/>
      <c r="L495" s="67"/>
      <c r="M495" s="55"/>
      <c r="N495" s="55"/>
      <c r="O495" s="57"/>
      <c r="P495" s="67"/>
      <c r="Q495" s="55"/>
      <c r="R495" s="55"/>
      <c r="S495" s="55"/>
      <c r="T495" s="67"/>
      <c r="U495" s="55"/>
      <c r="V495" s="55"/>
      <c r="W495" s="57"/>
      <c r="X495" s="67"/>
      <c r="Y495" s="58"/>
      <c r="Z495" s="58"/>
      <c r="AA495" s="58"/>
      <c r="AB495" s="70"/>
      <c r="AC495" s="58"/>
      <c r="AD495" s="57"/>
      <c r="AE495" s="56"/>
      <c r="AF495" s="67"/>
    </row>
    <row r="496" spans="1:32" x14ac:dyDescent="0.2">
      <c r="A496" s="59"/>
      <c r="B496" s="55"/>
      <c r="C496" s="78"/>
      <c r="D496" s="55"/>
      <c r="E496" s="55"/>
      <c r="F496" s="58"/>
      <c r="G496" s="57"/>
      <c r="H496" s="67"/>
      <c r="I496" s="58"/>
      <c r="J496" s="55"/>
      <c r="K496" s="57"/>
      <c r="L496" s="67"/>
      <c r="M496" s="55"/>
      <c r="N496" s="55"/>
      <c r="O496" s="57"/>
      <c r="P496" s="67"/>
      <c r="Q496" s="55"/>
      <c r="R496" s="55"/>
      <c r="S496" s="55"/>
      <c r="T496" s="67"/>
      <c r="U496" s="55"/>
      <c r="V496" s="55"/>
      <c r="W496" s="57"/>
      <c r="X496" s="67"/>
      <c r="Y496" s="58"/>
      <c r="Z496" s="58"/>
      <c r="AA496" s="58"/>
      <c r="AB496" s="70"/>
      <c r="AC496" s="58"/>
      <c r="AD496" s="57"/>
      <c r="AE496" s="56"/>
      <c r="AF496" s="67"/>
    </row>
    <row r="497" spans="1:32" x14ac:dyDescent="0.2">
      <c r="A497" s="59"/>
      <c r="B497" s="55"/>
      <c r="C497" s="78"/>
      <c r="D497" s="55"/>
      <c r="E497" s="55"/>
      <c r="F497" s="58"/>
      <c r="G497" s="57"/>
      <c r="H497" s="67"/>
      <c r="I497" s="58"/>
      <c r="J497" s="55"/>
      <c r="K497" s="57"/>
      <c r="L497" s="67"/>
      <c r="M497" s="55"/>
      <c r="N497" s="55"/>
      <c r="O497" s="57"/>
      <c r="P497" s="67"/>
      <c r="Q497" s="55"/>
      <c r="R497" s="55"/>
      <c r="S497" s="55"/>
      <c r="T497" s="67"/>
      <c r="U497" s="55"/>
      <c r="V497" s="55"/>
      <c r="W497" s="57"/>
      <c r="X497" s="67"/>
      <c r="Y497" s="58"/>
      <c r="Z497" s="58"/>
      <c r="AA497" s="58"/>
      <c r="AB497" s="70"/>
      <c r="AC497" s="58"/>
      <c r="AD497" s="57"/>
      <c r="AE497" s="56"/>
      <c r="AF497" s="67"/>
    </row>
    <row r="498" spans="1:32" x14ac:dyDescent="0.2">
      <c r="A498" s="59"/>
      <c r="B498" s="55"/>
      <c r="C498" s="78"/>
      <c r="D498" s="55"/>
      <c r="E498" s="55"/>
      <c r="F498" s="58"/>
      <c r="G498" s="57"/>
      <c r="H498" s="67"/>
      <c r="I498" s="58"/>
      <c r="J498" s="55"/>
      <c r="K498" s="57"/>
      <c r="L498" s="67"/>
      <c r="M498" s="55"/>
      <c r="N498" s="55"/>
      <c r="O498" s="57"/>
      <c r="P498" s="67"/>
      <c r="Q498" s="55"/>
      <c r="R498" s="55"/>
      <c r="S498" s="55"/>
      <c r="T498" s="67"/>
      <c r="U498" s="55"/>
      <c r="V498" s="55"/>
      <c r="W498" s="57"/>
      <c r="X498" s="67"/>
      <c r="Y498" s="58"/>
      <c r="Z498" s="58"/>
      <c r="AA498" s="58"/>
      <c r="AB498" s="70"/>
      <c r="AC498" s="58"/>
      <c r="AD498" s="57"/>
      <c r="AE498" s="56"/>
      <c r="AF498" s="67"/>
    </row>
    <row r="499" spans="1:32" x14ac:dyDescent="0.2">
      <c r="A499" s="59"/>
      <c r="B499" s="55"/>
      <c r="C499" s="78"/>
      <c r="D499" s="55"/>
      <c r="E499" s="55"/>
      <c r="F499" s="58"/>
      <c r="G499" s="57"/>
      <c r="H499" s="67"/>
      <c r="I499" s="58"/>
      <c r="J499" s="55"/>
      <c r="K499" s="57"/>
      <c r="L499" s="67"/>
      <c r="M499" s="55"/>
      <c r="N499" s="55"/>
      <c r="O499" s="57"/>
      <c r="P499" s="67"/>
      <c r="Q499" s="55"/>
      <c r="R499" s="55"/>
      <c r="S499" s="55"/>
      <c r="T499" s="67"/>
      <c r="U499" s="55"/>
      <c r="V499" s="55"/>
      <c r="W499" s="57"/>
      <c r="X499" s="67"/>
      <c r="Y499" s="58"/>
      <c r="Z499" s="58"/>
      <c r="AA499" s="58"/>
      <c r="AB499" s="70"/>
      <c r="AC499" s="58"/>
      <c r="AD499" s="57"/>
      <c r="AE499" s="56"/>
      <c r="AF499" s="67"/>
    </row>
    <row r="500" spans="1:32" x14ac:dyDescent="0.2">
      <c r="A500" s="59"/>
      <c r="B500" s="55"/>
      <c r="C500" s="78"/>
      <c r="D500" s="55"/>
      <c r="E500" s="55"/>
      <c r="F500" s="58"/>
      <c r="G500" s="57"/>
      <c r="H500" s="67"/>
      <c r="I500" s="58"/>
      <c r="J500" s="55"/>
      <c r="K500" s="57"/>
      <c r="L500" s="67"/>
      <c r="M500" s="55"/>
      <c r="N500" s="55"/>
      <c r="O500" s="57"/>
      <c r="P500" s="67"/>
      <c r="Q500" s="55"/>
      <c r="R500" s="55"/>
      <c r="S500" s="55"/>
      <c r="T500" s="67"/>
      <c r="U500" s="55"/>
      <c r="V500" s="55"/>
      <c r="W500" s="57"/>
      <c r="X500" s="67"/>
      <c r="Y500" s="58"/>
      <c r="Z500" s="58"/>
      <c r="AA500" s="58"/>
      <c r="AB500" s="70"/>
      <c r="AC500" s="58"/>
      <c r="AD500" s="57"/>
      <c r="AE500" s="56"/>
      <c r="AF500" s="67"/>
    </row>
  </sheetData>
  <sheetProtection password="91E6" sheet="1" objects="1" scenarios="1" formatCells="0" formatColumns="0" formatRows="0" autoFilter="0" pivotTables="0"/>
  <autoFilter ref="A11:AF190"/>
  <mergeCells count="7">
    <mergeCell ref="Y10:AB10"/>
    <mergeCell ref="M10:P10"/>
    <mergeCell ref="D10:H10"/>
    <mergeCell ref="I10:L10"/>
    <mergeCell ref="AC10:AF10"/>
    <mergeCell ref="U10:X10"/>
    <mergeCell ref="Q10:T10"/>
  </mergeCells>
  <phoneticPr fontId="1" type="noConversion"/>
  <pageMargins left="0.75" right="0.75" top="1" bottom="1" header="0" footer="0"/>
  <pageSetup orientation="portrait" horizontalDpi="4294967293" verticalDpi="4294967293"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workbookViewId="0">
      <selection activeCell="C11" sqref="C11"/>
    </sheetView>
  </sheetViews>
  <sheetFormatPr baseColWidth="10" defaultRowHeight="12.75" x14ac:dyDescent="0.2"/>
  <cols>
    <col min="1" max="1" width="41" customWidth="1"/>
    <col min="2" max="9" width="12" customWidth="1"/>
    <col min="10" max="10" width="12" bestFit="1" customWidth="1"/>
  </cols>
  <sheetData>
    <row r="1" spans="1:9" x14ac:dyDescent="0.2">
      <c r="A1" s="4" t="s">
        <v>75</v>
      </c>
      <c r="B1" s="4" t="s">
        <v>0</v>
      </c>
      <c r="C1" s="2"/>
      <c r="D1" s="2"/>
      <c r="E1" s="2"/>
      <c r="F1" s="2"/>
      <c r="G1" s="2"/>
      <c r="H1" s="2"/>
      <c r="I1" s="3"/>
    </row>
    <row r="2" spans="1:9" x14ac:dyDescent="0.2">
      <c r="A2" s="4" t="s">
        <v>56</v>
      </c>
      <c r="B2" s="1" t="s">
        <v>41</v>
      </c>
      <c r="C2" s="9" t="s">
        <v>2</v>
      </c>
      <c r="D2" s="9" t="s">
        <v>37</v>
      </c>
      <c r="E2" s="9" t="s">
        <v>38</v>
      </c>
      <c r="F2" s="9" t="s">
        <v>3</v>
      </c>
      <c r="G2" s="9" t="s">
        <v>40</v>
      </c>
      <c r="H2" s="9" t="s">
        <v>39</v>
      </c>
      <c r="I2" s="5" t="s">
        <v>20</v>
      </c>
    </row>
    <row r="3" spans="1:9" x14ac:dyDescent="0.2">
      <c r="A3" s="1">
        <v>1987</v>
      </c>
      <c r="B3" s="10"/>
      <c r="C3" s="11">
        <v>5081.2845326716297</v>
      </c>
      <c r="D3" s="11">
        <v>3930.00925925926</v>
      </c>
      <c r="E3" s="11"/>
      <c r="F3" s="11">
        <v>3825.7638554216901</v>
      </c>
      <c r="G3" s="11"/>
      <c r="H3" s="11">
        <v>3329.3678160919499</v>
      </c>
      <c r="I3" s="7">
        <v>4041.6063658611324</v>
      </c>
    </row>
    <row r="4" spans="1:9" x14ac:dyDescent="0.2">
      <c r="A4" s="17">
        <v>1988</v>
      </c>
      <c r="B4" s="12"/>
      <c r="C4" s="13">
        <v>5271.7100671140897</v>
      </c>
      <c r="D4" s="13">
        <v>4203.0396039604002</v>
      </c>
      <c r="E4" s="13">
        <v>3816.4459459459499</v>
      </c>
      <c r="F4" s="13">
        <v>3938.1327967806801</v>
      </c>
      <c r="G4" s="13"/>
      <c r="H4" s="13">
        <v>3372.9185520361998</v>
      </c>
      <c r="I4" s="8">
        <v>4120.4493931674642</v>
      </c>
    </row>
    <row r="5" spans="1:9" x14ac:dyDescent="0.2">
      <c r="A5" s="17">
        <v>1989</v>
      </c>
      <c r="B5" s="12">
        <v>4798.0483870967701</v>
      </c>
      <c r="C5" s="13">
        <v>5250.2771604938298</v>
      </c>
      <c r="D5" s="13">
        <v>4185.1797235022996</v>
      </c>
      <c r="E5" s="13">
        <v>4041.3620689655199</v>
      </c>
      <c r="F5" s="13">
        <v>4110.1612903225796</v>
      </c>
      <c r="G5" s="13"/>
      <c r="H5" s="13">
        <v>3471.4262295081999</v>
      </c>
      <c r="I5" s="8">
        <v>4309.4091433148669</v>
      </c>
    </row>
    <row r="6" spans="1:9" x14ac:dyDescent="0.2">
      <c r="A6" s="17">
        <v>1990</v>
      </c>
      <c r="B6" s="12">
        <v>5227.74074074074</v>
      </c>
      <c r="C6" s="13">
        <v>5408.7766548762002</v>
      </c>
      <c r="D6" s="13">
        <v>4220.5699481865304</v>
      </c>
      <c r="E6" s="13">
        <v>4306.5476190476202</v>
      </c>
      <c r="F6" s="13">
        <v>4181.6013793103402</v>
      </c>
      <c r="G6" s="13"/>
      <c r="H6" s="13">
        <v>3831.31125827815</v>
      </c>
      <c r="I6" s="8">
        <v>4529.4246000732637</v>
      </c>
    </row>
    <row r="7" spans="1:9" x14ac:dyDescent="0.2">
      <c r="A7" s="17">
        <v>1991</v>
      </c>
      <c r="B7" s="12">
        <v>5022.0615384615403</v>
      </c>
      <c r="C7" s="13">
        <v>5394.0967741935501</v>
      </c>
      <c r="D7" s="13">
        <v>4101.8827361563499</v>
      </c>
      <c r="E7" s="13">
        <v>4201.4848484848499</v>
      </c>
      <c r="F7" s="13">
        <v>4335.5433168316804</v>
      </c>
      <c r="G7" s="13"/>
      <c r="H7" s="13">
        <v>3794.4817073170698</v>
      </c>
      <c r="I7" s="8">
        <v>4474.9251535741741</v>
      </c>
    </row>
    <row r="8" spans="1:9" x14ac:dyDescent="0.2">
      <c r="A8" s="17">
        <v>1992</v>
      </c>
      <c r="B8" s="12">
        <v>5182.0444444444402</v>
      </c>
      <c r="C8" s="13">
        <v>5574.7325189553503</v>
      </c>
      <c r="D8" s="13">
        <v>4331.7537993920996</v>
      </c>
      <c r="E8" s="13">
        <v>4725.74125874126</v>
      </c>
      <c r="F8" s="13">
        <v>4345.26100628931</v>
      </c>
      <c r="G8" s="13"/>
      <c r="H8" s="13">
        <v>3786.2757009345801</v>
      </c>
      <c r="I8" s="8">
        <v>4657.6347881261736</v>
      </c>
    </row>
    <row r="9" spans="1:9" x14ac:dyDescent="0.2">
      <c r="A9" s="17">
        <v>1993</v>
      </c>
      <c r="B9" s="12">
        <v>4994.3483146067401</v>
      </c>
      <c r="C9" s="13">
        <v>5656.7214765100698</v>
      </c>
      <c r="D9" s="13">
        <v>4467.5934065934098</v>
      </c>
      <c r="E9" s="13">
        <v>4930.7046413502103</v>
      </c>
      <c r="F9" s="13">
        <v>4300.37248028046</v>
      </c>
      <c r="G9" s="13"/>
      <c r="H9" s="13">
        <v>3691.9828571428602</v>
      </c>
      <c r="I9" s="8">
        <v>4673.6205294139581</v>
      </c>
    </row>
    <row r="10" spans="1:9" x14ac:dyDescent="0.2">
      <c r="A10" s="17">
        <v>1994</v>
      </c>
      <c r="B10" s="12">
        <v>5192.5368421052599</v>
      </c>
      <c r="C10" s="13">
        <v>5796.4868900218498</v>
      </c>
      <c r="D10" s="13">
        <v>4466.3816326530596</v>
      </c>
      <c r="E10" s="13">
        <v>4933.5050505050503</v>
      </c>
      <c r="F10" s="13">
        <v>4317.2653374233096</v>
      </c>
      <c r="G10" s="13"/>
      <c r="H10" s="13">
        <v>4267.8940397350998</v>
      </c>
      <c r="I10" s="8">
        <v>4829.011632073938</v>
      </c>
    </row>
    <row r="11" spans="1:9" x14ac:dyDescent="0.2">
      <c r="A11" s="17">
        <v>1995</v>
      </c>
      <c r="B11" s="12">
        <v>5281.7058823529396</v>
      </c>
      <c r="C11" s="13">
        <v>5915.4301874596003</v>
      </c>
      <c r="D11" s="13">
        <v>4665.8925035360699</v>
      </c>
      <c r="E11" s="13">
        <v>4983.5757575757598</v>
      </c>
      <c r="F11" s="13">
        <v>4588.2049071618003</v>
      </c>
      <c r="G11" s="13"/>
      <c r="H11" s="13">
        <v>4724.8521126760597</v>
      </c>
      <c r="I11" s="8">
        <v>5026.6102251270386</v>
      </c>
    </row>
    <row r="12" spans="1:9" x14ac:dyDescent="0.2">
      <c r="A12" s="17">
        <v>1996</v>
      </c>
      <c r="B12" s="12">
        <v>5269.1067961164999</v>
      </c>
      <c r="C12" s="13">
        <v>6063.3423694779103</v>
      </c>
      <c r="D12" s="13">
        <v>4500.4989035087701</v>
      </c>
      <c r="E12" s="13">
        <v>5139.88768115942</v>
      </c>
      <c r="F12" s="13">
        <v>4680.1663685152098</v>
      </c>
      <c r="G12" s="13"/>
      <c r="H12" s="13">
        <v>4649.4020618556697</v>
      </c>
      <c r="I12" s="8">
        <v>5050.4006967722462</v>
      </c>
    </row>
    <row r="13" spans="1:9" x14ac:dyDescent="0.2">
      <c r="A13" s="17">
        <v>1997</v>
      </c>
      <c r="B13" s="12">
        <v>5405</v>
      </c>
      <c r="C13" s="13">
        <v>6138.8381374722803</v>
      </c>
      <c r="D13" s="13">
        <v>4639.61161161161</v>
      </c>
      <c r="E13" s="13">
        <v>5252.0151515151501</v>
      </c>
      <c r="F13" s="13">
        <v>4663.0644241733198</v>
      </c>
      <c r="G13" s="13"/>
      <c r="H13" s="13">
        <v>4603.5183246073302</v>
      </c>
      <c r="I13" s="8">
        <v>5117.0079415632827</v>
      </c>
    </row>
    <row r="14" spans="1:9" x14ac:dyDescent="0.2">
      <c r="A14" s="17">
        <v>1998</v>
      </c>
      <c r="B14" s="12">
        <v>5632.0987654320998</v>
      </c>
      <c r="C14" s="13">
        <v>6178.5690798961596</v>
      </c>
      <c r="D14" s="13">
        <v>4576.3143812709004</v>
      </c>
      <c r="E14" s="13">
        <v>5079.2369337979098</v>
      </c>
      <c r="F14" s="13">
        <v>4756.1255862428397</v>
      </c>
      <c r="G14" s="13"/>
      <c r="H14" s="13">
        <v>4637.4233870967701</v>
      </c>
      <c r="I14" s="8">
        <v>5143.2946889561135</v>
      </c>
    </row>
    <row r="15" spans="1:9" x14ac:dyDescent="0.2">
      <c r="A15" s="17">
        <v>1999</v>
      </c>
      <c r="B15" s="12">
        <v>6131.2588235294097</v>
      </c>
      <c r="C15" s="13">
        <v>6264.2422310757001</v>
      </c>
      <c r="D15" s="13">
        <v>4682.4282655246298</v>
      </c>
      <c r="E15" s="13">
        <v>5084.7038043478296</v>
      </c>
      <c r="F15" s="13">
        <v>4728.9341563786002</v>
      </c>
      <c r="G15" s="13"/>
      <c r="H15" s="13">
        <v>4594.5472636815903</v>
      </c>
      <c r="I15" s="8">
        <v>5247.6857574229607</v>
      </c>
    </row>
    <row r="16" spans="1:9" x14ac:dyDescent="0.2">
      <c r="A16" s="17">
        <v>2000</v>
      </c>
      <c r="B16" s="12">
        <v>6335.7115384615399</v>
      </c>
      <c r="C16" s="13">
        <v>6291.9040207522703</v>
      </c>
      <c r="D16" s="13">
        <v>4787.0821155184403</v>
      </c>
      <c r="E16" s="13">
        <v>5016.6990049751203</v>
      </c>
      <c r="F16" s="13">
        <v>4896.72792362769</v>
      </c>
      <c r="G16" s="13">
        <v>4413.2380952381</v>
      </c>
      <c r="H16" s="13">
        <v>4285.2346570397103</v>
      </c>
      <c r="I16" s="8">
        <v>5146.6567650875522</v>
      </c>
    </row>
    <row r="17" spans="1:9" x14ac:dyDescent="0.2">
      <c r="A17" s="17">
        <v>2001</v>
      </c>
      <c r="B17" s="12"/>
      <c r="C17" s="13">
        <v>6312.7037327068601</v>
      </c>
      <c r="D17" s="13">
        <v>4791.9429237041404</v>
      </c>
      <c r="E17" s="13">
        <v>4968.4577006507598</v>
      </c>
      <c r="F17" s="13">
        <v>4864.8827586206899</v>
      </c>
      <c r="G17" s="13">
        <v>4295.4444444444398</v>
      </c>
      <c r="H17" s="13">
        <v>4219.5607734806599</v>
      </c>
      <c r="I17" s="8">
        <v>4908.8320556012586</v>
      </c>
    </row>
    <row r="18" spans="1:9" x14ac:dyDescent="0.2">
      <c r="A18" s="17">
        <v>2002</v>
      </c>
      <c r="B18" s="12">
        <v>5484.1754385964896</v>
      </c>
      <c r="C18" s="13">
        <v>6379.4315173116102</v>
      </c>
      <c r="D18" s="13">
        <v>4869.2692511948999</v>
      </c>
      <c r="E18" s="13">
        <v>4890.5192802056599</v>
      </c>
      <c r="F18" s="13">
        <v>4888.3545163868903</v>
      </c>
      <c r="G18" s="13">
        <v>4248.38</v>
      </c>
      <c r="H18" s="13">
        <v>4341.36392405063</v>
      </c>
      <c r="I18" s="8">
        <v>5014.4991325351684</v>
      </c>
    </row>
    <row r="19" spans="1:9" x14ac:dyDescent="0.2">
      <c r="A19" s="17">
        <v>2003</v>
      </c>
      <c r="B19" s="12"/>
      <c r="C19" s="13">
        <v>6467.9122055674497</v>
      </c>
      <c r="D19" s="13">
        <v>4823.0928143712599</v>
      </c>
      <c r="E19" s="13">
        <v>5083.5188679245302</v>
      </c>
      <c r="F19" s="13">
        <v>4990.6750483558999</v>
      </c>
      <c r="G19" s="13">
        <v>4619.55</v>
      </c>
      <c r="H19" s="13">
        <v>4482.0918727915196</v>
      </c>
      <c r="I19" s="8">
        <v>5077.806801501777</v>
      </c>
    </row>
    <row r="20" spans="1:9" x14ac:dyDescent="0.2">
      <c r="A20" s="17">
        <v>2004</v>
      </c>
      <c r="B20" s="12">
        <v>6227.1818181818198</v>
      </c>
      <c r="C20" s="13">
        <v>6563.2634973721897</v>
      </c>
      <c r="D20" s="13">
        <v>4919.1770315091198</v>
      </c>
      <c r="E20" s="13">
        <v>5199.2136563876702</v>
      </c>
      <c r="F20" s="13">
        <v>5128.7322404371598</v>
      </c>
      <c r="G20" s="13">
        <v>4553.7315436241597</v>
      </c>
      <c r="H20" s="13">
        <v>4675.5459183673502</v>
      </c>
      <c r="I20" s="8">
        <v>5323.8351008399241</v>
      </c>
    </row>
    <row r="21" spans="1:9" x14ac:dyDescent="0.2">
      <c r="A21" s="17">
        <v>2005</v>
      </c>
      <c r="B21" s="12"/>
      <c r="C21" s="13">
        <v>6448.16905974988</v>
      </c>
      <c r="D21" s="13">
        <v>4985.1489590811198</v>
      </c>
      <c r="E21" s="13">
        <v>4862.8355555555599</v>
      </c>
      <c r="F21" s="13">
        <v>4963.03825527351</v>
      </c>
      <c r="G21" s="13">
        <v>4360.9399999999996</v>
      </c>
      <c r="H21" s="13">
        <v>4671.93279569892</v>
      </c>
      <c r="I21" s="8">
        <v>5048.6774375598316</v>
      </c>
    </row>
    <row r="22" spans="1:9" x14ac:dyDescent="0.2">
      <c r="A22" s="17">
        <v>2006</v>
      </c>
      <c r="B22" s="12"/>
      <c r="C22" s="13">
        <v>6643.3921568627402</v>
      </c>
      <c r="D22" s="13">
        <v>4978.5989465763696</v>
      </c>
      <c r="E22" s="13">
        <v>4861.2598870056499</v>
      </c>
      <c r="F22" s="13">
        <v>5031.6135761589403</v>
      </c>
      <c r="G22" s="13">
        <v>4586.6420454545496</v>
      </c>
      <c r="H22" s="13">
        <v>4394.05182926829</v>
      </c>
      <c r="I22" s="8">
        <v>5082.5930735544234</v>
      </c>
    </row>
    <row r="23" spans="1:9" x14ac:dyDescent="0.2">
      <c r="A23" s="17">
        <v>2007</v>
      </c>
      <c r="B23" s="12"/>
      <c r="C23" s="13">
        <v>6764.0429184549403</v>
      </c>
      <c r="D23" s="13">
        <v>5011.5703097187597</v>
      </c>
      <c r="E23" s="13">
        <v>4784.7649006622496</v>
      </c>
      <c r="F23" s="13">
        <v>5098.8369157284196</v>
      </c>
      <c r="G23" s="13">
        <v>4636.5358649788996</v>
      </c>
      <c r="H23" s="13">
        <v>4184.9553264604801</v>
      </c>
      <c r="I23" s="8">
        <v>5080.1177060006248</v>
      </c>
    </row>
    <row r="24" spans="1:9" x14ac:dyDescent="0.2">
      <c r="A24" s="17">
        <v>2008</v>
      </c>
      <c r="B24" s="12"/>
      <c r="C24" s="13">
        <v>6791.4513487475897</v>
      </c>
      <c r="D24" s="13">
        <v>5036.0474646226403</v>
      </c>
      <c r="E24" s="13">
        <v>4924.9517241379299</v>
      </c>
      <c r="F24" s="13">
        <v>5080.3394957983201</v>
      </c>
      <c r="G24" s="13">
        <v>4725.5064935064902</v>
      </c>
      <c r="H24" s="13">
        <v>4488.78698224852</v>
      </c>
      <c r="I24" s="8">
        <v>5174.5139181769155</v>
      </c>
    </row>
    <row r="25" spans="1:9" x14ac:dyDescent="0.2">
      <c r="A25" s="17">
        <v>2009</v>
      </c>
      <c r="B25" s="12"/>
      <c r="C25" s="13">
        <v>6882.5255981476703</v>
      </c>
      <c r="D25" s="13">
        <v>5095.1830857835703</v>
      </c>
      <c r="E25" s="13">
        <v>5203.8027681660897</v>
      </c>
      <c r="F25" s="13">
        <v>5166.1525146962804</v>
      </c>
      <c r="G25" s="13">
        <v>4720.1569506726501</v>
      </c>
      <c r="H25" s="13">
        <v>4314.6462765957403</v>
      </c>
      <c r="I25" s="8">
        <v>5230.4111990103338</v>
      </c>
    </row>
    <row r="26" spans="1:9" x14ac:dyDescent="0.2">
      <c r="A26" s="17">
        <v>2010</v>
      </c>
      <c r="B26" s="12"/>
      <c r="C26" s="13">
        <v>7051.7447342026098</v>
      </c>
      <c r="D26" s="13">
        <v>5089.4748418198296</v>
      </c>
      <c r="E26" s="13">
        <v>4931.9598540145998</v>
      </c>
      <c r="F26" s="13">
        <v>5259.5580019717399</v>
      </c>
      <c r="G26" s="13">
        <v>4909.4143835616396</v>
      </c>
      <c r="H26" s="13">
        <v>4530.0696969697001</v>
      </c>
      <c r="I26" s="8">
        <v>5295.3702520900197</v>
      </c>
    </row>
    <row r="27" spans="1:9" x14ac:dyDescent="0.2">
      <c r="A27" s="17">
        <v>2011</v>
      </c>
      <c r="B27" s="12"/>
      <c r="C27" s="13">
        <v>7134.0498451140502</v>
      </c>
      <c r="D27" s="13">
        <v>5211.1391989494396</v>
      </c>
      <c r="E27" s="13">
        <v>4905.28832116788</v>
      </c>
      <c r="F27" s="13">
        <v>5370.0045992115602</v>
      </c>
      <c r="G27" s="13">
        <v>4722.6896551724103</v>
      </c>
      <c r="H27" s="13">
        <v>4546.4681647940097</v>
      </c>
      <c r="I27" s="8">
        <v>5314.9399640682241</v>
      </c>
    </row>
    <row r="28" spans="1:9" x14ac:dyDescent="0.2">
      <c r="A28" s="17">
        <v>2012</v>
      </c>
      <c r="B28" s="12"/>
      <c r="C28" s="13">
        <v>7148.5364132178402</v>
      </c>
      <c r="D28" s="13">
        <v>5394.7663316582903</v>
      </c>
      <c r="E28" s="13">
        <v>5034.4606060606102</v>
      </c>
      <c r="F28" s="13">
        <v>5425.6065857885596</v>
      </c>
      <c r="G28" s="13">
        <v>4706.4739583333303</v>
      </c>
      <c r="H28" s="13">
        <v>4711.07053941909</v>
      </c>
      <c r="I28" s="8">
        <v>5403.4857390796196</v>
      </c>
    </row>
    <row r="29" spans="1:9" x14ac:dyDescent="0.2">
      <c r="A29" s="17">
        <v>2013</v>
      </c>
      <c r="B29" s="12"/>
      <c r="C29" s="13">
        <v>7282.8032786885196</v>
      </c>
      <c r="D29" s="13">
        <v>5477.3446732318698</v>
      </c>
      <c r="E29" s="13">
        <v>5389.40625</v>
      </c>
      <c r="F29" s="13">
        <v>5567.3167166416797</v>
      </c>
      <c r="G29" s="13">
        <v>5358.7740384615399</v>
      </c>
      <c r="H29" s="13">
        <v>4959.0510948905103</v>
      </c>
      <c r="I29" s="8">
        <v>5672.4493419856854</v>
      </c>
    </row>
    <row r="30" spans="1:9" x14ac:dyDescent="0.2">
      <c r="A30" s="17">
        <v>2014</v>
      </c>
      <c r="B30" s="12"/>
      <c r="C30" s="13">
        <v>7465.8748370273797</v>
      </c>
      <c r="D30" s="13">
        <v>5490.9664804469303</v>
      </c>
      <c r="E30" s="13">
        <v>5203.9223300970898</v>
      </c>
      <c r="F30" s="13">
        <v>6071.2117028270904</v>
      </c>
      <c r="G30" s="13">
        <v>5660.8217054263596</v>
      </c>
      <c r="H30" s="13">
        <v>5089.9852941176496</v>
      </c>
      <c r="I30" s="8">
        <v>5830.4637249904163</v>
      </c>
    </row>
    <row r="31" spans="1:9" x14ac:dyDescent="0.2">
      <c r="A31" s="17">
        <v>2015</v>
      </c>
      <c r="B31" s="12"/>
      <c r="C31" s="13">
        <v>8004.4493392070499</v>
      </c>
      <c r="D31" s="13">
        <v>5814.1523809523796</v>
      </c>
      <c r="E31" s="13"/>
      <c r="F31" s="13">
        <v>6616.3275109170299</v>
      </c>
      <c r="G31" s="13"/>
      <c r="H31" s="13"/>
      <c r="I31" s="8">
        <v>6811.6430770254856</v>
      </c>
    </row>
    <row r="32" spans="1:9" x14ac:dyDescent="0.2">
      <c r="A32" s="17">
        <v>2016</v>
      </c>
      <c r="B32" s="12"/>
      <c r="C32" s="13"/>
      <c r="D32" s="13"/>
      <c r="E32" s="13"/>
      <c r="F32" s="13"/>
      <c r="G32" s="13"/>
      <c r="H32" s="13"/>
      <c r="I32" s="8"/>
    </row>
    <row r="33" spans="1:9" x14ac:dyDescent="0.2">
      <c r="A33" s="17">
        <v>2017</v>
      </c>
      <c r="B33" s="12"/>
      <c r="C33" s="13"/>
      <c r="D33" s="13"/>
      <c r="E33" s="13"/>
      <c r="F33" s="13"/>
      <c r="G33" s="13"/>
      <c r="H33" s="13"/>
      <c r="I33" s="8"/>
    </row>
    <row r="34" spans="1:9" x14ac:dyDescent="0.2">
      <c r="A34" s="16" t="s">
        <v>20</v>
      </c>
      <c r="B34" s="14">
        <v>5441.6442378661641</v>
      </c>
      <c r="C34" s="15">
        <v>6331.9573304603045</v>
      </c>
      <c r="D34" s="15">
        <v>4784.3487098032574</v>
      </c>
      <c r="E34" s="15">
        <v>4879.8619062388134</v>
      </c>
      <c r="F34" s="15">
        <v>4868.6198368128717</v>
      </c>
      <c r="G34" s="15">
        <v>4701.2199452583045</v>
      </c>
      <c r="H34" s="15">
        <v>4308.9363020412247</v>
      </c>
      <c r="I34" s="6">
        <v>5044.8576425135652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Hojas de cálculo</vt:lpstr>
      </vt:variant>
      <vt:variant>
        <vt:i4>2</vt:i4>
      </vt:variant>
      <vt:variant>
        <vt:lpstr>Gráficos</vt:lpstr>
      </vt:variant>
      <vt:variant>
        <vt:i4>1</vt:i4>
      </vt:variant>
      <vt:variant>
        <vt:lpstr>Rangos con nombre</vt:lpstr>
      </vt:variant>
      <vt:variant>
        <vt:i4>3</vt:i4>
      </vt:variant>
    </vt:vector>
  </HeadingPairs>
  <TitlesOfParts>
    <vt:vector size="6" baseType="lpstr">
      <vt:lpstr>datos</vt:lpstr>
      <vt:lpstr>Tabla</vt:lpstr>
      <vt:lpstr>Gráfico</vt:lpstr>
      <vt:lpstr>datos!_FilterDatabase</vt:lpstr>
      <vt:lpstr>fecevaltend</vt:lpstr>
      <vt:lpstr>tend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BVARGAS</dc:creator>
  <cp:lastModifiedBy>BVL</cp:lastModifiedBy>
  <dcterms:created xsi:type="dcterms:W3CDTF">2008-01-24T22:32:01Z</dcterms:created>
  <dcterms:modified xsi:type="dcterms:W3CDTF">2017-09-14T15:41:49Z</dcterms:modified>
</cp:coreProperties>
</file>