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PivotChartFilter="1" defaultThemeVersion="124226"/>
  <bookViews>
    <workbookView xWindow="270" yWindow="0" windowWidth="7695" windowHeight="8880" tabRatio="703"/>
  </bookViews>
  <sheets>
    <sheet name="datos" sheetId="1" r:id="rId1"/>
    <sheet name="Gráfico" sheetId="23" r:id="rId2"/>
    <sheet name="Tabla" sheetId="22" state="hidden" r:id="rId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0">datos!$A$11:$AF$190</definedName>
    <definedName name="fecevaltend">datos!$B$2:$B$3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tend">datos!$A$12:$AF$211</definedName>
  </definedNames>
  <calcPr calcId="145621"/>
  <pivotCaches>
    <pivotCache cacheId="76" r:id="rId4"/>
  </pivotCaches>
</workbook>
</file>

<file path=xl/calcChain.xml><?xml version="1.0" encoding="utf-8"?>
<calcChain xmlns="http://schemas.openxmlformats.org/spreadsheetml/2006/main">
  <c r="C6" i="1" l="1"/>
  <c r="D6" i="1"/>
  <c r="E6" i="1"/>
  <c r="F6" i="1"/>
  <c r="G6" i="1"/>
  <c r="H6" i="1"/>
  <c r="I6" i="1"/>
  <c r="J6" i="1"/>
  <c r="K6" i="1"/>
  <c r="L6" i="1"/>
  <c r="M6" i="1"/>
  <c r="N6" i="1"/>
  <c r="O6" i="1"/>
  <c r="P6" i="1"/>
  <c r="Q6" i="1"/>
  <c r="R6" i="1"/>
  <c r="S6" i="1"/>
  <c r="T6" i="1"/>
  <c r="U6" i="1"/>
  <c r="V6" i="1"/>
  <c r="W6" i="1"/>
  <c r="X6" i="1"/>
  <c r="Y6" i="1"/>
  <c r="Z6" i="1"/>
  <c r="AA6" i="1"/>
  <c r="AB6" i="1"/>
  <c r="AC6" i="1"/>
  <c r="AD6" i="1"/>
  <c r="AE6" i="1"/>
  <c r="AF6" i="1"/>
  <c r="C7" i="1"/>
  <c r="D7" i="1"/>
  <c r="E7" i="1"/>
  <c r="F7" i="1"/>
  <c r="G7" i="1"/>
  <c r="H7" i="1"/>
  <c r="I7" i="1"/>
  <c r="J7" i="1"/>
  <c r="K7" i="1"/>
  <c r="L7" i="1"/>
  <c r="M7" i="1"/>
  <c r="N7" i="1"/>
  <c r="O7" i="1"/>
  <c r="P7" i="1"/>
  <c r="Q7" i="1"/>
  <c r="R7" i="1"/>
  <c r="S7" i="1"/>
  <c r="T7" i="1"/>
  <c r="U7" i="1"/>
  <c r="V7" i="1"/>
  <c r="W7" i="1"/>
  <c r="X7" i="1"/>
  <c r="Y7" i="1"/>
  <c r="Z7" i="1"/>
  <c r="AA7" i="1"/>
  <c r="AB7" i="1"/>
  <c r="AC7" i="1"/>
  <c r="AD7" i="1"/>
  <c r="AE7" i="1"/>
  <c r="AF7" i="1"/>
  <c r="C8" i="1"/>
  <c r="D8" i="1"/>
  <c r="E8" i="1"/>
  <c r="F8" i="1"/>
  <c r="G8" i="1"/>
  <c r="H8" i="1"/>
  <c r="I8" i="1"/>
  <c r="J8" i="1"/>
  <c r="K8" i="1"/>
  <c r="L8" i="1"/>
  <c r="M8" i="1"/>
  <c r="N8" i="1"/>
  <c r="O8" i="1"/>
  <c r="P8" i="1"/>
  <c r="Q8" i="1"/>
  <c r="R8" i="1"/>
  <c r="S8" i="1"/>
  <c r="T8" i="1"/>
  <c r="U8" i="1"/>
  <c r="V8" i="1"/>
  <c r="W8" i="1"/>
  <c r="X8" i="1"/>
  <c r="Y8" i="1"/>
  <c r="Z8" i="1"/>
  <c r="AA8" i="1"/>
  <c r="AB8" i="1"/>
  <c r="AC8" i="1"/>
  <c r="AD8" i="1"/>
  <c r="AE8" i="1"/>
  <c r="AF8" i="1"/>
  <c r="C9" i="1"/>
  <c r="D9" i="1"/>
  <c r="E9" i="1"/>
  <c r="F9" i="1"/>
  <c r="G9" i="1"/>
  <c r="H9" i="1"/>
  <c r="I9" i="1"/>
  <c r="J9" i="1"/>
  <c r="K9" i="1"/>
  <c r="L9" i="1"/>
  <c r="M9" i="1"/>
  <c r="N9" i="1"/>
  <c r="O9" i="1"/>
  <c r="P9" i="1"/>
  <c r="Q9" i="1"/>
  <c r="R9" i="1"/>
  <c r="S9" i="1"/>
  <c r="T9" i="1"/>
  <c r="U9" i="1"/>
  <c r="V9" i="1"/>
  <c r="W9" i="1"/>
  <c r="X9" i="1"/>
  <c r="Y9" i="1"/>
  <c r="Z9" i="1"/>
  <c r="AA9" i="1"/>
  <c r="AB9" i="1"/>
  <c r="AC9" i="1"/>
  <c r="AD9" i="1"/>
  <c r="AE9" i="1"/>
  <c r="AF9" i="1"/>
</calcChain>
</file>

<file path=xl/comments1.xml><?xml version="1.0" encoding="utf-8"?>
<comments xmlns="http://schemas.openxmlformats.org/spreadsheetml/2006/main">
  <authors>
    <author xml:space="preserve"> Bernardo Vargas</author>
  </authors>
  <commentList>
    <comment ref="B6" authorId="0">
      <text>
        <r>
          <rPr>
            <sz val="8"/>
            <color indexed="81"/>
            <rFont val="Tahoma"/>
            <family val="2"/>
          </rPr>
          <t xml:space="preserve">PROMEDIO DEL GRUPO SELECCIONADO ABAJO SEGUN LOS CRITERIOS DEFINIDOS
</t>
        </r>
      </text>
    </comment>
    <comment ref="B7" authorId="0">
      <text>
        <r>
          <rPr>
            <sz val="8"/>
            <color indexed="81"/>
            <rFont val="Tahoma"/>
            <family val="2"/>
          </rPr>
          <t xml:space="preserve">NUMERO DE  AÑOS  EN EL GRUPO SELECCIONADO ABAJO SEGUN LOS CRITERIOS DEFINIDOS
</t>
        </r>
      </text>
    </comment>
    <comment ref="B8" authorId="0">
      <text>
        <r>
          <rPr>
            <sz val="8"/>
            <color indexed="81"/>
            <rFont val="Tahoma"/>
            <family val="2"/>
          </rPr>
          <t xml:space="preserve">VALOR MINIMO ENTRE EL  GRUPO SELECCIONADO ABAJO SEGUN LOS CRITERIOS DEFINIDOS
</t>
        </r>
      </text>
    </comment>
    <comment ref="B9" authorId="0">
      <text>
        <r>
          <rPr>
            <sz val="8"/>
            <color indexed="81"/>
            <rFont val="Tahoma"/>
            <family val="2"/>
          </rPr>
          <t xml:space="preserve">VALOR MAXIMO ENTRE EL  GRUPO SELECCIONADO ABAJO SEGUN LOS CRITERIOS DEFINIDOS
</t>
        </r>
      </text>
    </comment>
    <comment ref="B11" authorId="0">
      <text>
        <r>
          <rPr>
            <b/>
            <sz val="8"/>
            <color indexed="81"/>
            <rFont val="Tahoma"/>
            <family val="2"/>
          </rPr>
          <t>Año de Nacimiento</t>
        </r>
      </text>
    </comment>
    <comment ref="C11" authorId="0">
      <text>
        <r>
          <rPr>
            <sz val="8"/>
            <color indexed="81"/>
            <rFont val="Tahoma"/>
            <family val="2"/>
          </rPr>
          <t xml:space="preserve">% de consanguinidad (promedio para las vacas nacidas en este año)
Rango: 0 a 100%
</t>
        </r>
      </text>
    </comment>
    <comment ref="D11" authorId="0">
      <text>
        <r>
          <rPr>
            <sz val="10"/>
            <color indexed="81"/>
            <rFont val="Tahoma"/>
            <family val="2"/>
          </rPr>
          <t xml:space="preserve">Vacas que contribuyeron al cálculo del promedio de producción corregida a 305 d (PC305) para cada año respectivo
</t>
        </r>
      </text>
    </comment>
    <comment ref="E11" authorId="0">
      <text>
        <r>
          <rPr>
            <sz val="10"/>
            <color indexed="81"/>
            <rFont val="Tahoma"/>
            <family val="2"/>
          </rPr>
          <t>kilogramos de producción de leche a 305 días CORREGIDA por edad y lactancia
*Corrección es a una base de 4 años de edad y tercera lactancia</t>
        </r>
        <r>
          <rPr>
            <sz val="8"/>
            <color indexed="81"/>
            <rFont val="Tahoma"/>
            <family val="2"/>
          </rPr>
          <t xml:space="preserve">
</t>
        </r>
      </text>
    </comment>
    <comment ref="F11" authorId="0">
      <text>
        <r>
          <rPr>
            <sz val="8"/>
            <color indexed="81"/>
            <rFont val="Tahoma"/>
            <family val="2"/>
          </rPr>
          <t xml:space="preserve"> Vacas que contribuyeron al cálculo de VC para cada año
*Incluye vacas sin registros de producción</t>
        </r>
      </text>
    </comment>
    <comment ref="G11"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H11" authorId="0">
      <text>
        <r>
          <rPr>
            <sz val="8"/>
            <color indexed="81"/>
            <rFont val="Tahoma"/>
            <family val="2"/>
          </rPr>
          <t xml:space="preserve">% de confiabilidad (promedio para vacas nacidas este año)
Rango: 0 a 100
</t>
        </r>
      </text>
    </comment>
    <comment ref="I11" authorId="0">
      <text>
        <r>
          <rPr>
            <sz val="8"/>
            <color indexed="81"/>
            <rFont val="Tahoma"/>
            <family val="2"/>
          </rPr>
          <t xml:space="preserve">Vacas que contribuyeron al cálculo del promedio de producción corregida a 305 d (PC305) para cada año respectivo
</t>
        </r>
      </text>
    </comment>
    <comment ref="J11" authorId="0">
      <text>
        <r>
          <rPr>
            <sz val="8"/>
            <color indexed="81"/>
            <rFont val="Tahoma"/>
            <family val="2"/>
          </rPr>
          <t xml:space="preserve">kilogramos de producción de grasa a 305 días CORREGIDA por edad y lactancia
*Corrección es a una base de 4 años de edad y tercera lactancia
</t>
        </r>
      </text>
    </comment>
    <comment ref="K11"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L11" authorId="0">
      <text>
        <r>
          <rPr>
            <sz val="8"/>
            <color indexed="81"/>
            <rFont val="Tahoma"/>
            <family val="2"/>
          </rPr>
          <t xml:space="preserve">% de confiabilidad (promedio para vacas nacidas este año)
Rango: 0 a 100
</t>
        </r>
      </text>
    </comment>
    <comment ref="M11" authorId="0">
      <text>
        <r>
          <rPr>
            <sz val="8"/>
            <color indexed="81"/>
            <rFont val="Tahoma"/>
            <family val="2"/>
          </rPr>
          <t xml:space="preserve">Vacas que contribuyeron al cálculo del promedio de producción corregida a 305 d (PC305) para cada año respectivo
</t>
        </r>
      </text>
    </comment>
    <comment ref="N11" authorId="0">
      <text>
        <r>
          <rPr>
            <sz val="8"/>
            <color indexed="81"/>
            <rFont val="Tahoma"/>
            <family val="2"/>
          </rPr>
          <t xml:space="preserve">kilogramos de producción de proteína  a 305 días CORREGIDA por edad y lactancia
*Corrección es a una base de 4 años de edad y tercera lactancia
</t>
        </r>
      </text>
    </comment>
    <comment ref="O11"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P11" authorId="0">
      <text>
        <r>
          <rPr>
            <sz val="8"/>
            <color indexed="81"/>
            <rFont val="Tahoma"/>
            <family val="2"/>
          </rPr>
          <t xml:space="preserve">% de confiabilidad (promedio para vacas nacidas este año)
Rango: 0 a 100
</t>
        </r>
      </text>
    </comment>
    <comment ref="Q11" authorId="0">
      <text>
        <r>
          <rPr>
            <sz val="8"/>
            <color indexed="81"/>
            <rFont val="Tahoma"/>
            <family val="2"/>
          </rPr>
          <t xml:space="preserve">Vacas que contribuyeron al cálculo del promedio de producción corregida a 305 d (PC305) para cada año respectivo
</t>
        </r>
      </text>
    </comment>
    <comment ref="R11" authorId="0">
      <text>
        <r>
          <rPr>
            <sz val="8"/>
            <color indexed="81"/>
            <rFont val="Tahoma"/>
            <family val="2"/>
          </rPr>
          <t xml:space="preserve">kilogramos de producción de sólidos  a 305 días CORREGIDO por edad y lactancia
*Corrección es a una base de 4 años de edad y tercera lactancia
</t>
        </r>
      </text>
    </comment>
    <comment ref="S11"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T11" authorId="0">
      <text>
        <r>
          <rPr>
            <sz val="8"/>
            <color indexed="81"/>
            <rFont val="Tahoma"/>
            <family val="2"/>
          </rPr>
          <t xml:space="preserve">% de confiabilidad (promedio para vacas nacidas este año)
Rango: 0 a 100
</t>
        </r>
      </text>
    </comment>
    <comment ref="U11" authorId="0">
      <text>
        <r>
          <rPr>
            <sz val="10"/>
            <color indexed="81"/>
            <rFont val="Tahoma"/>
            <family val="2"/>
          </rPr>
          <t xml:space="preserve">Vacas que contribuyeron al cálculo del promedio de días abiertos para cada año respectivo
</t>
        </r>
      </text>
    </comment>
    <comment ref="V11" authorId="0">
      <text>
        <r>
          <rPr>
            <b/>
            <sz val="10"/>
            <color indexed="81"/>
            <rFont val="Tahoma"/>
            <family val="2"/>
          </rPr>
          <t xml:space="preserve">Días  Abiertos </t>
        </r>
      </text>
    </comment>
    <comment ref="W11" authorId="0">
      <text>
        <r>
          <rPr>
            <sz val="10"/>
            <color indexed="81"/>
            <rFont val="Tahoma"/>
            <family val="2"/>
          </rPr>
          <t xml:space="preserve">Promedio de valores de cría para las vacas nacidas en los años respectivos
(Valor de Cría:
Estimado del mérito genético de un animal. Contribución genética (aditiva) al rendimiento observado de un animal. 
Interpretación: Un VC = -3 DA para una vaca significa que bajo condiciones idénticas de manejo, cuando esta vaca esté en edad madura, se espera que presente 3 días abiertos menos  que el promedio del grupo de vacas utilizado como referencia o Base Genética
</t>
        </r>
      </text>
    </comment>
    <comment ref="X11" authorId="0">
      <text>
        <r>
          <rPr>
            <sz val="10"/>
            <color indexed="81"/>
            <rFont val="Tahoma"/>
            <family val="2"/>
          </rPr>
          <t xml:space="preserve">% de confiabilidad (promedio para vacas nacidas este año)
Rango: 0 a 100
</t>
        </r>
      </text>
    </comment>
    <comment ref="Y11" authorId="0">
      <text>
        <r>
          <rPr>
            <sz val="8"/>
            <color indexed="81"/>
            <rFont val="Tahoma"/>
            <family val="2"/>
          </rPr>
          <t xml:space="preserve">Vacas que contribuyeron al cálculo del promedio de score de células somáticas  para cada año respectivo
</t>
        </r>
      </text>
    </comment>
    <comment ref="Z11" authorId="0">
      <text>
        <r>
          <rPr>
            <sz val="8"/>
            <color indexed="81"/>
            <rFont val="Tahoma"/>
            <family val="2"/>
          </rPr>
          <t>SCCS: Score de células somáticas. Se calcula como SCCS= log(CCS/1000) 
Equivalencias:
SCCS   CCS
5          32000
6          64000
7         128000
8         256000
9         512000
10       1024000</t>
        </r>
      </text>
    </comment>
    <comment ref="AA11"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-1 en SCCS  para una vaca significa que bajo condiciones idénticas de manejo, se espera que presente 1 punto menos que el promedio de SCCS del grupo de vacas utilizado como referencia o Base Genética
</t>
        </r>
      </text>
    </comment>
    <comment ref="AB11" authorId="0">
      <text>
        <r>
          <rPr>
            <sz val="8"/>
            <color indexed="81"/>
            <rFont val="Tahoma"/>
            <family val="2"/>
          </rPr>
          <t xml:space="preserve">% de confiabilidad (promedio para vacas nacidas este año)
Rango: 0 a 100
</t>
        </r>
      </text>
    </comment>
    <comment ref="AC11" authorId="0">
      <text>
        <r>
          <rPr>
            <sz val="8"/>
            <color indexed="81"/>
            <rFont val="Tahoma"/>
            <family val="2"/>
          </rPr>
          <t xml:space="preserve">Vacas que contribuyeron al cálculo del promedio de vida productiva para cada año respectivo
</t>
        </r>
      </text>
    </comment>
    <comment ref="AD11" authorId="0">
      <text>
        <r>
          <rPr>
            <sz val="8"/>
            <color indexed="81"/>
            <rFont val="Tahoma"/>
            <family val="2"/>
          </rPr>
          <t xml:space="preserve">Vida productiva (aprox. en meses)*
</t>
        </r>
      </text>
    </comment>
    <comment ref="AE11"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 en VP  para una vaca significa que bajo condiciones idénticas de manejo, se espera que presente 3 meses más que el promedio de vida productiva del grupo de vacas utilizado como referencia o Base Genética
</t>
        </r>
      </text>
    </comment>
    <comment ref="AF11" authorId="0">
      <text>
        <r>
          <rPr>
            <sz val="8"/>
            <color indexed="81"/>
            <rFont val="Tahoma"/>
            <family val="2"/>
          </rPr>
          <t xml:space="preserve">% de confiabilidad (promedio para vacas nacidas este año)
Rango: 0 a 100
</t>
        </r>
      </text>
    </comment>
  </commentList>
</comments>
</file>

<file path=xl/sharedStrings.xml><?xml version="1.0" encoding="utf-8"?>
<sst xmlns="http://schemas.openxmlformats.org/spreadsheetml/2006/main" count="290" uniqueCount="86">
  <si>
    <t>Raza</t>
  </si>
  <si>
    <t>Tendencias poblacionales por raza</t>
  </si>
  <si>
    <t>H8</t>
  </si>
  <si>
    <t>J8</t>
  </si>
  <si>
    <t>Leche</t>
  </si>
  <si>
    <t>Proteína</t>
  </si>
  <si>
    <t>Grasa</t>
  </si>
  <si>
    <t>% Cons</t>
  </si>
  <si>
    <t>Vida Productiva</t>
  </si>
  <si>
    <t>VP</t>
  </si>
  <si>
    <t>VC_VP</t>
  </si>
  <si>
    <t>n_VP</t>
  </si>
  <si>
    <t>Conf_VP</t>
  </si>
  <si>
    <t>n_305K</t>
  </si>
  <si>
    <t>VC_G</t>
  </si>
  <si>
    <t>Conf_G</t>
  </si>
  <si>
    <t>n_P</t>
  </si>
  <si>
    <t>PC305_P</t>
  </si>
  <si>
    <t>VC_P</t>
  </si>
  <si>
    <t>Conf_P</t>
  </si>
  <si>
    <t>Total general</t>
  </si>
  <si>
    <t>PC305_K</t>
  </si>
  <si>
    <t>VC_K</t>
  </si>
  <si>
    <t>n_VC_K</t>
  </si>
  <si>
    <t>Conf_K</t>
  </si>
  <si>
    <t>n_G</t>
  </si>
  <si>
    <t>PC305_G</t>
  </si>
  <si>
    <t>Año Nac</t>
  </si>
  <si>
    <t>n_DA</t>
  </si>
  <si>
    <t>DiasAb</t>
  </si>
  <si>
    <t>VC_DA</t>
  </si>
  <si>
    <t>Conf_DA</t>
  </si>
  <si>
    <t>Días Abiertos</t>
  </si>
  <si>
    <t>n==&gt;</t>
  </si>
  <si>
    <t>min==&gt;</t>
  </si>
  <si>
    <t>max==&gt;</t>
  </si>
  <si>
    <t>promedio==&gt;</t>
  </si>
  <si>
    <t>HXJ</t>
  </si>
  <si>
    <t>HXPS</t>
  </si>
  <si>
    <t>PS8</t>
  </si>
  <si>
    <t>JXPS</t>
  </si>
  <si>
    <t>G8</t>
  </si>
  <si>
    <r>
      <t>Puede seleccionar grupos utilizando los botones de abajo (</t>
    </r>
    <r>
      <rPr>
        <sz val="10"/>
        <rFont val="Calibri"/>
        <family val="2"/>
      </rPr>
      <t>▼)</t>
    </r>
  </si>
  <si>
    <r>
      <t xml:space="preserve">Puede combinar varios criterios de selección </t>
    </r>
    <r>
      <rPr>
        <i/>
        <sz val="10"/>
        <rFont val="Calibri"/>
        <family val="2"/>
      </rPr>
      <t>(Ej Raza H8+ Año Nac &gt;2000)</t>
    </r>
  </si>
  <si>
    <t>datos_leche_305K</t>
  </si>
  <si>
    <t>datos_valor de Cría_Leche</t>
  </si>
  <si>
    <t>Valor de Cría_Leche</t>
  </si>
  <si>
    <t>datos_Grasa</t>
  </si>
  <si>
    <t>Valor de Cría_Grasa</t>
  </si>
  <si>
    <t>datos_Proteína</t>
  </si>
  <si>
    <t>Valor de Cría_Proteína</t>
  </si>
  <si>
    <t>datos_Días Abiertos</t>
  </si>
  <si>
    <t>Valor Cría_DíasAbiertos</t>
  </si>
  <si>
    <t>datos_VidaProductiva</t>
  </si>
  <si>
    <t>VidaProductiva_meses</t>
  </si>
  <si>
    <t>Valor de Cría_VidaProductiva</t>
  </si>
  <si>
    <t>Año Nacimiento</t>
  </si>
  <si>
    <t>n_SCCS</t>
  </si>
  <si>
    <t>SCCS</t>
  </si>
  <si>
    <t>VC_SCCS</t>
  </si>
  <si>
    <t>Conf_SCCS</t>
  </si>
  <si>
    <t>Score de Células Somáticas</t>
  </si>
  <si>
    <t>Valor de Cría_CélulasSomáticas</t>
  </si>
  <si>
    <t>CélulasSomáticas_score</t>
  </si>
  <si>
    <t>datos_CélulasSomáticas</t>
  </si>
  <si>
    <t>n_ST</t>
  </si>
  <si>
    <t>PC305_ST</t>
  </si>
  <si>
    <t>VC_ST</t>
  </si>
  <si>
    <t>Conf_ST</t>
  </si>
  <si>
    <t>datos_Sólidos</t>
  </si>
  <si>
    <t>Valor de Cría_Sólidos</t>
  </si>
  <si>
    <t>Sólidos Totales</t>
  </si>
  <si>
    <t>Producción Corregida 305d_Leche</t>
  </si>
  <si>
    <t>Producción Corregida_305d_Proteína</t>
  </si>
  <si>
    <t>Producción Corregida_305d_Sólidos</t>
  </si>
  <si>
    <t>Promedio de Producción Corregida 305d_Leche</t>
  </si>
  <si>
    <t>t</t>
  </si>
  <si>
    <t>Pct_consanguinidad</t>
  </si>
  <si>
    <t>Pct_Confiabilidad_Leche</t>
  </si>
  <si>
    <t>Producción Corregida_305d_Grasa</t>
  </si>
  <si>
    <t>Pct_Confiabilidad_Grasa</t>
  </si>
  <si>
    <t>Pct_Confiabilidad_Proteína</t>
  </si>
  <si>
    <t>Pct_Confiabilidad_Sólidos</t>
  </si>
  <si>
    <t>pct_Confiabilidad_DíasAbiertos</t>
  </si>
  <si>
    <t>Pct_Confiabilidad_CélulasSomáticas</t>
  </si>
  <si>
    <t>Pct_Confiabilidad_VidaProductiva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</si>
</sst>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font>
    <font>
      <sz val="8"/>
      <name val="Arial"/>
      <family val="2"/>
    </font>
    <font>
      <sz val="8"/>
      <color indexed="81"/>
      <name val="Tahoma"/>
      <family val="2"/>
    </font>
    <font>
      <b/>
      <sz val="8"/>
      <color indexed="81"/>
      <name val="Tahoma"/>
      <family val="2"/>
    </font>
    <font>
      <b/>
      <sz val="10"/>
      <color indexed="81"/>
      <name val="Tahoma"/>
      <family val="2"/>
    </font>
    <font>
      <sz val="10"/>
      <color indexed="8"/>
      <name val="Calibri"/>
      <family val="2"/>
    </font>
    <font>
      <sz val="14"/>
      <color indexed="12"/>
      <name val="Calibri"/>
      <family val="2"/>
    </font>
    <font>
      <sz val="10"/>
      <name val="Calibri"/>
      <family val="2"/>
    </font>
    <font>
      <i/>
      <sz val="10"/>
      <color indexed="12"/>
      <name val="Calibri"/>
      <family val="2"/>
    </font>
    <font>
      <i/>
      <sz val="10"/>
      <name val="Calibri"/>
      <family val="2"/>
    </font>
    <font>
      <sz val="10"/>
      <color indexed="12"/>
      <name val="Calibri"/>
      <family val="2"/>
    </font>
    <font>
      <sz val="10"/>
      <color indexed="81"/>
      <name val="Tahoma"/>
      <family val="2"/>
    </font>
    <font>
      <sz val="14"/>
      <name val="Arial"/>
      <family val="2"/>
    </font>
    <font>
      <b/>
      <sz val="10"/>
      <color rgb="FFFF0000"/>
      <name val="Calibri"/>
      <family val="2"/>
    </font>
    <font>
      <sz val="9"/>
      <color indexed="12"/>
      <name val="Calibri"/>
      <family val="2"/>
    </font>
    <font>
      <sz val="9"/>
      <color indexed="8"/>
      <name val="Calibri"/>
      <family val="2"/>
    </font>
    <font>
      <sz val="9"/>
      <name val="Calibri"/>
      <family val="2"/>
    </font>
  </fonts>
  <fills count="10">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3" tint="0.79998168889431442"/>
        <bgColor indexed="64"/>
      </patternFill>
    </fill>
  </fills>
  <borders count="12">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bottom/>
      <diagonal/>
    </border>
  </borders>
  <cellStyleXfs count="1">
    <xf numFmtId="0" fontId="0" fillId="0" borderId="0"/>
  </cellStyleXfs>
  <cellXfs count="94">
    <xf numFmtId="0" fontId="0" fillId="0" borderId="0" xfId="0"/>
    <xf numFmtId="0" fontId="0" fillId="0" borderId="1" xfId="0" applyBorder="1"/>
    <xf numFmtId="0" fontId="0" fillId="0" borderId="2" xfId="0" applyBorder="1"/>
    <xf numFmtId="0" fontId="0" fillId="0" borderId="3" xfId="0" applyBorder="1"/>
    <xf numFmtId="0" fontId="0" fillId="0" borderId="1" xfId="0" pivotButton="1" applyBorder="1"/>
    <xf numFmtId="0" fontId="0" fillId="0" borderId="4" xfId="0" applyBorder="1"/>
    <xf numFmtId="0" fontId="0" fillId="0" borderId="5" xfId="0" applyNumberFormat="1" applyBorder="1"/>
    <xf numFmtId="0" fontId="0" fillId="0" borderId="4" xfId="0" applyNumberFormat="1" applyBorder="1"/>
    <xf numFmtId="0" fontId="0" fillId="0" borderId="6" xfId="0" applyNumberFormat="1" applyBorder="1"/>
    <xf numFmtId="0" fontId="0" fillId="0" borderId="7" xfId="0" applyBorder="1"/>
    <xf numFmtId="0" fontId="0" fillId="0" borderId="1" xfId="0" applyNumberFormat="1" applyBorder="1"/>
    <xf numFmtId="0" fontId="0" fillId="0" borderId="7" xfId="0" applyNumberFormat="1" applyBorder="1"/>
    <xf numFmtId="0" fontId="0" fillId="0" borderId="8" xfId="0" applyNumberFormat="1" applyBorder="1"/>
    <xf numFmtId="0" fontId="0" fillId="0" borderId="0" xfId="0" applyNumberFormat="1"/>
    <xf numFmtId="0" fontId="0" fillId="0" borderId="9" xfId="0" applyNumberFormat="1" applyBorder="1"/>
    <xf numFmtId="0" fontId="0" fillId="0" borderId="10" xfId="0" applyNumberFormat="1" applyBorder="1"/>
    <xf numFmtId="0" fontId="0" fillId="0" borderId="9" xfId="0" applyBorder="1"/>
    <xf numFmtId="0" fontId="0" fillId="0" borderId="8" xfId="0" applyBorder="1"/>
    <xf numFmtId="0" fontId="5" fillId="3" borderId="0" xfId="0" applyFont="1" applyFill="1" applyBorder="1" applyAlignment="1"/>
    <xf numFmtId="0" fontId="7" fillId="3" borderId="0" xfId="0" applyFont="1" applyFill="1" applyBorder="1" applyAlignment="1">
      <alignment horizontal="left"/>
    </xf>
    <xf numFmtId="2" fontId="7" fillId="3" borderId="0" xfId="0" applyNumberFormat="1" applyFont="1" applyFill="1" applyBorder="1" applyAlignment="1">
      <alignment horizontal="right"/>
    </xf>
    <xf numFmtId="1" fontId="7" fillId="3" borderId="0" xfId="0" applyNumberFormat="1" applyFont="1" applyFill="1" applyBorder="1" applyAlignment="1">
      <alignment horizontal="right"/>
    </xf>
    <xf numFmtId="0" fontId="7" fillId="3" borderId="0" xfId="0" applyFont="1" applyFill="1" applyBorder="1" applyAlignment="1">
      <alignment horizontal="right"/>
    </xf>
    <xf numFmtId="164" fontId="7" fillId="3" borderId="0" xfId="0" applyNumberFormat="1" applyFont="1" applyFill="1" applyBorder="1" applyAlignment="1">
      <alignment horizontal="right"/>
    </xf>
    <xf numFmtId="0" fontId="5" fillId="0" borderId="0" xfId="0" applyFont="1" applyFill="1" applyBorder="1" applyAlignment="1"/>
    <xf numFmtId="0" fontId="6" fillId="0" borderId="0" xfId="0" applyFont="1" applyFill="1" applyBorder="1" applyAlignment="1">
      <alignment horizontal="left"/>
    </xf>
    <xf numFmtId="2" fontId="7" fillId="0" borderId="0" xfId="0" applyNumberFormat="1" applyFont="1" applyFill="1" applyBorder="1" applyAlignment="1">
      <alignment horizontal="left"/>
    </xf>
    <xf numFmtId="1" fontId="7" fillId="0" borderId="0" xfId="0" applyNumberFormat="1" applyFont="1" applyFill="1" applyBorder="1" applyAlignment="1">
      <alignment horizontal="left"/>
    </xf>
    <xf numFmtId="0" fontId="7" fillId="0" borderId="0" xfId="0" applyFont="1" applyFill="1" applyBorder="1" applyAlignment="1">
      <alignment horizontal="left"/>
    </xf>
    <xf numFmtId="164" fontId="7" fillId="0" borderId="0" xfId="0" applyNumberFormat="1" applyFont="1" applyFill="1" applyBorder="1" applyAlignment="1">
      <alignment horizontal="left"/>
    </xf>
    <xf numFmtId="164" fontId="13" fillId="0" borderId="0" xfId="0" applyNumberFormat="1" applyFont="1" applyFill="1" applyBorder="1" applyAlignment="1">
      <alignment horizontal="right"/>
    </xf>
    <xf numFmtId="1" fontId="13" fillId="0" borderId="0" xfId="0" applyNumberFormat="1" applyFont="1" applyFill="1" applyBorder="1" applyAlignment="1">
      <alignment horizontal="left"/>
    </xf>
    <xf numFmtId="17" fontId="6" fillId="0" borderId="0" xfId="0" applyNumberFormat="1" applyFont="1" applyFill="1" applyBorder="1" applyAlignment="1"/>
    <xf numFmtId="2" fontId="7" fillId="0" borderId="0" xfId="0" applyNumberFormat="1" applyFont="1" applyFill="1" applyBorder="1" applyAlignment="1">
      <alignment horizontal="right"/>
    </xf>
    <xf numFmtId="1" fontId="7" fillId="0" borderId="0" xfId="0" applyNumberFormat="1" applyFont="1" applyFill="1" applyBorder="1" applyAlignment="1">
      <alignment horizontal="right"/>
    </xf>
    <xf numFmtId="0" fontId="7" fillId="0" borderId="0" xfId="0" applyFont="1" applyFill="1" applyBorder="1" applyAlignment="1">
      <alignment horizontal="right"/>
    </xf>
    <xf numFmtId="164" fontId="7" fillId="0" borderId="0" xfId="0" applyNumberFormat="1" applyFont="1" applyFill="1" applyBorder="1" applyAlignment="1">
      <alignment horizontal="right"/>
    </xf>
    <xf numFmtId="17" fontId="6" fillId="0" borderId="0" xfId="0" applyNumberFormat="1" applyFont="1" applyFill="1" applyBorder="1" applyAlignment="1">
      <alignment horizontal="right"/>
    </xf>
    <xf numFmtId="17" fontId="9" fillId="0" borderId="0" xfId="0" applyNumberFormat="1" applyFont="1" applyFill="1" applyBorder="1" applyAlignment="1">
      <alignment horizontal="right"/>
    </xf>
    <xf numFmtId="1" fontId="9" fillId="0" borderId="0" xfId="0" applyNumberFormat="1" applyFont="1" applyFill="1" applyBorder="1" applyAlignment="1"/>
    <xf numFmtId="164" fontId="9" fillId="0" borderId="0" xfId="0" applyNumberFormat="1" applyFont="1" applyFill="1" applyBorder="1" applyAlignment="1"/>
    <xf numFmtId="1" fontId="10" fillId="0" borderId="0" xfId="0" applyNumberFormat="1" applyFont="1" applyFill="1" applyBorder="1" applyAlignment="1">
      <alignment horizontal="left"/>
    </xf>
    <xf numFmtId="0" fontId="8" fillId="0" borderId="0" xfId="0" applyFont="1" applyFill="1" applyBorder="1" applyAlignment="1"/>
    <xf numFmtId="17" fontId="6" fillId="0" borderId="0" xfId="0" applyNumberFormat="1" applyFont="1" applyFill="1" applyBorder="1" applyAlignment="1">
      <alignment horizontal="center"/>
    </xf>
    <xf numFmtId="0" fontId="7" fillId="0" borderId="0" xfId="0" applyFont="1" applyFill="1" applyBorder="1" applyAlignment="1">
      <alignment horizontal="center"/>
    </xf>
    <xf numFmtId="0" fontId="10" fillId="0" borderId="0" xfId="0" applyFont="1" applyFill="1" applyBorder="1" applyAlignment="1"/>
    <xf numFmtId="2" fontId="10" fillId="0" borderId="0" xfId="0" applyNumberFormat="1" applyFont="1" applyFill="1" applyBorder="1" applyAlignment="1">
      <alignment horizontal="left"/>
    </xf>
    <xf numFmtId="0" fontId="10" fillId="0" borderId="0" xfId="0" applyFont="1" applyFill="1" applyBorder="1" applyAlignment="1">
      <alignment horizontal="left"/>
    </xf>
    <xf numFmtId="164" fontId="10" fillId="0" borderId="0" xfId="0" applyNumberFormat="1" applyFont="1" applyFill="1" applyBorder="1" applyAlignment="1">
      <alignment horizontal="left"/>
    </xf>
    <xf numFmtId="0" fontId="14" fillId="3" borderId="0" xfId="0" applyFont="1" applyFill="1" applyBorder="1" applyAlignment="1"/>
    <xf numFmtId="1" fontId="14" fillId="3" borderId="0" xfId="0" applyNumberFormat="1" applyFont="1" applyFill="1" applyBorder="1" applyAlignment="1">
      <alignment horizontal="left"/>
    </xf>
    <xf numFmtId="2" fontId="14" fillId="3" borderId="0" xfId="0" applyNumberFormat="1" applyFont="1" applyFill="1" applyBorder="1" applyAlignment="1">
      <alignment horizontal="left"/>
    </xf>
    <xf numFmtId="0" fontId="14" fillId="3" borderId="0" xfId="0" applyFont="1" applyFill="1" applyBorder="1" applyAlignment="1">
      <alignment horizontal="left"/>
    </xf>
    <xf numFmtId="164" fontId="14" fillId="3" borderId="0" xfId="0" applyNumberFormat="1" applyFont="1" applyFill="1" applyBorder="1" applyAlignment="1">
      <alignment horizontal="left"/>
    </xf>
    <xf numFmtId="2" fontId="15" fillId="3" borderId="0" xfId="0" applyNumberFormat="1" applyFont="1" applyFill="1" applyBorder="1" applyAlignment="1"/>
    <xf numFmtId="1" fontId="16" fillId="3" borderId="0" xfId="0" applyNumberFormat="1" applyFont="1" applyFill="1" applyBorder="1" applyAlignment="1">
      <alignment horizontal="right"/>
    </xf>
    <xf numFmtId="2" fontId="16" fillId="3" borderId="0" xfId="0" applyNumberFormat="1" applyFont="1" applyFill="1" applyBorder="1" applyAlignment="1">
      <alignment horizontal="right"/>
    </xf>
    <xf numFmtId="164" fontId="16" fillId="3" borderId="0" xfId="0" applyNumberFormat="1" applyFont="1" applyFill="1" applyBorder="1" applyAlignment="1">
      <alignment horizontal="right"/>
    </xf>
    <xf numFmtId="0" fontId="16" fillId="3" borderId="0" xfId="0" applyFont="1" applyFill="1" applyBorder="1" applyAlignment="1">
      <alignment horizontal="right"/>
    </xf>
    <xf numFmtId="0" fontId="15" fillId="3" borderId="0" xfId="0" applyFont="1" applyFill="1" applyBorder="1" applyAlignment="1"/>
    <xf numFmtId="1" fontId="7" fillId="0" borderId="11" xfId="0" applyNumberFormat="1" applyFont="1" applyFill="1" applyBorder="1" applyAlignment="1">
      <alignment horizontal="left"/>
    </xf>
    <xf numFmtId="0" fontId="7" fillId="0" borderId="11" xfId="0" applyFont="1" applyFill="1" applyBorder="1" applyAlignment="1">
      <alignment horizontal="right"/>
    </xf>
    <xf numFmtId="1" fontId="7" fillId="0" borderId="11" xfId="0" applyNumberFormat="1" applyFont="1" applyFill="1" applyBorder="1" applyAlignment="1">
      <alignment horizontal="right"/>
    </xf>
    <xf numFmtId="164" fontId="9" fillId="0" borderId="11" xfId="0" applyNumberFormat="1" applyFont="1" applyFill="1" applyBorder="1" applyAlignment="1"/>
    <xf numFmtId="1" fontId="9" fillId="0" borderId="11" xfId="0" applyNumberFormat="1" applyFont="1" applyFill="1" applyBorder="1" applyAlignment="1"/>
    <xf numFmtId="1" fontId="10" fillId="0" borderId="11" xfId="0" applyNumberFormat="1" applyFont="1" applyFill="1" applyBorder="1" applyAlignment="1">
      <alignment horizontal="left"/>
    </xf>
    <xf numFmtId="1" fontId="14" fillId="3" borderId="11" xfId="0" applyNumberFormat="1" applyFont="1" applyFill="1" applyBorder="1" applyAlignment="1">
      <alignment horizontal="left"/>
    </xf>
    <xf numFmtId="1" fontId="16" fillId="3" borderId="11" xfId="0" applyNumberFormat="1" applyFont="1" applyFill="1" applyBorder="1" applyAlignment="1">
      <alignment horizontal="right"/>
    </xf>
    <xf numFmtId="1" fontId="7" fillId="3" borderId="11" xfId="0" applyNumberFormat="1" applyFont="1" applyFill="1" applyBorder="1" applyAlignment="1">
      <alignment horizontal="right"/>
    </xf>
    <xf numFmtId="0" fontId="7" fillId="0" borderId="11" xfId="0" applyFont="1" applyFill="1" applyBorder="1" applyAlignment="1">
      <alignment horizontal="left"/>
    </xf>
    <xf numFmtId="0" fontId="16" fillId="3" borderId="11" xfId="0" applyFont="1" applyFill="1" applyBorder="1" applyAlignment="1">
      <alignment horizontal="right"/>
    </xf>
    <xf numFmtId="0" fontId="7" fillId="3" borderId="11" xfId="0" applyFont="1" applyFill="1" applyBorder="1" applyAlignment="1">
      <alignment horizontal="right"/>
    </xf>
    <xf numFmtId="2" fontId="7" fillId="0" borderId="11" xfId="0" applyNumberFormat="1" applyFont="1" applyFill="1" applyBorder="1" applyAlignment="1">
      <alignment horizontal="left"/>
    </xf>
    <xf numFmtId="2" fontId="7" fillId="0" borderId="11" xfId="0" applyNumberFormat="1" applyFont="1" applyFill="1" applyBorder="1" applyAlignment="1">
      <alignment horizontal="right"/>
    </xf>
    <xf numFmtId="2" fontId="9" fillId="0" borderId="11" xfId="0" applyNumberFormat="1" applyFont="1" applyFill="1" applyBorder="1" applyAlignment="1"/>
    <xf numFmtId="2" fontId="7" fillId="0" borderId="11" xfId="0" applyNumberFormat="1" applyFont="1" applyFill="1" applyBorder="1" applyAlignment="1">
      <alignment horizontal="center"/>
    </xf>
    <xf numFmtId="2" fontId="10" fillId="0" borderId="11" xfId="0" applyNumberFormat="1" applyFont="1" applyFill="1" applyBorder="1" applyAlignment="1">
      <alignment horizontal="left"/>
    </xf>
    <xf numFmtId="2" fontId="14" fillId="3" borderId="11" xfId="0" applyNumberFormat="1" applyFont="1" applyFill="1" applyBorder="1" applyAlignment="1">
      <alignment horizontal="left"/>
    </xf>
    <xf numFmtId="2" fontId="16" fillId="3" borderId="11" xfId="0" applyNumberFormat="1" applyFont="1" applyFill="1" applyBorder="1" applyAlignment="1">
      <alignment horizontal="right"/>
    </xf>
    <xf numFmtId="2" fontId="7" fillId="3" borderId="11" xfId="0" applyNumberFormat="1" applyFont="1" applyFill="1" applyBorder="1" applyAlignment="1">
      <alignment horizontal="right"/>
    </xf>
    <xf numFmtId="164" fontId="6" fillId="8" borderId="0" xfId="0" applyNumberFormat="1" applyFont="1" applyFill="1" applyBorder="1" applyAlignment="1">
      <alignment horizontal="center"/>
    </xf>
    <xf numFmtId="0" fontId="10" fillId="8" borderId="0" xfId="0" applyFont="1" applyFill="1" applyBorder="1" applyAlignment="1">
      <alignment horizontal="center"/>
    </xf>
    <xf numFmtId="164" fontId="6" fillId="6" borderId="0" xfId="0" applyNumberFormat="1" applyFont="1" applyFill="1" applyBorder="1" applyAlignment="1">
      <alignment horizontal="center"/>
    </xf>
    <xf numFmtId="0" fontId="10" fillId="6" borderId="0" xfId="0" applyFont="1" applyFill="1" applyBorder="1" applyAlignment="1">
      <alignment horizontal="center"/>
    </xf>
    <xf numFmtId="0" fontId="6" fillId="4" borderId="0" xfId="0" applyFont="1" applyFill="1" applyBorder="1" applyAlignment="1">
      <alignment horizontal="center"/>
    </xf>
    <xf numFmtId="0" fontId="7" fillId="4" borderId="0" xfId="0" applyFont="1" applyFill="1" applyBorder="1" applyAlignment="1">
      <alignment horizontal="center"/>
    </xf>
    <xf numFmtId="0" fontId="6" fillId="5" borderId="0" xfId="0" applyFont="1" applyFill="1" applyBorder="1" applyAlignment="1">
      <alignment horizontal="center"/>
    </xf>
    <xf numFmtId="0" fontId="10" fillId="5" borderId="0" xfId="0" applyFont="1" applyFill="1" applyBorder="1" applyAlignment="1">
      <alignment horizontal="center"/>
    </xf>
    <xf numFmtId="164" fontId="6" fillId="9" borderId="0" xfId="0" applyNumberFormat="1" applyFont="1" applyFill="1" applyBorder="1" applyAlignment="1">
      <alignment horizontal="center"/>
    </xf>
    <xf numFmtId="0" fontId="10" fillId="9" borderId="0" xfId="0" applyFont="1" applyFill="1" applyBorder="1" applyAlignment="1">
      <alignment horizontal="center"/>
    </xf>
    <xf numFmtId="164" fontId="6" fillId="7" borderId="0" xfId="0" applyNumberFormat="1" applyFont="1" applyFill="1" applyBorder="1" applyAlignment="1">
      <alignment horizontal="center"/>
    </xf>
    <xf numFmtId="0" fontId="10" fillId="7" borderId="0" xfId="0" applyFont="1" applyFill="1" applyBorder="1" applyAlignment="1">
      <alignment horizontal="center"/>
    </xf>
    <xf numFmtId="0" fontId="6" fillId="2" borderId="0" xfId="0" applyFont="1" applyFill="1" applyBorder="1" applyAlignment="1">
      <alignment horizontal="center"/>
    </xf>
    <xf numFmtId="0" fontId="12" fillId="2" borderId="0"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6/relationships/attachedToolbars" Target="attachedToolbars.b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[tendxraza1803.xlsx]Tabla!Tabla dinámica2</c:name>
    <c:fmtId val="0"/>
  </c:pivotSource>
  <c:chart>
    <c:autoTitleDeleted val="0"/>
    <c:pivotFmts>
      <c:pivotFmt>
        <c:idx val="0"/>
      </c:pivotFmt>
      <c:pivotFmt>
        <c:idx val="1"/>
      </c:pivotFmt>
      <c:pivotFmt>
        <c:idx val="2"/>
      </c:pivotFmt>
      <c:pivotFmt>
        <c:idx val="3"/>
      </c:pivotFmt>
      <c:pivotFmt>
        <c:idx val="4"/>
      </c:pivotFmt>
      <c:pivotFmt>
        <c:idx val="5"/>
      </c:pivotFmt>
      <c:pivotFmt>
        <c:idx val="6"/>
      </c:pivotFmt>
    </c:pivotFmts>
    <c:plotArea>
      <c:layout/>
      <c:lineChart>
        <c:grouping val="standard"/>
        <c:varyColors val="0"/>
        <c:ser>
          <c:idx val="0"/>
          <c:order val="0"/>
          <c:tx>
            <c:strRef>
              <c:f>Tabla!$B$1:$B$2</c:f>
              <c:strCache>
                <c:ptCount val="1"/>
                <c:pt idx="0">
                  <c:v>G8</c:v>
                </c:pt>
              </c:strCache>
            </c:strRef>
          </c:tx>
          <c:cat>
            <c:strRef>
              <c:f>Tabla!$A$3:$A$35</c:f>
              <c:strCache>
                <c:ptCount val="32"/>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strCache>
            </c:strRef>
          </c:cat>
          <c:val>
            <c:numRef>
              <c:f>Tabla!$B$3:$B$35</c:f>
              <c:numCache>
                <c:formatCode>General</c:formatCode>
                <c:ptCount val="32"/>
                <c:pt idx="2">
                  <c:v>4799.4193548387102</c:v>
                </c:pt>
                <c:pt idx="3">
                  <c:v>5230.75925925926</c:v>
                </c:pt>
                <c:pt idx="4">
                  <c:v>5025.6769230769196</c:v>
                </c:pt>
                <c:pt idx="5">
                  <c:v>5184.3</c:v>
                </c:pt>
                <c:pt idx="6">
                  <c:v>4996.6741573033696</c:v>
                </c:pt>
                <c:pt idx="7">
                  <c:v>5194.1473684210496</c:v>
                </c:pt>
                <c:pt idx="8">
                  <c:v>5284.7205882352901</c:v>
                </c:pt>
                <c:pt idx="9">
                  <c:v>5272.1941747572801</c:v>
                </c:pt>
                <c:pt idx="10">
                  <c:v>5405</c:v>
                </c:pt>
                <c:pt idx="11">
                  <c:v>5635.0370370370401</c:v>
                </c:pt>
                <c:pt idx="12">
                  <c:v>6134.5176470588203</c:v>
                </c:pt>
                <c:pt idx="13">
                  <c:v>6346.0961538461497</c:v>
                </c:pt>
                <c:pt idx="15">
                  <c:v>5484.8421052631602</c:v>
                </c:pt>
                <c:pt idx="17">
                  <c:v>6228.5272727272704</c:v>
                </c:pt>
              </c:numCache>
            </c:numRef>
          </c:val>
          <c:smooth val="0"/>
        </c:ser>
        <c:ser>
          <c:idx val="1"/>
          <c:order val="1"/>
          <c:tx>
            <c:strRef>
              <c:f>Tabla!$C$1:$C$2</c:f>
              <c:strCache>
                <c:ptCount val="1"/>
                <c:pt idx="0">
                  <c:v>H8</c:v>
                </c:pt>
              </c:strCache>
            </c:strRef>
          </c:tx>
          <c:cat>
            <c:strRef>
              <c:f>Tabla!$A$3:$A$35</c:f>
              <c:strCache>
                <c:ptCount val="32"/>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strCache>
            </c:strRef>
          </c:cat>
          <c:val>
            <c:numRef>
              <c:f>Tabla!$C$3:$C$35</c:f>
              <c:numCache>
                <c:formatCode>General</c:formatCode>
                <c:ptCount val="32"/>
                <c:pt idx="0">
                  <c:v>5082.4739454094297</c:v>
                </c:pt>
                <c:pt idx="1">
                  <c:v>5273.1906040268505</c:v>
                </c:pt>
                <c:pt idx="2">
                  <c:v>5250.8802469135799</c:v>
                </c:pt>
                <c:pt idx="3">
                  <c:v>5409.8640727640204</c:v>
                </c:pt>
                <c:pt idx="4">
                  <c:v>5395.3563049853401</c:v>
                </c:pt>
                <c:pt idx="5">
                  <c:v>5575.5946059839898</c:v>
                </c:pt>
                <c:pt idx="6">
                  <c:v>5657.2372249160799</c:v>
                </c:pt>
                <c:pt idx="7">
                  <c:v>5793.8310835461498</c:v>
                </c:pt>
                <c:pt idx="8">
                  <c:v>5915.17937944409</c:v>
                </c:pt>
                <c:pt idx="9">
                  <c:v>6061.9408999328398</c:v>
                </c:pt>
                <c:pt idx="10">
                  <c:v>6143.0821744627101</c:v>
                </c:pt>
                <c:pt idx="11">
                  <c:v>6180.41370338248</c:v>
                </c:pt>
                <c:pt idx="12">
                  <c:v>6265.8419930722102</c:v>
                </c:pt>
                <c:pt idx="13">
                  <c:v>6292.86810613944</c:v>
                </c:pt>
                <c:pt idx="14">
                  <c:v>6314.8004700966303</c:v>
                </c:pt>
                <c:pt idx="15">
                  <c:v>6381.5824427480902</c:v>
                </c:pt>
                <c:pt idx="16">
                  <c:v>6470.1984296930796</c:v>
                </c:pt>
                <c:pt idx="17">
                  <c:v>6566.80511105804</c:v>
                </c:pt>
                <c:pt idx="18">
                  <c:v>6447.7228135122596</c:v>
                </c:pt>
                <c:pt idx="19">
                  <c:v>6647.5631701631701</c:v>
                </c:pt>
                <c:pt idx="20">
                  <c:v>6773.4469194312796</c:v>
                </c:pt>
                <c:pt idx="21">
                  <c:v>6802.9490354846403</c:v>
                </c:pt>
                <c:pt idx="22">
                  <c:v>6879.6670037926697</c:v>
                </c:pt>
                <c:pt idx="23">
                  <c:v>7035.9898765432099</c:v>
                </c:pt>
                <c:pt idx="24">
                  <c:v>7103.9879715691604</c:v>
                </c:pt>
                <c:pt idx="25">
                  <c:v>7108.2509090909098</c:v>
                </c:pt>
                <c:pt idx="26">
                  <c:v>7202.2566897918696</c:v>
                </c:pt>
                <c:pt idx="27">
                  <c:v>7321.2244094488196</c:v>
                </c:pt>
                <c:pt idx="28">
                  <c:v>7870.1922005570996</c:v>
                </c:pt>
              </c:numCache>
            </c:numRef>
          </c:val>
          <c:smooth val="0"/>
        </c:ser>
        <c:ser>
          <c:idx val="2"/>
          <c:order val="2"/>
          <c:tx>
            <c:strRef>
              <c:f>Tabla!$D$1:$D$2</c:f>
              <c:strCache>
                <c:ptCount val="1"/>
                <c:pt idx="0">
                  <c:v>HXJ</c:v>
                </c:pt>
              </c:strCache>
            </c:strRef>
          </c:tx>
          <c:cat>
            <c:strRef>
              <c:f>Tabla!$A$3:$A$35</c:f>
              <c:strCache>
                <c:ptCount val="32"/>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strCache>
            </c:strRef>
          </c:cat>
          <c:val>
            <c:numRef>
              <c:f>Tabla!$D$3:$D$35</c:f>
              <c:numCache>
                <c:formatCode>General</c:formatCode>
                <c:ptCount val="32"/>
                <c:pt idx="0">
                  <c:v>3929.2314814814799</c:v>
                </c:pt>
                <c:pt idx="1">
                  <c:v>4202.64356435644</c:v>
                </c:pt>
                <c:pt idx="2">
                  <c:v>4184.7880184331798</c:v>
                </c:pt>
                <c:pt idx="3">
                  <c:v>4220.2331606217604</c:v>
                </c:pt>
                <c:pt idx="4">
                  <c:v>4101.3159609120503</c:v>
                </c:pt>
                <c:pt idx="5">
                  <c:v>4331.7629179331298</c:v>
                </c:pt>
                <c:pt idx="6">
                  <c:v>4466.5467032966999</c:v>
                </c:pt>
                <c:pt idx="7">
                  <c:v>4467.5469387755102</c:v>
                </c:pt>
                <c:pt idx="8">
                  <c:v>4666.0523338048097</c:v>
                </c:pt>
                <c:pt idx="9">
                  <c:v>4499.4490690032899</c:v>
                </c:pt>
                <c:pt idx="10">
                  <c:v>4639.7017017016997</c:v>
                </c:pt>
                <c:pt idx="11">
                  <c:v>4576.5484949832799</c:v>
                </c:pt>
                <c:pt idx="12">
                  <c:v>4682.6017130621003</c:v>
                </c:pt>
                <c:pt idx="13">
                  <c:v>4787.0271021542703</c:v>
                </c:pt>
                <c:pt idx="14">
                  <c:v>4791.7706635622799</c:v>
                </c:pt>
                <c:pt idx="15">
                  <c:v>4868.4512195121997</c:v>
                </c:pt>
                <c:pt idx="16">
                  <c:v>4821.60895522388</c:v>
                </c:pt>
                <c:pt idx="17">
                  <c:v>4918.1654944145603</c:v>
                </c:pt>
                <c:pt idx="18">
                  <c:v>4984.1926244181896</c:v>
                </c:pt>
                <c:pt idx="19">
                  <c:v>4978.8017209128302</c:v>
                </c:pt>
                <c:pt idx="20">
                  <c:v>5002.0024647887303</c:v>
                </c:pt>
                <c:pt idx="21">
                  <c:v>5037.3018044237497</c:v>
                </c:pt>
                <c:pt idx="22">
                  <c:v>5085.65737169979</c:v>
                </c:pt>
                <c:pt idx="23">
                  <c:v>5072.6279411764699</c:v>
                </c:pt>
                <c:pt idx="24">
                  <c:v>5188.7354696826897</c:v>
                </c:pt>
                <c:pt idx="25">
                  <c:v>5341.4861842105302</c:v>
                </c:pt>
                <c:pt idx="26">
                  <c:v>5363.2167373698403</c:v>
                </c:pt>
                <c:pt idx="27">
                  <c:v>5342.0406189555097</c:v>
                </c:pt>
                <c:pt idx="28">
                  <c:v>5522.74514563107</c:v>
                </c:pt>
              </c:numCache>
            </c:numRef>
          </c:val>
          <c:smooth val="0"/>
        </c:ser>
        <c:ser>
          <c:idx val="3"/>
          <c:order val="3"/>
          <c:tx>
            <c:strRef>
              <c:f>Tabla!$E$1:$E$2</c:f>
              <c:strCache>
                <c:ptCount val="1"/>
                <c:pt idx="0">
                  <c:v>HXPS</c:v>
                </c:pt>
              </c:strCache>
            </c:strRef>
          </c:tx>
          <c:cat>
            <c:strRef>
              <c:f>Tabla!$A$3:$A$35</c:f>
              <c:strCache>
                <c:ptCount val="32"/>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strCache>
            </c:strRef>
          </c:cat>
          <c:val>
            <c:numRef>
              <c:f>Tabla!$E$3:$E$35</c:f>
              <c:numCache>
                <c:formatCode>General</c:formatCode>
                <c:ptCount val="32"/>
                <c:pt idx="1">
                  <c:v>3818.6081081081102</c:v>
                </c:pt>
                <c:pt idx="2">
                  <c:v>4042.1379310344801</c:v>
                </c:pt>
                <c:pt idx="3">
                  <c:v>4308.3928571428596</c:v>
                </c:pt>
                <c:pt idx="4">
                  <c:v>4202.8484848484904</c:v>
                </c:pt>
                <c:pt idx="5">
                  <c:v>4728.4965034964998</c:v>
                </c:pt>
                <c:pt idx="6">
                  <c:v>4933.6793248945196</c:v>
                </c:pt>
                <c:pt idx="7">
                  <c:v>4936.1363636363603</c:v>
                </c:pt>
                <c:pt idx="8">
                  <c:v>4986.6010101010097</c:v>
                </c:pt>
                <c:pt idx="9">
                  <c:v>5142.9239130434798</c:v>
                </c:pt>
                <c:pt idx="10">
                  <c:v>5255.6439393939399</c:v>
                </c:pt>
                <c:pt idx="11">
                  <c:v>5082.24738675958</c:v>
                </c:pt>
                <c:pt idx="12">
                  <c:v>5087.7092391304404</c:v>
                </c:pt>
                <c:pt idx="13">
                  <c:v>5019.3606965174104</c:v>
                </c:pt>
                <c:pt idx="14">
                  <c:v>4971.0997830802598</c:v>
                </c:pt>
                <c:pt idx="15">
                  <c:v>4884.0309278350496</c:v>
                </c:pt>
                <c:pt idx="16">
                  <c:v>5084.5212264150896</c:v>
                </c:pt>
                <c:pt idx="17">
                  <c:v>5207.1208791208801</c:v>
                </c:pt>
                <c:pt idx="18">
                  <c:v>4864.4066666666704</c:v>
                </c:pt>
                <c:pt idx="19">
                  <c:v>4866.1731843575399</c:v>
                </c:pt>
                <c:pt idx="20">
                  <c:v>4804.9674267101</c:v>
                </c:pt>
                <c:pt idx="21">
                  <c:v>4933.57627118644</c:v>
                </c:pt>
                <c:pt idx="22">
                  <c:v>5181.6836734693898</c:v>
                </c:pt>
                <c:pt idx="23">
                  <c:v>4856.4641638225303</c:v>
                </c:pt>
                <c:pt idx="24">
                  <c:v>4913.5152542372898</c:v>
                </c:pt>
                <c:pt idx="25">
                  <c:v>4928.0939226519304</c:v>
                </c:pt>
                <c:pt idx="26">
                  <c:v>5229.9934210526299</c:v>
                </c:pt>
                <c:pt idx="27">
                  <c:v>5011.1870503597102</c:v>
                </c:pt>
              </c:numCache>
            </c:numRef>
          </c:val>
          <c:smooth val="0"/>
        </c:ser>
        <c:ser>
          <c:idx val="4"/>
          <c:order val="4"/>
          <c:tx>
            <c:strRef>
              <c:f>Tabla!$F$1:$F$2</c:f>
              <c:strCache>
                <c:ptCount val="1"/>
                <c:pt idx="0">
                  <c:v>J8</c:v>
                </c:pt>
              </c:strCache>
            </c:strRef>
          </c:tx>
          <c:cat>
            <c:strRef>
              <c:f>Tabla!$A$3:$A$35</c:f>
              <c:strCache>
                <c:ptCount val="32"/>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strCache>
            </c:strRef>
          </c:cat>
          <c:val>
            <c:numRef>
              <c:f>Tabla!$F$3:$F$35</c:f>
              <c:numCache>
                <c:formatCode>General</c:formatCode>
                <c:ptCount val="32"/>
                <c:pt idx="0">
                  <c:v>3825.2240963855402</c:v>
                </c:pt>
                <c:pt idx="1">
                  <c:v>3938.0462776660002</c:v>
                </c:pt>
                <c:pt idx="2">
                  <c:v>4110.6313364055304</c:v>
                </c:pt>
                <c:pt idx="3">
                  <c:v>4183.7817679558002</c:v>
                </c:pt>
                <c:pt idx="4">
                  <c:v>4336.0049504950503</c:v>
                </c:pt>
                <c:pt idx="5">
                  <c:v>4345.6457023060802</c:v>
                </c:pt>
                <c:pt idx="6">
                  <c:v>4300.5258545135803</c:v>
                </c:pt>
                <c:pt idx="7">
                  <c:v>4317.3742331288304</c:v>
                </c:pt>
                <c:pt idx="8">
                  <c:v>4588.0497017892603</c:v>
                </c:pt>
                <c:pt idx="9">
                  <c:v>4680.6487775790101</c:v>
                </c:pt>
                <c:pt idx="10">
                  <c:v>4662.6769230769196</c:v>
                </c:pt>
                <c:pt idx="11">
                  <c:v>4755.1958333333296</c:v>
                </c:pt>
                <c:pt idx="12">
                  <c:v>4726.5441478439398</c:v>
                </c:pt>
                <c:pt idx="13">
                  <c:v>4898.6978074356502</c:v>
                </c:pt>
                <c:pt idx="14">
                  <c:v>4865.0770642201796</c:v>
                </c:pt>
                <c:pt idx="15">
                  <c:v>4886.1703910614497</c:v>
                </c:pt>
                <c:pt idx="16">
                  <c:v>4986.7107087827399</c:v>
                </c:pt>
                <c:pt idx="17">
                  <c:v>5121.4689880304704</c:v>
                </c:pt>
                <c:pt idx="18">
                  <c:v>4958.3557932263802</c:v>
                </c:pt>
                <c:pt idx="19">
                  <c:v>5024.7807046427397</c:v>
                </c:pt>
                <c:pt idx="20">
                  <c:v>5090.6463620981403</c:v>
                </c:pt>
                <c:pt idx="21">
                  <c:v>5065.67407899104</c:v>
                </c:pt>
                <c:pt idx="22">
                  <c:v>5156.7382636655902</c:v>
                </c:pt>
                <c:pt idx="23">
                  <c:v>5242.87507946599</c:v>
                </c:pt>
                <c:pt idx="24">
                  <c:v>5303.2307215856299</c:v>
                </c:pt>
                <c:pt idx="25">
                  <c:v>5357.7252538071098</c:v>
                </c:pt>
                <c:pt idx="26">
                  <c:v>5451.4418985270004</c:v>
                </c:pt>
                <c:pt idx="27">
                  <c:v>5876.6656521739096</c:v>
                </c:pt>
                <c:pt idx="28">
                  <c:v>5975.1090487238998</c:v>
                </c:pt>
              </c:numCache>
            </c:numRef>
          </c:val>
          <c:smooth val="0"/>
        </c:ser>
        <c:ser>
          <c:idx val="5"/>
          <c:order val="5"/>
          <c:tx>
            <c:strRef>
              <c:f>Tabla!$G$1:$G$2</c:f>
              <c:strCache>
                <c:ptCount val="1"/>
                <c:pt idx="0">
                  <c:v>JXPS</c:v>
                </c:pt>
              </c:strCache>
            </c:strRef>
          </c:tx>
          <c:cat>
            <c:strRef>
              <c:f>Tabla!$A$3:$A$35</c:f>
              <c:strCache>
                <c:ptCount val="32"/>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strCache>
            </c:strRef>
          </c:cat>
          <c:val>
            <c:numRef>
              <c:f>Tabla!$G$3:$G$35</c:f>
              <c:numCache>
                <c:formatCode>General</c:formatCode>
                <c:ptCount val="32"/>
                <c:pt idx="13">
                  <c:v>4414.3333333333303</c:v>
                </c:pt>
                <c:pt idx="14">
                  <c:v>4298.0317460317501</c:v>
                </c:pt>
                <c:pt idx="15">
                  <c:v>4277.7843137254904</c:v>
                </c:pt>
                <c:pt idx="16">
                  <c:v>4620.4312499999996</c:v>
                </c:pt>
                <c:pt idx="17">
                  <c:v>4534.7666666666701</c:v>
                </c:pt>
                <c:pt idx="18">
                  <c:v>4355.1986754966902</c:v>
                </c:pt>
                <c:pt idx="19">
                  <c:v>4579.1355932203396</c:v>
                </c:pt>
                <c:pt idx="20">
                  <c:v>4647.0912863070498</c:v>
                </c:pt>
                <c:pt idx="21">
                  <c:v>4688.6765957446796</c:v>
                </c:pt>
                <c:pt idx="22">
                  <c:v>4673.5714285714303</c:v>
                </c:pt>
                <c:pt idx="23">
                  <c:v>4899.18481848185</c:v>
                </c:pt>
                <c:pt idx="24">
                  <c:v>4660.9518072289202</c:v>
                </c:pt>
                <c:pt idx="25">
                  <c:v>4621.9278846153802</c:v>
                </c:pt>
                <c:pt idx="26">
                  <c:v>5213.2435897435898</c:v>
                </c:pt>
                <c:pt idx="27">
                  <c:v>5415.2662337662296</c:v>
                </c:pt>
              </c:numCache>
            </c:numRef>
          </c:val>
          <c:smooth val="0"/>
        </c:ser>
        <c:ser>
          <c:idx val="6"/>
          <c:order val="6"/>
          <c:tx>
            <c:strRef>
              <c:f>Tabla!$H$1:$H$2</c:f>
              <c:strCache>
                <c:ptCount val="1"/>
                <c:pt idx="0">
                  <c:v>PS8</c:v>
                </c:pt>
              </c:strCache>
            </c:strRef>
          </c:tx>
          <c:cat>
            <c:strRef>
              <c:f>Tabla!$A$3:$A$35</c:f>
              <c:strCache>
                <c:ptCount val="32"/>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strCache>
            </c:strRef>
          </c:cat>
          <c:val>
            <c:numRef>
              <c:f>Tabla!$H$3:$H$35</c:f>
              <c:numCache>
                <c:formatCode>General</c:formatCode>
                <c:ptCount val="32"/>
                <c:pt idx="0">
                  <c:v>3330.2586206896599</c:v>
                </c:pt>
                <c:pt idx="1">
                  <c:v>3373.3846153846198</c:v>
                </c:pt>
                <c:pt idx="2">
                  <c:v>3472.0874316939899</c:v>
                </c:pt>
                <c:pt idx="3">
                  <c:v>3833.2980132450298</c:v>
                </c:pt>
                <c:pt idx="4">
                  <c:v>3795.8719512195098</c:v>
                </c:pt>
                <c:pt idx="5">
                  <c:v>3787.6728971962598</c:v>
                </c:pt>
                <c:pt idx="6">
                  <c:v>3693.66857142857</c:v>
                </c:pt>
                <c:pt idx="7">
                  <c:v>4270.2715231788097</c:v>
                </c:pt>
                <c:pt idx="8">
                  <c:v>4728.0422535211301</c:v>
                </c:pt>
                <c:pt idx="9">
                  <c:v>4652.8608247422699</c:v>
                </c:pt>
                <c:pt idx="10">
                  <c:v>4606.88481675393</c:v>
                </c:pt>
                <c:pt idx="11">
                  <c:v>4640.2177419354803</c:v>
                </c:pt>
                <c:pt idx="12">
                  <c:v>4597.2238805970101</c:v>
                </c:pt>
                <c:pt idx="13">
                  <c:v>4281.5827338129502</c:v>
                </c:pt>
                <c:pt idx="14">
                  <c:v>4221.9502762430902</c:v>
                </c:pt>
                <c:pt idx="15">
                  <c:v>4333.2920634920602</c:v>
                </c:pt>
                <c:pt idx="16">
                  <c:v>4490.5901060070701</c:v>
                </c:pt>
                <c:pt idx="17">
                  <c:v>4672.6092544987196</c:v>
                </c:pt>
                <c:pt idx="18">
                  <c:v>4657.6782841823097</c:v>
                </c:pt>
                <c:pt idx="19">
                  <c:v>4379.8719512195103</c:v>
                </c:pt>
                <c:pt idx="20">
                  <c:v>4142.9068965517199</c:v>
                </c:pt>
                <c:pt idx="21">
                  <c:v>4470.4542772861396</c:v>
                </c:pt>
                <c:pt idx="22">
                  <c:v>4314.83905013193</c:v>
                </c:pt>
                <c:pt idx="23">
                  <c:v>4496.5252225519298</c:v>
                </c:pt>
                <c:pt idx="24">
                  <c:v>4537.5319148936196</c:v>
                </c:pt>
                <c:pt idx="25">
                  <c:v>4642.2202166064999</c:v>
                </c:pt>
                <c:pt idx="26">
                  <c:v>4672.2947368421101</c:v>
                </c:pt>
                <c:pt idx="27">
                  <c:v>5079.1505376344103</c:v>
                </c:pt>
              </c:numCache>
            </c:numRef>
          </c:val>
          <c:smooth val="0"/>
        </c:ser>
        <c:dLbls>
          <c:showLegendKey val="0"/>
          <c:showVal val="0"/>
          <c:showCatName val="0"/>
          <c:showSerName val="0"/>
          <c:showPercent val="0"/>
          <c:showBubbleSize val="0"/>
        </c:dLbls>
        <c:marker val="1"/>
        <c:smooth val="0"/>
        <c:axId val="121187712"/>
        <c:axId val="121201408"/>
      </c:lineChart>
      <c:catAx>
        <c:axId val="121187712"/>
        <c:scaling>
          <c:orientation val="minMax"/>
        </c:scaling>
        <c:delete val="0"/>
        <c:axPos val="b"/>
        <c:numFmt formatCode="General" sourceLinked="1"/>
        <c:majorTickMark val="out"/>
        <c:minorTickMark val="none"/>
        <c:tickLblPos val="nextTo"/>
        <c:txPr>
          <a:bodyPr/>
          <a:lstStyle/>
          <a:p>
            <a:pPr>
              <a:defRPr sz="800"/>
            </a:pPr>
            <a:endParaRPr lang="es-MX"/>
          </a:p>
        </c:txPr>
        <c:crossAx val="121201408"/>
        <c:crosses val="autoZero"/>
        <c:auto val="0"/>
        <c:lblAlgn val="ctr"/>
        <c:lblOffset val="100"/>
        <c:noMultiLvlLbl val="0"/>
      </c:catAx>
      <c:valAx>
        <c:axId val="121201408"/>
        <c:scaling>
          <c:orientation val="minMax"/>
        </c:scaling>
        <c:delete val="0"/>
        <c:axPos val="l"/>
        <c:majorGridlines/>
        <c:numFmt formatCode="General" sourceLinked="1"/>
        <c:majorTickMark val="out"/>
        <c:minorTickMark val="none"/>
        <c:tickLblPos val="nextTo"/>
        <c:crossAx val="121187712"/>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BVL" refreshedDate="43175.431285416664" createdVersion="4" refreshedVersion="4" minRefreshableVersion="3" recordCount="488">
  <cacheSource type="worksheet">
    <worksheetSource ref="A12:AF500" sheet="datos"/>
  </cacheSource>
  <cacheFields count="32">
    <cacheField name="Raza" numFmtId="0">
      <sharedItems containsBlank="1" count="8">
        <s v="J8"/>
        <s v="HXJ"/>
        <s v="H8"/>
        <s v="HXPS"/>
        <s v="PS8"/>
        <s v="JXPS"/>
        <s v="G8"/>
        <m/>
      </sharedItems>
    </cacheField>
    <cacheField name="Año Nacimiento" numFmtId="1">
      <sharedItems containsString="0" containsBlank="1" containsNumber="1" containsInteger="1" minValue="1987" maxValue="2018" count="33">
        <n v="1987"/>
        <n v="1988"/>
        <n v="1989"/>
        <n v="1990"/>
        <n v="1991"/>
        <n v="1992"/>
        <n v="1993"/>
        <n v="1994"/>
        <n v="1995"/>
        <n v="1996"/>
        <n v="1997"/>
        <n v="1998"/>
        <n v="1999"/>
        <n v="2000"/>
        <n v="2001"/>
        <n v="2002"/>
        <n v="2003"/>
        <n v="2004"/>
        <n v="2005"/>
        <n v="2006"/>
        <n v="2007"/>
        <n v="2008"/>
        <n v="2009"/>
        <n v="2010"/>
        <n v="2011"/>
        <n v="2012"/>
        <n v="2013"/>
        <n v="2014"/>
        <n v="2015"/>
        <n v="2016"/>
        <n v="2017"/>
        <n v="2018"/>
        <m/>
      </sharedItems>
    </cacheField>
    <cacheField name="Pct_consanguinidad" numFmtId="2">
      <sharedItems containsString="0" containsBlank="1" containsNumber="1" minValue="0" maxValue="1.60214285714286"/>
    </cacheField>
    <cacheField name="datos_leche_305K" numFmtId="1">
      <sharedItems containsString="0" containsBlank="1" containsNumber="1" containsInteger="1" minValue="52" maxValue="4322"/>
    </cacheField>
    <cacheField name="Producción Corregida 305d_Leche" numFmtId="1">
      <sharedItems containsString="0" containsBlank="1" containsNumber="1" minValue="3330.2586206896599" maxValue="7870.1922005570996"/>
    </cacheField>
    <cacheField name="datos_valor de Cría_Leche" numFmtId="0">
      <sharedItems containsString="0" containsBlank="1" containsNumber="1" containsInteger="1" minValue="50" maxValue="6110"/>
    </cacheField>
    <cacheField name="Valor de Cría_Leche" numFmtId="164">
      <sharedItems containsString="0" containsBlank="1" containsNumber="1" minValue="-112.280789473684" maxValue="350.720608695652"/>
    </cacheField>
    <cacheField name="Pct_Confiabilidad_Leche" numFmtId="1">
      <sharedItems containsString="0" containsBlank="1" containsNumber="1" minValue="8.3495145631067906" maxValue="42.113979310344902"/>
    </cacheField>
    <cacheField name="datos_Grasa" numFmtId="0">
      <sharedItems containsString="0" containsBlank="1" containsNumber="1" containsInteger="1" minValue="58" maxValue="545"/>
    </cacheField>
    <cacheField name="Producción Corregida_305d_Grasa" numFmtId="1">
      <sharedItems containsString="0" containsBlank="1" containsNumber="1" minValue="179.65" maxValue="281.95161290322602"/>
    </cacheField>
    <cacheField name="Valor de Cría_Grasa" numFmtId="164">
      <sharedItems containsString="0" containsBlank="1" containsNumber="1" minValue="-2.9093317307692299" maxValue="5.1354088601753398"/>
    </cacheField>
    <cacheField name="Pct_Confiabilidad_Grasa" numFmtId="1">
      <sharedItems containsString="0" containsBlank="1" containsNumber="1" minValue="9.5563675900276994" maxValue="21.097390007745901"/>
    </cacheField>
    <cacheField name="datos_Proteína" numFmtId="1">
      <sharedItems containsString="0" containsBlank="1" containsNumber="1" containsInteger="1" minValue="52" maxValue="545"/>
    </cacheField>
    <cacheField name="Producción Corregida_305d_Proteína" numFmtId="1">
      <sharedItems containsString="0" containsBlank="1" containsNumber="1" minValue="167.556701030928" maxValue="256.87301587301602"/>
    </cacheField>
    <cacheField name="Valor de Cría_Proteína" numFmtId="164">
      <sharedItems containsString="0" containsBlank="1" containsNumber="1" minValue="-1.0193364219529599" maxValue="6.0163359851049503"/>
    </cacheField>
    <cacheField name="Pct_Confiabilidad_Proteína" numFmtId="1">
      <sharedItems containsString="0" containsBlank="1" containsNumber="1" minValue="14.9708283499447" maxValue="28.410424535603699"/>
    </cacheField>
    <cacheField name="datos_Sólidos" numFmtId="1">
      <sharedItems containsString="0" containsBlank="1" containsNumber="1" containsInteger="1" minValue="50" maxValue="548"/>
    </cacheField>
    <cacheField name="Producción Corregida_305d_Sólidos" numFmtId="1">
      <sharedItems containsString="0" containsBlank="1" containsNumber="1" minValue="626.86597938144303" maxValue="993"/>
    </cacheField>
    <cacheField name="Valor de Cría_Sólidos" numFmtId="0">
      <sharedItems containsString="0" containsBlank="1" containsNumber="1" minValue="-5.6130408163265297" maxValue="21.0895514922926"/>
    </cacheField>
    <cacheField name="Pct_Confiabilidad_Sólidos" numFmtId="1">
      <sharedItems containsString="0" containsBlank="1" containsNumber="1" minValue="5.2098324250681198" maxValue="17.434388098999499"/>
    </cacheField>
    <cacheField name="datos_Días Abiertos" numFmtId="1">
      <sharedItems containsString="0" containsBlank="1" containsNumber="1" containsInteger="1" minValue="52" maxValue="4322"/>
    </cacheField>
    <cacheField name="Días Abiertos" numFmtId="1">
      <sharedItems containsString="0" containsBlank="1" containsNumber="1" minValue="103.616504854369" maxValue="165.96246648793601"/>
    </cacheField>
    <cacheField name="Valor Cría_DíasAbiertos" numFmtId="164">
      <sharedItems containsString="0" containsBlank="1" containsNumber="1" minValue="-2.4221317829457401" maxValue="4.9587047480821198"/>
    </cacheField>
    <cacheField name="pct_Confiabilidad_DíasAbiertos" numFmtId="1">
      <sharedItems containsString="0" containsBlank="1" containsNumber="1" minValue="5.4666955307262599" maxValue="20.124156157270001"/>
    </cacheField>
    <cacheField name="datos_CélulasSomáticas" numFmtId="0">
      <sharedItems containsString="0" containsBlank="1" containsNumber="1" containsInteger="1" minValue="74" maxValue="1134"/>
    </cacheField>
    <cacheField name="CélulasSomáticas_score" numFmtId="0">
      <sharedItems containsString="0" containsBlank="1" containsNumber="1" minValue="2.7525512483735199" maxValue="3.8226567987394802"/>
    </cacheField>
    <cacheField name="Valor de Cría_CélulasSomáticas" numFmtId="0">
      <sharedItems containsString="0" containsBlank="1" containsNumber="1" minValue="-0.143531645569621" maxValue="5.4244444444444401E-2"/>
    </cacheField>
    <cacheField name="Pct_Confiabilidad_CélulasSomáticas" numFmtId="0">
      <sharedItems containsString="0" containsBlank="1" containsNumber="1" minValue="6.5076303927881298" maxValue="19.773441678666899"/>
    </cacheField>
    <cacheField name="datos_VidaProductiva" numFmtId="0">
      <sharedItems containsString="0" containsBlank="1" containsNumber="1" containsInteger="1" minValue="51" maxValue="4287"/>
    </cacheField>
    <cacheField name="VidaProductiva_meses" numFmtId="164">
      <sharedItems containsString="0" containsBlank="1" containsNumber="1" minValue="18.279746835442999" maxValue="56.255000000000003"/>
    </cacheField>
    <cacheField name="Valor de Cría_VidaProductiva" numFmtId="2">
      <sharedItems containsString="0" containsBlank="1" containsNumber="1" minValue="-12.7599371299199" maxValue="3.3592702205882299"/>
    </cacheField>
    <cacheField name="Pct_Confiabilidad_VidaProductiva" numFmtId="1">
      <sharedItems containsString="0" containsBlank="1" containsNumber="1" minValue="4.4006868338557998" maxValue="17.212055073006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88">
  <r>
    <x v="0"/>
    <x v="0"/>
    <n v="0.20880658436214"/>
    <n v="415"/>
    <n v="3825.2240963855402"/>
    <n v="532"/>
    <n v="-97.811597744360995"/>
    <n v="31.656219924812"/>
    <n v="80"/>
    <n v="179.65"/>
    <n v="-2.3502665406427199"/>
    <n v="15.027190926276001"/>
    <m/>
    <m/>
    <m/>
    <m/>
    <m/>
    <m/>
    <m/>
    <m/>
    <n v="415"/>
    <n v="122.46265060240999"/>
    <n v="1.2134562289562301"/>
    <n v="13.1031397306397"/>
    <m/>
    <m/>
    <m/>
    <m/>
    <n v="413"/>
    <n v="40.306295399515697"/>
    <n v="0.72306292517006898"/>
    <n v="9.4413671768707399"/>
  </r>
  <r>
    <x v="0"/>
    <x v="1"/>
    <n v="0.1656"/>
    <n v="497"/>
    <n v="3938.0462776660002"/>
    <n v="626"/>
    <n v="-97.847715654952097"/>
    <n v="32.6782763578275"/>
    <n v="72"/>
    <n v="198.777777777778"/>
    <n v="-2.9093317307692299"/>
    <n v="15.4080961538462"/>
    <m/>
    <m/>
    <m/>
    <m/>
    <m/>
    <m/>
    <m/>
    <m/>
    <n v="497"/>
    <n v="123.44668008048301"/>
    <n v="1.3755147265077099"/>
    <n v="13.981495091164099"/>
    <m/>
    <m/>
    <m/>
    <m/>
    <n v="497"/>
    <n v="39.663782696177101"/>
    <n v="0.77165819209039599"/>
    <n v="10.7087214689265"/>
  </r>
  <r>
    <x v="0"/>
    <x v="2"/>
    <n v="0.16087719298245601"/>
    <n v="651"/>
    <n v="4110.6313364055304"/>
    <n v="800"/>
    <n v="-56.415125000000003"/>
    <n v="34.279803750000099"/>
    <n v="84"/>
    <n v="211.07142857142901"/>
    <n v="-2.37944736842105"/>
    <n v="15.708432330827099"/>
    <m/>
    <m/>
    <m/>
    <m/>
    <n v="59"/>
    <n v="702.45762711864404"/>
    <n v="-5.6130408163265297"/>
    <n v="10.4433469387755"/>
    <n v="651"/>
    <n v="119.68202764977001"/>
    <n v="0.761865490628445"/>
    <n v="15.128641675854499"/>
    <m/>
    <m/>
    <m/>
    <m/>
    <n v="650"/>
    <n v="44.119076923076904"/>
    <n v="0.73366814650388401"/>
    <n v="11.341056381797999"/>
  </r>
  <r>
    <x v="0"/>
    <x v="3"/>
    <n v="0.220425531914893"/>
    <n v="724"/>
    <n v="4183.7817679558002"/>
    <n v="922"/>
    <n v="-43.474989154013002"/>
    <n v="34.316868763557501"/>
    <n v="95"/>
    <n v="214.01052631578901"/>
    <n v="-2.5291019522776601"/>
    <n v="16.316773318871999"/>
    <m/>
    <m/>
    <m/>
    <m/>
    <n v="74"/>
    <n v="729.43243243243205"/>
    <n v="-0.223598214285714"/>
    <n v="10.7037425595238"/>
    <n v="724"/>
    <n v="127.924033149171"/>
    <n v="1.53071217712177"/>
    <n v="15.772254612546099"/>
    <m/>
    <m/>
    <m/>
    <m/>
    <n v="724"/>
    <n v="40.871270718231997"/>
    <n v="1.2491914498141301"/>
    <n v="12.289370353159899"/>
  </r>
  <r>
    <x v="0"/>
    <x v="4"/>
    <n v="0.26829188481675398"/>
    <n v="808"/>
    <n v="4336.0049504950503"/>
    <n v="1017"/>
    <n v="16.630058997050099"/>
    <n v="36.654557522123802"/>
    <n v="119"/>
    <n v="231.20168067226899"/>
    <n v="-1.7626003937007899"/>
    <n v="18.1782224409449"/>
    <m/>
    <m/>
    <m/>
    <m/>
    <n v="109"/>
    <n v="742.66972477064201"/>
    <n v="0.42134126040427899"/>
    <n v="11.8488323424494"/>
    <n v="808"/>
    <n v="121.66707920792101"/>
    <n v="1.7645564516129"/>
    <n v="17.290762903225801"/>
    <m/>
    <m/>
    <m/>
    <m/>
    <n v="806"/>
    <n v="40.722952853598002"/>
    <n v="1.6587599351175999"/>
    <n v="13.7994382806164"/>
  </r>
  <r>
    <x v="0"/>
    <x v="5"/>
    <n v="0.29773564463705299"/>
    <n v="954"/>
    <n v="4345.6457023060802"/>
    <n v="1244"/>
    <n v="18.2887218649517"/>
    <n v="35.450180064308597"/>
    <n v="135"/>
    <n v="221.89629629629599"/>
    <n v="-0.379836685438456"/>
    <n v="17.904576025744099"/>
    <m/>
    <m/>
    <m/>
    <m/>
    <n v="119"/>
    <n v="719.23529411764696"/>
    <n v="0.45294471865745001"/>
    <n v="12.333817374136199"/>
    <n v="954"/>
    <n v="123.14779874213799"/>
    <n v="1.5983049932523601"/>
    <n v="17.5657618083671"/>
    <m/>
    <m/>
    <m/>
    <m/>
    <n v="950"/>
    <n v="39.982526315789499"/>
    <n v="1.72300883152174"/>
    <n v="14.3137264945652"/>
  </r>
  <r>
    <x v="0"/>
    <x v="6"/>
    <n v="0.214965197215777"/>
    <n v="1141"/>
    <n v="4300.5258545135803"/>
    <n v="1403"/>
    <n v="23.950277975766198"/>
    <n v="35.8238823948681"/>
    <n v="147"/>
    <n v="244.08843537415001"/>
    <n v="-0.32642011412268201"/>
    <n v="18.130772467903"/>
    <n v="55"/>
    <n v="196.10909090909101"/>
    <n v="-1.0193364219529599"/>
    <n v="26.428427655024901"/>
    <n v="145"/>
    <n v="732"/>
    <n v="-0.30520218579234998"/>
    <n v="13.924885245901701"/>
    <n v="1141"/>
    <n v="125.684487291849"/>
    <n v="1.6060703125"/>
    <n v="17.656126201923101"/>
    <m/>
    <m/>
    <m/>
    <m/>
    <n v="1131"/>
    <n v="37.713793103448303"/>
    <n v="1.9014628501827"/>
    <n v="14.6324115103533"/>
  </r>
  <r>
    <x v="0"/>
    <x v="7"/>
    <n v="0.321681658193195"/>
    <n v="1304"/>
    <n v="4317.3742331288304"/>
    <n v="1683"/>
    <n v="37.526737967914499"/>
    <n v="36.100787284610803"/>
    <n v="164"/>
    <n v="256.98170731707302"/>
    <n v="-0.37658711217183799"/>
    <n v="18.565884248210001"/>
    <n v="78"/>
    <n v="208.128205128205"/>
    <n v="-0.92436109458655702"/>
    <n v="26.7978233194527"/>
    <n v="164"/>
    <n v="770.15853658536605"/>
    <n v="1.17953013910355"/>
    <n v="14.9322387944359"/>
    <n v="1304"/>
    <n v="125.37193251533699"/>
    <n v="1.52777106598985"/>
    <n v="18.295712182741099"/>
    <m/>
    <m/>
    <m/>
    <m/>
    <n v="1286"/>
    <n v="37.5228615863142"/>
    <n v="2.1139999999999999"/>
    <n v="15.200177578245301"/>
  </r>
  <r>
    <x v="0"/>
    <x v="8"/>
    <n v="0.48193690637720399"/>
    <n v="1509"/>
    <n v="4588.0497017892603"/>
    <n v="1953"/>
    <n v="78.870225294418802"/>
    <n v="37.041222734255001"/>
    <n v="261"/>
    <n v="244.06513409961701"/>
    <n v="-0.60273935351462304"/>
    <n v="20.370331452026701"/>
    <n v="169"/>
    <n v="199.49704142011799"/>
    <n v="-9.11372247823862E-2"/>
    <n v="27.694908346134198"/>
    <n v="262"/>
    <n v="737.59160305343505"/>
    <n v="3.5168231669747398"/>
    <n v="16.182853357978999"/>
    <n v="1509"/>
    <n v="124.50563286945"/>
    <n v="1.6972139495079199"/>
    <n v="19.288117672229401"/>
    <m/>
    <m/>
    <m/>
    <m/>
    <n v="1498"/>
    <n v="38.5841121495328"/>
    <n v="2.5520746011211699"/>
    <n v="16.335293014230299"/>
  </r>
  <r>
    <x v="0"/>
    <x v="9"/>
    <n v="0.53252963284186094"/>
    <n v="1677"/>
    <n v="4680.6487775790101"/>
    <n v="2245"/>
    <n v="69.259688195991203"/>
    <n v="37.101680178173801"/>
    <n v="249"/>
    <n v="247.55020080321299"/>
    <n v="-1.60639910714286"/>
    <n v="20.974768303571398"/>
    <n v="199"/>
    <n v="202.437185929648"/>
    <n v="0.37453897550111298"/>
    <n v="28.3111501113586"/>
    <n v="251"/>
    <n v="757.01195219123497"/>
    <n v="2.4476287519747202"/>
    <n v="17.434388098999499"/>
    <n v="1677"/>
    <n v="124.483005366726"/>
    <n v="1.48638019287834"/>
    <n v="20.124156157270001"/>
    <n v="74"/>
    <n v="3.3192216470497402"/>
    <n v="-3.4582325092056797E-2"/>
    <n v="13.8340347185692"/>
    <n v="1662"/>
    <n v="38.079963898916901"/>
    <n v="2.40159752901535"/>
    <n v="17.2120550730064"/>
  </r>
  <r>
    <x v="0"/>
    <x v="10"/>
    <n v="0.61612250332889495"/>
    <n v="1755"/>
    <n v="4662.6769230769196"/>
    <n v="2349"/>
    <n v="64.256777352064702"/>
    <n v="36.793597275436397"/>
    <n v="237"/>
    <n v="241.26582278481001"/>
    <n v="-1.6192482964224899"/>
    <n v="20.806513628620099"/>
    <n v="218"/>
    <n v="195.28440366972501"/>
    <n v="0.21006896551724"/>
    <n v="28.2179318859089"/>
    <n v="238"/>
    <n v="731.52941176470597"/>
    <n v="3.0707717821782201"/>
    <n v="16.789347029702999"/>
    <n v="1755"/>
    <n v="125.47350427350401"/>
    <n v="1.2859404677533699"/>
    <n v="19.9456552090716"/>
    <n v="135"/>
    <n v="3.5207341961186902"/>
    <n v="-4.6664870161685502E-2"/>
    <n v="13.611513963743199"/>
    <n v="1722"/>
    <n v="37.263879210220701"/>
    <n v="2.5285971428571501"/>
    <n v="17.065722964285701"/>
  </r>
  <r>
    <x v="0"/>
    <x v="11"/>
    <n v="0.59888371009088903"/>
    <n v="1920"/>
    <n v="4755.1958333333296"/>
    <n v="2584"/>
    <n v="64.331687306501493"/>
    <n v="37.375549922600698"/>
    <n v="312"/>
    <n v="234.04487179487199"/>
    <n v="-1.4281014717273399"/>
    <n v="21.097390007745901"/>
    <n v="309"/>
    <n v="194.20388349514599"/>
    <n v="0.57318421052631596"/>
    <n v="28.410424535603699"/>
    <n v="311"/>
    <n v="724.02893890675205"/>
    <n v="3.7970357758620699"/>
    <n v="16.208515948275799"/>
    <n v="1920"/>
    <n v="127.708854166667"/>
    <n v="0.90800498132004803"/>
    <n v="19.699361145703602"/>
    <n v="159"/>
    <n v="3.6340221989263899"/>
    <n v="-2.6141295206055501E-2"/>
    <n v="13.076072329688801"/>
    <n v="1902"/>
    <n v="38.660462670872697"/>
    <n v="2.2651983056165701"/>
    <n v="16.7751520866018"/>
  </r>
  <r>
    <x v="0"/>
    <x v="12"/>
    <n v="0.68721278317152001"/>
    <n v="1948"/>
    <n v="4726.5441478439398"/>
    <n v="2757"/>
    <n v="61.448585418933703"/>
    <n v="36.203796517954302"/>
    <n v="332"/>
    <n v="231.593373493976"/>
    <n v="-1.2963045372050801"/>
    <n v="20.429393103448302"/>
    <n v="331"/>
    <n v="195.43202416918399"/>
    <n v="0.58078273485672705"/>
    <n v="27.5070518679725"/>
    <n v="332"/>
    <n v="722.36144578313304"/>
    <n v="2.8864177566389202"/>
    <n v="15.8355164486722"/>
    <n v="1948"/>
    <n v="129.469199178645"/>
    <n v="0.915973453826601"/>
    <n v="19.011028805422299"/>
    <n v="218"/>
    <n v="3.59651227789234"/>
    <n v="-2.78817245326211E-2"/>
    <n v="13.2623426173216"/>
    <n v="1929"/>
    <n v="39.350025920165898"/>
    <n v="2.3100816965556499"/>
    <n v="16.1633231995445"/>
  </r>
  <r>
    <x v="0"/>
    <x v="13"/>
    <n v="0.63399068601110597"/>
    <n v="2098"/>
    <n v="4898.6978074356502"/>
    <n v="3022"/>
    <n v="84.377253474520401"/>
    <n v="35.306682660489798"/>
    <n v="399"/>
    <n v="235.62406015037601"/>
    <n v="-0.39932229214971998"/>
    <n v="20.209318979794698"/>
    <n v="392"/>
    <n v="199.16326530612201"/>
    <n v="1.41894804765056"/>
    <n v="26.987781270681801"/>
    <n v="399"/>
    <n v="736.20300751879699"/>
    <n v="4.5836476547842402"/>
    <n v="16.1017613508442"/>
    <n v="2098"/>
    <n v="130.07721639656799"/>
    <n v="1.06244320827943"/>
    <n v="18.550392238033702"/>
    <n v="261"/>
    <n v="3.5251160197738001"/>
    <n v="1.06413471873866E-4"/>
    <n v="14.212325331422401"/>
    <n v="2057"/>
    <n v="41.161157024793297"/>
    <n v="2.2294738630423399"/>
    <n v="15.7720366701515"/>
  </r>
  <r>
    <x v="0"/>
    <x v="14"/>
    <n v="0.62131862017804296"/>
    <n v="2180"/>
    <n v="4865.0770642201796"/>
    <n v="3034"/>
    <n v="78.980626235992204"/>
    <n v="36.250321028345503"/>
    <n v="410"/>
    <n v="234.99756097561001"/>
    <n v="-0.91342626195975096"/>
    <n v="20.181430550973399"/>
    <n v="409"/>
    <n v="196.266503667482"/>
    <n v="1.0837689518787099"/>
    <n v="27.3690247198418"/>
    <n v="412"/>
    <n v="730.84708737864105"/>
    <n v="3.6064034816247599"/>
    <n v="16.255220502901398"/>
    <n v="2180"/>
    <n v="131.81284403669699"/>
    <n v="0.99582570977917995"/>
    <n v="19.072212670872698"/>
    <n v="329"/>
    <n v="3.5558283314454799"/>
    <n v="1.5217501815541001E-2"/>
    <n v="14.970479302832199"/>
    <n v="2153"/>
    <n v="40.782814677194601"/>
    <n v="2.2702341502397401"/>
    <n v="16.288875412892899"/>
  </r>
  <r>
    <x v="0"/>
    <x v="15"/>
    <n v="0.54793874741913196"/>
    <n v="2506"/>
    <n v="4886.1703910614497"/>
    <n v="3267"/>
    <n v="83.396311600857004"/>
    <n v="35.985045607591204"/>
    <n v="356"/>
    <n v="235.01966292134799"/>
    <n v="-0.33517212863705997"/>
    <n v="19.431967534456302"/>
    <n v="360"/>
    <n v="196.72777777777799"/>
    <n v="1.2941791181873901"/>
    <n v="27.3152317819963"/>
    <n v="360"/>
    <n v="732.77222222222201"/>
    <n v="3.9885313100269002"/>
    <n v="16.1926142912024"/>
    <n v="2506"/>
    <n v="132.09497206703901"/>
    <n v="1.1896958992094899"/>
    <n v="18.595293231225298"/>
    <n v="368"/>
    <n v="3.7577838770088001"/>
    <n v="1.8593068953197602E-2"/>
    <n v="15.611432654519399"/>
    <n v="2474"/>
    <n v="39.641471301536001"/>
    <n v="2.1420194902548699"/>
    <n v="15.9308067466267"/>
  </r>
  <r>
    <x v="0"/>
    <x v="16"/>
    <n v="0.59140792540792497"/>
    <n v="2596"/>
    <n v="4986.7107087827399"/>
    <n v="3497"/>
    <n v="76.4331827280526"/>
    <n v="35.760527881041"/>
    <n v="345"/>
    <n v="251.55072463768099"/>
    <n v="5.5773195876286496E-3"/>
    <n v="19.871594501718199"/>
    <n v="346"/>
    <n v="212.57225433526"/>
    <n v="1.44230720823799"/>
    <n v="27.529965389016098"/>
    <n v="346"/>
    <n v="787.43641618497099"/>
    <n v="5.5416844133099703"/>
    <n v="16.805536602451699"/>
    <n v="2596"/>
    <n v="129.723805855162"/>
    <n v="1.13008628519528"/>
    <n v="18.651405086285099"/>
    <n v="429"/>
    <n v="3.6438237891604599"/>
    <n v="1.54281160344279E-2"/>
    <n v="16.441950908511298"/>
    <n v="2556"/>
    <n v="39.961932707355302"/>
    <n v="1.9417077489078001"/>
    <n v="16.1992587721315"/>
  </r>
  <r>
    <x v="0"/>
    <x v="17"/>
    <n v="0.59484313725490301"/>
    <n v="2757"/>
    <n v="5121.4689880304704"/>
    <n v="3713"/>
    <n v="62.769657958524"/>
    <n v="35.929838136277901"/>
    <n v="357"/>
    <n v="258.61624649859903"/>
    <n v="-0.105459919028341"/>
    <n v="20.106302834008101"/>
    <n v="359"/>
    <n v="220.66852367688"/>
    <n v="1.21001751077586"/>
    <n v="27.723228448275901"/>
    <n v="359"/>
    <n v="814.10027855153203"/>
    <n v="4.8214080026238104"/>
    <n v="16.422435552640199"/>
    <n v="2757"/>
    <n v="129.10301051868001"/>
    <n v="0.761583421891604"/>
    <n v="18.622405313496198"/>
    <n v="521"/>
    <n v="3.51138687142651"/>
    <n v="1.12194977843426E-2"/>
    <n v="17.078434268833099"/>
    <n v="2734"/>
    <n v="40.584345281638498"/>
    <n v="1.5575217671027199"/>
    <n v="16.1661509543212"/>
  </r>
  <r>
    <x v="0"/>
    <x v="18"/>
    <n v="0.51925158795912696"/>
    <n v="2805"/>
    <n v="4958.3557932263802"/>
    <n v="3891"/>
    <n v="42.1866358262658"/>
    <n v="35.312108969416599"/>
    <n v="376"/>
    <n v="246.05585106383"/>
    <n v="0.18816911196911201"/>
    <n v="19.614395624195598"/>
    <n v="376"/>
    <n v="206.93085106383"/>
    <n v="1.06352776349614"/>
    <n v="27.1450565552699"/>
    <n v="376"/>
    <n v="766.63829787233999"/>
    <n v="4.75384495412841"/>
    <n v="15.4529489296636"/>
    <n v="2805"/>
    <n v="129.69447415329799"/>
    <n v="0.57494058811762205"/>
    <n v="18.037485297059401"/>
    <n v="634"/>
    <n v="3.7031412180462802"/>
    <n v="3.3552859135286002E-2"/>
    <n v="17.240055788005598"/>
    <n v="2773"/>
    <n v="39.744212044716903"/>
    <n v="1.6023041901692201"/>
    <n v="15.4235157735696"/>
  </r>
  <r>
    <x v="0"/>
    <x v="19"/>
    <n v="0.55002652168147503"/>
    <n v="3037"/>
    <n v="5024.7807046427397"/>
    <n v="4269"/>
    <n v="43.962213633169398"/>
    <n v="35.020620051534301"/>
    <n v="364"/>
    <n v="243.31043956043999"/>
    <n v="0.96082355701548605"/>
    <n v="19.510563819802901"/>
    <n v="365"/>
    <n v="209.79452054794501"/>
    <n v="1.5716636981485801"/>
    <n v="27.1277628310289"/>
    <n v="365"/>
    <n v="770.12328767123302"/>
    <n v="5.1462251950947202"/>
    <n v="15.432409141582999"/>
    <n v="3037"/>
    <n v="131.36450444517601"/>
    <n v="0.59862924234085202"/>
    <n v="18.213000550357801"/>
    <n v="683"/>
    <n v="3.5592193557378802"/>
    <n v="3.7604552276138001E-2"/>
    <n v="17.678389194597401"/>
    <n v="3010"/>
    <n v="41.317441860465003"/>
    <n v="2.6183443047337298"/>
    <n v="15.645968176775099"/>
  </r>
  <r>
    <x v="0"/>
    <x v="20"/>
    <n v="0.53738581018823295"/>
    <n v="2955"/>
    <n v="5090.6463620981403"/>
    <n v="4184"/>
    <n v="43.640535372849001"/>
    <n v="35.371992351816303"/>
    <n v="363"/>
    <n v="251.49311294765801"/>
    <n v="1.5132025346724101"/>
    <n v="19.749783118125201"/>
    <n v="364"/>
    <n v="216.211538461538"/>
    <n v="1.9764023428161599"/>
    <n v="27.390707865168601"/>
    <n v="365"/>
    <n v="794.60547945205496"/>
    <n v="5.9740077669902902"/>
    <n v="15.942128432732201"/>
    <n v="2955"/>
    <n v="131.30761421319801"/>
    <n v="0.360042647058823"/>
    <n v="18.5430795955882"/>
    <n v="702"/>
    <n v="3.4984502531371802"/>
    <n v="1.7683743842364499E-2"/>
    <n v="18.231477832512301"/>
    <n v="2916"/>
    <n v="40.125891632373097"/>
    <n v="1.88082348583071"/>
    <n v="16.0884798295981"/>
  </r>
  <r>
    <x v="0"/>
    <x v="21"/>
    <n v="0.52170410822886903"/>
    <n v="3013"/>
    <n v="5065.67407899104"/>
    <n v="4305"/>
    <n v="29.075516840882699"/>
    <n v="34.324948896631902"/>
    <n v="372"/>
    <n v="254.95698924731201"/>
    <n v="1.2873458139534899"/>
    <n v="19.215111162790699"/>
    <n v="374"/>
    <n v="222.15240641711199"/>
    <n v="1.6193220260223"/>
    <n v="26.6536452137547"/>
    <n v="375"/>
    <n v="815.43200000000002"/>
    <n v="5.4532134066509297"/>
    <n v="15.161206336737299"/>
    <n v="3013"/>
    <n v="129.05277132426201"/>
    <n v="-0.49274855541936702"/>
    <n v="17.896710908772398"/>
    <n v="739"/>
    <n v="3.4280903276849299"/>
    <n v="4.0159155597722998E-2"/>
    <n v="18.096892789373801"/>
    <n v="2965"/>
    <n v="37.4355480607083"/>
    <n v="0.97253309796999199"/>
    <n v="15.5152078022948"/>
  </r>
  <r>
    <x v="0"/>
    <x v="22"/>
    <n v="0.58285115555023403"/>
    <n v="3110"/>
    <n v="5156.7382636655902"/>
    <n v="4701"/>
    <n v="54.461848542863301"/>
    <n v="33.8901308232291"/>
    <n v="369"/>
    <n v="247.82113821138199"/>
    <n v="1.3000466155810999"/>
    <n v="19.350850574712599"/>
    <n v="374"/>
    <n v="219.673796791444"/>
    <n v="1.9841050840246801"/>
    <n v="26.559151244416"/>
    <n v="375"/>
    <n v="800.96799999999996"/>
    <n v="5.4910112279025203"/>
    <n v="15.730503344481599"/>
    <n v="3110"/>
    <n v="129.547266881029"/>
    <n v="-5.1803667045269799E-2"/>
    <n v="18.228293688138798"/>
    <n v="848"/>
    <n v="3.3365659305122901"/>
    <n v="1.73066298342541E-2"/>
    <n v="18.736952826179301"/>
    <n v="3044"/>
    <n v="35.846879106438998"/>
    <n v="-1.79673708306082"/>
    <n v="15.897591563113201"/>
  </r>
  <r>
    <x v="0"/>
    <x v="23"/>
    <n v="0.55555715140634498"/>
    <n v="3146"/>
    <n v="5242.87507946599"/>
    <n v="4783"/>
    <n v="55.252600878110101"/>
    <n v="34.460209282876903"/>
    <n v="411"/>
    <n v="244.32116788321201"/>
    <n v="1.93002827225131"/>
    <n v="20.3297811518324"/>
    <n v="415"/>
    <n v="218.219277108434"/>
    <n v="2.0816919698870699"/>
    <n v="27.233846298619898"/>
    <n v="416"/>
    <n v="795.70192307692298"/>
    <n v="8.5648608058608104"/>
    <n v="16.292359203296702"/>
    <n v="3146"/>
    <n v="128.41862682771799"/>
    <n v="-0.47224553786782297"/>
    <n v="19.032721177038098"/>
    <n v="926"/>
    <n v="3.18921654999169"/>
    <n v="-4.5350750874305699E-2"/>
    <n v="19.773441678666899"/>
    <n v="3100"/>
    <n v="34.332612903225801"/>
    <n v="-3.6756684457383102"/>
    <n v="16.429515817564301"/>
  </r>
  <r>
    <x v="0"/>
    <x v="24"/>
    <n v="0.56284554815263399"/>
    <n v="3229"/>
    <n v="5303.2307215856299"/>
    <n v="5007"/>
    <n v="52.930331535849803"/>
    <n v="33.304607549430798"/>
    <n v="444"/>
    <n v="253.81531531531499"/>
    <n v="2.56909816073571"/>
    <n v="19.8565091963215"/>
    <n v="455"/>
    <n v="223.43296703296701"/>
    <n v="1.7940631116437"/>
    <n v="26.4124409826243"/>
    <n v="455"/>
    <n v="818.74945054945101"/>
    <n v="6.8131071113074304"/>
    <n v="15.8414816696112"/>
    <n v="3229"/>
    <n v="128.59585010839299"/>
    <n v="-1.3216524789522901"/>
    <n v="18.3579393514188"/>
    <n v="1134"/>
    <n v="3.0718597848768199"/>
    <n v="-7.9602647698083298E-2"/>
    <n v="19.7197786998616"/>
    <n v="3157"/>
    <n v="31.152011403230901"/>
    <n v="-6.2909369609534096"/>
    <n v="15.5308626156499"/>
  </r>
  <r>
    <x v="0"/>
    <x v="25"/>
    <n v="0.53720122453785502"/>
    <n v="3152"/>
    <n v="5357.7252538071098"/>
    <n v="5054"/>
    <n v="58.042685001978398"/>
    <n v="32.606204590423403"/>
    <n v="364"/>
    <n v="251.55494505494499"/>
    <n v="2.2153783462225101"/>
    <n v="19.662033710093201"/>
    <n v="382"/>
    <n v="216.204188481675"/>
    <n v="1.4847988517125399"/>
    <n v="26.094781825381201"/>
    <n v="382"/>
    <n v="792.34293193717303"/>
    <n v="2.9100883347421802"/>
    <n v="15.298978655959401"/>
    <n v="3152"/>
    <n v="127.680203045685"/>
    <n v="-1.8679199453136901"/>
    <n v="17.7692811787939"/>
    <n v="1058"/>
    <n v="3.3061379236023698"/>
    <n v="-8.2801032110091502E-2"/>
    <n v="19.161620795106899"/>
    <n v="3066"/>
    <n v="27.707990867579898"/>
    <n v="-8.4267591062136695"/>
    <n v="14.773803657789999"/>
  </r>
  <r>
    <x v="0"/>
    <x v="26"/>
    <n v="0.53252552204176395"/>
    <n v="3055"/>
    <n v="5451.4418985270004"/>
    <n v="4982"/>
    <n v="72.959026495383497"/>
    <n v="30.543167603372101"/>
    <n v="381"/>
    <n v="247.39632545931801"/>
    <n v="2.4517443216080399"/>
    <n v="18.7244277386934"/>
    <n v="390"/>
    <n v="217.62564102564099"/>
    <n v="1.989028703332"/>
    <n v="24.666973103171401"/>
    <n v="389"/>
    <n v="797.24164524421599"/>
    <n v="1.75841531569966"/>
    <n v="14.2759577645052"/>
    <n v="3055"/>
    <n v="122.136170212766"/>
    <n v="-1.94953341584159"/>
    <n v="16.531473081683199"/>
    <n v="903"/>
    <n v="3.0788699612330901"/>
    <n v="-0.110616585365854"/>
    <n v="18.284624390243899"/>
    <n v="2766"/>
    <n v="24.515907447577799"/>
    <n v="-10.8921987169457"/>
    <n v="13.3286420747927"/>
  </r>
  <r>
    <x v="0"/>
    <x v="27"/>
    <n v="0.50399607329842999"/>
    <n v="2300"/>
    <n v="5876.6656521739096"/>
    <n v="4648"/>
    <n v="128.193231497418"/>
    <n v="28.049253872633301"/>
    <n v="268"/>
    <n v="255.58955223880599"/>
    <n v="2.9190566688213799"/>
    <n v="17.785754578754499"/>
    <n v="283"/>
    <n v="229.858657243816"/>
    <n v="3.4244316469321898"/>
    <n v="23.105551130247601"/>
    <n v="283"/>
    <n v="836.79151943462898"/>
    <n v="3.5946133845806001"/>
    <n v="13.147255708795001"/>
    <n v="2300"/>
    <n v="118.10956521739099"/>
    <n v="-1.97682636054423"/>
    <n v="15.536448129251699"/>
    <n v="554"/>
    <n v="3.1866594395539498"/>
    <n v="-0.143531645569621"/>
    <n v="16.463560904752001"/>
    <n v="1729"/>
    <n v="23.613475997686599"/>
    <n v="-12.7599371299199"/>
    <n v="12.201545646116401"/>
  </r>
  <r>
    <x v="0"/>
    <x v="28"/>
    <n v="0.57045200302343202"/>
    <n v="862"/>
    <n v="5975.1090487238998"/>
    <n v="4351"/>
    <n v="92.0339025511378"/>
    <n v="22.055230291887"/>
    <n v="96"/>
    <n v="267.26041666666703"/>
    <n v="1.68014423963134"/>
    <n v="14.6288377880183"/>
    <n v="99"/>
    <n v="233.919191919192"/>
    <n v="2.7079192546583899"/>
    <n v="18.590203358638199"/>
    <n v="99"/>
    <n v="869.06060606060601"/>
    <n v="3.3755651317409399"/>
    <n v="10.651134942132501"/>
    <n v="862"/>
    <n v="103.628770301624"/>
    <n v="-2.1847935471480699"/>
    <n v="12.7411123487613"/>
    <n v="239"/>
    <n v="3.4428988635608899"/>
    <n v="-0.12647018505825899"/>
    <n v="13.417729038153899"/>
    <n v="76"/>
    <n v="21.9236842105263"/>
    <n v="-11.910689064039399"/>
    <n v="10.480341911329999"/>
  </r>
  <r>
    <x v="0"/>
    <x v="29"/>
    <n v="0.72099317073170799"/>
    <m/>
    <m/>
    <n v="3697"/>
    <n v="94.924057343791802"/>
    <n v="18.3104319718691"/>
    <m/>
    <m/>
    <m/>
    <m/>
    <m/>
    <m/>
    <m/>
    <m/>
    <m/>
    <m/>
    <m/>
    <m/>
    <m/>
    <m/>
    <m/>
    <m/>
    <m/>
    <m/>
    <m/>
    <m/>
    <m/>
    <m/>
    <m/>
    <m/>
  </r>
  <r>
    <x v="0"/>
    <x v="30"/>
    <n v="0.81921374490390197"/>
    <m/>
    <m/>
    <n v="2725"/>
    <n v="114.08261284403601"/>
    <n v="15.5539816513761"/>
    <m/>
    <m/>
    <m/>
    <m/>
    <m/>
    <m/>
    <m/>
    <m/>
    <m/>
    <m/>
    <m/>
    <m/>
    <m/>
    <m/>
    <m/>
    <m/>
    <m/>
    <m/>
    <m/>
    <m/>
    <m/>
    <m/>
    <m/>
    <m/>
  </r>
  <r>
    <x v="0"/>
    <x v="31"/>
    <n v="1.19229813664596"/>
    <m/>
    <m/>
    <n v="147"/>
    <n v="168.46326530612299"/>
    <n v="16.100000000000001"/>
    <m/>
    <m/>
    <m/>
    <m/>
    <m/>
    <m/>
    <m/>
    <m/>
    <m/>
    <m/>
    <m/>
    <m/>
    <m/>
    <m/>
    <m/>
    <m/>
    <m/>
    <m/>
    <m/>
    <m/>
    <m/>
    <m/>
    <m/>
    <m/>
  </r>
  <r>
    <x v="1"/>
    <x v="0"/>
    <n v="0"/>
    <n v="108"/>
    <n v="3929.2314814814799"/>
    <n v="115"/>
    <n v="-93.247304347826102"/>
    <n v="29.606982608695599"/>
    <m/>
    <m/>
    <m/>
    <m/>
    <m/>
    <m/>
    <m/>
    <m/>
    <m/>
    <m/>
    <m/>
    <m/>
    <n v="108"/>
    <n v="121.990740740741"/>
    <n v="1.44719672131148"/>
    <n v="10.3745819672131"/>
    <m/>
    <m/>
    <m/>
    <m/>
    <n v="105"/>
    <n v="39.502857142857103"/>
    <n v="0.23370588235294101"/>
    <n v="7.1195630252100903"/>
  </r>
  <r>
    <x v="1"/>
    <x v="1"/>
    <n v="0"/>
    <n v="101"/>
    <n v="4202.64356435644"/>
    <n v="117"/>
    <n v="-26.1500854700855"/>
    <n v="28.6921111111111"/>
    <m/>
    <m/>
    <m/>
    <m/>
    <m/>
    <m/>
    <m/>
    <m/>
    <m/>
    <m/>
    <m/>
    <m/>
    <n v="101"/>
    <n v="111.316831683168"/>
    <n v="0.58374999999999999"/>
    <n v="10.3550454545455"/>
    <m/>
    <m/>
    <m/>
    <m/>
    <n v="100"/>
    <n v="38.444000000000003"/>
    <n v="0.22989230769230801"/>
    <n v="7.1681384615384598"/>
  </r>
  <r>
    <x v="1"/>
    <x v="2"/>
    <n v="2.5128205128205098E-3"/>
    <n v="217"/>
    <n v="4184.7880184331798"/>
    <n v="235"/>
    <n v="-16.485148936170201"/>
    <n v="29.8919914893617"/>
    <m/>
    <m/>
    <m/>
    <m/>
    <m/>
    <m/>
    <m/>
    <m/>
    <m/>
    <m/>
    <m/>
    <m/>
    <n v="217"/>
    <n v="121.86175115207401"/>
    <n v="0.82868164794007404"/>
    <n v="10.8783670411985"/>
    <m/>
    <m/>
    <m/>
    <m/>
    <n v="213"/>
    <n v="41.479812206572802"/>
    <n v="0.21801158301158299"/>
    <n v="7.7591471042471003"/>
  </r>
  <r>
    <x v="1"/>
    <x v="3"/>
    <n v="6.5438144329896905E-2"/>
    <n v="193"/>
    <n v="4220.2331606217604"/>
    <n v="219"/>
    <n v="-30.7482648401826"/>
    <n v="29.652607305936101"/>
    <m/>
    <m/>
    <m/>
    <m/>
    <m/>
    <m/>
    <m/>
    <m/>
    <m/>
    <m/>
    <m/>
    <m/>
    <n v="193"/>
    <n v="115.29533678756501"/>
    <n v="1.2460384615384601"/>
    <n v="11.5815153846154"/>
    <m/>
    <m/>
    <m/>
    <m/>
    <n v="187"/>
    <n v="42.933155080213901"/>
    <n v="0.41684738955823297"/>
    <n v="8.5983530120482001"/>
  </r>
  <r>
    <x v="1"/>
    <x v="4"/>
    <n v="2.30757097791798E-2"/>
    <n v="307"/>
    <n v="4101.3159609120503"/>
    <n v="340"/>
    <n v="-6.4720000000000004"/>
    <n v="31.428958823529399"/>
    <m/>
    <m/>
    <m/>
    <m/>
    <m/>
    <m/>
    <m/>
    <m/>
    <m/>
    <m/>
    <m/>
    <m/>
    <n v="307"/>
    <n v="118.612377850163"/>
    <n v="0.91802594339622701"/>
    <n v="12.2755188679245"/>
    <m/>
    <m/>
    <m/>
    <m/>
    <n v="303"/>
    <n v="44.514521452145203"/>
    <n v="0.60648218527316"/>
    <n v="8.9189942992874105"/>
  </r>
  <r>
    <x v="1"/>
    <x v="5"/>
    <n v="5.1522309711286102E-2"/>
    <n v="329"/>
    <n v="4331.7629179331298"/>
    <n v="366"/>
    <n v="-17.933360655737701"/>
    <n v="31.5027923497268"/>
    <m/>
    <m/>
    <m/>
    <m/>
    <m/>
    <m/>
    <m/>
    <m/>
    <m/>
    <m/>
    <m/>
    <m/>
    <n v="329"/>
    <n v="123.54407294832799"/>
    <n v="0.96507191011236004"/>
    <n v="12.2866157303371"/>
    <m/>
    <m/>
    <m/>
    <m/>
    <n v="326"/>
    <n v="41.630368098159501"/>
    <n v="0.73723394495412897"/>
    <n v="9.1227600917431193"/>
  </r>
  <r>
    <x v="1"/>
    <x v="6"/>
    <n v="8.2941176470588199E-2"/>
    <n v="364"/>
    <n v="4466.5467032966999"/>
    <n v="414"/>
    <n v="17.324396135265701"/>
    <n v="32.683949275362302"/>
    <m/>
    <m/>
    <m/>
    <m/>
    <m/>
    <m/>
    <m/>
    <m/>
    <m/>
    <m/>
    <m/>
    <m/>
    <n v="364"/>
    <n v="119.373626373626"/>
    <n v="0.88403012048192797"/>
    <n v="13.600953815261001"/>
    <m/>
    <m/>
    <m/>
    <m/>
    <n v="359"/>
    <n v="44.6050139275766"/>
    <n v="0.80642126789366098"/>
    <n v="9.9472660531697308"/>
  </r>
  <r>
    <x v="1"/>
    <x v="7"/>
    <n v="1.4880425155004399E-2"/>
    <n v="490"/>
    <n v="4467.5469387755102"/>
    <n v="561"/>
    <n v="36.9598573975045"/>
    <n v="31.039021390374302"/>
    <m/>
    <m/>
    <m/>
    <m/>
    <m/>
    <m/>
    <m/>
    <m/>
    <m/>
    <m/>
    <m/>
    <m/>
    <n v="490"/>
    <n v="125.30204081632699"/>
    <n v="1.4398962536022999"/>
    <n v="12.6107752161383"/>
    <m/>
    <m/>
    <m/>
    <m/>
    <n v="488"/>
    <n v="41.435450819672099"/>
    <n v="0.69434306569343096"/>
    <n v="9.5624306569343105"/>
  </r>
  <r>
    <x v="1"/>
    <x v="8"/>
    <n v="2.28515111695138E-2"/>
    <n v="707"/>
    <n v="4666.0523338048097"/>
    <n v="796"/>
    <n v="25.8991834170854"/>
    <n v="30.9283555276382"/>
    <m/>
    <m/>
    <m/>
    <m/>
    <m/>
    <m/>
    <m/>
    <m/>
    <m/>
    <m/>
    <m/>
    <m/>
    <n v="707"/>
    <n v="124.88401697312599"/>
    <n v="1.4704921630094001"/>
    <n v="12.959053291536099"/>
    <m/>
    <m/>
    <m/>
    <m/>
    <n v="695"/>
    <n v="40.871942446043199"/>
    <n v="0.74893723404255297"/>
    <n v="10.2517373404255"/>
  </r>
  <r>
    <x v="1"/>
    <x v="9"/>
    <n v="3.8873031496062999E-2"/>
    <n v="913"/>
    <n v="4499.4490690032899"/>
    <n v="1006"/>
    <n v="20.050815109343901"/>
    <n v="30.743925447316101"/>
    <m/>
    <m/>
    <m/>
    <m/>
    <m/>
    <m/>
    <m/>
    <m/>
    <m/>
    <m/>
    <m/>
    <m/>
    <n v="913"/>
    <n v="125.906900328587"/>
    <n v="1.5066822875297801"/>
    <n v="12.416517077045301"/>
    <m/>
    <m/>
    <m/>
    <m/>
    <n v="900"/>
    <n v="38.8357777777778"/>
    <n v="0.70047921760391296"/>
    <n v="9.6644636511817499"/>
  </r>
  <r>
    <x v="1"/>
    <x v="10"/>
    <n v="2.10608695652174E-2"/>
    <n v="999"/>
    <n v="4639.7017017016997"/>
    <n v="1098"/>
    <n v="52.594107468123902"/>
    <n v="32.005362477231301"/>
    <m/>
    <m/>
    <m/>
    <m/>
    <m/>
    <m/>
    <m/>
    <m/>
    <m/>
    <m/>
    <m/>
    <m/>
    <n v="999"/>
    <n v="127.329329329329"/>
    <n v="0.88708928571428602"/>
    <n v="13.668516428571399"/>
    <n v="81"/>
    <n v="3.8226567987394802"/>
    <n v="-1.30904109589041E-2"/>
    <n v="7.5246575342465798"/>
    <n v="984"/>
    <n v="39.406402439024397"/>
    <n v="0.99384811046511601"/>
    <n v="10.6157480377907"/>
  </r>
  <r>
    <x v="1"/>
    <x v="11"/>
    <n v="3.0809084457061799E-2"/>
    <n v="1196"/>
    <n v="4576.5484949832799"/>
    <n v="1301"/>
    <n v="42.318232129131403"/>
    <n v="31.3888101460415"/>
    <m/>
    <m/>
    <m/>
    <m/>
    <m/>
    <m/>
    <m/>
    <m/>
    <m/>
    <m/>
    <m/>
    <m/>
    <n v="1196"/>
    <n v="130.529264214047"/>
    <n v="1.0930101070154601"/>
    <n v="13.3244244946492"/>
    <n v="97"/>
    <n v="3.6784303725301601"/>
    <n v="-9.4302884615384396E-3"/>
    <n v="9.0906249999999993"/>
    <n v="1189"/>
    <n v="35.873170731707297"/>
    <n v="0.79849939393939695"/>
    <n v="10.6870830909091"/>
  </r>
  <r>
    <x v="1"/>
    <x v="12"/>
    <n v="1.75776574522656E-2"/>
    <n v="1401"/>
    <n v="4682.6017130621003"/>
    <n v="1588"/>
    <n v="48.051272040302202"/>
    <n v="30.431571788413098"/>
    <m/>
    <m/>
    <m/>
    <m/>
    <m/>
    <m/>
    <m/>
    <m/>
    <m/>
    <m/>
    <m/>
    <m/>
    <n v="1401"/>
    <n v="130.040685224839"/>
    <n v="1.0205897058823501"/>
    <n v="12.931339705882399"/>
    <n v="129"/>
    <n v="3.5799351576698299"/>
    <n v="1.4584980237154E-3"/>
    <n v="9.4819169960474294"/>
    <n v="1374"/>
    <n v="38.369577874817999"/>
    <n v="0.781538539042821"/>
    <n v="10.4599083123426"/>
  </r>
  <r>
    <x v="1"/>
    <x v="13"/>
    <n v="2.9666666666666699E-2"/>
    <n v="1439"/>
    <n v="4787.0271021542703"/>
    <n v="1696"/>
    <n v="65.920389150943393"/>
    <n v="30.2108142688679"/>
    <m/>
    <m/>
    <m/>
    <m/>
    <m/>
    <m/>
    <m/>
    <m/>
    <n v="50"/>
    <n v="656.74"/>
    <n v="7.23269809428285"/>
    <n v="10.0127973921765"/>
    <n v="1439"/>
    <n v="126.155663655316"/>
    <n v="1.1567402597402601"/>
    <n v="13.206768920734399"/>
    <n v="153"/>
    <n v="3.48510408057414"/>
    <n v="3.2928989139515502E-2"/>
    <n v="10.121553884711799"/>
    <n v="1408"/>
    <n v="40.638423295454501"/>
    <n v="0.85787912087912099"/>
    <n v="10.6305070970696"/>
  </r>
  <r>
    <x v="1"/>
    <x v="14"/>
    <n v="2.4478260869565199E-2"/>
    <n v="1718"/>
    <n v="4791.7706635622799"/>
    <n v="2067"/>
    <n v="55.024596032897897"/>
    <n v="30.069855345912"/>
    <n v="68"/>
    <n v="206.57352941176501"/>
    <n v="0.35944895984518699"/>
    <n v="12.041982099661301"/>
    <n v="67"/>
    <n v="177.10447761194001"/>
    <n v="1.26067924528302"/>
    <n v="22.2758137397194"/>
    <n v="68"/>
    <n v="660.75"/>
    <n v="7.6297461799660304"/>
    <n v="10.8775755517827"/>
    <n v="1718"/>
    <n v="129.02793946449401"/>
    <n v="1.2880202702702701"/>
    <n v="13.284956831831799"/>
    <n v="174"/>
    <n v="3.3437461341742098"/>
    <n v="1.6914511494252899E-2"/>
    <n v="10.794109195402299"/>
    <n v="1690"/>
    <n v="41.449940828402397"/>
    <n v="0.93556178050652306"/>
    <n v="10.7721888334612"/>
  </r>
  <r>
    <x v="1"/>
    <x v="15"/>
    <n v="3.3660399529964698E-2"/>
    <n v="1886"/>
    <n v="4868.4512195121997"/>
    <n v="2258"/>
    <n v="75.719198405668706"/>
    <n v="30.153044729849501"/>
    <n v="88"/>
    <n v="205.852272727273"/>
    <n v="0.63468558758314797"/>
    <n v="12.2299747228382"/>
    <n v="89"/>
    <n v="179.61797752808999"/>
    <n v="1.4088125830748801"/>
    <n v="22.446101905183799"/>
    <n v="89"/>
    <n v="676.68539325842698"/>
    <n v="6.7213640383198197"/>
    <n v="10.8398717759764"/>
    <n v="1886"/>
    <n v="133.777306468717"/>
    <n v="1.8618469559367601"/>
    <n v="13.3926626303398"/>
    <n v="217"/>
    <n v="3.5953768400339898"/>
    <n v="1.11765447667087E-2"/>
    <n v="11.1070617906683"/>
    <n v="1857"/>
    <n v="40.066666666666698"/>
    <n v="0.88409726027397295"/>
    <n v="11.1430783219178"/>
  </r>
  <r>
    <x v="1"/>
    <x v="16"/>
    <n v="4.99232827832293E-2"/>
    <n v="2010"/>
    <n v="4821.60895522388"/>
    <n v="2322"/>
    <n v="52.828419465977497"/>
    <n v="30.733138673557299"/>
    <n v="97"/>
    <n v="190.90721649484499"/>
    <n v="0.41854698275862101"/>
    <n v="12.4397607758621"/>
    <n v="97"/>
    <n v="167.556701030928"/>
    <n v="1.0565202411714001"/>
    <n v="22.898897932816499"/>
    <n v="97"/>
    <n v="626.86597938144303"/>
    <n v="6.6217997054491802"/>
    <n v="11.1544160530191"/>
    <n v="2010"/>
    <n v="131.775621890547"/>
    <n v="1.6473363460296999"/>
    <n v="13.3529625564881"/>
    <n v="245"/>
    <n v="3.4487076827285401"/>
    <n v="1.7761148442272501E-2"/>
    <n v="11.8033598045205"/>
    <n v="1991"/>
    <n v="39.8617277749875"/>
    <n v="0.62277888116517599"/>
    <n v="10.940037073816599"/>
  </r>
  <r>
    <x v="1"/>
    <x v="17"/>
    <n v="6.5210812399001006E-2"/>
    <n v="2417"/>
    <n v="4918.1654944145603"/>
    <n v="2779"/>
    <n v="56.395494782295799"/>
    <n v="30.2489413458079"/>
    <n v="108"/>
    <n v="208.722222222222"/>
    <n v="0.76623018731988501"/>
    <n v="12.125016570605201"/>
    <n v="110"/>
    <n v="178.91818181818201"/>
    <n v="1.15659157970493"/>
    <n v="22.494886649874001"/>
    <n v="113"/>
    <n v="679.41592920354003"/>
    <n v="9.0920229386236606"/>
    <n v="10.9842151270923"/>
    <n v="2417"/>
    <n v="132.28837401737701"/>
    <n v="1.6629358770535201"/>
    <n v="13.056095389507201"/>
    <n v="312"/>
    <n v="3.6875286948289299"/>
    <n v="3.8840447154471498E-2"/>
    <n v="12.399949186991901"/>
    <n v="2406"/>
    <n v="39.3749376558604"/>
    <n v="0.55409597188429305"/>
    <n v="10.7761666666667"/>
  </r>
  <r>
    <x v="1"/>
    <x v="18"/>
    <n v="4.7475872308834502E-2"/>
    <n v="2793"/>
    <n v="4984.1926244181896"/>
    <n v="3218"/>
    <n v="40.602063393412102"/>
    <n v="29.947015537601001"/>
    <n v="129"/>
    <n v="209.37984496124"/>
    <n v="0.75074339035769899"/>
    <n v="11.5114954898912"/>
    <n v="131"/>
    <n v="183.39694656488501"/>
    <n v="0.97657631333540595"/>
    <n v="22.0643761268262"/>
    <n v="132"/>
    <n v="690.12121212121201"/>
    <n v="8.6092189173111109"/>
    <n v="10.248933967876299"/>
    <n v="2793"/>
    <n v="130.416040100251"/>
    <n v="1.3019551463644901"/>
    <n v="12.374488196411701"/>
    <n v="439"/>
    <n v="3.6687074468593401"/>
    <n v="2.5476168860644601E-2"/>
    <n v="12.135497049477999"/>
    <n v="2774"/>
    <n v="39.462509012256703"/>
    <n v="0.55223383801970505"/>
    <n v="10.2325006248498"/>
  </r>
  <r>
    <x v="1"/>
    <x v="19"/>
    <n v="4.5920748909976897E-2"/>
    <n v="2673"/>
    <n v="4978.8017209128302"/>
    <n v="3206"/>
    <n v="50.864800374298198"/>
    <n v="29.625039613225201"/>
    <n v="121"/>
    <n v="201.81818181818201"/>
    <n v="1.0757187012176099"/>
    <n v="11.757542616297201"/>
    <n v="122"/>
    <n v="178.69672131147499"/>
    <n v="1.26478197130381"/>
    <n v="21.996439488459199"/>
    <n v="125"/>
    <n v="669.30399999999997"/>
    <n v="9.1109717314487604"/>
    <n v="10.1505037859667"/>
    <n v="2673"/>
    <n v="135.52001496445899"/>
    <n v="1.42036091393079"/>
    <n v="12.5180503549246"/>
    <n v="405"/>
    <n v="3.6349553993710302"/>
    <n v="1.6941550695825099E-2"/>
    <n v="12.057415506958201"/>
    <n v="2651"/>
    <n v="40.400301772915903"/>
    <n v="1.5150309115523499"/>
    <n v="10.3961780685921"/>
  </r>
  <r>
    <x v="1"/>
    <x v="20"/>
    <n v="3.03556934829315E-2"/>
    <n v="2840"/>
    <n v="5002.0024647887303"/>
    <n v="3421"/>
    <n v="58.613586670564203"/>
    <n v="29.022313943291401"/>
    <n v="101"/>
    <n v="233.40594059405899"/>
    <n v="1.1479730915472399"/>
    <n v="11.4194296577947"/>
    <n v="104"/>
    <n v="211.43269230769201"/>
    <n v="1.46525928091201"/>
    <n v="21.636602163110201"/>
    <n v="104"/>
    <n v="788.70192307692298"/>
    <n v="9.1583095712861304"/>
    <n v="9.8984501495513495"/>
    <n v="2840"/>
    <n v="132.77535211267599"/>
    <n v="1.1098792332268399"/>
    <n v="12.151943982960599"/>
    <n v="481"/>
    <n v="3.3855436040078"/>
    <n v="8.0272552783109408E-3"/>
    <n v="12.388714011516299"/>
    <n v="2810"/>
    <n v="38.331103202846997"/>
    <n v="1.0411719222462199"/>
    <n v="10.1742774946004"/>
  </r>
  <r>
    <x v="1"/>
    <x v="21"/>
    <n v="1.47157949882127E-2"/>
    <n v="3436"/>
    <n v="5037.3018044237497"/>
    <n v="4101"/>
    <n v="56.278127286027797"/>
    <n v="28.3474581809315"/>
    <n v="124"/>
    <n v="219.129032258065"/>
    <n v="1.2034214634146301"/>
    <n v="10.757092439024399"/>
    <n v="124"/>
    <n v="198.120967741935"/>
    <n v="1.5339292855401101"/>
    <n v="20.871048768592999"/>
    <n v="126"/>
    <n v="731.93650793650795"/>
    <n v="9.50183640552995"/>
    <n v="10.003213824884799"/>
    <n v="3436"/>
    <n v="129.51076833527401"/>
    <n v="0.79432521645021703"/>
    <n v="11.652275432900399"/>
    <n v="651"/>
    <n v="3.45302876373768"/>
    <n v="2.09996543380573E-2"/>
    <n v="13.0929139301763"/>
    <n v="3375"/>
    <n v="37.923525925925901"/>
    <n v="0.27820949771689502"/>
    <n v="9.7685969680365208"/>
  </r>
  <r>
    <x v="1"/>
    <x v="22"/>
    <n v="4.50508179266286E-2"/>
    <n v="3371"/>
    <n v="5085.65737169979"/>
    <n v="4220"/>
    <n v="51.271383886255798"/>
    <n v="28.1968251184834"/>
    <n v="152"/>
    <n v="223.302631578947"/>
    <n v="1.0412097271648899"/>
    <n v="11.4962502965599"/>
    <n v="158"/>
    <n v="213.35443037974699"/>
    <n v="1.50767267124911"/>
    <n v="20.9787233941693"/>
    <n v="158"/>
    <n v="783.86075949367103"/>
    <n v="7.5717262861736296"/>
    <n v="10.3974774919614"/>
    <n v="3371"/>
    <n v="130.03470780183901"/>
    <n v="0.70736252158894297"/>
    <n v="11.9269718480138"/>
    <n v="731"/>
    <n v="3.4599447741143901"/>
    <n v="1.5878712871287198E-2"/>
    <n v="13.7795173267326"/>
    <n v="3330"/>
    <n v="34.7935435435435"/>
    <n v="-1.03779786489324"/>
    <n v="10.0647396044802"/>
  </r>
  <r>
    <x v="1"/>
    <x v="23"/>
    <n v="5.22659634582784E-2"/>
    <n v="3400"/>
    <n v="5072.6279411764699"/>
    <n v="4287"/>
    <n v="54.6199556799627"/>
    <n v="27.388553533939799"/>
    <n v="197"/>
    <n v="234.17258883248701"/>
    <n v="1.2780700607192901"/>
    <n v="11.448003503035901"/>
    <n v="200"/>
    <n v="210.66499999999999"/>
    <n v="1.39145823611759"/>
    <n v="20.517645823611801"/>
    <n v="200"/>
    <n v="785.47"/>
    <n v="9.8247749275961809"/>
    <n v="10.939352503103001"/>
    <n v="3400"/>
    <n v="128.63235294117601"/>
    <n v="0.78104025351147599"/>
    <n v="11.503181226447399"/>
    <n v="777"/>
    <n v="3.4206158854128699"/>
    <n v="-2.3670766319772898E-2"/>
    <n v="14.3072216966257"/>
    <n v="3360"/>
    <n v="31.7762797619047"/>
    <n v="-1.8282055652173901"/>
    <n v="9.7020035999999799"/>
  </r>
  <r>
    <x v="1"/>
    <x v="24"/>
    <n v="4.13552996374493E-2"/>
    <n v="3183"/>
    <n v="5188.7354696826897"/>
    <n v="4158"/>
    <n v="60.168840788840797"/>
    <n v="26.6572275132275"/>
    <n v="150"/>
    <n v="236.40666666666701"/>
    <n v="1.29543056558364"/>
    <n v="11.063139109506601"/>
    <n v="151"/>
    <n v="220.91390728476799"/>
    <n v="1.4888429533429499"/>
    <n v="20.0171611351611"/>
    <n v="151"/>
    <n v="817.72847682119198"/>
    <n v="8.7487607579944395"/>
    <n v="9.9351669956573101"/>
    <n v="3183"/>
    <n v="129.09362236883399"/>
    <n v="0.23745613730929299"/>
    <n v="11.018893723994401"/>
    <n v="803"/>
    <n v="3.2479488019396001"/>
    <n v="-5.01701093560145E-2"/>
    <n v="13.810965978128699"/>
    <n v="3135"/>
    <n v="29.323030303030301"/>
    <n v="-3.1201289302652402"/>
    <n v="9.0346707359915204"/>
  </r>
  <r>
    <x v="1"/>
    <x v="25"/>
    <n v="3.5949647108395703E-2"/>
    <n v="3040"/>
    <n v="5341.4861842105302"/>
    <n v="4318"/>
    <n v="64.983320981935904"/>
    <n v="24.629112320518701"/>
    <n v="144"/>
    <n v="245.145833333333"/>
    <n v="1.3458866481223899"/>
    <n v="11.0292345850718"/>
    <n v="146"/>
    <n v="222.609589041096"/>
    <n v="1.5021565902246901"/>
    <n v="18.841746119990798"/>
    <n v="146"/>
    <n v="829.81506849315099"/>
    <n v="6.2532698768197097"/>
    <n v="10.301775662560599"/>
    <n v="3040"/>
    <n v="125.19605263157899"/>
    <n v="-1.5987448418156101E-2"/>
    <n v="10.5454659559835"/>
    <n v="715"/>
    <n v="3.20120103804922"/>
    <n v="-5.4691715976331497E-2"/>
    <n v="13.825414201183399"/>
    <n v="2894"/>
    <n v="25.537698686938501"/>
    <n v="-4.5623481390449401"/>
    <n v="8.7742746664325608"/>
  </r>
  <r>
    <x v="1"/>
    <x v="26"/>
    <n v="5.4397257243972597E-2"/>
    <n v="2593"/>
    <n v="5363.2167373698403"/>
    <n v="4238"/>
    <n v="70.118381311939601"/>
    <n v="22.571238791883001"/>
    <n v="105"/>
    <n v="238.69523809523801"/>
    <n v="1.48408650437249"/>
    <n v="10.664938548806401"/>
    <n v="106"/>
    <n v="222.877358490566"/>
    <n v="1.4662439197166499"/>
    <n v="17.638627154663599"/>
    <n v="106"/>
    <n v="814.96226415094304"/>
    <n v="4.4639780496581496"/>
    <n v="9.6491774019431507"/>
    <n v="2593"/>
    <n v="119.803702275357"/>
    <n v="-0.29281552527787702"/>
    <n v="10.0614851201147"/>
    <n v="445"/>
    <n v="3.20634311533601"/>
    <n v="-6.9939874364343402E-2"/>
    <n v="12.8525575830093"/>
    <n v="2356"/>
    <n v="21.838921901528"/>
    <n v="-5.9613520791353602"/>
    <n v="8.3346571899615398"/>
  </r>
  <r>
    <x v="1"/>
    <x v="27"/>
    <n v="4.3162179085785901E-2"/>
    <n v="1551"/>
    <n v="5342.0406189555097"/>
    <n v="3615"/>
    <n v="68.593831258644698"/>
    <n v="19.016235131397"/>
    <n v="97"/>
    <n v="235.57731958762901"/>
    <n v="1.49269418282549"/>
    <n v="9.5563675900276994"/>
    <n v="98"/>
    <n v="216.040816326531"/>
    <n v="1.5479119601328899"/>
    <n v="14.9708283499447"/>
    <n v="98"/>
    <n v="798.55102040816303"/>
    <n v="4.8325094572368403"/>
    <n v="8.7211484375000197"/>
    <n v="1551"/>
    <n v="112.64281108962"/>
    <n v="-0.27768799665411997"/>
    <n v="8.6851250522794103"/>
    <n v="277"/>
    <n v="3.0785030706102199"/>
    <n v="-7.2475998657267907E-2"/>
    <n v="11.2279624034911"/>
    <n v="1125"/>
    <n v="19.765333333333299"/>
    <n v="-6.3327758318738896"/>
    <n v="7.3433682574430801"/>
  </r>
  <r>
    <x v="1"/>
    <x v="28"/>
    <n v="4.48251861443833E-2"/>
    <n v="412"/>
    <n v="5522.74514563107"/>
    <n v="2918"/>
    <n v="81.383533241946594"/>
    <n v="15.2905202193283"/>
    <m/>
    <m/>
    <m/>
    <m/>
    <m/>
    <m/>
    <m/>
    <m/>
    <m/>
    <m/>
    <m/>
    <m/>
    <n v="412"/>
    <n v="103.616504854369"/>
    <n v="-0.44189482200647301"/>
    <n v="7.4945868392664501"/>
    <m/>
    <m/>
    <m/>
    <m/>
    <m/>
    <m/>
    <m/>
    <m/>
  </r>
  <r>
    <x v="1"/>
    <x v="29"/>
    <n v="9.1330757673320398E-2"/>
    <m/>
    <m/>
    <n v="2362"/>
    <n v="98.954093988145601"/>
    <n v="12.8117768839966"/>
    <m/>
    <m/>
    <m/>
    <m/>
    <m/>
    <m/>
    <m/>
    <m/>
    <m/>
    <m/>
    <m/>
    <m/>
    <m/>
    <m/>
    <m/>
    <m/>
    <m/>
    <m/>
    <m/>
    <m/>
    <m/>
    <m/>
    <m/>
    <m/>
  </r>
  <r>
    <x v="1"/>
    <x v="30"/>
    <n v="6.2857698289269098E-2"/>
    <m/>
    <m/>
    <n v="1483"/>
    <n v="90.461867835468595"/>
    <n v="10.450910316925199"/>
    <m/>
    <m/>
    <m/>
    <m/>
    <m/>
    <m/>
    <m/>
    <m/>
    <m/>
    <m/>
    <m/>
    <m/>
    <m/>
    <m/>
    <m/>
    <m/>
    <m/>
    <m/>
    <m/>
    <m/>
    <m/>
    <m/>
    <m/>
    <m/>
  </r>
  <r>
    <x v="1"/>
    <x v="31"/>
    <n v="0.306091954022989"/>
    <m/>
    <m/>
    <n v="56"/>
    <n v="109.546428571429"/>
    <n v="10.6696428571429"/>
    <m/>
    <m/>
    <m/>
    <m/>
    <m/>
    <m/>
    <m/>
    <m/>
    <m/>
    <m/>
    <m/>
    <m/>
    <m/>
    <m/>
    <m/>
    <m/>
    <m/>
    <m/>
    <m/>
    <m/>
    <m/>
    <m/>
    <m/>
    <m/>
  </r>
  <r>
    <x v="2"/>
    <x v="0"/>
    <n v="9.6503740648378994E-2"/>
    <n v="1209"/>
    <n v="5082.4739454094297"/>
    <n v="1390"/>
    <n v="-21.135064748201401"/>
    <n v="32.281063309352497"/>
    <n v="137"/>
    <n v="186.86861313868599"/>
    <n v="-0.79716823104693102"/>
    <n v="12.278376895306801"/>
    <m/>
    <m/>
    <m/>
    <m/>
    <n v="64"/>
    <n v="781.421875"/>
    <n v="3.4865395095367901"/>
    <n v="5.2098324250681198"/>
    <n v="1209"/>
    <n v="137.084367245658"/>
    <n v="2.2376260531432299"/>
    <n v="12.451336357744699"/>
    <m/>
    <m/>
    <m/>
    <m/>
    <n v="1208"/>
    <n v="42.671192052980203"/>
    <n v="0.21358517555266601"/>
    <n v="9.0483737971391403"/>
  </r>
  <r>
    <x v="2"/>
    <x v="1"/>
    <n v="0.12650248344370901"/>
    <n v="1490"/>
    <n v="5273.1906040268505"/>
    <n v="1691"/>
    <n v="-41.264287403902998"/>
    <n v="33.569329390893003"/>
    <n v="109"/>
    <n v="209.110091743119"/>
    <n v="-1.14036213017751"/>
    <n v="12.363138461538499"/>
    <m/>
    <m/>
    <m/>
    <m/>
    <n v="64"/>
    <n v="846.46875"/>
    <n v="3.4201202854230401"/>
    <n v="5.4374964322120203"/>
    <n v="1490"/>
    <n v="135.64765100671099"/>
    <n v="2.1829718603439399"/>
    <n v="13.643717561229799"/>
    <m/>
    <m/>
    <m/>
    <m/>
    <n v="1484"/>
    <n v="42.039555256064602"/>
    <n v="0.183359350445259"/>
    <n v="10.3286296490309"/>
  </r>
  <r>
    <x v="2"/>
    <x v="2"/>
    <n v="0.196734124214933"/>
    <n v="1620"/>
    <n v="5250.8802469135799"/>
    <n v="1867"/>
    <n v="-13.612554900910601"/>
    <n v="34.519329405463303"/>
    <n v="113"/>
    <n v="216.99115044247799"/>
    <n v="-0.53886473429951698"/>
    <n v="12.8184793344069"/>
    <m/>
    <m/>
    <m/>
    <m/>
    <n v="66"/>
    <n v="866.66666666666697"/>
    <n v="3.68261965811966"/>
    <n v="5.6617128205128102"/>
    <n v="1620"/>
    <n v="137.446296296296"/>
    <n v="2.1552035681610202"/>
    <n v="14.2587712717292"/>
    <m/>
    <m/>
    <m/>
    <m/>
    <n v="1614"/>
    <n v="39.9453531598514"/>
    <n v="8.46881918819192E-2"/>
    <n v="10.9493485239853"/>
  </r>
  <r>
    <x v="2"/>
    <x v="3"/>
    <n v="0.135914071510957"/>
    <n v="1979"/>
    <n v="5409.8640727640204"/>
    <n v="2262"/>
    <n v="10.036458885941601"/>
    <n v="35.3988081343944"/>
    <n v="156"/>
    <n v="233.99358974359001"/>
    <n v="2.3936283185841199E-2"/>
    <n v="13.351554424778801"/>
    <m/>
    <m/>
    <m/>
    <m/>
    <n v="130"/>
    <n v="845.27692307692303"/>
    <n v="4.9672914979757099"/>
    <n v="6.5371234817813599"/>
    <n v="1979"/>
    <n v="139.74785245073301"/>
    <n v="2.3368908067542198"/>
    <n v="14.7645677298311"/>
    <m/>
    <m/>
    <m/>
    <m/>
    <n v="1973"/>
    <n v="37.818905220476502"/>
    <n v="0.16075808878856199"/>
    <n v="11.6976025959368"/>
  </r>
  <r>
    <x v="2"/>
    <x v="4"/>
    <n v="0.212131711187516"/>
    <n v="2046"/>
    <n v="5395.3563049853401"/>
    <n v="2388"/>
    <n v="8.7891122278056901"/>
    <n v="34.568971524288102"/>
    <n v="154"/>
    <n v="236.62987012987"/>
    <n v="0.55665715484683098"/>
    <n v="13.751521191775099"/>
    <n v="52"/>
    <n v="217.038461538462"/>
    <n v="1.6040619765494001E-2"/>
    <n v="24.173959798995"/>
    <n v="143"/>
    <n v="842.09090909090901"/>
    <n v="6.3472538770821298"/>
    <n v="7.2141774842044599"/>
    <n v="2046"/>
    <n v="140.04545454545499"/>
    <n v="2.8770296961325998"/>
    <n v="14.685220994475101"/>
    <m/>
    <m/>
    <m/>
    <m/>
    <n v="2043"/>
    <n v="36.8852178169358"/>
    <n v="2.01677061677062E-2"/>
    <n v="11.7652083853084"/>
  </r>
  <r>
    <x v="2"/>
    <x v="5"/>
    <n v="0.22008354030255101"/>
    <n v="2373"/>
    <n v="5575.5946059839898"/>
    <n v="2770"/>
    <n v="40.518574007220302"/>
    <n v="35.2677772563177"/>
    <n v="201"/>
    <n v="243"/>
    <n v="0.91403071919045398"/>
    <n v="14.9096328153235"/>
    <n v="70"/>
    <n v="228.12857142857101"/>
    <n v="0.57675162454873596"/>
    <n v="25.100402166064999"/>
    <n v="193"/>
    <n v="868.95336787564804"/>
    <n v="7.2857969890510903"/>
    <n v="7.8695529197079903"/>
    <n v="2373"/>
    <n v="142.60176991150399"/>
    <n v="3.1151517200823302"/>
    <n v="15.532279329608899"/>
    <m/>
    <m/>
    <m/>
    <m/>
    <n v="2362"/>
    <n v="36.524259102455602"/>
    <n v="2.8857100591715899E-2"/>
    <n v="12.74293352071"/>
  </r>
  <r>
    <x v="2"/>
    <x v="6"/>
    <n v="0.33245510126098499"/>
    <n v="2681"/>
    <n v="5657.2372249160799"/>
    <n v="3244"/>
    <n v="66.797478421701499"/>
    <n v="35.249198520345303"/>
    <n v="242"/>
    <n v="235.74380165289301"/>
    <n v="1.25168529956764"/>
    <n v="15.5222449042619"/>
    <n v="93"/>
    <n v="219.22580645161301"/>
    <n v="1.0340795314426601"/>
    <n v="25.275165536374899"/>
    <n v="249"/>
    <n v="829.27710843373495"/>
    <n v="9.1261762031072493"/>
    <n v="8.8461223948464909"/>
    <n v="2681"/>
    <n v="144.767997016039"/>
    <n v="3.2935968143354799"/>
    <n v="15.880037332005999"/>
    <m/>
    <m/>
    <m/>
    <m/>
    <n v="2658"/>
    <n v="37.6789315274643"/>
    <n v="1.33050974512744E-2"/>
    <n v="13.1042666916542"/>
  </r>
  <r>
    <x v="2"/>
    <x v="7"/>
    <n v="0.28909838875557098"/>
    <n v="2741"/>
    <n v="5793.8310835461498"/>
    <n v="3382"/>
    <n v="96.407625665286801"/>
    <n v="35.070761679479602"/>
    <n v="282"/>
    <n v="235.61702127659601"/>
    <n v="1.4928085798816499"/>
    <n v="15.8538884615384"/>
    <n v="161"/>
    <n v="228.68944099378899"/>
    <n v="1.38865819041987"/>
    <n v="25.246356002365498"/>
    <n v="286"/>
    <n v="822.95454545454595"/>
    <n v="10.280138391403501"/>
    <n v="9.1313314881146201"/>
    <n v="2741"/>
    <n v="143.668004377964"/>
    <n v="4.0903944667559102"/>
    <n v="15.7451987951808"/>
    <n v="77"/>
    <n v="3.1822425617672399"/>
    <n v="3.2219575016097901E-2"/>
    <n v="6.5076303927881298"/>
    <n v="2721"/>
    <n v="36.6106578463801"/>
    <n v="-0.148347396768403"/>
    <n v="13.3037274236983"/>
  </r>
  <r>
    <x v="2"/>
    <x v="8"/>
    <n v="0.34925431711145999"/>
    <n v="3094"/>
    <n v="5915.17937944409"/>
    <n v="3820"/>
    <n v="133.692808900524"/>
    <n v="35.551149476439697"/>
    <n v="292"/>
    <n v="243.82534246575301"/>
    <n v="1.8552974600680801"/>
    <n v="16.091061272584501"/>
    <n v="203"/>
    <n v="223.83743842364501"/>
    <n v="2.10281989528796"/>
    <n v="25.7597866492147"/>
    <n v="295"/>
    <n v="848.6"/>
    <n v="11.3163848837209"/>
    <n v="9.1997735465116008"/>
    <n v="3094"/>
    <n v="145.47543632837699"/>
    <n v="4.8354491249491298"/>
    <n v="16.367704314204399"/>
    <n v="93"/>
    <n v="3.29657658115481"/>
    <n v="3.2640011383039298E-2"/>
    <n v="6.9469265793966803"/>
    <n v="3074"/>
    <n v="36.111320754716999"/>
    <n v="-9.7581395348837599E-2"/>
    <n v="13.809605609955099"/>
  </r>
  <r>
    <x v="2"/>
    <x v="9"/>
    <n v="0.37770576798444599"/>
    <n v="2978"/>
    <n v="6061.9408999328398"/>
    <n v="3674"/>
    <n v="133.99912629286899"/>
    <n v="35.625589820359203"/>
    <n v="335"/>
    <n v="250.50447761193999"/>
    <n v="1.9987061546840901"/>
    <n v="16.318377723311499"/>
    <n v="276"/>
    <n v="230.344202898551"/>
    <n v="2.2778001633542"/>
    <n v="25.7353476722026"/>
    <n v="341"/>
    <n v="882.17302052785897"/>
    <n v="12.500603882317201"/>
    <n v="9.7863369730057599"/>
    <n v="2978"/>
    <n v="145.79550033579599"/>
    <n v="4.9587047480821198"/>
    <n v="16.202119220402299"/>
    <n v="126"/>
    <n v="3.2437169027011299"/>
    <n v="3.0280577659887901E-2"/>
    <n v="7.6249336870026703"/>
    <n v="2952"/>
    <n v="35.560433604336097"/>
    <n v="-0.17635243851604801"/>
    <n v="13.848698728636901"/>
  </r>
  <r>
    <x v="2"/>
    <x v="10"/>
    <n v="0.453902475174152"/>
    <n v="3164"/>
    <n v="6143.0821744627101"/>
    <n v="3989"/>
    <n v="140.85188518425699"/>
    <n v="35.600298069691704"/>
    <n v="348"/>
    <n v="255.31609195402299"/>
    <n v="2.5214815650865301"/>
    <n v="16.775979683972899"/>
    <n v="346"/>
    <n v="233.93352601156101"/>
    <n v="2.6191827525695701"/>
    <n v="26.007417147154701"/>
    <n v="354"/>
    <n v="899.67514124293803"/>
    <n v="13.4876437816545"/>
    <n v="10.6234631401238"/>
    <n v="3164"/>
    <n v="146.63337547408301"/>
    <n v="4.8442509930017197"/>
    <n v="16.6988384717231"/>
    <n v="167"/>
    <n v="3.4076077599741899"/>
    <n v="3.2535138091331697E-2"/>
    <n v="8.8530216024063808"/>
    <n v="3140"/>
    <n v="37.498694267515901"/>
    <n v="-0.26395066413662399"/>
    <n v="14.245990777988601"/>
  </r>
  <r>
    <x v="2"/>
    <x v="11"/>
    <n v="0.44744954128440401"/>
    <n v="3459"/>
    <n v="6180.41370338248"/>
    <n v="4291"/>
    <n v="162.451323700769"/>
    <n v="36.524082032160202"/>
    <n v="385"/>
    <n v="255.70129870129901"/>
    <n v="2.8155097993467102"/>
    <n v="17.584270648623502"/>
    <n v="387"/>
    <n v="234.25839793281699"/>
    <n v="3.17814029363785"/>
    <n v="26.856603821952898"/>
    <n v="393"/>
    <n v="903.29262086513995"/>
    <n v="14.4183505876469"/>
    <n v="11.000336584146099"/>
    <n v="3459"/>
    <n v="145.13038450419199"/>
    <n v="4.36628284416493"/>
    <n v="17.330707547169801"/>
    <n v="275"/>
    <n v="3.3571945190979098"/>
    <n v="3.7278617710583203E-2"/>
    <n v="9.9733381329493795"/>
    <n v="3427"/>
    <n v="37.501196381675001"/>
    <n v="-0.37252243252716399"/>
    <n v="14.799096775324299"/>
  </r>
  <r>
    <x v="2"/>
    <x v="12"/>
    <n v="0.48759489222118102"/>
    <n v="3753"/>
    <n v="6265.8419930722102"/>
    <n v="4756"/>
    <n v="174.40328637510501"/>
    <n v="35.579587888982402"/>
    <n v="447"/>
    <n v="255.08277404921699"/>
    <n v="2.6816800084263801"/>
    <n v="17.789028228354798"/>
    <n v="449"/>
    <n v="236.89977728285101"/>
    <n v="3.6102289739276801"/>
    <n v="26.421432926829301"/>
    <n v="454"/>
    <n v="911.03524229074901"/>
    <n v="14.3429869295526"/>
    <n v="11.668793752769201"/>
    <n v="3753"/>
    <n v="146.930189181988"/>
    <n v="3.9338546539005002"/>
    <n v="17.1731706168576"/>
    <n v="406"/>
    <n v="3.5022626747653098"/>
    <n v="3.8547512278453697E-2"/>
    <n v="11.3372837924408"/>
    <n v="3719"/>
    <n v="37.4363807475128"/>
    <n v="-0.61065064607626796"/>
    <n v="14.835462622124099"/>
  </r>
  <r>
    <x v="2"/>
    <x v="13"/>
    <n v="0.43294510633559702"/>
    <n v="3844"/>
    <n v="6292.86810613944"/>
    <n v="4851"/>
    <n v="190.160232941662"/>
    <n v="35.6262609771181"/>
    <n v="472"/>
    <n v="253.06779661016901"/>
    <n v="3.42660739363899"/>
    <n v="17.481781908302398"/>
    <n v="473"/>
    <n v="233.75475687103599"/>
    <n v="4.2065821480107299"/>
    <n v="26.423042053184801"/>
    <n v="482"/>
    <n v="891.60788381742702"/>
    <n v="14.068232921991999"/>
    <n v="11.260097620097"/>
    <n v="3844"/>
    <n v="147.83064516128999"/>
    <n v="3.8308846394005598"/>
    <n v="17.079394942241599"/>
    <n v="465"/>
    <n v="3.4116186154998802"/>
    <n v="4.81169491525422E-2"/>
    <n v="11.4959533898305"/>
    <n v="3797"/>
    <n v="38.146299710297598"/>
    <n v="-0.57602544769085695"/>
    <n v="14.797857697141"/>
  </r>
  <r>
    <x v="2"/>
    <x v="14"/>
    <n v="0.46878673196794302"/>
    <n v="3829"/>
    <n v="6314.8004700966303"/>
    <n v="5021"/>
    <n v="196.99121091416001"/>
    <n v="35.377097988448497"/>
    <n v="492"/>
    <n v="255.09552845528501"/>
    <n v="3.4729414702357202"/>
    <n v="17.4918018377947"/>
    <n v="494"/>
    <n v="234.11943319838099"/>
    <n v="4.4129621589324799"/>
    <n v="26.2757805218084"/>
    <n v="496"/>
    <n v="902.75604838709705"/>
    <n v="13.103910336239"/>
    <n v="10.9202083852221"/>
    <n v="3829"/>
    <n v="150.53120919300099"/>
    <n v="4.5476528590724801"/>
    <n v="17.050185952273701"/>
    <n v="537"/>
    <n v="3.5945548642737899"/>
    <n v="5.4244444444444401E-2"/>
    <n v="11.713058013766"/>
    <n v="3793"/>
    <n v="37.255813340363702"/>
    <n v="-0.74416013859596197"/>
    <n v="14.8376199608315"/>
  </r>
  <r>
    <x v="2"/>
    <x v="15"/>
    <n v="0.457030716723551"/>
    <n v="3930"/>
    <n v="6381.5824427480902"/>
    <n v="5318"/>
    <n v="196.214490409929"/>
    <n v="34.572204964272402"/>
    <n v="451"/>
    <n v="257.13968957871401"/>
    <n v="3.1257141779788902"/>
    <n v="17.451946455505201"/>
    <n v="455"/>
    <n v="238.175824175824"/>
    <n v="3.91844208349002"/>
    <n v="25.9842245204965"/>
    <n v="462"/>
    <n v="918.85281385281405"/>
    <n v="13.809694022289699"/>
    <n v="11.6227625126646"/>
    <n v="3930"/>
    <n v="152.84605597964401"/>
    <n v="4.9261104901117898"/>
    <n v="17.119603754657501"/>
    <n v="640"/>
    <n v="3.5388048955893301"/>
    <n v="3.2511288180610901E-2"/>
    <n v="13.061126920887901"/>
    <n v="3910"/>
    <n v="38.031994884910397"/>
    <n v="-0.927187266455887"/>
    <n v="14.906014961195799"/>
  </r>
  <r>
    <x v="2"/>
    <x v="16"/>
    <n v="0.48505207347093399"/>
    <n v="4203"/>
    <n v="6470.1984296930796"/>
    <n v="5776"/>
    <n v="195.46999134348999"/>
    <n v="34.279688711911298"/>
    <n v="439"/>
    <n v="254.97038724373601"/>
    <n v="3.4957168465019199"/>
    <n v="17.209104768534701"/>
    <n v="439"/>
    <n v="237.57403189066099"/>
    <n v="4.0960081441691303"/>
    <n v="25.8258010743372"/>
    <n v="441"/>
    <n v="911.14512471655303"/>
    <n v="14.1599005597015"/>
    <n v="11.1042395522388"/>
    <n v="4203"/>
    <n v="151.46490601951001"/>
    <n v="4.5957423087036799"/>
    <n v="16.777609124375498"/>
    <n v="776"/>
    <n v="3.5546150972205899"/>
    <n v="2.87196456487754E-2"/>
    <n v="13.187267674135899"/>
    <n v="4157"/>
    <n v="37.431777724320497"/>
    <n v="-0.90604648091906204"/>
    <n v="14.606149808530301"/>
  </r>
  <r>
    <x v="2"/>
    <x v="17"/>
    <n v="0.58690817997880496"/>
    <n v="4187"/>
    <n v="6566.80511105804"/>
    <n v="5721"/>
    <n v="194.12641496241901"/>
    <n v="35.099515294528899"/>
    <n v="545"/>
    <n v="251.018348623853"/>
    <n v="3.39987983134223"/>
    <n v="18.1155880182713"/>
    <n v="545"/>
    <n v="241.097247706422"/>
    <n v="4.0889954521602201"/>
    <n v="26.496373622529301"/>
    <n v="548"/>
    <n v="913.76824817518298"/>
    <n v="15.091453597313199"/>
    <n v="11.3897482764717"/>
    <n v="4187"/>
    <n v="151.06591831860499"/>
    <n v="4.36095422257302"/>
    <n v="17.632220994475201"/>
    <n v="839"/>
    <n v="3.3554960509665102"/>
    <n v="4.5237991631799201E-2"/>
    <n v="13.928920502092"/>
    <n v="4157"/>
    <n v="37.816935289872497"/>
    <n v="-1.16189480639619"/>
    <n v="15.3869897185147"/>
  </r>
  <r>
    <x v="2"/>
    <x v="18"/>
    <n v="0.486262405535829"/>
    <n v="4322"/>
    <n v="6447.7228135122596"/>
    <n v="6050"/>
    <n v="199.09705950413201"/>
    <n v="33.7783467768595"/>
    <n v="397"/>
    <n v="252.66246851385401"/>
    <n v="3.7230006631299601"/>
    <n v="16.7640396220159"/>
    <n v="399"/>
    <n v="242.72932330827101"/>
    <n v="4.5087820767195703"/>
    <n v="25.5050952380954"/>
    <n v="402"/>
    <n v="916.15422885572104"/>
    <n v="15.3371776235907"/>
    <n v="10.6073691240243"/>
    <n v="4322"/>
    <n v="154.00555298472901"/>
    <n v="4.1843040658518804"/>
    <n v="16.726554751808301"/>
    <n v="856"/>
    <n v="3.4648677954065898"/>
    <n v="2.5426651554404298E-2"/>
    <n v="13.5722797927461"/>
    <n v="4287"/>
    <n v="37.245999533473302"/>
    <n v="-0.91963384692470596"/>
    <n v="14.728268295127201"/>
  </r>
  <r>
    <x v="2"/>
    <x v="19"/>
    <n v="0.47946446492108402"/>
    <n v="4290"/>
    <n v="6647.5631701631701"/>
    <n v="6110"/>
    <n v="217.803625204583"/>
    <n v="34.360229459901603"/>
    <n v="392"/>
    <n v="254.47193877551001"/>
    <n v="3.77243056238727"/>
    <n v="17.777366125594401"/>
    <n v="393"/>
    <n v="250.53944020356201"/>
    <n v="5.1208790507364901"/>
    <n v="26.297020294599001"/>
    <n v="394"/>
    <n v="937.72081218274104"/>
    <n v="16.254084229687201"/>
    <n v="11.125659606156001"/>
    <n v="4290"/>
    <n v="153.17832167832199"/>
    <n v="3.7058928527494301"/>
    <n v="17.3792900725796"/>
    <n v="910"/>
    <n v="3.4741771322511998"/>
    <n v="3.2030180460485697E-2"/>
    <n v="14.5170504044802"/>
    <n v="4268"/>
    <n v="39.251640112464898"/>
    <n v="5.0647305463065999E-2"/>
    <n v="15.2226006782588"/>
  </r>
  <r>
    <x v="2"/>
    <x v="20"/>
    <n v="0.53739397220718299"/>
    <n v="4220"/>
    <n v="6773.4469194312796"/>
    <n v="6090"/>
    <n v="246.68090640394001"/>
    <n v="33.922220525451401"/>
    <n v="384"/>
    <n v="258.109375"/>
    <n v="4.5420309668917698"/>
    <n v="17.3317061439631"/>
    <n v="385"/>
    <n v="243.18181818181799"/>
    <n v="5.5402475768030097"/>
    <n v="25.829146541810498"/>
    <n v="387"/>
    <n v="923.86821705426405"/>
    <n v="18.4714838974696"/>
    <n v="10.635759447913401"/>
    <n v="4220"/>
    <n v="152.63364928909999"/>
    <n v="3.84718201754387"/>
    <n v="16.831267665692"/>
    <n v="899"/>
    <n v="3.3098298222706499"/>
    <n v="5.7936556821681397E-3"/>
    <n v="14.2740683708038"/>
    <n v="4199"/>
    <n v="38.996022862586301"/>
    <n v="-0.917268444879483"/>
    <n v="14.747007365716501"/>
  </r>
  <r>
    <x v="2"/>
    <x v="21"/>
    <n v="0.49177707294970502"/>
    <n v="4199"/>
    <n v="6802.9490354846403"/>
    <n v="6098"/>
    <n v="233.37957691046199"/>
    <n v="33.655409970482197"/>
    <n v="418"/>
    <n v="256.54545454545502"/>
    <n v="4.5294503616041997"/>
    <n v="17.377735207100599"/>
    <n v="425"/>
    <n v="251.44470588235299"/>
    <n v="5.4550971447325001"/>
    <n v="25.747139153265501"/>
    <n v="425"/>
    <n v="943.89882352941197"/>
    <n v="21.0895514922926"/>
    <n v="10.665528861922001"/>
    <n v="4199"/>
    <n v="150.12431531317"/>
    <n v="3.58531921625899"/>
    <n v="16.768639284410298"/>
    <n v="914"/>
    <n v="3.3862423677210201"/>
    <n v="-2.4707687586312699E-2"/>
    <n v="14.3848089611785"/>
    <n v="4145"/>
    <n v="37.400048250904803"/>
    <n v="-2.80780693613382"/>
    <n v="14.6583961533766"/>
  </r>
  <r>
    <x v="2"/>
    <x v="22"/>
    <n v="0.48721863514453201"/>
    <n v="3955"/>
    <n v="6879.6670037926697"/>
    <n v="5764"/>
    <n v="222.53860166550999"/>
    <n v="33.424207668286101"/>
    <n v="481"/>
    <n v="258.76299376299397"/>
    <n v="4.3395428472101596"/>
    <n v="17.581806188075799"/>
    <n v="486"/>
    <n v="254.308641975309"/>
    <n v="5.2170371334374304"/>
    <n v="25.4553921568628"/>
    <n v="485"/>
    <n v="954.58762886597901"/>
    <n v="18.358442164179198"/>
    <n v="10.7455027137042"/>
    <n v="3955"/>
    <n v="149.73299620733201"/>
    <n v="2.9972240030773101"/>
    <n v="16.673941274522299"/>
    <n v="1010"/>
    <n v="3.26853106915918"/>
    <n v="-2.24810066476736E-2"/>
    <n v="14.838445710667999"/>
    <n v="3923"/>
    <n v="35.846596992097901"/>
    <n v="-4.2331439793947201"/>
    <n v="14.4742566001288"/>
  </r>
  <r>
    <x v="2"/>
    <x v="23"/>
    <n v="0.60318283279220797"/>
    <n v="4050"/>
    <n v="7035.9898765432099"/>
    <n v="5909"/>
    <n v="267.82026400406102"/>
    <n v="33.537836351328501"/>
    <n v="472"/>
    <n v="257.71610169491498"/>
    <n v="4.3109979605710498"/>
    <n v="17.9055285520054"/>
    <n v="479"/>
    <n v="255.726513569937"/>
    <n v="6.0163359851049503"/>
    <n v="25.721584461746701"/>
    <n v="477"/>
    <n v="963.68553459119505"/>
    <n v="19.159525437727201"/>
    <n v="10.563380574826599"/>
    <n v="4050"/>
    <n v="147.915308641975"/>
    <n v="2.8900096450617401"/>
    <n v="16.6971860853909"/>
    <n v="1084"/>
    <n v="3.2604855045521099"/>
    <n v="-4.9473151273396798E-2"/>
    <n v="14.9281374654802"/>
    <n v="4000"/>
    <n v="33.160049999999998"/>
    <n v="-6.1061506973139901"/>
    <n v="14.380210653409099"/>
  </r>
  <r>
    <x v="2"/>
    <x v="24"/>
    <n v="0.648552877866167"/>
    <n v="3658"/>
    <n v="7103.9879715691604"/>
    <n v="5373"/>
    <n v="267.04668527824299"/>
    <n v="32.946311557788803"/>
    <n v="381"/>
    <n v="260.984251968504"/>
    <n v="4.6888243847874902"/>
    <n v="17.556375093214001"/>
    <n v="392"/>
    <n v="251.13010204081601"/>
    <n v="5.8101491064780397"/>
    <n v="25.3985443037975"/>
    <n v="392"/>
    <n v="949.04846938775495"/>
    <n v="17.620695775145901"/>
    <n v="10.0315621354075"/>
    <n v="3658"/>
    <n v="148.434937124112"/>
    <n v="2.74949368346345"/>
    <n v="16.264024840312299"/>
    <n v="940"/>
    <n v="3.0896423707452598"/>
    <n v="-7.9175054338739601E-2"/>
    <n v="14.5830295937134"/>
    <n v="3631"/>
    <n v="30.3960892316166"/>
    <n v="-8.6945181649807708"/>
    <n v="13.6356910101154"/>
  </r>
  <r>
    <x v="2"/>
    <x v="25"/>
    <n v="0.66856112469437601"/>
    <n v="3300"/>
    <n v="7108.2509090909098"/>
    <n v="5135"/>
    <n v="252.351754625122"/>
    <n v="31.154480428432201"/>
    <n v="398"/>
    <n v="253.336683417085"/>
    <n v="4.0566679024390204"/>
    <n v="17.206520585365901"/>
    <n v="413"/>
    <n v="247.08232445520599"/>
    <n v="5.0717526295286302"/>
    <n v="24.317995130502499"/>
    <n v="413"/>
    <n v="929.29297820823194"/>
    <n v="14.027457111234099"/>
    <n v="10.0289186496956"/>
    <n v="3300"/>
    <n v="147.09060606060601"/>
    <n v="2.2218601013110901"/>
    <n v="15.479372318236001"/>
    <n v="915"/>
    <n v="3.0332725580336199"/>
    <n v="-9.6380669923238294E-2"/>
    <n v="14.6068387997208"/>
    <n v="3268"/>
    <n v="26.705691554467599"/>
    <n v="-10.816273093568199"/>
    <n v="12.680817967467499"/>
  </r>
  <r>
    <x v="2"/>
    <x v="26"/>
    <n v="0.67495084446685105"/>
    <n v="3027"/>
    <n v="7202.2566897918696"/>
    <n v="5180"/>
    <n v="240.68334169884301"/>
    <n v="28.7192685328185"/>
    <n v="317"/>
    <n v="269.47634069400601"/>
    <n v="4.4153381726674397"/>
    <n v="15.7217680991096"/>
    <n v="337"/>
    <n v="252.813056379822"/>
    <n v="4.7666454791344801"/>
    <n v="22.452939721792902"/>
    <n v="337"/>
    <n v="951.854599406528"/>
    <n v="14.0176051026067"/>
    <n v="8.8776992050286996"/>
    <n v="3027"/>
    <n v="142.61248761149699"/>
    <n v="1.4843227265872401"/>
    <n v="14.022659176594701"/>
    <n v="665"/>
    <n v="3.0227865255755701"/>
    <n v="-0.123530177723034"/>
    <n v="12.8935597395741"/>
    <n v="2889"/>
    <n v="24.040048459674601"/>
    <n v="-11.883185448494901"/>
    <n v="10.9800589925881"/>
  </r>
  <r>
    <x v="2"/>
    <x v="27"/>
    <n v="0.73977749612730503"/>
    <n v="2032"/>
    <n v="7321.2244094488196"/>
    <n v="4985"/>
    <n v="227.63423069207701"/>
    <n v="24.708984954864601"/>
    <n v="240"/>
    <n v="267.50833333333298"/>
    <n v="4.4495633944769102"/>
    <n v="14.1352578109253"/>
    <n v="247"/>
    <n v="249.388663967611"/>
    <n v="4.4438019284853301"/>
    <n v="19.6604610285255"/>
    <n v="247"/>
    <n v="948.70040485829998"/>
    <n v="12.8080593152866"/>
    <n v="8.1070222929936104"/>
    <n v="2032"/>
    <n v="129.86368110236199"/>
    <n v="0.62021010770505203"/>
    <n v="12.4163004142502"/>
    <n v="472"/>
    <n v="2.7525512483735199"/>
    <n v="-0.126364032594276"/>
    <n v="11.916979344324499"/>
    <n v="1474"/>
    <n v="22.3111940298507"/>
    <n v="-12.590891819699401"/>
    <n v="9.6376615358931605"/>
  </r>
  <r>
    <x v="2"/>
    <x v="28"/>
    <n v="0.79100985647587896"/>
    <n v="718"/>
    <n v="7870.1922005570996"/>
    <n v="4353"/>
    <n v="254.13930622559201"/>
    <n v="19.816376521938999"/>
    <n v="62"/>
    <n v="281.95161290322602"/>
    <n v="5.1354088601753398"/>
    <n v="11.780874711582801"/>
    <n v="63"/>
    <n v="256.87301587301602"/>
    <n v="5.1390351966873604"/>
    <n v="15.931841039797501"/>
    <n v="63"/>
    <n v="993"/>
    <n v="13.6820113999088"/>
    <n v="6.5928839489284004"/>
    <n v="718"/>
    <n v="116.00974930362101"/>
    <n v="0.13262671905697401"/>
    <n v="10.2298603143419"/>
    <n v="207"/>
    <n v="3.28269624889335"/>
    <n v="-0.13844905577514299"/>
    <n v="9.95735617039964"/>
    <n v="102"/>
    <n v="22.902941176470598"/>
    <n v="-12.453875820895499"/>
    <n v="8.5437526169154108"/>
  </r>
  <r>
    <x v="2"/>
    <x v="29"/>
    <n v="0.79185102496448301"/>
    <m/>
    <m/>
    <n v="4082"/>
    <n v="269.368500734934"/>
    <n v="15.5180690837824"/>
    <m/>
    <m/>
    <m/>
    <m/>
    <m/>
    <m/>
    <m/>
    <m/>
    <m/>
    <m/>
    <m/>
    <m/>
    <m/>
    <m/>
    <m/>
    <m/>
    <m/>
    <m/>
    <m/>
    <m/>
    <m/>
    <m/>
    <m/>
    <m/>
  </r>
  <r>
    <x v="2"/>
    <x v="30"/>
    <n v="0.76624949535728804"/>
    <m/>
    <m/>
    <n v="2172"/>
    <n v="277.19952117863801"/>
    <n v="14.455755064456699"/>
    <m/>
    <m/>
    <m/>
    <m/>
    <m/>
    <m/>
    <m/>
    <m/>
    <m/>
    <m/>
    <m/>
    <m/>
    <m/>
    <m/>
    <m/>
    <m/>
    <m/>
    <m/>
    <m/>
    <m/>
    <m/>
    <m/>
    <m/>
    <m/>
  </r>
  <r>
    <x v="2"/>
    <x v="31"/>
    <n v="0.922357723577235"/>
    <m/>
    <m/>
    <n v="115"/>
    <n v="350.720608695652"/>
    <n v="13.3669565217391"/>
    <m/>
    <m/>
    <m/>
    <m/>
    <m/>
    <m/>
    <m/>
    <m/>
    <m/>
    <m/>
    <m/>
    <m/>
    <m/>
    <m/>
    <m/>
    <m/>
    <m/>
    <m/>
    <m/>
    <m/>
    <m/>
    <m/>
    <m/>
    <m/>
  </r>
  <r>
    <x v="3"/>
    <x v="1"/>
    <n v="0.232479338842975"/>
    <n v="74"/>
    <n v="3818.6081081081102"/>
    <n v="76"/>
    <n v="-112.280789473684"/>
    <n v="38.506947368421102"/>
    <m/>
    <m/>
    <m/>
    <m/>
    <m/>
    <m/>
    <m/>
    <m/>
    <m/>
    <m/>
    <m/>
    <m/>
    <n v="74"/>
    <n v="130.972972972973"/>
    <n v="0.56996629213483097"/>
    <n v="15.9092247191011"/>
    <m/>
    <m/>
    <m/>
    <m/>
    <n v="72"/>
    <n v="51.872222222222199"/>
    <n v="0.30330681818181798"/>
    <n v="10.998749999999999"/>
  </r>
  <r>
    <x v="3"/>
    <x v="2"/>
    <n v="0"/>
    <n v="58"/>
    <n v="4042.1379310344801"/>
    <n v="59"/>
    <n v="-26.874576271186399"/>
    <n v="37.356627118644099"/>
    <m/>
    <m/>
    <m/>
    <m/>
    <m/>
    <m/>
    <m/>
    <m/>
    <m/>
    <m/>
    <m/>
    <m/>
    <n v="58"/>
    <n v="128.05172413793099"/>
    <n v="0.67886956521739195"/>
    <n v="15.177434782608699"/>
    <m/>
    <m/>
    <m/>
    <m/>
    <n v="58"/>
    <n v="44.679310344827599"/>
    <n v="0.318"/>
    <n v="11.7758358208955"/>
  </r>
  <r>
    <x v="3"/>
    <x v="3"/>
    <n v="5.9036144578313299E-3"/>
    <n v="84"/>
    <n v="4308.3928571428596"/>
    <n v="87"/>
    <n v="9.4604597701149604"/>
    <n v="33.934057471264403"/>
    <m/>
    <m/>
    <m/>
    <m/>
    <m/>
    <m/>
    <m/>
    <m/>
    <m/>
    <m/>
    <m/>
    <m/>
    <n v="84"/>
    <n v="132.44047619047601"/>
    <n v="1.67952040816326"/>
    <n v="12.9653469387755"/>
    <m/>
    <m/>
    <m/>
    <m/>
    <n v="84"/>
    <n v="54.338095238095299"/>
    <n v="0.73499999999999999"/>
    <n v="9.4079183673469409"/>
  </r>
  <r>
    <x v="3"/>
    <x v="4"/>
    <n v="0"/>
    <n v="99"/>
    <n v="4202.8484848484904"/>
    <n v="101"/>
    <n v="-24.758613861386099"/>
    <n v="36.354346534653502"/>
    <m/>
    <m/>
    <m/>
    <m/>
    <m/>
    <m/>
    <m/>
    <m/>
    <m/>
    <m/>
    <m/>
    <m/>
    <n v="99"/>
    <n v="125.69696969697"/>
    <n v="1.94628346456693"/>
    <n v="14.784622047244101"/>
    <m/>
    <m/>
    <m/>
    <m/>
    <n v="98"/>
    <n v="41.502040816326499"/>
    <n v="0.40168503937007899"/>
    <n v="11.4748503937008"/>
  </r>
  <r>
    <x v="3"/>
    <x v="5"/>
    <n v="9.6250000000000002E-2"/>
    <n v="143"/>
    <n v="4728.4965034964998"/>
    <n v="146"/>
    <n v="16.3282876712329"/>
    <n v="36.738493150684903"/>
    <m/>
    <m/>
    <m/>
    <m/>
    <m/>
    <m/>
    <m/>
    <m/>
    <m/>
    <m/>
    <m/>
    <m/>
    <n v="143"/>
    <n v="129.87412587412601"/>
    <n v="1.2161329787234001"/>
    <n v="16.375276595744701"/>
    <m/>
    <m/>
    <m/>
    <m/>
    <n v="143"/>
    <n v="45.420979020978997"/>
    <n v="0.49831914893617002"/>
    <n v="13.4754574468085"/>
  </r>
  <r>
    <x v="3"/>
    <x v="6"/>
    <n v="7.4624697336561699E-2"/>
    <n v="237"/>
    <n v="4933.6793248945196"/>
    <n v="247"/>
    <n v="26.1852226720648"/>
    <n v="34.510101214574902"/>
    <m/>
    <m/>
    <m/>
    <m/>
    <m/>
    <m/>
    <m/>
    <m/>
    <m/>
    <m/>
    <m/>
    <m/>
    <n v="237"/>
    <n v="135.74261603375501"/>
    <n v="0.73716835016835003"/>
    <n v="13.666747474747501"/>
    <m/>
    <m/>
    <m/>
    <m/>
    <n v="232"/>
    <n v="44.9081896551724"/>
    <n v="0.35334693877550999"/>
    <n v="11.3836897959184"/>
  </r>
  <r>
    <x v="3"/>
    <x v="7"/>
    <n v="0.18686666666666699"/>
    <n v="198"/>
    <n v="4936.1363636363603"/>
    <n v="206"/>
    <n v="45.122524271844597"/>
    <n v="36.543087378640799"/>
    <m/>
    <m/>
    <m/>
    <m/>
    <m/>
    <m/>
    <m/>
    <m/>
    <m/>
    <m/>
    <m/>
    <m/>
    <n v="198"/>
    <n v="136.43939393939399"/>
    <n v="1.8720718750000001"/>
    <n v="16.117034374999999"/>
    <m/>
    <m/>
    <m/>
    <m/>
    <n v="192"/>
    <n v="45.586979166666602"/>
    <n v="0.43182484076433097"/>
    <n v="13.7267888535032"/>
  </r>
  <r>
    <x v="3"/>
    <x v="8"/>
    <n v="0.29071925754060302"/>
    <n v="198"/>
    <n v="4986.6010101010097"/>
    <n v="214"/>
    <n v="37.926261682243002"/>
    <n v="36.8335373831776"/>
    <m/>
    <m/>
    <m/>
    <m/>
    <m/>
    <m/>
    <m/>
    <m/>
    <m/>
    <m/>
    <m/>
    <m/>
    <n v="198"/>
    <n v="142.611111111111"/>
    <n v="2.1457402597402599"/>
    <n v="15.876298701298699"/>
    <m/>
    <m/>
    <m/>
    <m/>
    <n v="197"/>
    <n v="43.180203045685303"/>
    <n v="0.44915131578947398"/>
    <n v="13.4470368421053"/>
  </r>
  <r>
    <x v="3"/>
    <x v="9"/>
    <n v="0.16330578512396701"/>
    <n v="276"/>
    <n v="5142.9239130434798"/>
    <n v="280"/>
    <n v="81.139035714285797"/>
    <n v="38.575807142857201"/>
    <m/>
    <m/>
    <m/>
    <m/>
    <m/>
    <m/>
    <m/>
    <m/>
    <m/>
    <m/>
    <m/>
    <m/>
    <n v="276"/>
    <n v="141.21014492753599"/>
    <n v="2.4769234828496001"/>
    <n v="17.391084432717701"/>
    <m/>
    <m/>
    <m/>
    <m/>
    <n v="268"/>
    <n v="39.722388059701501"/>
    <n v="0.72285600000000005"/>
    <n v="15.1139658666667"/>
  </r>
  <r>
    <x v="3"/>
    <x v="10"/>
    <n v="0.113262955854127"/>
    <n v="264"/>
    <n v="5255.6439393939399"/>
    <n v="273"/>
    <n v="18.8479853479854"/>
    <n v="38.886362637362602"/>
    <m/>
    <m/>
    <m/>
    <m/>
    <m/>
    <m/>
    <m/>
    <m/>
    <m/>
    <m/>
    <m/>
    <m/>
    <n v="264"/>
    <n v="138.102272727273"/>
    <n v="3.1601731266149899"/>
    <n v="17.7321240310078"/>
    <m/>
    <m/>
    <m/>
    <m/>
    <n v="257"/>
    <n v="39.215564202334598"/>
    <n v="0.55786753246753196"/>
    <n v="15.3512864935065"/>
  </r>
  <r>
    <x v="3"/>
    <x v="11"/>
    <n v="4.9596899224806201E-2"/>
    <n v="287"/>
    <n v="5082.24738675958"/>
    <n v="304"/>
    <n v="97.793026315789504"/>
    <n v="37.586480263157902"/>
    <m/>
    <m/>
    <m/>
    <m/>
    <m/>
    <m/>
    <m/>
    <m/>
    <m/>
    <m/>
    <m/>
    <m/>
    <n v="287"/>
    <n v="143.01742160278701"/>
    <n v="3.2518665158370998"/>
    <n v="16.648791855203601"/>
    <m/>
    <m/>
    <m/>
    <m/>
    <n v="278"/>
    <n v="38.737410071942499"/>
    <n v="0.86184510250569502"/>
    <n v="14.4991546697039"/>
  </r>
  <r>
    <x v="3"/>
    <x v="12"/>
    <n v="7.6761658031088101E-2"/>
    <n v="368"/>
    <n v="5087.7092391304404"/>
    <n v="425"/>
    <n v="136.43044705882301"/>
    <n v="35.318087058823501"/>
    <m/>
    <m/>
    <m/>
    <m/>
    <m/>
    <m/>
    <m/>
    <m/>
    <m/>
    <m/>
    <m/>
    <m/>
    <n v="368"/>
    <n v="148.45652173913001"/>
    <n v="3.2170000000000001"/>
    <n v="16.152359430604999"/>
    <m/>
    <m/>
    <m/>
    <m/>
    <n v="362"/>
    <n v="39.646685082872899"/>
    <n v="0.37551171171171199"/>
    <n v="14.235247027027"/>
  </r>
  <r>
    <x v="3"/>
    <x v="13"/>
    <n v="0.13256740914419701"/>
    <n v="402"/>
    <n v="5019.3606965174104"/>
    <n v="444"/>
    <n v="159.38466216216199"/>
    <n v="35.764509009008997"/>
    <m/>
    <m/>
    <m/>
    <m/>
    <m/>
    <m/>
    <m/>
    <m/>
    <m/>
    <m/>
    <m/>
    <m/>
    <n v="402"/>
    <n v="147.81592039801001"/>
    <n v="2.4306600660065998"/>
    <n v="15.8919801980198"/>
    <m/>
    <m/>
    <m/>
    <m/>
    <n v="399"/>
    <n v="42.282205513784497"/>
    <n v="0.47253233830845798"/>
    <n v="13.8676446102819"/>
  </r>
  <r>
    <x v="3"/>
    <x v="14"/>
    <n v="0.103105802047782"/>
    <n v="461"/>
    <n v="4971.0997830802598"/>
    <n v="497"/>
    <n v="162.73052313883301"/>
    <n v="36.112537223339999"/>
    <m/>
    <m/>
    <m/>
    <m/>
    <m/>
    <m/>
    <m/>
    <m/>
    <m/>
    <m/>
    <m/>
    <m/>
    <n v="461"/>
    <n v="156.36442516269"/>
    <n v="2.8611269841269902"/>
    <n v="16.0461396825397"/>
    <m/>
    <m/>
    <m/>
    <m/>
    <n v="448"/>
    <n v="36.361160714285703"/>
    <n v="0.47425764895330103"/>
    <n v="14.6501827697262"/>
  </r>
  <r>
    <x v="3"/>
    <x v="15"/>
    <n v="9.1399026763990296E-2"/>
    <n v="388"/>
    <n v="4884.0309278350496"/>
    <n v="425"/>
    <n v="105.708070588235"/>
    <n v="35.138529411764701"/>
    <m/>
    <m/>
    <m/>
    <m/>
    <m/>
    <m/>
    <m/>
    <m/>
    <m/>
    <m/>
    <m/>
    <m/>
    <n v="388"/>
    <n v="151.57989690721601"/>
    <n v="1.8013537653239899"/>
    <n v="15.3933222416813"/>
    <m/>
    <m/>
    <m/>
    <m/>
    <n v="380"/>
    <n v="37.240789473684202"/>
    <n v="0.557516129032259"/>
    <n v="13.5865462365591"/>
  </r>
  <r>
    <x v="3"/>
    <x v="16"/>
    <n v="0.141445523193096"/>
    <n v="424"/>
    <n v="5084.5212264150896"/>
    <n v="474"/>
    <n v="141.43772151898699"/>
    <n v="35.089578059071698"/>
    <m/>
    <m/>
    <m/>
    <m/>
    <m/>
    <m/>
    <m/>
    <m/>
    <m/>
    <m/>
    <m/>
    <m/>
    <n v="424"/>
    <n v="152.40094339622601"/>
    <n v="1.9916557911908701"/>
    <n v="15.386564437194099"/>
    <m/>
    <m/>
    <m/>
    <m/>
    <n v="410"/>
    <n v="36.294390243902498"/>
    <n v="0.60773710482529097"/>
    <n v="13.732992179700499"/>
  </r>
  <r>
    <x v="3"/>
    <x v="17"/>
    <n v="0.17215887850467301"/>
    <n v="455"/>
    <n v="5207.1208791208801"/>
    <n v="536"/>
    <n v="209.73802238805999"/>
    <n v="35.462897388059702"/>
    <m/>
    <m/>
    <m/>
    <m/>
    <m/>
    <m/>
    <m/>
    <m/>
    <m/>
    <m/>
    <m/>
    <m/>
    <n v="455"/>
    <n v="159.404395604396"/>
    <n v="2.6387081604425999"/>
    <n v="15.7958049792531"/>
    <m/>
    <m/>
    <m/>
    <m/>
    <n v="447"/>
    <n v="37.920357941834503"/>
    <n v="0.91699300699300601"/>
    <n v="14.136941118881101"/>
  </r>
  <r>
    <x v="3"/>
    <x v="18"/>
    <n v="0.14603809523809499"/>
    <n v="450"/>
    <n v="4864.4066666666704"/>
    <n v="514"/>
    <n v="118.20235408560301"/>
    <n v="34.855873540856003"/>
    <m/>
    <m/>
    <m/>
    <m/>
    <m/>
    <m/>
    <m/>
    <m/>
    <m/>
    <m/>
    <m/>
    <m/>
    <n v="450"/>
    <n v="147.64666666666699"/>
    <n v="1.65994809160305"/>
    <n v="14.5275770992366"/>
    <m/>
    <m/>
    <m/>
    <m/>
    <n v="441"/>
    <n v="35.728344671201803"/>
    <n v="1.0619476117103199"/>
    <n v="12.2184272727273"/>
  </r>
  <r>
    <x v="3"/>
    <x v="19"/>
    <n v="0.191620421753607"/>
    <n v="358"/>
    <n v="4866.1731843575399"/>
    <n v="441"/>
    <n v="117.780952380952"/>
    <n v="31.413777777777799"/>
    <m/>
    <m/>
    <m/>
    <m/>
    <m/>
    <m/>
    <m/>
    <m/>
    <m/>
    <m/>
    <m/>
    <m/>
    <n v="358"/>
    <n v="145.399441340782"/>
    <n v="1.2596840277777801"/>
    <n v="13.0431614583333"/>
    <m/>
    <m/>
    <m/>
    <m/>
    <n v="345"/>
    <n v="38.254202898550702"/>
    <n v="1.60077482269504"/>
    <n v="10.961417553191501"/>
  </r>
  <r>
    <x v="3"/>
    <x v="20"/>
    <n v="6.0448113207547199E-2"/>
    <n v="307"/>
    <n v="4804.9674267101"/>
    <n v="410"/>
    <n v="112.640268292683"/>
    <n v="28.992287804878099"/>
    <m/>
    <m/>
    <m/>
    <m/>
    <m/>
    <m/>
    <m/>
    <m/>
    <m/>
    <m/>
    <m/>
    <m/>
    <n v="307"/>
    <n v="145.40065146579801"/>
    <n v="1.11090909090909"/>
    <n v="11.0408381818182"/>
    <m/>
    <m/>
    <m/>
    <m/>
    <n v="302"/>
    <n v="38.160596026490097"/>
    <n v="1.0494730983302401"/>
    <n v="9.3515397031539802"/>
  </r>
  <r>
    <x v="3"/>
    <x v="21"/>
    <n v="8.8434237995824699E-2"/>
    <n v="295"/>
    <n v="4933.57627118644"/>
    <n v="441"/>
    <n v="101.782335600907"/>
    <n v="26.379088435374101"/>
    <m/>
    <m/>
    <m/>
    <m/>
    <m/>
    <m/>
    <m/>
    <m/>
    <m/>
    <m/>
    <m/>
    <m/>
    <n v="295"/>
    <n v="142.61355932203401"/>
    <n v="1.6419331210191099"/>
    <n v="10.0197229299363"/>
    <m/>
    <m/>
    <m/>
    <m/>
    <n v="282"/>
    <n v="37.557446808510697"/>
    <n v="0.61216233766233796"/>
    <n v="8.6641750000000002"/>
  </r>
  <r>
    <x v="3"/>
    <x v="22"/>
    <n v="0.156550116550117"/>
    <n v="294"/>
    <n v="5181.6836734693898"/>
    <n v="400"/>
    <n v="142.03309999999999"/>
    <n v="28.760755"/>
    <m/>
    <m/>
    <m/>
    <m/>
    <m/>
    <m/>
    <m/>
    <m/>
    <m/>
    <m/>
    <m/>
    <m/>
    <n v="294"/>
    <n v="142.02380952381"/>
    <n v="1.4138546099290801"/>
    <n v="11.1961524822695"/>
    <m/>
    <m/>
    <m/>
    <m/>
    <n v="284"/>
    <n v="38.392957746478899"/>
    <n v="-0.27573369565217398"/>
    <n v="9.2798079710144901"/>
  </r>
  <r>
    <x v="3"/>
    <x v="23"/>
    <n v="5.4760914760914797E-2"/>
    <n v="293"/>
    <n v="4856.4641638225303"/>
    <n v="408"/>
    <n v="93.882794117647094"/>
    <n v="25.062051470588202"/>
    <m/>
    <m/>
    <m/>
    <m/>
    <m/>
    <m/>
    <m/>
    <m/>
    <m/>
    <m/>
    <m/>
    <m/>
    <n v="293"/>
    <n v="135.63139931740599"/>
    <n v="0.76987079646017698"/>
    <n v="9.2919362831858408"/>
    <m/>
    <m/>
    <m/>
    <m/>
    <n v="269"/>
    <n v="34.62156133829"/>
    <n v="-0.836722120658136"/>
    <n v="7.5113835466178998"/>
  </r>
  <r>
    <x v="3"/>
    <x v="24"/>
    <n v="5.12486883525708E-2"/>
    <n v="295"/>
    <n v="4913.5152542372898"/>
    <n v="426"/>
    <n v="112.16511737089201"/>
    <n v="24.8186244131455"/>
    <m/>
    <m/>
    <m/>
    <m/>
    <m/>
    <m/>
    <m/>
    <m/>
    <m/>
    <m/>
    <m/>
    <m/>
    <n v="295"/>
    <n v="138.11864406779699"/>
    <n v="1.0285379426644199"/>
    <n v="8.6885463743676201"/>
    <m/>
    <m/>
    <m/>
    <m/>
    <n v="289"/>
    <n v="25.797231833910001"/>
    <n v="-1.87248793103448"/>
    <n v="7.4394479310344801"/>
  </r>
  <r>
    <x v="3"/>
    <x v="25"/>
    <n v="4.2935779816513801E-2"/>
    <n v="181"/>
    <n v="4928.0939226519304"/>
    <n v="257"/>
    <n v="115.87"/>
    <n v="23.5567081712062"/>
    <m/>
    <m/>
    <m/>
    <m/>
    <m/>
    <m/>
    <m/>
    <m/>
    <m/>
    <m/>
    <m/>
    <m/>
    <n v="181"/>
    <n v="130.02209944751399"/>
    <n v="0.57505649717514096"/>
    <n v="7.86807062146893"/>
    <m/>
    <m/>
    <m/>
    <m/>
    <n v="177"/>
    <n v="23.183615819208999"/>
    <n v="-2.3288879310344801"/>
    <n v="6.5180859195402299"/>
  </r>
  <r>
    <x v="3"/>
    <x v="26"/>
    <n v="5.53662420382166E-2"/>
    <n v="152"/>
    <n v="5229.9934210526299"/>
    <n v="249"/>
    <n v="119.997510040161"/>
    <n v="20.139510040160602"/>
    <m/>
    <m/>
    <m/>
    <m/>
    <m/>
    <m/>
    <m/>
    <m/>
    <m/>
    <m/>
    <m/>
    <m/>
    <n v="152"/>
    <n v="147.80921052631601"/>
    <n v="0.83266011235955095"/>
    <n v="7.0477471910112399"/>
    <m/>
    <m/>
    <m/>
    <m/>
    <n v="150"/>
    <n v="21.536000000000001"/>
    <n v="-2.8985565217391298"/>
    <n v="5.8603226086956504"/>
  </r>
  <r>
    <x v="3"/>
    <x v="27"/>
    <n v="2.49504950495049E-2"/>
    <n v="139"/>
    <n v="5011.1870503597102"/>
    <n v="252"/>
    <n v="74.950873015873"/>
    <n v="16.6607103174603"/>
    <m/>
    <m/>
    <m/>
    <m/>
    <m/>
    <m/>
    <m/>
    <m/>
    <m/>
    <m/>
    <m/>
    <m/>
    <n v="139"/>
    <n v="116.035971223022"/>
    <n v="7.9988826815642497E-2"/>
    <n v="5.4666955307262599"/>
    <m/>
    <m/>
    <m/>
    <m/>
    <n v="79"/>
    <n v="18.279746835442999"/>
    <n v="-2.7956645768025101"/>
    <n v="4.4006868338557998"/>
  </r>
  <r>
    <x v="3"/>
    <x v="28"/>
    <n v="9.8796116504854301E-2"/>
    <m/>
    <m/>
    <n v="212"/>
    <n v="93.950990566037703"/>
    <n v="13.040683962264101"/>
    <m/>
    <m/>
    <m/>
    <m/>
    <m/>
    <m/>
    <m/>
    <m/>
    <m/>
    <m/>
    <m/>
    <m/>
    <m/>
    <m/>
    <m/>
    <m/>
    <m/>
    <m/>
    <m/>
    <m/>
    <m/>
    <m/>
    <m/>
    <m/>
  </r>
  <r>
    <x v="3"/>
    <x v="29"/>
    <n v="0.193333333333333"/>
    <m/>
    <m/>
    <n v="175"/>
    <n v="167.046228571429"/>
    <n v="10.4874285714286"/>
    <m/>
    <m/>
    <m/>
    <m/>
    <m/>
    <m/>
    <m/>
    <m/>
    <m/>
    <m/>
    <m/>
    <m/>
    <m/>
    <m/>
    <m/>
    <m/>
    <m/>
    <m/>
    <m/>
    <m/>
    <m/>
    <m/>
    <m/>
    <m/>
  </r>
  <r>
    <x v="3"/>
    <x v="30"/>
    <n v="0.16573604060913699"/>
    <m/>
    <m/>
    <n v="103"/>
    <n v="84.879126213592201"/>
    <n v="8.3495145631067906"/>
    <m/>
    <m/>
    <m/>
    <m/>
    <m/>
    <m/>
    <m/>
    <m/>
    <m/>
    <m/>
    <m/>
    <m/>
    <m/>
    <m/>
    <m/>
    <m/>
    <m/>
    <m/>
    <m/>
    <m/>
    <m/>
    <m/>
    <m/>
    <m/>
  </r>
  <r>
    <x v="4"/>
    <x v="0"/>
    <n v="3.22727272727273E-2"/>
    <n v="174"/>
    <n v="3330.2586206896599"/>
    <n v="178"/>
    <n v="-37.510393258427001"/>
    <n v="35.816421348314599"/>
    <m/>
    <m/>
    <m/>
    <m/>
    <m/>
    <m/>
    <m/>
    <m/>
    <m/>
    <m/>
    <m/>
    <m/>
    <n v="174"/>
    <n v="126.850574712644"/>
    <n v="1.0279064039408901"/>
    <n v="17.526566502463101"/>
    <m/>
    <m/>
    <m/>
    <m/>
    <n v="172"/>
    <n v="42.626162790697698"/>
    <n v="0.62774626865671701"/>
    <n v="14.039442786069699"/>
  </r>
  <r>
    <x v="4"/>
    <x v="1"/>
    <n v="4.4210526315789499E-2"/>
    <n v="221"/>
    <n v="3373.3846153846198"/>
    <n v="226"/>
    <n v="-82.3639380530973"/>
    <n v="35.023115044247803"/>
    <m/>
    <m/>
    <m/>
    <m/>
    <m/>
    <m/>
    <m/>
    <m/>
    <m/>
    <m/>
    <m/>
    <m/>
    <n v="221"/>
    <n v="134.47963800905001"/>
    <n v="1.54717142857143"/>
    <n v="17.405020408163299"/>
    <m/>
    <m/>
    <m/>
    <m/>
    <n v="220"/>
    <n v="41.0772727272727"/>
    <n v="0.64285123966942104"/>
    <n v="14.2011570247934"/>
  </r>
  <r>
    <x v="4"/>
    <x v="2"/>
    <n v="3.7889273356401403E-2"/>
    <n v="183"/>
    <n v="3472.0874316939899"/>
    <n v="195"/>
    <n v="-27.5378461538462"/>
    <n v="34.163333333333298"/>
    <m/>
    <m/>
    <m/>
    <m/>
    <m/>
    <m/>
    <m/>
    <m/>
    <m/>
    <m/>
    <m/>
    <m/>
    <n v="183"/>
    <n v="131.64480874316899"/>
    <n v="1.41175109170306"/>
    <n v="14.977030567685601"/>
    <m/>
    <m/>
    <m/>
    <m/>
    <n v="182"/>
    <n v="38.970329670329697"/>
    <n v="0.553857777777778"/>
    <n v="12.1108777777778"/>
  </r>
  <r>
    <x v="4"/>
    <x v="3"/>
    <n v="0.11336996336996299"/>
    <n v="151"/>
    <n v="3833.2980132450298"/>
    <n v="152"/>
    <n v="-102.735"/>
    <n v="36.915328947368401"/>
    <m/>
    <m/>
    <m/>
    <m/>
    <m/>
    <m/>
    <m/>
    <m/>
    <m/>
    <m/>
    <m/>
    <m/>
    <n v="151"/>
    <n v="140.304635761589"/>
    <n v="2.4717500000000001"/>
    <n v="15.791098958333301"/>
    <m/>
    <m/>
    <m/>
    <m/>
    <n v="149"/>
    <n v="45.656375838926202"/>
    <n v="0.66594764397905704"/>
    <n v="12.830732984293199"/>
  </r>
  <r>
    <x v="4"/>
    <x v="4"/>
    <n v="8.3578274760383403E-2"/>
    <n v="164"/>
    <n v="3795.8719512195098"/>
    <n v="168"/>
    <n v="-103.813571428571"/>
    <n v="37.383017857142903"/>
    <m/>
    <m/>
    <m/>
    <m/>
    <m/>
    <m/>
    <m/>
    <m/>
    <m/>
    <m/>
    <m/>
    <m/>
    <n v="164"/>
    <n v="132.457317073171"/>
    <n v="1.98581904761905"/>
    <n v="17.4673571428571"/>
    <m/>
    <m/>
    <m/>
    <m/>
    <n v="159"/>
    <n v="36.348427672955999"/>
    <n v="1.22371497584541"/>
    <n v="15.512231884058"/>
  </r>
  <r>
    <x v="4"/>
    <x v="5"/>
    <n v="9.9537444933920693E-2"/>
    <n v="214"/>
    <n v="3787.6728971962598"/>
    <n v="218"/>
    <n v="-69.581009174311902"/>
    <n v="36.377509174311903"/>
    <m/>
    <m/>
    <m/>
    <m/>
    <m/>
    <m/>
    <m/>
    <m/>
    <m/>
    <m/>
    <m/>
    <m/>
    <n v="214"/>
    <n v="128.57476635514001"/>
    <n v="0.89546710526315798"/>
    <n v="17.2213980263158"/>
    <m/>
    <m/>
    <m/>
    <m/>
    <n v="212"/>
    <n v="38.349528301886799"/>
    <n v="1.2891616161616199"/>
    <n v="15.2120202020202"/>
  </r>
  <r>
    <x v="4"/>
    <x v="6"/>
    <n v="9.4573991031390206E-2"/>
    <n v="175"/>
    <n v="3693.66857142857"/>
    <n v="181"/>
    <n v="-6.0225966850828803"/>
    <n v="32.7247845303867"/>
    <m/>
    <m/>
    <m/>
    <m/>
    <m/>
    <m/>
    <m/>
    <m/>
    <m/>
    <m/>
    <m/>
    <m/>
    <n v="175"/>
    <n v="131.822857142857"/>
    <n v="0.99234181818181899"/>
    <n v="12.654159999999999"/>
    <m/>
    <m/>
    <m/>
    <m/>
    <n v="173"/>
    <n v="38.179190751445098"/>
    <n v="0.94477941176470503"/>
    <n v="9.7432764705882402"/>
  </r>
  <r>
    <x v="4"/>
    <x v="7"/>
    <n v="0.34821428571428598"/>
    <n v="151"/>
    <n v="4270.2715231788097"/>
    <n v="153"/>
    <n v="27.5647058823529"/>
    <n v="38.973084967320297"/>
    <m/>
    <m/>
    <m/>
    <m/>
    <m/>
    <m/>
    <m/>
    <m/>
    <m/>
    <m/>
    <m/>
    <m/>
    <n v="151"/>
    <n v="147.834437086093"/>
    <n v="3.9756902654867301"/>
    <n v="16.780418879056"/>
    <m/>
    <m/>
    <m/>
    <m/>
    <n v="146"/>
    <n v="43.708904109589"/>
    <n v="1.63188724035608"/>
    <n v="13.287359050445099"/>
  </r>
  <r>
    <x v="4"/>
    <x v="8"/>
    <n v="1.0236734693877501"/>
    <n v="142"/>
    <n v="4728.0422535211301"/>
    <n v="145"/>
    <n v="66.774896551724098"/>
    <n v="42.113979310344902"/>
    <m/>
    <m/>
    <m/>
    <m/>
    <m/>
    <m/>
    <m/>
    <m/>
    <m/>
    <m/>
    <m/>
    <m/>
    <n v="142"/>
    <n v="150.77464788732399"/>
    <n v="2.5906561264822101"/>
    <n v="18.797146245059299"/>
    <m/>
    <m/>
    <m/>
    <m/>
    <n v="135"/>
    <n v="48.407407407407398"/>
    <n v="1.91984016393443"/>
    <n v="16.021756557377"/>
  </r>
  <r>
    <x v="4"/>
    <x v="9"/>
    <n v="0.49066831683168299"/>
    <n v="194"/>
    <n v="4652.8608247422699"/>
    <n v="201"/>
    <n v="43.222786069651697"/>
    <n v="38.874437810945302"/>
    <m/>
    <m/>
    <m/>
    <m/>
    <m/>
    <m/>
    <m/>
    <m/>
    <m/>
    <m/>
    <m/>
    <m/>
    <n v="194"/>
    <n v="147.14432989690701"/>
    <n v="0.87038888888888899"/>
    <n v="17.025320261437901"/>
    <m/>
    <m/>
    <m/>
    <m/>
    <n v="189"/>
    <n v="42.3386243386243"/>
    <n v="1.8006146179402001"/>
    <n v="14.5707395348837"/>
  </r>
  <r>
    <x v="4"/>
    <x v="10"/>
    <n v="0.25691022964509402"/>
    <n v="191"/>
    <n v="4606.88481675393"/>
    <n v="211"/>
    <n v="37.060995260663503"/>
    <n v="35.395857819905203"/>
    <m/>
    <m/>
    <m/>
    <m/>
    <m/>
    <m/>
    <m/>
    <m/>
    <m/>
    <m/>
    <m/>
    <m/>
    <n v="191"/>
    <n v="149.335078534031"/>
    <n v="1.3243454545454501"/>
    <n v="15.717775757575801"/>
    <m/>
    <m/>
    <m/>
    <m/>
    <n v="189"/>
    <n v="51.535449735449802"/>
    <n v="1.8016788990825701"/>
    <n v="13.104420489296601"/>
  </r>
  <r>
    <x v="4"/>
    <x v="11"/>
    <n v="0.51914089347078995"/>
    <n v="248"/>
    <n v="4640.2177419354803"/>
    <n v="263"/>
    <n v="102.781634980989"/>
    <n v="37.270889733840299"/>
    <m/>
    <m/>
    <m/>
    <m/>
    <m/>
    <m/>
    <m/>
    <m/>
    <m/>
    <m/>
    <m/>
    <m/>
    <n v="248"/>
    <n v="159.79838709677401"/>
    <n v="2.30139005235602"/>
    <n v="16.847390052356001"/>
    <m/>
    <m/>
    <m/>
    <m/>
    <n v="247"/>
    <n v="49.632388663967497"/>
    <n v="2.0162777777777801"/>
    <n v="14.3479724867725"/>
  </r>
  <r>
    <x v="4"/>
    <x v="12"/>
    <n v="0.54813333333333303"/>
    <n v="201"/>
    <n v="4597.2238805970101"/>
    <n v="212"/>
    <n v="135.73952830188699"/>
    <n v="38.203952830188697"/>
    <m/>
    <m/>
    <m/>
    <m/>
    <m/>
    <m/>
    <m/>
    <m/>
    <m/>
    <m/>
    <m/>
    <m/>
    <n v="201"/>
    <n v="151.766169154229"/>
    <n v="2.7659385474860398"/>
    <n v="16.663229050279298"/>
    <m/>
    <m/>
    <m/>
    <m/>
    <n v="200"/>
    <n v="49.723999999999997"/>
    <n v="1.9033679775280901"/>
    <n v="14.026564325842701"/>
  </r>
  <r>
    <x v="4"/>
    <x v="13"/>
    <n v="0.61336177474402698"/>
    <n v="278"/>
    <n v="4281.5827338129502"/>
    <n v="294"/>
    <n v="126.555442176871"/>
    <n v="34.888513605442199"/>
    <m/>
    <m/>
    <m/>
    <m/>
    <m/>
    <m/>
    <m/>
    <m/>
    <m/>
    <m/>
    <m/>
    <m/>
    <n v="278"/>
    <n v="159.26258992805799"/>
    <n v="1.5836190476190499"/>
    <n v="15.917654135338401"/>
    <m/>
    <m/>
    <m/>
    <m/>
    <n v="275"/>
    <n v="49.759636363636403"/>
    <n v="1.6657587939698499"/>
    <n v="13.7920015075377"/>
  </r>
  <r>
    <x v="4"/>
    <x v="14"/>
    <n v="0.33656553398058198"/>
    <n v="362"/>
    <n v="4221.9502762430902"/>
    <n v="388"/>
    <n v="118.34170103092799"/>
    <n v="33.519314432989702"/>
    <m/>
    <m/>
    <m/>
    <m/>
    <m/>
    <m/>
    <m/>
    <m/>
    <m/>
    <m/>
    <m/>
    <m/>
    <n v="362"/>
    <n v="163.367403314917"/>
    <n v="2.0536605691056899"/>
    <n v="15.330365853658501"/>
    <m/>
    <m/>
    <m/>
    <m/>
    <n v="361"/>
    <n v="40.252631578947401"/>
    <n v="1.2435836734693899"/>
    <n v="13.6243683673469"/>
  </r>
  <r>
    <x v="4"/>
    <x v="15"/>
    <n v="0.367459119496855"/>
    <n v="315"/>
    <n v="4333.2920634920602"/>
    <n v="331"/>
    <n v="66.990453172205505"/>
    <n v="36.033241691842903"/>
    <m/>
    <m/>
    <m/>
    <m/>
    <m/>
    <m/>
    <m/>
    <m/>
    <m/>
    <m/>
    <m/>
    <m/>
    <n v="315"/>
    <n v="159.30476190476199"/>
    <n v="2.7116390134529098"/>
    <n v="16.373403587443899"/>
    <m/>
    <m/>
    <m/>
    <m/>
    <n v="310"/>
    <n v="40.210322580645197"/>
    <n v="1.2846827586206899"/>
    <n v="14.5435977011494"/>
  </r>
  <r>
    <x v="4"/>
    <x v="16"/>
    <n v="0.38189151599443699"/>
    <n v="283"/>
    <n v="4490.5901060070701"/>
    <n v="313"/>
    <n v="129.786261980831"/>
    <n v="33.961370607028798"/>
    <m/>
    <m/>
    <m/>
    <m/>
    <m/>
    <m/>
    <m/>
    <m/>
    <m/>
    <m/>
    <m/>
    <m/>
    <n v="283"/>
    <n v="160.766784452297"/>
    <n v="2.0895633484162901"/>
    <n v="15.3229886877828"/>
    <m/>
    <m/>
    <m/>
    <m/>
    <n v="276"/>
    <n v="37.994565217391298"/>
    <n v="1.27673515981735"/>
    <n v="13.9020764840183"/>
  </r>
  <r>
    <x v="4"/>
    <x v="17"/>
    <n v="0.85514285714285698"/>
    <n v="389"/>
    <n v="4672.6092544987196"/>
    <n v="425"/>
    <n v="196.738023529412"/>
    <n v="37.208752941176499"/>
    <m/>
    <m/>
    <m/>
    <m/>
    <m/>
    <m/>
    <m/>
    <m/>
    <m/>
    <m/>
    <m/>
    <m/>
    <n v="389"/>
    <n v="164.73007712082301"/>
    <n v="2.5419725806451599"/>
    <n v="16.891943548387101"/>
    <m/>
    <m/>
    <m/>
    <m/>
    <n v="381"/>
    <n v="40.8737532808399"/>
    <n v="2.0493338788870701"/>
    <n v="15.5806672667758"/>
  </r>
  <r>
    <x v="4"/>
    <x v="18"/>
    <n v="0.50217346938775498"/>
    <n v="373"/>
    <n v="4657.6782841823097"/>
    <n v="429"/>
    <n v="167.13983682983701"/>
    <n v="36.656016317016302"/>
    <m/>
    <m/>
    <m/>
    <m/>
    <m/>
    <m/>
    <m/>
    <m/>
    <m/>
    <m/>
    <m/>
    <m/>
    <n v="373"/>
    <n v="165.96246648793601"/>
    <n v="2.3016795665634699"/>
    <n v="16.1460526315789"/>
    <m/>
    <m/>
    <m/>
    <m/>
    <n v="361"/>
    <n v="46.8894736842105"/>
    <n v="2.7769402515723298"/>
    <n v="14.180182704402499"/>
  </r>
  <r>
    <x v="4"/>
    <x v="19"/>
    <n v="0.57635164835164798"/>
    <n v="328"/>
    <n v="4379.8719512195103"/>
    <n v="383"/>
    <n v="194.090522193212"/>
    <n v="35.217496083550898"/>
    <m/>
    <m/>
    <m/>
    <m/>
    <m/>
    <m/>
    <m/>
    <m/>
    <m/>
    <m/>
    <m/>
    <m/>
    <n v="328"/>
    <n v="158.21341463414601"/>
    <n v="1.6033117117117099"/>
    <n v="15.7426540540541"/>
    <m/>
    <m/>
    <m/>
    <m/>
    <n v="319"/>
    <n v="45.514106583072099"/>
    <n v="3.3592702205882299"/>
    <n v="13.5891172794118"/>
  </r>
  <r>
    <x v="4"/>
    <x v="20"/>
    <n v="0.356501240694789"/>
    <n v="290"/>
    <n v="4142.9068965517199"/>
    <n v="358"/>
    <n v="125.88"/>
    <n v="32.438156424581003"/>
    <m/>
    <m/>
    <m/>
    <m/>
    <m/>
    <m/>
    <m/>
    <m/>
    <m/>
    <m/>
    <m/>
    <m/>
    <n v="290"/>
    <n v="154.02413793103401"/>
    <n v="1.28129233870968"/>
    <n v="14.0646733870968"/>
    <m/>
    <m/>
    <m/>
    <m/>
    <n v="281"/>
    <n v="41.8811387900356"/>
    <n v="2.1533353783231099"/>
    <n v="12.2003353783231"/>
  </r>
  <r>
    <x v="4"/>
    <x v="21"/>
    <n v="0.53983471074380196"/>
    <n v="339"/>
    <n v="4470.4542772861396"/>
    <n v="440"/>
    <n v="165.98527272727301"/>
    <n v="31.827093181818199"/>
    <m/>
    <m/>
    <m/>
    <m/>
    <m/>
    <m/>
    <m/>
    <m/>
    <m/>
    <m/>
    <m/>
    <m/>
    <n v="339"/>
    <n v="157.58112094395301"/>
    <n v="1.7175970149253701"/>
    <n v="13.2921805970149"/>
    <m/>
    <m/>
    <m/>
    <m/>
    <n v="333"/>
    <n v="38.960060060060101"/>
    <n v="2.01771686746988"/>
    <n v="12.132132379518101"/>
  </r>
  <r>
    <x v="4"/>
    <x v="22"/>
    <n v="0.38316789862724399"/>
    <n v="379"/>
    <n v="4314.83905013193"/>
    <n v="476"/>
    <n v="135.95978991596601"/>
    <n v="31.1491344537815"/>
    <m/>
    <m/>
    <m/>
    <m/>
    <m/>
    <m/>
    <m/>
    <m/>
    <m/>
    <m/>
    <m/>
    <m/>
    <n v="379"/>
    <n v="151.055408970976"/>
    <n v="1.3349910979228501"/>
    <n v="11.9571587537092"/>
    <m/>
    <m/>
    <m/>
    <m/>
    <n v="371"/>
    <n v="33.0239892183289"/>
    <n v="1.0768840361445799"/>
    <n v="10.418030873494001"/>
  </r>
  <r>
    <x v="4"/>
    <x v="23"/>
    <n v="0.44291836734693901"/>
    <n v="337"/>
    <n v="4496.5252225519298"/>
    <n v="392"/>
    <n v="143.68140306122501"/>
    <n v="30.987397959183699"/>
    <m/>
    <m/>
    <m/>
    <m/>
    <m/>
    <m/>
    <m/>
    <m/>
    <m/>
    <m/>
    <m/>
    <m/>
    <n v="337"/>
    <n v="144.394658753709"/>
    <n v="1.2537783595113501"/>
    <n v="12.5078586387434"/>
    <m/>
    <m/>
    <m/>
    <m/>
    <n v="317"/>
    <n v="30.3"/>
    <n v="4.9758865248227001E-2"/>
    <n v="10.0784069148936"/>
  </r>
  <r>
    <x v="4"/>
    <x v="24"/>
    <n v="0.43444198895027603"/>
    <n v="282"/>
    <n v="4537.5319148936196"/>
    <n v="444"/>
    <n v="185.402342342342"/>
    <n v="27.747506756756799"/>
    <m/>
    <m/>
    <m/>
    <m/>
    <m/>
    <m/>
    <m/>
    <m/>
    <m/>
    <m/>
    <m/>
    <m/>
    <n v="282"/>
    <n v="153.90070921985799"/>
    <n v="1.54951708766716"/>
    <n v="10.889161961367"/>
    <m/>
    <m/>
    <m/>
    <m/>
    <n v="279"/>
    <n v="24.9978494623656"/>
    <n v="-1.0756378539493301"/>
    <n v="9.8131502235469501"/>
  </r>
  <r>
    <x v="4"/>
    <x v="25"/>
    <n v="0.33772076372315002"/>
    <n v="277"/>
    <n v="4642.2202166064999"/>
    <n v="453"/>
    <n v="182.47205298013299"/>
    <n v="24.6957130242826"/>
    <n v="58"/>
    <n v="185.79310344827601"/>
    <n v="1.66943362831858"/>
    <n v="9.7693008849557597"/>
    <n v="58"/>
    <n v="174.77586206896601"/>
    <n v="4.2176710816777003"/>
    <n v="16.698646799117"/>
    <n v="58"/>
    <n v="639.86206896551698"/>
    <n v="-0.40856800000000099"/>
    <n v="5.2590120000000002"/>
    <n v="277"/>
    <n v="141.75090252707599"/>
    <n v="1.38186871961102"/>
    <n v="8.8050632090761596"/>
    <m/>
    <m/>
    <m/>
    <m/>
    <n v="274"/>
    <n v="24.209489051094899"/>
    <n v="-1.4747063621533401"/>
    <n v="7.5788796084828602"/>
  </r>
  <r>
    <x v="4"/>
    <x v="26"/>
    <n v="0.28559248554913302"/>
    <n v="190"/>
    <n v="4672.2947368421101"/>
    <n v="310"/>
    <n v="169.28264516128999"/>
    <n v="23.237770967741898"/>
    <m/>
    <m/>
    <m/>
    <m/>
    <m/>
    <m/>
    <m/>
    <m/>
    <m/>
    <m/>
    <m/>
    <m/>
    <n v="190"/>
    <n v="145.67368421052601"/>
    <n v="1.35576409185804"/>
    <n v="7.9990375782880996"/>
    <m/>
    <m/>
    <m/>
    <m/>
    <n v="186"/>
    <n v="20.7569892473118"/>
    <n v="-2.361127348643"/>
    <n v="6.5271325678496899"/>
  </r>
  <r>
    <x v="4"/>
    <x v="27"/>
    <n v="0.29408264462809902"/>
    <n v="93"/>
    <n v="5079.1505376344103"/>
    <n v="277"/>
    <n v="166.29454873646199"/>
    <n v="15.877400722021701"/>
    <m/>
    <m/>
    <m/>
    <m/>
    <m/>
    <m/>
    <m/>
    <m/>
    <m/>
    <m/>
    <m/>
    <m/>
    <n v="93"/>
    <n v="122.51612903225799"/>
    <n v="1.3315011655011699"/>
    <n v="6.38581351981352"/>
    <m/>
    <m/>
    <m/>
    <m/>
    <n v="58"/>
    <n v="21.0448275862069"/>
    <n v="-1.69479047619048"/>
    <n v="5.3864542857142803"/>
  </r>
  <r>
    <x v="4"/>
    <x v="28"/>
    <n v="0.31618962432915898"/>
    <m/>
    <m/>
    <n v="238"/>
    <n v="189.90936974789901"/>
    <n v="12.5717226890756"/>
    <m/>
    <m/>
    <m/>
    <m/>
    <m/>
    <m/>
    <m/>
    <m/>
    <m/>
    <m/>
    <m/>
    <m/>
    <m/>
    <m/>
    <m/>
    <m/>
    <m/>
    <m/>
    <m/>
    <m/>
    <m/>
    <m/>
    <m/>
    <m/>
  </r>
  <r>
    <x v="4"/>
    <x v="29"/>
    <n v="0.28988700564971798"/>
    <m/>
    <m/>
    <n v="285"/>
    <n v="180.07101754385999"/>
    <n v="10.1466666666667"/>
    <m/>
    <m/>
    <m/>
    <m/>
    <m/>
    <m/>
    <m/>
    <m/>
    <m/>
    <m/>
    <m/>
    <m/>
    <m/>
    <m/>
    <m/>
    <m/>
    <m/>
    <m/>
    <m/>
    <m/>
    <m/>
    <m/>
    <m/>
    <m/>
  </r>
  <r>
    <x v="4"/>
    <x v="30"/>
    <n v="0.42370165745856397"/>
    <m/>
    <m/>
    <n v="129"/>
    <n v="145.56844961240299"/>
    <n v="9.4930232558139505"/>
    <m/>
    <m/>
    <m/>
    <m/>
    <m/>
    <m/>
    <m/>
    <m/>
    <m/>
    <m/>
    <m/>
    <m/>
    <m/>
    <m/>
    <m/>
    <m/>
    <m/>
    <m/>
    <m/>
    <m/>
    <m/>
    <m/>
    <m/>
    <m/>
  </r>
  <r>
    <x v="5"/>
    <x v="12"/>
    <n v="5.2216216216216201E-2"/>
    <m/>
    <m/>
    <n v="55"/>
    <n v="29.503090909090901"/>
    <n v="28.666418181818202"/>
    <m/>
    <m/>
    <m/>
    <m/>
    <m/>
    <m/>
    <m/>
    <m/>
    <m/>
    <m/>
    <m/>
    <m/>
    <m/>
    <m/>
    <m/>
    <m/>
    <m/>
    <m/>
    <m/>
    <m/>
    <m/>
    <m/>
    <m/>
    <m/>
  </r>
  <r>
    <x v="5"/>
    <x v="13"/>
    <n v="1.0594795539033501E-2"/>
    <n v="63"/>
    <n v="4414.3333333333303"/>
    <n v="74"/>
    <n v="26.871756756756799"/>
    <n v="29.1117837837838"/>
    <m/>
    <m/>
    <m/>
    <m/>
    <m/>
    <m/>
    <m/>
    <m/>
    <m/>
    <m/>
    <m/>
    <m/>
    <n v="63"/>
    <n v="122.920634920635"/>
    <n v="0.30632743362831799"/>
    <n v="11.1052566371681"/>
    <m/>
    <m/>
    <m/>
    <m/>
    <n v="60"/>
    <n v="48.234999999999999"/>
    <n v="1.11417757009346"/>
    <n v="9.1186373831775693"/>
  </r>
  <r>
    <x v="5"/>
    <x v="14"/>
    <n v="6.0351562499999997E-2"/>
    <n v="63"/>
    <n v="4298.0317460317501"/>
    <n v="77"/>
    <n v="108.526363636364"/>
    <n v="25.973012987013"/>
    <m/>
    <m/>
    <m/>
    <m/>
    <m/>
    <m/>
    <m/>
    <m/>
    <m/>
    <m/>
    <m/>
    <m/>
    <n v="63"/>
    <n v="120.31746031746"/>
    <n v="-0.421834782608696"/>
    <n v="10.4341826086957"/>
    <m/>
    <m/>
    <m/>
    <m/>
    <n v="58"/>
    <n v="48.075862068965499"/>
    <n v="1.7107545454545501"/>
    <n v="8.51023"/>
  </r>
  <r>
    <x v="5"/>
    <x v="15"/>
    <n v="0.104294294294294"/>
    <n v="102"/>
    <n v="4277.7843137254904"/>
    <n v="115"/>
    <n v="97.115304347826097"/>
    <n v="29.444713043478199"/>
    <m/>
    <m/>
    <m/>
    <m/>
    <m/>
    <m/>
    <m/>
    <m/>
    <m/>
    <m/>
    <m/>
    <m/>
    <n v="102"/>
    <n v="129.862745098039"/>
    <n v="0.74436416184971099"/>
    <n v="11.9255028901734"/>
    <m/>
    <m/>
    <m/>
    <m/>
    <n v="95"/>
    <n v="44.087368421052602"/>
    <n v="1.4125061728395101"/>
    <n v="10.563245679012301"/>
  </r>
  <r>
    <x v="5"/>
    <x v="16"/>
    <n v="1.35777777777778E-2"/>
    <n v="160"/>
    <n v="4620.4312499999996"/>
    <n v="173"/>
    <n v="45.830462427745601"/>
    <n v="33.350895953757203"/>
    <m/>
    <m/>
    <m/>
    <m/>
    <m/>
    <m/>
    <m/>
    <m/>
    <m/>
    <m/>
    <m/>
    <m/>
    <n v="160"/>
    <n v="133.98750000000001"/>
    <n v="1.1073790322580701"/>
    <n v="13.2691653225806"/>
    <m/>
    <m/>
    <m/>
    <m/>
    <n v="154"/>
    <n v="42.256493506493499"/>
    <n v="1.33917226890756"/>
    <n v="11.693116806722699"/>
  </r>
  <r>
    <x v="5"/>
    <x v="17"/>
    <n v="5.5117187499999998E-2"/>
    <n v="150"/>
    <n v="4534.7666666666701"/>
    <n v="181"/>
    <n v="31.9095580110497"/>
    <n v="28.808060773480701"/>
    <m/>
    <m/>
    <m/>
    <m/>
    <m/>
    <m/>
    <m/>
    <m/>
    <m/>
    <m/>
    <m/>
    <m/>
    <n v="150"/>
    <n v="140.553333333333"/>
    <n v="1.1989467213114799"/>
    <n v="12.4493401639344"/>
    <m/>
    <m/>
    <m/>
    <m/>
    <n v="139"/>
    <n v="42.2496402877698"/>
    <n v="1.2617284482758599"/>
    <n v="10.845012499999999"/>
  </r>
  <r>
    <x v="5"/>
    <x v="18"/>
    <n v="0.105378927911275"/>
    <n v="151"/>
    <n v="4355.1986754966902"/>
    <n v="188"/>
    <n v="37.725000000000001"/>
    <n v="30.468792553191498"/>
    <m/>
    <m/>
    <m/>
    <m/>
    <m/>
    <m/>
    <m/>
    <m/>
    <m/>
    <m/>
    <m/>
    <m/>
    <n v="151"/>
    <n v="131.549668874172"/>
    <n v="0.60857638888888899"/>
    <n v="12.173072916666699"/>
    <m/>
    <m/>
    <m/>
    <m/>
    <n v="145"/>
    <n v="41.709655172413797"/>
    <n v="1.24416129032258"/>
    <n v="9.9817813620071707"/>
  </r>
  <r>
    <x v="5"/>
    <x v="19"/>
    <n v="0.17166377816291201"/>
    <n v="177"/>
    <n v="4579.1355932203396"/>
    <n v="215"/>
    <n v="9.2128372093023394"/>
    <n v="30.615441860465101"/>
    <m/>
    <m/>
    <m/>
    <m/>
    <m/>
    <m/>
    <m/>
    <m/>
    <m/>
    <m/>
    <m/>
    <m/>
    <n v="177"/>
    <n v="138.09604519774001"/>
    <n v="1.1037656250000001"/>
    <n v="12.273390624999999"/>
    <m/>
    <m/>
    <m/>
    <m/>
    <n v="167"/>
    <n v="43.041317365269499"/>
    <n v="2.2633009708737899"/>
    <n v="10.453247572815499"/>
  </r>
  <r>
    <x v="5"/>
    <x v="20"/>
    <n v="1.44461077844311E-2"/>
    <n v="241"/>
    <n v="4647.0912863070498"/>
    <n v="296"/>
    <n v="30.4016554054054"/>
    <n v="32.816104729729702"/>
    <m/>
    <m/>
    <m/>
    <m/>
    <m/>
    <m/>
    <m/>
    <m/>
    <m/>
    <m/>
    <m/>
    <m/>
    <n v="241"/>
    <n v="132.66390041493801"/>
    <n v="0.67740963855421699"/>
    <n v="13.767559036144601"/>
    <m/>
    <m/>
    <m/>
    <m/>
    <n v="230"/>
    <n v="41.068260869565201"/>
    <n v="1.9732938271604901"/>
    <n v="11.8762041975309"/>
  </r>
  <r>
    <x v="5"/>
    <x v="21"/>
    <n v="5.9611650485436901E-2"/>
    <n v="235"/>
    <n v="4688.6765957446796"/>
    <n v="302"/>
    <n v="63.518245033112599"/>
    <n v="30.396069536423798"/>
    <m/>
    <m/>
    <m/>
    <m/>
    <m/>
    <m/>
    <m/>
    <m/>
    <m/>
    <m/>
    <m/>
    <m/>
    <n v="235"/>
    <n v="131.4"/>
    <n v="0.56286926605504595"/>
    <n v="12.2418876146789"/>
    <m/>
    <m/>
    <m/>
    <m/>
    <n v="225"/>
    <n v="36.906222222222198"/>
    <n v="1.4560238663484499"/>
    <n v="10.7279911694511"/>
  </r>
  <r>
    <x v="5"/>
    <x v="22"/>
    <n v="0.109688888888889"/>
    <n v="231"/>
    <n v="4673.5714285714303"/>
    <n v="312"/>
    <n v="33.8534935897436"/>
    <n v="29.634275641025599"/>
    <m/>
    <m/>
    <m/>
    <m/>
    <m/>
    <m/>
    <m/>
    <m/>
    <m/>
    <m/>
    <m/>
    <m/>
    <n v="231"/>
    <n v="130.83116883116901"/>
    <n v="0.36283453237410102"/>
    <n v="13.123443645083899"/>
    <m/>
    <m/>
    <m/>
    <m/>
    <n v="220"/>
    <n v="29.189090909090901"/>
    <n v="0.232784841075795"/>
    <n v="11.5894679706602"/>
  </r>
  <r>
    <x v="5"/>
    <x v="23"/>
    <n v="6.1875792141951803E-2"/>
    <n v="303"/>
    <n v="4899.18481848185"/>
    <n v="349"/>
    <n v="76.367392550143194"/>
    <n v="29.439197707736401"/>
    <m/>
    <m/>
    <m/>
    <m/>
    <m/>
    <m/>
    <m/>
    <m/>
    <m/>
    <m/>
    <m/>
    <m/>
    <n v="303"/>
    <n v="136.148514851485"/>
    <n v="-0.262139830508475"/>
    <n v="12.1877330508475"/>
    <m/>
    <m/>
    <m/>
    <m/>
    <n v="272"/>
    <n v="31.3400735294118"/>
    <n v="-0.18506666666666699"/>
    <n v="10.0652926666667"/>
  </r>
  <r>
    <x v="5"/>
    <x v="24"/>
    <n v="7.3875162548764597E-2"/>
    <n v="249"/>
    <n v="4660.9518072289202"/>
    <n v="352"/>
    <n v="31.216988636363599"/>
    <n v="26.4718494318182"/>
    <m/>
    <m/>
    <m/>
    <m/>
    <m/>
    <m/>
    <m/>
    <m/>
    <m/>
    <m/>
    <m/>
    <m/>
    <n v="249"/>
    <n v="126.204819277108"/>
    <n v="0.54417226890756298"/>
    <n v="11.470168067226901"/>
    <m/>
    <m/>
    <m/>
    <m/>
    <n v="232"/>
    <n v="26.189224137931099"/>
    <n v="-1.97032692307692"/>
    <n v="10.286125427350401"/>
  </r>
  <r>
    <x v="5"/>
    <x v="25"/>
    <n v="0.11288948069241"/>
    <n v="208"/>
    <n v="4621.9278846153802"/>
    <n v="349"/>
    <n v="64.480315186246401"/>
    <n v="24.5938223495702"/>
    <m/>
    <m/>
    <m/>
    <m/>
    <m/>
    <m/>
    <m/>
    <m/>
    <m/>
    <m/>
    <m/>
    <m/>
    <n v="208"/>
    <n v="125.649038461538"/>
    <n v="0.26750000000000002"/>
    <n v="10.4518810572687"/>
    <m/>
    <m/>
    <m/>
    <m/>
    <n v="185"/>
    <n v="22.8140540540541"/>
    <n v="-2.8782692307692299"/>
    <n v="9.4431006787330301"/>
  </r>
  <r>
    <x v="5"/>
    <x v="26"/>
    <n v="0.122306791569087"/>
    <n v="234"/>
    <n v="5213.2435897435898"/>
    <n v="389"/>
    <n v="85.111439588688995"/>
    <n v="22.208838046272501"/>
    <m/>
    <m/>
    <m/>
    <m/>
    <m/>
    <m/>
    <m/>
    <m/>
    <m/>
    <m/>
    <m/>
    <m/>
    <n v="234"/>
    <n v="123.106837606838"/>
    <n v="-0.26771169354838698"/>
    <n v="8.5114959677419399"/>
    <m/>
    <m/>
    <m/>
    <m/>
    <n v="228"/>
    <n v="23.9162280701754"/>
    <n v="-3.1538734693877601"/>
    <n v="7.5344875510204004"/>
  </r>
  <r>
    <x v="5"/>
    <x v="27"/>
    <n v="3.2114285714285699E-2"/>
    <n v="154"/>
    <n v="5415.2662337662296"/>
    <n v="313"/>
    <n v="113.41188498402499"/>
    <n v="20.543984025559102"/>
    <m/>
    <m/>
    <m/>
    <m/>
    <m/>
    <m/>
    <m/>
    <m/>
    <m/>
    <m/>
    <m/>
    <m/>
    <n v="154"/>
    <n v="114.89610389610399"/>
    <n v="-5.5726829268292498E-2"/>
    <n v="8.5212268292683007"/>
    <m/>
    <m/>
    <m/>
    <m/>
    <n v="89"/>
    <n v="21.9191011235955"/>
    <n v="-4.1974177897574103"/>
    <n v="7.0090991913746601"/>
  </r>
  <r>
    <x v="5"/>
    <x v="28"/>
    <n v="8.5899653979238794E-2"/>
    <m/>
    <m/>
    <n v="209"/>
    <n v="98.497081339712906"/>
    <n v="13.615650717703399"/>
    <m/>
    <m/>
    <m/>
    <m/>
    <m/>
    <m/>
    <m/>
    <m/>
    <m/>
    <m/>
    <m/>
    <m/>
    <m/>
    <m/>
    <m/>
    <m/>
    <m/>
    <m/>
    <m/>
    <m/>
    <m/>
    <m/>
    <m/>
    <m/>
  </r>
  <r>
    <x v="5"/>
    <x v="29"/>
    <n v="0.30627539503385998"/>
    <m/>
    <m/>
    <n v="191"/>
    <n v="145.41068062827199"/>
    <n v="13.994240837696299"/>
    <m/>
    <m/>
    <m/>
    <m/>
    <m/>
    <m/>
    <m/>
    <m/>
    <m/>
    <m/>
    <m/>
    <m/>
    <m/>
    <m/>
    <m/>
    <m/>
    <m/>
    <m/>
    <m/>
    <m/>
    <m/>
    <m/>
    <m/>
    <m/>
  </r>
  <r>
    <x v="5"/>
    <x v="30"/>
    <n v="7.4072398190045297E-2"/>
    <m/>
    <m/>
    <n v="117"/>
    <n v="127.458717948718"/>
    <n v="9.6555555555555497"/>
    <m/>
    <m/>
    <m/>
    <m/>
    <m/>
    <m/>
    <m/>
    <m/>
    <m/>
    <m/>
    <m/>
    <m/>
    <m/>
    <m/>
    <m/>
    <m/>
    <m/>
    <m/>
    <m/>
    <m/>
    <m/>
    <m/>
    <m/>
    <m/>
  </r>
  <r>
    <x v="6"/>
    <x v="0"/>
    <n v="8.5507246376811605E-3"/>
    <m/>
    <m/>
    <n v="55"/>
    <n v="-100.062"/>
    <n v="27.1089818181818"/>
    <m/>
    <m/>
    <m/>
    <m/>
    <m/>
    <m/>
    <m/>
    <m/>
    <m/>
    <m/>
    <m/>
    <m/>
    <m/>
    <m/>
    <m/>
    <m/>
    <m/>
    <m/>
    <m/>
    <m/>
    <m/>
    <m/>
    <m/>
    <m/>
  </r>
  <r>
    <x v="6"/>
    <x v="2"/>
    <n v="0.16727272727272699"/>
    <n v="62"/>
    <n v="4799.4193548387102"/>
    <n v="77"/>
    <n v="-78.004935064935097"/>
    <n v="29.786896103896101"/>
    <m/>
    <m/>
    <m/>
    <m/>
    <m/>
    <m/>
    <m/>
    <m/>
    <m/>
    <m/>
    <m/>
    <m/>
    <n v="62"/>
    <n v="143.22580645161301"/>
    <n v="1.3384756097560999"/>
    <n v="11.9945853658537"/>
    <m/>
    <m/>
    <m/>
    <m/>
    <n v="60"/>
    <n v="56.255000000000003"/>
    <n v="0.36270512820512801"/>
    <n v="9.2742307692307708"/>
  </r>
  <r>
    <x v="6"/>
    <x v="3"/>
    <n v="0.171160714285714"/>
    <n v="54"/>
    <n v="5230.75925925926"/>
    <n v="76"/>
    <n v="-17.1938157894737"/>
    <n v="29.260276315789501"/>
    <m/>
    <m/>
    <m/>
    <m/>
    <m/>
    <m/>
    <m/>
    <m/>
    <m/>
    <m/>
    <m/>
    <m/>
    <n v="54"/>
    <n v="156.70370370370401"/>
    <n v="1.2623902439024399"/>
    <n v="11.1271585365854"/>
    <m/>
    <m/>
    <m/>
    <m/>
    <n v="54"/>
    <n v="52.072222222222202"/>
    <n v="0.136851851851852"/>
    <n v="8.9985185185185195"/>
  </r>
  <r>
    <x v="6"/>
    <x v="4"/>
    <n v="7.5530303030303003E-2"/>
    <n v="65"/>
    <n v="5025.6769230769196"/>
    <n v="81"/>
    <n v="-48.729629629629599"/>
    <n v="31.655493827160502"/>
    <m/>
    <m/>
    <m/>
    <m/>
    <m/>
    <m/>
    <m/>
    <m/>
    <m/>
    <m/>
    <m/>
    <m/>
    <n v="65"/>
    <n v="149.553846153846"/>
    <n v="1.2003033707865201"/>
    <n v="11.6447191011236"/>
    <m/>
    <m/>
    <m/>
    <m/>
    <n v="65"/>
    <n v="51.110769230769201"/>
    <n v="6.6988764044943999E-2"/>
    <n v="9.3256179775280899"/>
  </r>
  <r>
    <x v="6"/>
    <x v="5"/>
    <n v="0.24006329113923999"/>
    <n v="90"/>
    <n v="5184.3"/>
    <n v="98"/>
    <n v="76.487142857142899"/>
    <n v="34.984377551020401"/>
    <m/>
    <m/>
    <m/>
    <m/>
    <m/>
    <m/>
    <m/>
    <m/>
    <m/>
    <m/>
    <m/>
    <m/>
    <n v="90"/>
    <n v="151.34444444444401"/>
    <n v="2.1487304347826099"/>
    <n v="12.907686956521699"/>
    <m/>
    <m/>
    <m/>
    <m/>
    <n v="87"/>
    <n v="48.987356321839101"/>
    <n v="0.32414545454545401"/>
    <n v="10.609636363636399"/>
  </r>
  <r>
    <x v="6"/>
    <x v="6"/>
    <n v="0.48011976047904198"/>
    <n v="89"/>
    <n v="4996.6741573033696"/>
    <n v="111"/>
    <n v="-69.068288288288301"/>
    <n v="33.538621621621601"/>
    <m/>
    <m/>
    <m/>
    <m/>
    <m/>
    <m/>
    <m/>
    <m/>
    <m/>
    <m/>
    <m/>
    <m/>
    <n v="89"/>
    <n v="143.831460674157"/>
    <n v="1.6275919999999999"/>
    <n v="12.015688000000001"/>
    <m/>
    <m/>
    <m/>
    <m/>
    <n v="84"/>
    <n v="48.146428571428601"/>
    <n v="-0.36145833333333299"/>
    <n v="9.6861175000000106"/>
  </r>
  <r>
    <x v="6"/>
    <x v="7"/>
    <n v="0.63656050955414001"/>
    <n v="95"/>
    <n v="5194.1473684210496"/>
    <n v="114"/>
    <n v="18.842017543859701"/>
    <n v="37.5394561403509"/>
    <m/>
    <m/>
    <m/>
    <m/>
    <m/>
    <m/>
    <m/>
    <m/>
    <m/>
    <m/>
    <m/>
    <m/>
    <n v="95"/>
    <n v="123.494736842105"/>
    <n v="0.263223076923077"/>
    <n v="14.4739384615385"/>
    <m/>
    <m/>
    <m/>
    <m/>
    <n v="88"/>
    <n v="47.005681818181799"/>
    <n v="-0.54583333333333295"/>
    <n v="11.6047587301587"/>
  </r>
  <r>
    <x v="6"/>
    <x v="8"/>
    <n v="0.37416149068323001"/>
    <n v="68"/>
    <n v="5284.7205882352901"/>
    <n v="96"/>
    <n v="-26.3370833333333"/>
    <n v="32.835104166666703"/>
    <m/>
    <m/>
    <m/>
    <m/>
    <m/>
    <m/>
    <m/>
    <m/>
    <m/>
    <m/>
    <m/>
    <m/>
    <n v="68"/>
    <n v="129.10294117647101"/>
    <n v="-0.92232231404958698"/>
    <n v="11.932652892562"/>
    <m/>
    <m/>
    <m/>
    <m/>
    <n v="64"/>
    <n v="39.278125000000003"/>
    <n v="-0.93531355932203397"/>
    <n v="9.7042881355932202"/>
  </r>
  <r>
    <x v="6"/>
    <x v="9"/>
    <n v="0.70546874999999998"/>
    <n v="103"/>
    <n v="5272.1941747572801"/>
    <n v="116"/>
    <n v="16.064482758620699"/>
    <n v="37.1513103448276"/>
    <m/>
    <m/>
    <m/>
    <m/>
    <m/>
    <m/>
    <m/>
    <m/>
    <m/>
    <m/>
    <m/>
    <m/>
    <n v="103"/>
    <n v="131.57281553398099"/>
    <n v="-0.28798630136986297"/>
    <n v="12.7776095890411"/>
    <m/>
    <m/>
    <m/>
    <m/>
    <n v="101"/>
    <n v="47.0445544554455"/>
    <n v="-0.30269014084507001"/>
    <n v="10.3193457746479"/>
  </r>
  <r>
    <x v="6"/>
    <x v="10"/>
    <n v="0.45276923076923098"/>
    <n v="86"/>
    <n v="5405"/>
    <n v="100"/>
    <n v="-36.600299999999997"/>
    <n v="37.886380000000003"/>
    <m/>
    <m/>
    <m/>
    <m/>
    <m/>
    <m/>
    <m/>
    <m/>
    <m/>
    <m/>
    <m/>
    <m/>
    <n v="86"/>
    <n v="137.720930232558"/>
    <n v="-1.1230916666666699"/>
    <n v="14.1274333333333"/>
    <m/>
    <m/>
    <m/>
    <m/>
    <n v="80"/>
    <n v="50.201250000000002"/>
    <n v="5.1747826086956397E-2"/>
    <n v="11.625843478260901"/>
  </r>
  <r>
    <x v="6"/>
    <x v="11"/>
    <n v="0.42880952380952397"/>
    <n v="81"/>
    <n v="5635.0370370370401"/>
    <n v="101"/>
    <n v="-23.356633663366299"/>
    <n v="38.087871287128699"/>
    <m/>
    <m/>
    <m/>
    <m/>
    <m/>
    <m/>
    <m/>
    <m/>
    <m/>
    <m/>
    <m/>
    <m/>
    <n v="81"/>
    <n v="132.29629629629599"/>
    <n v="-2.4221317829457401"/>
    <n v="14.161720930232599"/>
    <m/>
    <m/>
    <m/>
    <m/>
    <n v="78"/>
    <n v="49.5"/>
    <n v="-0.37533064516129"/>
    <n v="11.915774193548399"/>
  </r>
  <r>
    <x v="6"/>
    <x v="12"/>
    <n v="0.56513661202185805"/>
    <n v="85"/>
    <n v="6134.5176470588203"/>
    <n v="104"/>
    <n v="111.410096153846"/>
    <n v="37.479624999999999"/>
    <m/>
    <m/>
    <m/>
    <m/>
    <m/>
    <m/>
    <m/>
    <m/>
    <m/>
    <m/>
    <m/>
    <m/>
    <n v="85"/>
    <n v="144.77647058823499"/>
    <n v="-0.32085611510791401"/>
    <n v="12.408748201438801"/>
    <m/>
    <m/>
    <m/>
    <m/>
    <n v="82"/>
    <n v="52.995121951219502"/>
    <n v="-0.84520588235294103"/>
    <n v="10.273308823529399"/>
  </r>
  <r>
    <x v="6"/>
    <x v="13"/>
    <n v="0.51781021897810198"/>
    <n v="52"/>
    <n v="6346.0961538461497"/>
    <n v="72"/>
    <n v="157.85597222222199"/>
    <n v="35.214680555555603"/>
    <m/>
    <m/>
    <m/>
    <m/>
    <m/>
    <m/>
    <m/>
    <m/>
    <m/>
    <m/>
    <m/>
    <m/>
    <n v="52"/>
    <n v="165.5"/>
    <n v="1.0530697674418601"/>
    <n v="11.9597325581395"/>
    <m/>
    <m/>
    <m/>
    <m/>
    <n v="51"/>
    <n v="54.9"/>
    <n v="-0.42985714285714299"/>
    <n v="9.58947857142857"/>
  </r>
  <r>
    <x v="6"/>
    <x v="14"/>
    <n v="0.29256410256410198"/>
    <m/>
    <m/>
    <n v="69"/>
    <n v="166.262898550725"/>
    <n v="30.313507246376801"/>
    <m/>
    <m/>
    <m/>
    <m/>
    <m/>
    <m/>
    <m/>
    <m/>
    <m/>
    <m/>
    <m/>
    <m/>
    <m/>
    <m/>
    <m/>
    <m/>
    <m/>
    <m/>
    <m/>
    <m/>
    <m/>
    <m/>
    <m/>
    <m/>
  </r>
  <r>
    <x v="6"/>
    <x v="15"/>
    <n v="0.43924999999999997"/>
    <n v="57"/>
    <n v="5484.8421052631602"/>
    <n v="74"/>
    <n v="247.668513513514"/>
    <n v="30.9128648648649"/>
    <m/>
    <m/>
    <m/>
    <m/>
    <m/>
    <m/>
    <m/>
    <m/>
    <m/>
    <m/>
    <m/>
    <m/>
    <n v="57"/>
    <n v="128.52631578947401"/>
    <n v="-1.27889873417722"/>
    <n v="10.885974683544299"/>
    <m/>
    <m/>
    <m/>
    <m/>
    <n v="54"/>
    <n v="45.857407407407401"/>
    <n v="-0.28561538461538499"/>
    <n v="8.7260641025641004"/>
  </r>
  <r>
    <x v="6"/>
    <x v="16"/>
    <n v="0.24981818181818199"/>
    <m/>
    <m/>
    <n v="51"/>
    <n v="235.88941176470601"/>
    <n v="32.928686274509801"/>
    <m/>
    <m/>
    <m/>
    <m/>
    <m/>
    <m/>
    <m/>
    <m/>
    <m/>
    <m/>
    <m/>
    <m/>
    <m/>
    <m/>
    <m/>
    <m/>
    <m/>
    <m/>
    <m/>
    <m/>
    <m/>
    <m/>
    <m/>
    <m/>
  </r>
  <r>
    <x v="6"/>
    <x v="17"/>
    <n v="0.30685314685314702"/>
    <n v="55"/>
    <n v="6228.5272727272704"/>
    <n v="63"/>
    <n v="217.90952380952399"/>
    <n v="38.150269841269797"/>
    <m/>
    <m/>
    <m/>
    <m/>
    <m/>
    <m/>
    <m/>
    <m/>
    <m/>
    <m/>
    <m/>
    <m/>
    <n v="55"/>
    <n v="147.38181818181801"/>
    <n v="-0.80513043478260904"/>
    <n v="13.6408115942029"/>
    <m/>
    <m/>
    <m/>
    <m/>
    <n v="53"/>
    <n v="54.4830188679245"/>
    <n v="-1.7464531249999999"/>
    <n v="10.94141875"/>
  </r>
  <r>
    <x v="6"/>
    <x v="18"/>
    <n v="1.0592473118279599"/>
    <m/>
    <m/>
    <n v="58"/>
    <n v="274.95862068965499"/>
    <n v="35.113724137931001"/>
    <m/>
    <m/>
    <m/>
    <m/>
    <m/>
    <m/>
    <m/>
    <m/>
    <m/>
    <m/>
    <m/>
    <m/>
    <m/>
    <m/>
    <m/>
    <m/>
    <m/>
    <m/>
    <m/>
    <m/>
    <m/>
    <m/>
    <m/>
    <m/>
  </r>
  <r>
    <x v="6"/>
    <x v="19"/>
    <n v="1.0559770114942499"/>
    <m/>
    <m/>
    <n v="50"/>
    <n v="287.16640000000001"/>
    <n v="36.379219999999997"/>
    <m/>
    <m/>
    <m/>
    <m/>
    <m/>
    <m/>
    <m/>
    <m/>
    <m/>
    <m/>
    <m/>
    <m/>
    <m/>
    <m/>
    <m/>
    <m/>
    <m/>
    <m/>
    <m/>
    <m/>
    <m/>
    <m/>
    <m/>
    <m/>
  </r>
  <r>
    <x v="6"/>
    <x v="20"/>
    <n v="1.3579611650485399"/>
    <m/>
    <m/>
    <n v="64"/>
    <n v="234.50671875"/>
    <n v="35.848390625"/>
    <m/>
    <m/>
    <m/>
    <m/>
    <m/>
    <m/>
    <m/>
    <m/>
    <m/>
    <m/>
    <m/>
    <m/>
    <m/>
    <m/>
    <m/>
    <m/>
    <m/>
    <m/>
    <m/>
    <m/>
    <m/>
    <m/>
    <m/>
    <m/>
  </r>
  <r>
    <x v="6"/>
    <x v="21"/>
    <n v="1.60214285714286"/>
    <m/>
    <m/>
    <n v="52"/>
    <n v="92.882884615384697"/>
    <n v="30.0950384615385"/>
    <m/>
    <m/>
    <m/>
    <m/>
    <m/>
    <m/>
    <m/>
    <m/>
    <m/>
    <m/>
    <m/>
    <m/>
    <m/>
    <m/>
    <m/>
    <m/>
    <m/>
    <m/>
    <m/>
    <m/>
    <m/>
    <m/>
    <m/>
    <m/>
  </r>
  <r>
    <x v="6"/>
    <x v="22"/>
    <n v="0.61141304347826098"/>
    <m/>
    <m/>
    <n v="64"/>
    <n v="147.08296874999999"/>
    <n v="32.782343750000003"/>
    <m/>
    <m/>
    <m/>
    <m/>
    <m/>
    <m/>
    <m/>
    <m/>
    <m/>
    <m/>
    <m/>
    <m/>
    <m/>
    <m/>
    <m/>
    <m/>
    <m/>
    <m/>
    <m/>
    <m/>
    <m/>
    <m/>
    <m/>
    <m/>
  </r>
  <r>
    <x v="6"/>
    <x v="23"/>
    <n v="0.63236111111111104"/>
    <m/>
    <m/>
    <n v="51"/>
    <n v="155.40666666666701"/>
    <n v="31.026254901960801"/>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76"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chartFormat="1">
  <location ref="A1:I35" firstHeaderRow="1" firstDataRow="2" firstDataCol="1"/>
  <pivotFields count="32">
    <pivotField axis="axisCol" compact="0" outline="0" subtotalTop="0" showAll="0" includeNewItemsInFilter="1">
      <items count="9">
        <item x="6"/>
        <item x="2"/>
        <item x="1"/>
        <item x="3"/>
        <item x="0"/>
        <item x="5"/>
        <item x="4"/>
        <item h="1" x="7"/>
        <item t="default"/>
      </items>
    </pivotField>
    <pivotField axis="axisRow" compact="0" outline="0" subtotalTop="0" showAll="0" includeNewItemsInFilter="1">
      <items count="34">
        <item x="0"/>
        <item x="1"/>
        <item x="2"/>
        <item x="3"/>
        <item x="4"/>
        <item x="5"/>
        <item x="6"/>
        <item x="7"/>
        <item x="8"/>
        <item x="9"/>
        <item x="10"/>
        <item x="11"/>
        <item x="12"/>
        <item x="13"/>
        <item x="14"/>
        <item x="15"/>
        <item x="16"/>
        <item x="17"/>
        <item x="18"/>
        <item x="19"/>
        <item x="20"/>
        <item x="21"/>
        <item x="22"/>
        <item x="23"/>
        <item x="24"/>
        <item x="25"/>
        <item x="26"/>
        <item x="27"/>
        <item h="1" x="32"/>
        <item x="28"/>
        <item x="29"/>
        <item x="30"/>
        <item x="31"/>
        <item t="default"/>
      </items>
    </pivotField>
    <pivotField compact="0" outline="0" showAll="0" defaultSubtotal="0"/>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s>
  <rowFields count="1">
    <field x="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9"/>
    </i>
    <i>
      <x v="30"/>
    </i>
    <i>
      <x v="31"/>
    </i>
    <i>
      <x v="32"/>
    </i>
    <i t="grand">
      <x/>
    </i>
  </rowItems>
  <colFields count="1">
    <field x="0"/>
  </colFields>
  <colItems count="8">
    <i>
      <x/>
    </i>
    <i>
      <x v="1"/>
    </i>
    <i>
      <x v="2"/>
    </i>
    <i>
      <x v="3"/>
    </i>
    <i>
      <x v="4"/>
    </i>
    <i>
      <x v="5"/>
    </i>
    <i>
      <x v="6"/>
    </i>
    <i t="grand">
      <x/>
    </i>
  </colItems>
  <dataFields count="1">
    <dataField name="Promedio de Producción Corregida 305d_Leche" fld="4" subtotal="average" baseField="1" baseItem="10"/>
  </dataFields>
  <chartFormats count="7">
    <chartFormat chart="0" format="0" series="1">
      <pivotArea type="data" outline="0" fieldPosition="0">
        <references count="2">
          <reference field="4294967294" count="1" selected="0">
            <x v="0"/>
          </reference>
          <reference field="0"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5"/>
          </reference>
        </references>
      </pivotArea>
    </chartFormat>
    <chartFormat chart="0" format="6" series="1">
      <pivotArea type="data" outline="0" fieldPosition="0">
        <references count="2">
          <reference field="4294967294" count="1" selected="0">
            <x v="0"/>
          </reference>
          <reference field="0" count="1" selected="0">
            <x v="6"/>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00"/>
  <sheetViews>
    <sheetView tabSelected="1" zoomScaleNormal="100" workbookViewId="0">
      <pane xSplit="2" ySplit="11" topLeftCell="C12" activePane="bottomRight" state="frozen"/>
      <selection pane="topRight" activeCell="C1" sqref="C1"/>
      <selection pane="bottomLeft" activeCell="A5" sqref="A5"/>
      <selection pane="bottomRight" activeCell="B4" sqref="B4"/>
    </sheetView>
  </sheetViews>
  <sheetFormatPr baseColWidth="10" defaultRowHeight="12.75" x14ac:dyDescent="0.2"/>
  <cols>
    <col min="1" max="1" width="7" style="18" customWidth="1"/>
    <col min="2" max="2" width="11.42578125" style="21" customWidth="1"/>
    <col min="3" max="3" width="7.5703125" style="79" customWidth="1"/>
    <col min="4" max="4" width="8.5703125" style="21" customWidth="1"/>
    <col min="5" max="5" width="10.140625" style="21" bestFit="1" customWidth="1"/>
    <col min="6" max="6" width="9" style="22" bestFit="1" customWidth="1"/>
    <col min="7" max="7" width="7.140625" style="23" bestFit="1" customWidth="1"/>
    <col min="8" max="8" width="8.7109375" style="68" bestFit="1" customWidth="1"/>
    <col min="9" max="9" width="6.28515625" style="22" bestFit="1" customWidth="1"/>
    <col min="10" max="10" width="10.28515625" style="21" bestFit="1" customWidth="1"/>
    <col min="11" max="11" width="7.28515625" style="23" bestFit="1" customWidth="1"/>
    <col min="12" max="12" width="8.85546875" style="68" bestFit="1" customWidth="1"/>
    <col min="13" max="13" width="6.140625" style="21" bestFit="1" customWidth="1"/>
    <col min="14" max="14" width="10.140625" style="21" bestFit="1" customWidth="1"/>
    <col min="15" max="15" width="7.140625" style="23" bestFit="1" customWidth="1"/>
    <col min="16" max="16" width="8.7109375" style="68" bestFit="1" customWidth="1"/>
    <col min="17" max="19" width="8.7109375" style="21" customWidth="1"/>
    <col min="20" max="20" width="8.7109375" style="68" customWidth="1"/>
    <col min="21" max="21" width="7.28515625" style="21" bestFit="1" customWidth="1"/>
    <col min="22" max="22" width="8.85546875" style="21" bestFit="1" customWidth="1"/>
    <col min="23" max="23" width="8.28515625" style="23" bestFit="1" customWidth="1"/>
    <col min="24" max="24" width="9.85546875" style="68" customWidth="1"/>
    <col min="25" max="27" width="8.7109375" style="22" customWidth="1"/>
    <col min="28" max="28" width="8.7109375" style="71" customWidth="1"/>
    <col min="29" max="29" width="7.140625" style="22" bestFit="1" customWidth="1"/>
    <col min="30" max="30" width="5.28515625" style="23" bestFit="1" customWidth="1"/>
    <col min="31" max="31" width="8.140625" style="20" bestFit="1" customWidth="1"/>
    <col min="32" max="32" width="9.7109375" style="68" bestFit="1" customWidth="1"/>
    <col min="33" max="16384" width="11.42578125" style="22"/>
  </cols>
  <sheetData>
    <row r="1" spans="1:32" s="28" customFormat="1" ht="18.75" x14ac:dyDescent="0.3">
      <c r="A1" s="24"/>
      <c r="B1" s="25" t="s">
        <v>1</v>
      </c>
      <c r="C1" s="72"/>
      <c r="D1" s="25"/>
      <c r="E1" s="27"/>
      <c r="G1" s="29"/>
      <c r="H1" s="60"/>
      <c r="J1" s="30"/>
      <c r="K1" s="31"/>
      <c r="L1" s="60"/>
      <c r="M1" s="27"/>
      <c r="N1" s="27"/>
      <c r="O1" s="29"/>
      <c r="P1" s="60"/>
      <c r="Q1" s="27"/>
      <c r="R1" s="27"/>
      <c r="S1" s="27"/>
      <c r="T1" s="60"/>
      <c r="U1" s="27"/>
      <c r="V1" s="27"/>
      <c r="W1" s="29"/>
      <c r="X1" s="60"/>
      <c r="AB1" s="69"/>
      <c r="AD1" s="29"/>
      <c r="AE1" s="26"/>
      <c r="AF1" s="60"/>
    </row>
    <row r="2" spans="1:32" s="28" customFormat="1" ht="18.75" hidden="1" x14ac:dyDescent="0.3">
      <c r="A2" s="24"/>
      <c r="B2" s="25" t="s">
        <v>76</v>
      </c>
      <c r="C2" s="72"/>
      <c r="D2" s="25"/>
      <c r="E2" s="27"/>
      <c r="G2" s="29"/>
      <c r="H2" s="60"/>
      <c r="J2" s="30"/>
      <c r="K2" s="31"/>
      <c r="L2" s="60"/>
      <c r="M2" s="27"/>
      <c r="N2" s="27"/>
      <c r="O2" s="29"/>
      <c r="P2" s="60"/>
      <c r="Q2" s="27"/>
      <c r="R2" s="27"/>
      <c r="S2" s="27"/>
      <c r="T2" s="60"/>
      <c r="U2" s="27"/>
      <c r="V2" s="27"/>
      <c r="W2" s="29"/>
      <c r="X2" s="60"/>
      <c r="AB2" s="69"/>
      <c r="AD2" s="29"/>
      <c r="AE2" s="26"/>
      <c r="AF2" s="60"/>
    </row>
    <row r="3" spans="1:32" s="35" customFormat="1" ht="18.75" x14ac:dyDescent="0.3">
      <c r="A3" s="24"/>
      <c r="B3" s="32">
        <v>43174</v>
      </c>
      <c r="C3" s="73"/>
      <c r="D3" s="42" t="s">
        <v>42</v>
      </c>
      <c r="E3" s="34"/>
      <c r="G3" s="36"/>
      <c r="H3" s="62"/>
      <c r="J3" s="34"/>
      <c r="L3" s="61"/>
      <c r="N3" s="34"/>
      <c r="O3" s="36"/>
      <c r="P3" s="62"/>
      <c r="Q3" s="34"/>
      <c r="R3" s="34"/>
      <c r="S3" s="34"/>
      <c r="T3" s="62"/>
      <c r="U3" s="34"/>
      <c r="V3" s="34"/>
      <c r="W3" s="36"/>
      <c r="X3" s="62"/>
      <c r="AB3" s="61"/>
      <c r="AD3" s="36"/>
      <c r="AE3" s="33"/>
      <c r="AF3" s="62"/>
    </row>
    <row r="4" spans="1:32" s="35" customFormat="1" ht="15" customHeight="1" x14ac:dyDescent="0.3">
      <c r="A4" s="24"/>
      <c r="B4" s="37"/>
      <c r="C4" s="73"/>
      <c r="D4" s="42" t="s">
        <v>43</v>
      </c>
      <c r="E4" s="34"/>
      <c r="G4" s="36"/>
      <c r="H4" s="62"/>
      <c r="J4" s="34"/>
      <c r="K4" s="36"/>
      <c r="L4" s="62"/>
      <c r="M4" s="27"/>
      <c r="N4" s="34"/>
      <c r="O4" s="36"/>
      <c r="P4" s="62"/>
      <c r="Q4" s="34"/>
      <c r="R4" s="34"/>
      <c r="S4" s="34"/>
      <c r="T4" s="62"/>
      <c r="U4" s="34"/>
      <c r="V4" s="34"/>
      <c r="W4" s="36"/>
      <c r="X4" s="62"/>
      <c r="AB4" s="61"/>
      <c r="AD4" s="36"/>
      <c r="AE4" s="33"/>
      <c r="AF4" s="62"/>
    </row>
    <row r="5" spans="1:32" s="35" customFormat="1" ht="15" customHeight="1" x14ac:dyDescent="0.3">
      <c r="A5" s="24"/>
      <c r="B5" s="37"/>
      <c r="C5" s="73"/>
      <c r="D5" s="42"/>
      <c r="E5" s="34"/>
      <c r="G5" s="36"/>
      <c r="H5" s="62"/>
      <c r="J5" s="34"/>
      <c r="K5" s="36"/>
      <c r="L5" s="62"/>
      <c r="M5" s="34"/>
      <c r="N5" s="34"/>
      <c r="O5" s="36"/>
      <c r="P5" s="62"/>
      <c r="Q5" s="34"/>
      <c r="R5" s="34"/>
      <c r="S5" s="34"/>
      <c r="T5" s="62"/>
      <c r="U5" s="34"/>
      <c r="V5" s="34"/>
      <c r="W5" s="36"/>
      <c r="X5" s="62"/>
      <c r="AB5" s="61"/>
      <c r="AD5" s="36"/>
      <c r="AE5" s="33"/>
      <c r="AF5" s="62"/>
    </row>
    <row r="6" spans="1:32" s="35" customFormat="1" ht="15" customHeight="1" x14ac:dyDescent="0.2">
      <c r="A6" s="24"/>
      <c r="B6" s="38" t="s">
        <v>36</v>
      </c>
      <c r="C6" s="74">
        <f>+SUBTOTAL(101,C13:C301)</f>
        <v>0.31132082918056753</v>
      </c>
      <c r="D6" s="39">
        <f t="shared" ref="D6:AF6" si="0">+SUBTOTAL(101,D13:D301)</f>
        <v>1242.1578947368421</v>
      </c>
      <c r="E6" s="39">
        <f t="shared" si="0"/>
        <v>5022.8580721096487</v>
      </c>
      <c r="F6" s="40">
        <f t="shared" si="0"/>
        <v>1587.4472361809046</v>
      </c>
      <c r="G6" s="40">
        <f t="shared" si="0"/>
        <v>84.883136100980224</v>
      </c>
      <c r="H6" s="63">
        <f t="shared" si="0"/>
        <v>30.54664364201949</v>
      </c>
      <c r="I6" s="39">
        <f t="shared" si="0"/>
        <v>263.60273972602738</v>
      </c>
      <c r="J6" s="39">
        <f t="shared" si="0"/>
        <v>238.51594266019316</v>
      </c>
      <c r="K6" s="40">
        <f t="shared" si="0"/>
        <v>1.2627937411324281</v>
      </c>
      <c r="L6" s="63">
        <f t="shared" si="0"/>
        <v>16.174702621032917</v>
      </c>
      <c r="M6" s="39">
        <f t="shared" si="0"/>
        <v>275</v>
      </c>
      <c r="N6" s="39">
        <f t="shared" si="0"/>
        <v>218.71252932899904</v>
      </c>
      <c r="O6" s="40">
        <f t="shared" si="0"/>
        <v>2.3128806140767511</v>
      </c>
      <c r="P6" s="63">
        <f t="shared" si="0"/>
        <v>24.468562982145013</v>
      </c>
      <c r="Q6" s="40">
        <f t="shared" si="0"/>
        <v>265.61111111111109</v>
      </c>
      <c r="R6" s="40">
        <f t="shared" si="0"/>
        <v>812.16791263338575</v>
      </c>
      <c r="S6" s="40">
        <f t="shared" si="0"/>
        <v>7.8985123615751291</v>
      </c>
      <c r="T6" s="63">
        <f t="shared" si="0"/>
        <v>11.576095847774162</v>
      </c>
      <c r="U6" s="39">
        <f t="shared" si="0"/>
        <v>1242.1578947368421</v>
      </c>
      <c r="V6" s="40">
        <f t="shared" si="0"/>
        <v>136.40547963809334</v>
      </c>
      <c r="W6" s="40">
        <f t="shared" si="0"/>
        <v>1.4074634396168051</v>
      </c>
      <c r="X6" s="63">
        <f t="shared" si="0"/>
        <v>14.272378244415231</v>
      </c>
      <c r="Y6" s="39">
        <f t="shared" si="0"/>
        <v>521.98333333333335</v>
      </c>
      <c r="Z6" s="40">
        <f t="shared" si="0"/>
        <v>3.4008931607241637</v>
      </c>
      <c r="AA6" s="40">
        <f t="shared" si="0"/>
        <v>-1.3146930048663102E-2</v>
      </c>
      <c r="AB6" s="63">
        <f t="shared" si="0"/>
        <v>13.430108969226142</v>
      </c>
      <c r="AC6" s="39">
        <f t="shared" si="0"/>
        <v>1210.0235294117647</v>
      </c>
      <c r="AD6" s="40">
        <f t="shared" si="0"/>
        <v>38.393139480096238</v>
      </c>
      <c r="AE6" s="40">
        <f t="shared" si="0"/>
        <v>-0.420187416669076</v>
      </c>
      <c r="AF6" s="63">
        <f t="shared" si="0"/>
        <v>11.937245095634031</v>
      </c>
    </row>
    <row r="7" spans="1:32" s="35" customFormat="1" ht="15" customHeight="1" x14ac:dyDescent="0.2">
      <c r="A7" s="24"/>
      <c r="B7" s="38" t="s">
        <v>33</v>
      </c>
      <c r="C7" s="64">
        <f>+SUBTOTAL(102,C13:C301)</f>
        <v>199</v>
      </c>
      <c r="D7" s="39">
        <f t="shared" ref="D7:AF7" si="1">+SUBTOTAL(102,D13:D301)</f>
        <v>171</v>
      </c>
      <c r="E7" s="39">
        <f t="shared" si="1"/>
        <v>171</v>
      </c>
      <c r="F7" s="39">
        <f t="shared" si="1"/>
        <v>199</v>
      </c>
      <c r="G7" s="39">
        <f t="shared" si="1"/>
        <v>199</v>
      </c>
      <c r="H7" s="64">
        <f t="shared" si="1"/>
        <v>199</v>
      </c>
      <c r="I7" s="39">
        <f t="shared" si="1"/>
        <v>73</v>
      </c>
      <c r="J7" s="39">
        <f t="shared" si="1"/>
        <v>73</v>
      </c>
      <c r="K7" s="39">
        <f t="shared" si="1"/>
        <v>73</v>
      </c>
      <c r="L7" s="64">
        <f t="shared" si="1"/>
        <v>73</v>
      </c>
      <c r="M7" s="39">
        <f t="shared" si="1"/>
        <v>63</v>
      </c>
      <c r="N7" s="39">
        <f t="shared" si="1"/>
        <v>63</v>
      </c>
      <c r="O7" s="39">
        <f t="shared" si="1"/>
        <v>63</v>
      </c>
      <c r="P7" s="64">
        <f t="shared" si="1"/>
        <v>63</v>
      </c>
      <c r="Q7" s="39">
        <f t="shared" si="1"/>
        <v>72</v>
      </c>
      <c r="R7" s="39">
        <f t="shared" si="1"/>
        <v>72</v>
      </c>
      <c r="S7" s="39">
        <f t="shared" si="1"/>
        <v>72</v>
      </c>
      <c r="T7" s="64">
        <f t="shared" si="1"/>
        <v>72</v>
      </c>
      <c r="U7" s="39">
        <f t="shared" si="1"/>
        <v>171</v>
      </c>
      <c r="V7" s="39">
        <f t="shared" si="1"/>
        <v>171</v>
      </c>
      <c r="W7" s="39">
        <f t="shared" si="1"/>
        <v>171</v>
      </c>
      <c r="X7" s="64">
        <f t="shared" si="1"/>
        <v>171</v>
      </c>
      <c r="Y7" s="39">
        <f t="shared" si="1"/>
        <v>60</v>
      </c>
      <c r="Z7" s="39">
        <f t="shared" si="1"/>
        <v>60</v>
      </c>
      <c r="AA7" s="40">
        <f t="shared" si="1"/>
        <v>60</v>
      </c>
      <c r="AB7" s="64">
        <f t="shared" si="1"/>
        <v>60</v>
      </c>
      <c r="AC7" s="39">
        <f t="shared" si="1"/>
        <v>170</v>
      </c>
      <c r="AD7" s="39">
        <f t="shared" si="1"/>
        <v>170</v>
      </c>
      <c r="AE7" s="40">
        <f t="shared" si="1"/>
        <v>170</v>
      </c>
      <c r="AF7" s="64">
        <f t="shared" si="1"/>
        <v>170</v>
      </c>
    </row>
    <row r="8" spans="1:32" s="35" customFormat="1" ht="15" customHeight="1" x14ac:dyDescent="0.2">
      <c r="A8" s="24"/>
      <c r="B8" s="38" t="s">
        <v>34</v>
      </c>
      <c r="C8" s="63">
        <f>+SUBTOTAL(105,C13:C301)</f>
        <v>0</v>
      </c>
      <c r="D8" s="39">
        <f t="shared" ref="D8:AF8" si="2">+SUBTOTAL(105,D13:D301)</f>
        <v>52</v>
      </c>
      <c r="E8" s="39">
        <f t="shared" si="2"/>
        <v>3330.2586206896599</v>
      </c>
      <c r="F8" s="40">
        <f t="shared" si="2"/>
        <v>50</v>
      </c>
      <c r="G8" s="40">
        <f t="shared" si="2"/>
        <v>-112.280789473684</v>
      </c>
      <c r="H8" s="63">
        <f t="shared" si="2"/>
        <v>8.3495145631067906</v>
      </c>
      <c r="I8" s="39">
        <f t="shared" si="2"/>
        <v>58</v>
      </c>
      <c r="J8" s="39">
        <f t="shared" si="2"/>
        <v>179.65</v>
      </c>
      <c r="K8" s="40">
        <f t="shared" si="2"/>
        <v>-2.9093317307692299</v>
      </c>
      <c r="L8" s="63">
        <f t="shared" si="2"/>
        <v>9.5563675900276994</v>
      </c>
      <c r="M8" s="39">
        <f t="shared" si="2"/>
        <v>52</v>
      </c>
      <c r="N8" s="39">
        <f t="shared" si="2"/>
        <v>167.556701030928</v>
      </c>
      <c r="O8" s="40">
        <f t="shared" si="2"/>
        <v>-1.0193364219529599</v>
      </c>
      <c r="P8" s="63">
        <f t="shared" si="2"/>
        <v>14.9708283499447</v>
      </c>
      <c r="Q8" s="40">
        <f t="shared" si="2"/>
        <v>50</v>
      </c>
      <c r="R8" s="40">
        <f t="shared" si="2"/>
        <v>626.86597938144303</v>
      </c>
      <c r="S8" s="40">
        <f t="shared" si="2"/>
        <v>-5.6130408163265297</v>
      </c>
      <c r="T8" s="63">
        <f t="shared" si="2"/>
        <v>5.2098324250681198</v>
      </c>
      <c r="U8" s="39">
        <f t="shared" si="2"/>
        <v>52</v>
      </c>
      <c r="V8" s="40">
        <f t="shared" si="2"/>
        <v>103.616504854369</v>
      </c>
      <c r="W8" s="40">
        <f t="shared" si="2"/>
        <v>-2.4221317829457401</v>
      </c>
      <c r="X8" s="63">
        <f t="shared" si="2"/>
        <v>5.4666955307262599</v>
      </c>
      <c r="Y8" s="39">
        <f t="shared" si="2"/>
        <v>74</v>
      </c>
      <c r="Z8" s="40">
        <f t="shared" si="2"/>
        <v>2.7525512483735199</v>
      </c>
      <c r="AA8" s="40">
        <f t="shared" si="2"/>
        <v>-0.143531645569621</v>
      </c>
      <c r="AB8" s="63">
        <f t="shared" si="2"/>
        <v>6.5076303927881298</v>
      </c>
      <c r="AC8" s="39">
        <f t="shared" si="2"/>
        <v>51</v>
      </c>
      <c r="AD8" s="40">
        <f t="shared" si="2"/>
        <v>18.279746835442999</v>
      </c>
      <c r="AE8" s="40">
        <f t="shared" si="2"/>
        <v>-12.7599371299199</v>
      </c>
      <c r="AF8" s="63">
        <f t="shared" si="2"/>
        <v>4.4006868338557998</v>
      </c>
    </row>
    <row r="9" spans="1:32" s="35" customFormat="1" x14ac:dyDescent="0.2">
      <c r="A9" s="24"/>
      <c r="B9" s="38" t="s">
        <v>35</v>
      </c>
      <c r="C9" s="63">
        <f>+SUBTOTAL(104,C13:C301)</f>
        <v>1.60214285714286</v>
      </c>
      <c r="D9" s="39">
        <f t="shared" ref="D9:AF9" si="3">+SUBTOTAL(104,D13:D301)</f>
        <v>4322</v>
      </c>
      <c r="E9" s="39">
        <f t="shared" si="3"/>
        <v>7870.1922005570996</v>
      </c>
      <c r="F9" s="40">
        <f t="shared" si="3"/>
        <v>6110</v>
      </c>
      <c r="G9" s="40">
        <f t="shared" si="3"/>
        <v>350.720608695652</v>
      </c>
      <c r="H9" s="63">
        <f t="shared" si="3"/>
        <v>42.113979310344902</v>
      </c>
      <c r="I9" s="39">
        <f t="shared" si="3"/>
        <v>545</v>
      </c>
      <c r="J9" s="39">
        <f t="shared" si="3"/>
        <v>281.95161290322602</v>
      </c>
      <c r="K9" s="40">
        <f t="shared" si="3"/>
        <v>5.1354088601753398</v>
      </c>
      <c r="L9" s="63">
        <f t="shared" si="3"/>
        <v>21.097390007745901</v>
      </c>
      <c r="M9" s="39">
        <f t="shared" si="3"/>
        <v>545</v>
      </c>
      <c r="N9" s="39">
        <f t="shared" si="3"/>
        <v>256.87301587301602</v>
      </c>
      <c r="O9" s="40">
        <f t="shared" si="3"/>
        <v>6.0163359851049503</v>
      </c>
      <c r="P9" s="63">
        <f t="shared" si="3"/>
        <v>28.410424535603699</v>
      </c>
      <c r="Q9" s="40">
        <f t="shared" si="3"/>
        <v>548</v>
      </c>
      <c r="R9" s="40">
        <f t="shared" si="3"/>
        <v>993</v>
      </c>
      <c r="S9" s="40">
        <f t="shared" si="3"/>
        <v>21.0895514922926</v>
      </c>
      <c r="T9" s="63">
        <f t="shared" si="3"/>
        <v>17.434388098999499</v>
      </c>
      <c r="U9" s="39">
        <f t="shared" si="3"/>
        <v>4322</v>
      </c>
      <c r="V9" s="40">
        <f t="shared" si="3"/>
        <v>165.96246648793601</v>
      </c>
      <c r="W9" s="40">
        <f t="shared" si="3"/>
        <v>4.9587047480821198</v>
      </c>
      <c r="X9" s="63">
        <f t="shared" si="3"/>
        <v>20.124156157270001</v>
      </c>
      <c r="Y9" s="39">
        <f t="shared" si="3"/>
        <v>1134</v>
      </c>
      <c r="Z9" s="40">
        <f t="shared" si="3"/>
        <v>3.8226567987394802</v>
      </c>
      <c r="AA9" s="40">
        <f t="shared" si="3"/>
        <v>5.4244444444444401E-2</v>
      </c>
      <c r="AB9" s="63">
        <f t="shared" si="3"/>
        <v>19.773441678666899</v>
      </c>
      <c r="AC9" s="39">
        <f t="shared" si="3"/>
        <v>4287</v>
      </c>
      <c r="AD9" s="40">
        <f t="shared" si="3"/>
        <v>56.255000000000003</v>
      </c>
      <c r="AE9" s="40">
        <f t="shared" si="3"/>
        <v>3.3592702205882299</v>
      </c>
      <c r="AF9" s="63">
        <f t="shared" si="3"/>
        <v>17.2120550730064</v>
      </c>
    </row>
    <row r="10" spans="1:32" s="44" customFormat="1" ht="18.75" x14ac:dyDescent="0.3">
      <c r="A10" s="24"/>
      <c r="B10" s="43"/>
      <c r="C10" s="75"/>
      <c r="D10" s="84" t="s">
        <v>4</v>
      </c>
      <c r="E10" s="85"/>
      <c r="F10" s="85"/>
      <c r="G10" s="85"/>
      <c r="H10" s="85"/>
      <c r="I10" s="86" t="s">
        <v>6</v>
      </c>
      <c r="J10" s="87"/>
      <c r="K10" s="86"/>
      <c r="L10" s="86"/>
      <c r="M10" s="82" t="s">
        <v>5</v>
      </c>
      <c r="N10" s="83"/>
      <c r="O10" s="83"/>
      <c r="P10" s="83"/>
      <c r="Q10" s="92" t="s">
        <v>71</v>
      </c>
      <c r="R10" s="93"/>
      <c r="S10" s="93"/>
      <c r="T10" s="93"/>
      <c r="U10" s="90" t="s">
        <v>32</v>
      </c>
      <c r="V10" s="91"/>
      <c r="W10" s="91"/>
      <c r="X10" s="91"/>
      <c r="Y10" s="80" t="s">
        <v>61</v>
      </c>
      <c r="Z10" s="81"/>
      <c r="AA10" s="81"/>
      <c r="AB10" s="81"/>
      <c r="AC10" s="88" t="s">
        <v>8</v>
      </c>
      <c r="AD10" s="89"/>
      <c r="AE10" s="89"/>
      <c r="AF10" s="89"/>
    </row>
    <row r="11" spans="1:32" s="28" customFormat="1" x14ac:dyDescent="0.2">
      <c r="A11" s="45" t="s">
        <v>0</v>
      </c>
      <c r="B11" s="41" t="s">
        <v>27</v>
      </c>
      <c r="C11" s="76" t="s">
        <v>7</v>
      </c>
      <c r="D11" s="41" t="s">
        <v>13</v>
      </c>
      <c r="E11" s="41" t="s">
        <v>21</v>
      </c>
      <c r="F11" s="47" t="s">
        <v>23</v>
      </c>
      <c r="G11" s="48" t="s">
        <v>22</v>
      </c>
      <c r="H11" s="65" t="s">
        <v>24</v>
      </c>
      <c r="I11" s="41" t="s">
        <v>25</v>
      </c>
      <c r="J11" s="41" t="s">
        <v>26</v>
      </c>
      <c r="K11" s="48" t="s">
        <v>14</v>
      </c>
      <c r="L11" s="65" t="s">
        <v>15</v>
      </c>
      <c r="M11" s="41" t="s">
        <v>16</v>
      </c>
      <c r="N11" s="41" t="s">
        <v>17</v>
      </c>
      <c r="O11" s="48" t="s">
        <v>18</v>
      </c>
      <c r="P11" s="65" t="s">
        <v>19</v>
      </c>
      <c r="Q11" s="41" t="s">
        <v>65</v>
      </c>
      <c r="R11" s="41" t="s">
        <v>66</v>
      </c>
      <c r="S11" s="41" t="s">
        <v>67</v>
      </c>
      <c r="T11" s="65" t="s">
        <v>68</v>
      </c>
      <c r="U11" s="41" t="s">
        <v>28</v>
      </c>
      <c r="V11" s="41" t="s">
        <v>29</v>
      </c>
      <c r="W11" s="48" t="s">
        <v>30</v>
      </c>
      <c r="X11" s="65" t="s">
        <v>31</v>
      </c>
      <c r="Y11" s="41" t="s">
        <v>57</v>
      </c>
      <c r="Z11" s="48" t="s">
        <v>58</v>
      </c>
      <c r="AA11" s="46" t="s">
        <v>59</v>
      </c>
      <c r="AB11" s="65" t="s">
        <v>60</v>
      </c>
      <c r="AC11" s="41" t="s">
        <v>11</v>
      </c>
      <c r="AD11" s="48" t="s">
        <v>9</v>
      </c>
      <c r="AE11" s="46" t="s">
        <v>10</v>
      </c>
      <c r="AF11" s="65" t="s">
        <v>12</v>
      </c>
    </row>
    <row r="12" spans="1:32" s="19" customFormat="1" hidden="1" x14ac:dyDescent="0.2">
      <c r="A12" s="49" t="s">
        <v>0</v>
      </c>
      <c r="B12" s="50" t="s">
        <v>56</v>
      </c>
      <c r="C12" s="77" t="s">
        <v>77</v>
      </c>
      <c r="D12" s="50" t="s">
        <v>44</v>
      </c>
      <c r="E12" s="50" t="s">
        <v>72</v>
      </c>
      <c r="F12" s="52" t="s">
        <v>45</v>
      </c>
      <c r="G12" s="53" t="s">
        <v>46</v>
      </c>
      <c r="H12" s="66" t="s">
        <v>78</v>
      </c>
      <c r="I12" s="50" t="s">
        <v>47</v>
      </c>
      <c r="J12" s="50" t="s">
        <v>79</v>
      </c>
      <c r="K12" s="53" t="s">
        <v>48</v>
      </c>
      <c r="L12" s="66" t="s">
        <v>80</v>
      </c>
      <c r="M12" s="50" t="s">
        <v>49</v>
      </c>
      <c r="N12" s="50" t="s">
        <v>73</v>
      </c>
      <c r="O12" s="53" t="s">
        <v>50</v>
      </c>
      <c r="P12" s="66" t="s">
        <v>81</v>
      </c>
      <c r="Q12" s="50" t="s">
        <v>69</v>
      </c>
      <c r="R12" s="50" t="s">
        <v>74</v>
      </c>
      <c r="S12" s="50" t="s">
        <v>70</v>
      </c>
      <c r="T12" s="66" t="s">
        <v>82</v>
      </c>
      <c r="U12" s="50" t="s">
        <v>51</v>
      </c>
      <c r="V12" s="50" t="s">
        <v>32</v>
      </c>
      <c r="W12" s="53" t="s">
        <v>52</v>
      </c>
      <c r="X12" s="66" t="s">
        <v>83</v>
      </c>
      <c r="Y12" s="50" t="s">
        <v>64</v>
      </c>
      <c r="Z12" s="53" t="s">
        <v>63</v>
      </c>
      <c r="AA12" s="51" t="s">
        <v>62</v>
      </c>
      <c r="AB12" s="66" t="s">
        <v>84</v>
      </c>
      <c r="AC12" s="50" t="s">
        <v>53</v>
      </c>
      <c r="AD12" s="53" t="s">
        <v>54</v>
      </c>
      <c r="AE12" s="51" t="s">
        <v>55</v>
      </c>
      <c r="AF12" s="66" t="s">
        <v>85</v>
      </c>
    </row>
    <row r="13" spans="1:32" x14ac:dyDescent="0.2">
      <c r="A13" s="54" t="s">
        <v>3</v>
      </c>
      <c r="B13" s="55">
        <v>1987</v>
      </c>
      <c r="C13" s="78">
        <v>0.20880658436214</v>
      </c>
      <c r="D13" s="55">
        <v>415</v>
      </c>
      <c r="E13" s="55">
        <v>3825.2240963855402</v>
      </c>
      <c r="F13" s="55">
        <v>532</v>
      </c>
      <c r="G13" s="57">
        <v>-97.811597744360995</v>
      </c>
      <c r="H13" s="67">
        <v>31.656219924812</v>
      </c>
      <c r="I13" s="58">
        <v>80</v>
      </c>
      <c r="J13" s="55">
        <v>179.65</v>
      </c>
      <c r="K13" s="57">
        <v>-2.3502665406427199</v>
      </c>
      <c r="L13" s="67">
        <v>15.027190926276001</v>
      </c>
      <c r="M13" s="55"/>
      <c r="N13" s="55"/>
      <c r="O13" s="57"/>
      <c r="P13" s="67"/>
      <c r="Q13" s="55"/>
      <c r="R13" s="55"/>
      <c r="S13" s="57"/>
      <c r="T13" s="67"/>
      <c r="U13" s="55">
        <v>415</v>
      </c>
      <c r="V13" s="55">
        <v>122.46265060240999</v>
      </c>
      <c r="W13" s="57">
        <v>1.2134562289562301</v>
      </c>
      <c r="X13" s="67">
        <v>13.1031397306397</v>
      </c>
      <c r="Y13" s="55"/>
      <c r="Z13" s="56"/>
      <c r="AA13" s="56"/>
      <c r="AB13" s="67"/>
      <c r="AC13" s="58">
        <v>413</v>
      </c>
      <c r="AD13" s="57">
        <v>40.306295399515697</v>
      </c>
      <c r="AE13" s="56">
        <v>0.72306292517006898</v>
      </c>
      <c r="AF13" s="67">
        <v>9.4413671768707399</v>
      </c>
    </row>
    <row r="14" spans="1:32" x14ac:dyDescent="0.2">
      <c r="A14" s="54" t="s">
        <v>3</v>
      </c>
      <c r="B14" s="55">
        <v>1988</v>
      </c>
      <c r="C14" s="78">
        <v>0.1656</v>
      </c>
      <c r="D14" s="55">
        <v>497</v>
      </c>
      <c r="E14" s="55">
        <v>3938.0462776660002</v>
      </c>
      <c r="F14" s="55">
        <v>626</v>
      </c>
      <c r="G14" s="57">
        <v>-97.847715654952097</v>
      </c>
      <c r="H14" s="67">
        <v>32.6782763578275</v>
      </c>
      <c r="I14" s="58">
        <v>72</v>
      </c>
      <c r="J14" s="55">
        <v>198.777777777778</v>
      </c>
      <c r="K14" s="57">
        <v>-2.9093317307692299</v>
      </c>
      <c r="L14" s="67">
        <v>15.4080961538462</v>
      </c>
      <c r="M14" s="55"/>
      <c r="N14" s="55"/>
      <c r="O14" s="57"/>
      <c r="P14" s="67"/>
      <c r="Q14" s="55"/>
      <c r="R14" s="55"/>
      <c r="S14" s="57"/>
      <c r="T14" s="67"/>
      <c r="U14" s="55">
        <v>497</v>
      </c>
      <c r="V14" s="55">
        <v>123.44668008048301</v>
      </c>
      <c r="W14" s="57">
        <v>1.3755147265077099</v>
      </c>
      <c r="X14" s="67">
        <v>13.981495091164099</v>
      </c>
      <c r="Y14" s="55"/>
      <c r="Z14" s="56"/>
      <c r="AA14" s="56"/>
      <c r="AB14" s="67"/>
      <c r="AC14" s="58">
        <v>497</v>
      </c>
      <c r="AD14" s="57">
        <v>39.663782696177101</v>
      </c>
      <c r="AE14" s="56">
        <v>0.77165819209039599</v>
      </c>
      <c r="AF14" s="67">
        <v>10.7087214689265</v>
      </c>
    </row>
    <row r="15" spans="1:32" x14ac:dyDescent="0.2">
      <c r="A15" s="54" t="s">
        <v>3</v>
      </c>
      <c r="B15" s="55">
        <v>1989</v>
      </c>
      <c r="C15" s="78">
        <v>0.16087719298245601</v>
      </c>
      <c r="D15" s="55">
        <v>651</v>
      </c>
      <c r="E15" s="55">
        <v>4110.6313364055304</v>
      </c>
      <c r="F15" s="55">
        <v>800</v>
      </c>
      <c r="G15" s="57">
        <v>-56.415125000000003</v>
      </c>
      <c r="H15" s="67">
        <v>34.279803750000099</v>
      </c>
      <c r="I15" s="58">
        <v>84</v>
      </c>
      <c r="J15" s="55">
        <v>211.07142857142901</v>
      </c>
      <c r="K15" s="57">
        <v>-2.37944736842105</v>
      </c>
      <c r="L15" s="67">
        <v>15.708432330827099</v>
      </c>
      <c r="M15" s="55"/>
      <c r="N15" s="55"/>
      <c r="O15" s="57"/>
      <c r="P15" s="67"/>
      <c r="Q15" s="55">
        <v>59</v>
      </c>
      <c r="R15" s="55">
        <v>702.45762711864404</v>
      </c>
      <c r="S15" s="57">
        <v>-5.6130408163265297</v>
      </c>
      <c r="T15" s="67">
        <v>10.4433469387755</v>
      </c>
      <c r="U15" s="55">
        <v>651</v>
      </c>
      <c r="V15" s="55">
        <v>119.68202764977001</v>
      </c>
      <c r="W15" s="57">
        <v>0.761865490628445</v>
      </c>
      <c r="X15" s="67">
        <v>15.128641675854499</v>
      </c>
      <c r="Y15" s="55"/>
      <c r="Z15" s="56"/>
      <c r="AA15" s="56"/>
      <c r="AB15" s="67"/>
      <c r="AC15" s="58">
        <v>650</v>
      </c>
      <c r="AD15" s="57">
        <v>44.119076923076904</v>
      </c>
      <c r="AE15" s="56">
        <v>0.73366814650388401</v>
      </c>
      <c r="AF15" s="67">
        <v>11.341056381797999</v>
      </c>
    </row>
    <row r="16" spans="1:32" x14ac:dyDescent="0.2">
      <c r="A16" s="54" t="s">
        <v>3</v>
      </c>
      <c r="B16" s="55">
        <v>1990</v>
      </c>
      <c r="C16" s="78">
        <v>0.220425531914893</v>
      </c>
      <c r="D16" s="55">
        <v>724</v>
      </c>
      <c r="E16" s="55">
        <v>4183.7817679558002</v>
      </c>
      <c r="F16" s="55">
        <v>922</v>
      </c>
      <c r="G16" s="57">
        <v>-43.474989154013002</v>
      </c>
      <c r="H16" s="67">
        <v>34.316868763557501</v>
      </c>
      <c r="I16" s="58">
        <v>95</v>
      </c>
      <c r="J16" s="55">
        <v>214.01052631578901</v>
      </c>
      <c r="K16" s="57">
        <v>-2.5291019522776601</v>
      </c>
      <c r="L16" s="67">
        <v>16.316773318871999</v>
      </c>
      <c r="M16" s="55"/>
      <c r="N16" s="55"/>
      <c r="O16" s="57"/>
      <c r="P16" s="67"/>
      <c r="Q16" s="55">
        <v>74</v>
      </c>
      <c r="R16" s="55">
        <v>729.43243243243205</v>
      </c>
      <c r="S16" s="57">
        <v>-0.223598214285714</v>
      </c>
      <c r="T16" s="67">
        <v>10.7037425595238</v>
      </c>
      <c r="U16" s="55">
        <v>724</v>
      </c>
      <c r="V16" s="55">
        <v>127.924033149171</v>
      </c>
      <c r="W16" s="57">
        <v>1.53071217712177</v>
      </c>
      <c r="X16" s="67">
        <v>15.772254612546099</v>
      </c>
      <c r="Y16" s="55"/>
      <c r="Z16" s="56"/>
      <c r="AA16" s="56"/>
      <c r="AB16" s="67"/>
      <c r="AC16" s="58">
        <v>724</v>
      </c>
      <c r="AD16" s="57">
        <v>40.871270718231997</v>
      </c>
      <c r="AE16" s="56">
        <v>1.2491914498141301</v>
      </c>
      <c r="AF16" s="67">
        <v>12.289370353159899</v>
      </c>
    </row>
    <row r="17" spans="1:32" x14ac:dyDescent="0.2">
      <c r="A17" s="54" t="s">
        <v>3</v>
      </c>
      <c r="B17" s="55">
        <v>1991</v>
      </c>
      <c r="C17" s="78">
        <v>0.26829188481675398</v>
      </c>
      <c r="D17" s="55">
        <v>808</v>
      </c>
      <c r="E17" s="55">
        <v>4336.0049504950503</v>
      </c>
      <c r="F17" s="55">
        <v>1017</v>
      </c>
      <c r="G17" s="57">
        <v>16.630058997050099</v>
      </c>
      <c r="H17" s="67">
        <v>36.654557522123802</v>
      </c>
      <c r="I17" s="58">
        <v>119</v>
      </c>
      <c r="J17" s="55">
        <v>231.20168067226899</v>
      </c>
      <c r="K17" s="57">
        <v>-1.7626003937007899</v>
      </c>
      <c r="L17" s="67">
        <v>18.1782224409449</v>
      </c>
      <c r="M17" s="55"/>
      <c r="N17" s="55"/>
      <c r="O17" s="57"/>
      <c r="P17" s="67"/>
      <c r="Q17" s="55">
        <v>109</v>
      </c>
      <c r="R17" s="55">
        <v>742.66972477064201</v>
      </c>
      <c r="S17" s="57">
        <v>0.42134126040427899</v>
      </c>
      <c r="T17" s="67">
        <v>11.8488323424494</v>
      </c>
      <c r="U17" s="55">
        <v>808</v>
      </c>
      <c r="V17" s="55">
        <v>121.66707920792101</v>
      </c>
      <c r="W17" s="57">
        <v>1.7645564516129</v>
      </c>
      <c r="X17" s="67">
        <v>17.290762903225801</v>
      </c>
      <c r="Y17" s="55"/>
      <c r="Z17" s="56"/>
      <c r="AA17" s="56"/>
      <c r="AB17" s="67"/>
      <c r="AC17" s="58">
        <v>806</v>
      </c>
      <c r="AD17" s="57">
        <v>40.722952853598002</v>
      </c>
      <c r="AE17" s="56">
        <v>1.6587599351175999</v>
      </c>
      <c r="AF17" s="67">
        <v>13.7994382806164</v>
      </c>
    </row>
    <row r="18" spans="1:32" x14ac:dyDescent="0.2">
      <c r="A18" s="54" t="s">
        <v>3</v>
      </c>
      <c r="B18" s="55">
        <v>1992</v>
      </c>
      <c r="C18" s="78">
        <v>0.29773564463705299</v>
      </c>
      <c r="D18" s="55">
        <v>954</v>
      </c>
      <c r="E18" s="55">
        <v>4345.6457023060802</v>
      </c>
      <c r="F18" s="55">
        <v>1244</v>
      </c>
      <c r="G18" s="57">
        <v>18.2887218649517</v>
      </c>
      <c r="H18" s="67">
        <v>35.450180064308597</v>
      </c>
      <c r="I18" s="58">
        <v>135</v>
      </c>
      <c r="J18" s="55">
        <v>221.89629629629599</v>
      </c>
      <c r="K18" s="57">
        <v>-0.379836685438456</v>
      </c>
      <c r="L18" s="67">
        <v>17.904576025744099</v>
      </c>
      <c r="M18" s="55"/>
      <c r="N18" s="55"/>
      <c r="O18" s="57"/>
      <c r="P18" s="67"/>
      <c r="Q18" s="55">
        <v>119</v>
      </c>
      <c r="R18" s="55">
        <v>719.23529411764696</v>
      </c>
      <c r="S18" s="57">
        <v>0.45294471865745001</v>
      </c>
      <c r="T18" s="67">
        <v>12.333817374136199</v>
      </c>
      <c r="U18" s="55">
        <v>954</v>
      </c>
      <c r="V18" s="55">
        <v>123.14779874213799</v>
      </c>
      <c r="W18" s="57">
        <v>1.5983049932523601</v>
      </c>
      <c r="X18" s="67">
        <v>17.5657618083671</v>
      </c>
      <c r="Y18" s="55"/>
      <c r="Z18" s="56"/>
      <c r="AA18" s="56"/>
      <c r="AB18" s="67"/>
      <c r="AC18" s="58">
        <v>950</v>
      </c>
      <c r="AD18" s="57">
        <v>39.982526315789499</v>
      </c>
      <c r="AE18" s="56">
        <v>1.72300883152174</v>
      </c>
      <c r="AF18" s="67">
        <v>14.3137264945652</v>
      </c>
    </row>
    <row r="19" spans="1:32" x14ac:dyDescent="0.2">
      <c r="A19" s="54" t="s">
        <v>3</v>
      </c>
      <c r="B19" s="55">
        <v>1993</v>
      </c>
      <c r="C19" s="78">
        <v>0.214965197215777</v>
      </c>
      <c r="D19" s="55">
        <v>1141</v>
      </c>
      <c r="E19" s="55">
        <v>4300.5258545135803</v>
      </c>
      <c r="F19" s="55">
        <v>1403</v>
      </c>
      <c r="G19" s="57">
        <v>23.950277975766198</v>
      </c>
      <c r="H19" s="67">
        <v>35.8238823948681</v>
      </c>
      <c r="I19" s="58">
        <v>147</v>
      </c>
      <c r="J19" s="55">
        <v>244.08843537415001</v>
      </c>
      <c r="K19" s="57">
        <v>-0.32642011412268201</v>
      </c>
      <c r="L19" s="67">
        <v>18.130772467903</v>
      </c>
      <c r="M19" s="55">
        <v>55</v>
      </c>
      <c r="N19" s="55">
        <v>196.10909090909101</v>
      </c>
      <c r="O19" s="57">
        <v>-1.0193364219529599</v>
      </c>
      <c r="P19" s="67">
        <v>26.428427655024901</v>
      </c>
      <c r="Q19" s="55">
        <v>145</v>
      </c>
      <c r="R19" s="55">
        <v>732</v>
      </c>
      <c r="S19" s="57">
        <v>-0.30520218579234998</v>
      </c>
      <c r="T19" s="67">
        <v>13.924885245901701</v>
      </c>
      <c r="U19" s="55">
        <v>1141</v>
      </c>
      <c r="V19" s="55">
        <v>125.684487291849</v>
      </c>
      <c r="W19" s="57">
        <v>1.6060703125</v>
      </c>
      <c r="X19" s="67">
        <v>17.656126201923101</v>
      </c>
      <c r="Y19" s="55"/>
      <c r="Z19" s="56"/>
      <c r="AA19" s="56"/>
      <c r="AB19" s="67"/>
      <c r="AC19" s="58">
        <v>1131</v>
      </c>
      <c r="AD19" s="57">
        <v>37.713793103448303</v>
      </c>
      <c r="AE19" s="56">
        <v>1.9014628501827</v>
      </c>
      <c r="AF19" s="67">
        <v>14.6324115103533</v>
      </c>
    </row>
    <row r="20" spans="1:32" x14ac:dyDescent="0.2">
      <c r="A20" s="54" t="s">
        <v>3</v>
      </c>
      <c r="B20" s="55">
        <v>1994</v>
      </c>
      <c r="C20" s="78">
        <v>0.321681658193195</v>
      </c>
      <c r="D20" s="55">
        <v>1304</v>
      </c>
      <c r="E20" s="55">
        <v>4317.3742331288304</v>
      </c>
      <c r="F20" s="55">
        <v>1683</v>
      </c>
      <c r="G20" s="57">
        <v>37.526737967914499</v>
      </c>
      <c r="H20" s="67">
        <v>36.100787284610803</v>
      </c>
      <c r="I20" s="58">
        <v>164</v>
      </c>
      <c r="J20" s="55">
        <v>256.98170731707302</v>
      </c>
      <c r="K20" s="57">
        <v>-0.37658711217183799</v>
      </c>
      <c r="L20" s="67">
        <v>18.565884248210001</v>
      </c>
      <c r="M20" s="55">
        <v>78</v>
      </c>
      <c r="N20" s="55">
        <v>208.128205128205</v>
      </c>
      <c r="O20" s="57">
        <v>-0.92436109458655702</v>
      </c>
      <c r="P20" s="67">
        <v>26.7978233194527</v>
      </c>
      <c r="Q20" s="55">
        <v>164</v>
      </c>
      <c r="R20" s="55">
        <v>770.15853658536605</v>
      </c>
      <c r="S20" s="57">
        <v>1.17953013910355</v>
      </c>
      <c r="T20" s="67">
        <v>14.9322387944359</v>
      </c>
      <c r="U20" s="55">
        <v>1304</v>
      </c>
      <c r="V20" s="55">
        <v>125.37193251533699</v>
      </c>
      <c r="W20" s="57">
        <v>1.52777106598985</v>
      </c>
      <c r="X20" s="67">
        <v>18.295712182741099</v>
      </c>
      <c r="Y20" s="55"/>
      <c r="Z20" s="56"/>
      <c r="AA20" s="56"/>
      <c r="AB20" s="67"/>
      <c r="AC20" s="58">
        <v>1286</v>
      </c>
      <c r="AD20" s="57">
        <v>37.5228615863142</v>
      </c>
      <c r="AE20" s="56">
        <v>2.1139999999999999</v>
      </c>
      <c r="AF20" s="67">
        <v>15.200177578245301</v>
      </c>
    </row>
    <row r="21" spans="1:32" x14ac:dyDescent="0.2">
      <c r="A21" s="54" t="s">
        <v>3</v>
      </c>
      <c r="B21" s="55">
        <v>1995</v>
      </c>
      <c r="C21" s="78">
        <v>0.48193690637720399</v>
      </c>
      <c r="D21" s="55">
        <v>1509</v>
      </c>
      <c r="E21" s="55">
        <v>4588.0497017892603</v>
      </c>
      <c r="F21" s="55">
        <v>1953</v>
      </c>
      <c r="G21" s="57">
        <v>78.870225294418802</v>
      </c>
      <c r="H21" s="67">
        <v>37.041222734255001</v>
      </c>
      <c r="I21" s="58">
        <v>261</v>
      </c>
      <c r="J21" s="55">
        <v>244.06513409961701</v>
      </c>
      <c r="K21" s="57">
        <v>-0.60273935351462304</v>
      </c>
      <c r="L21" s="67">
        <v>20.370331452026701</v>
      </c>
      <c r="M21" s="55">
        <v>169</v>
      </c>
      <c r="N21" s="55">
        <v>199.49704142011799</v>
      </c>
      <c r="O21" s="57">
        <v>-9.11372247823862E-2</v>
      </c>
      <c r="P21" s="67">
        <v>27.694908346134198</v>
      </c>
      <c r="Q21" s="55">
        <v>262</v>
      </c>
      <c r="R21" s="55">
        <v>737.59160305343505</v>
      </c>
      <c r="S21" s="57">
        <v>3.5168231669747398</v>
      </c>
      <c r="T21" s="67">
        <v>16.182853357978999</v>
      </c>
      <c r="U21" s="55">
        <v>1509</v>
      </c>
      <c r="V21" s="55">
        <v>124.50563286945</v>
      </c>
      <c r="W21" s="57">
        <v>1.6972139495079199</v>
      </c>
      <c r="X21" s="67">
        <v>19.288117672229401</v>
      </c>
      <c r="Y21" s="55"/>
      <c r="Z21" s="56"/>
      <c r="AA21" s="56"/>
      <c r="AB21" s="67"/>
      <c r="AC21" s="58">
        <v>1498</v>
      </c>
      <c r="AD21" s="57">
        <v>38.5841121495328</v>
      </c>
      <c r="AE21" s="56">
        <v>2.5520746011211699</v>
      </c>
      <c r="AF21" s="67">
        <v>16.335293014230299</v>
      </c>
    </row>
    <row r="22" spans="1:32" x14ac:dyDescent="0.2">
      <c r="A22" s="54" t="s">
        <v>3</v>
      </c>
      <c r="B22" s="55">
        <v>1996</v>
      </c>
      <c r="C22" s="78">
        <v>0.53252963284186094</v>
      </c>
      <c r="D22" s="55">
        <v>1677</v>
      </c>
      <c r="E22" s="55">
        <v>4680.6487775790101</v>
      </c>
      <c r="F22" s="55">
        <v>2245</v>
      </c>
      <c r="G22" s="57">
        <v>69.259688195991203</v>
      </c>
      <c r="H22" s="67">
        <v>37.101680178173801</v>
      </c>
      <c r="I22" s="58">
        <v>249</v>
      </c>
      <c r="J22" s="55">
        <v>247.55020080321299</v>
      </c>
      <c r="K22" s="57">
        <v>-1.60639910714286</v>
      </c>
      <c r="L22" s="67">
        <v>20.974768303571398</v>
      </c>
      <c r="M22" s="55">
        <v>199</v>
      </c>
      <c r="N22" s="55">
        <v>202.437185929648</v>
      </c>
      <c r="O22" s="57">
        <v>0.37453897550111298</v>
      </c>
      <c r="P22" s="67">
        <v>28.3111501113586</v>
      </c>
      <c r="Q22" s="55">
        <v>251</v>
      </c>
      <c r="R22" s="55">
        <v>757.01195219123497</v>
      </c>
      <c r="S22" s="57">
        <v>2.4476287519747202</v>
      </c>
      <c r="T22" s="67">
        <v>17.434388098999499</v>
      </c>
      <c r="U22" s="55">
        <v>1677</v>
      </c>
      <c r="V22" s="55">
        <v>124.483005366726</v>
      </c>
      <c r="W22" s="57">
        <v>1.48638019287834</v>
      </c>
      <c r="X22" s="67">
        <v>20.124156157270001</v>
      </c>
      <c r="Y22" s="55">
        <v>74</v>
      </c>
      <c r="Z22" s="56">
        <v>3.3192216470497402</v>
      </c>
      <c r="AA22" s="56">
        <v>-3.4582325092056797E-2</v>
      </c>
      <c r="AB22" s="67">
        <v>13.8340347185692</v>
      </c>
      <c r="AC22" s="58">
        <v>1662</v>
      </c>
      <c r="AD22" s="57">
        <v>38.079963898916901</v>
      </c>
      <c r="AE22" s="56">
        <v>2.40159752901535</v>
      </c>
      <c r="AF22" s="67">
        <v>17.2120550730064</v>
      </c>
    </row>
    <row r="23" spans="1:32" x14ac:dyDescent="0.2">
      <c r="A23" s="54" t="s">
        <v>3</v>
      </c>
      <c r="B23" s="55">
        <v>1997</v>
      </c>
      <c r="C23" s="78">
        <v>0.61612250332889495</v>
      </c>
      <c r="D23" s="55">
        <v>1755</v>
      </c>
      <c r="E23" s="55">
        <v>4662.6769230769196</v>
      </c>
      <c r="F23" s="55">
        <v>2349</v>
      </c>
      <c r="G23" s="57">
        <v>64.256777352064702</v>
      </c>
      <c r="H23" s="67">
        <v>36.793597275436397</v>
      </c>
      <c r="I23" s="58">
        <v>237</v>
      </c>
      <c r="J23" s="55">
        <v>241.26582278481001</v>
      </c>
      <c r="K23" s="57">
        <v>-1.6192482964224899</v>
      </c>
      <c r="L23" s="67">
        <v>20.806513628620099</v>
      </c>
      <c r="M23" s="55">
        <v>218</v>
      </c>
      <c r="N23" s="55">
        <v>195.28440366972501</v>
      </c>
      <c r="O23" s="57">
        <v>0.21006896551724</v>
      </c>
      <c r="P23" s="67">
        <v>28.2179318859089</v>
      </c>
      <c r="Q23" s="55">
        <v>238</v>
      </c>
      <c r="R23" s="55">
        <v>731.52941176470597</v>
      </c>
      <c r="S23" s="57">
        <v>3.0707717821782201</v>
      </c>
      <c r="T23" s="67">
        <v>16.789347029702999</v>
      </c>
      <c r="U23" s="55">
        <v>1755</v>
      </c>
      <c r="V23" s="55">
        <v>125.47350427350401</v>
      </c>
      <c r="W23" s="57">
        <v>1.2859404677533699</v>
      </c>
      <c r="X23" s="67">
        <v>19.9456552090716</v>
      </c>
      <c r="Y23" s="55">
        <v>135</v>
      </c>
      <c r="Z23" s="56">
        <v>3.5207341961186902</v>
      </c>
      <c r="AA23" s="56">
        <v>-4.6664870161685502E-2</v>
      </c>
      <c r="AB23" s="67">
        <v>13.611513963743199</v>
      </c>
      <c r="AC23" s="58">
        <v>1722</v>
      </c>
      <c r="AD23" s="57">
        <v>37.263879210220701</v>
      </c>
      <c r="AE23" s="56">
        <v>2.5285971428571501</v>
      </c>
      <c r="AF23" s="67">
        <v>17.065722964285701</v>
      </c>
    </row>
    <row r="24" spans="1:32" x14ac:dyDescent="0.2">
      <c r="A24" s="54" t="s">
        <v>3</v>
      </c>
      <c r="B24" s="55">
        <v>1998</v>
      </c>
      <c r="C24" s="78">
        <v>0.59888371009088903</v>
      </c>
      <c r="D24" s="55">
        <v>1920</v>
      </c>
      <c r="E24" s="55">
        <v>4755.1958333333296</v>
      </c>
      <c r="F24" s="55">
        <v>2584</v>
      </c>
      <c r="G24" s="57">
        <v>64.331687306501493</v>
      </c>
      <c r="H24" s="67">
        <v>37.375549922600698</v>
      </c>
      <c r="I24" s="58">
        <v>312</v>
      </c>
      <c r="J24" s="55">
        <v>234.04487179487199</v>
      </c>
      <c r="K24" s="57">
        <v>-1.4281014717273399</v>
      </c>
      <c r="L24" s="67">
        <v>21.097390007745901</v>
      </c>
      <c r="M24" s="55">
        <v>309</v>
      </c>
      <c r="N24" s="55">
        <v>194.20388349514599</v>
      </c>
      <c r="O24" s="57">
        <v>0.57318421052631596</v>
      </c>
      <c r="P24" s="67">
        <v>28.410424535603699</v>
      </c>
      <c r="Q24" s="55">
        <v>311</v>
      </c>
      <c r="R24" s="55">
        <v>724.02893890675205</v>
      </c>
      <c r="S24" s="57">
        <v>3.7970357758620699</v>
      </c>
      <c r="T24" s="67">
        <v>16.208515948275799</v>
      </c>
      <c r="U24" s="55">
        <v>1920</v>
      </c>
      <c r="V24" s="55">
        <v>127.708854166667</v>
      </c>
      <c r="W24" s="57">
        <v>0.90800498132004803</v>
      </c>
      <c r="X24" s="67">
        <v>19.699361145703602</v>
      </c>
      <c r="Y24" s="55">
        <v>159</v>
      </c>
      <c r="Z24" s="56">
        <v>3.6340221989263899</v>
      </c>
      <c r="AA24" s="56">
        <v>-2.6141295206055501E-2</v>
      </c>
      <c r="AB24" s="67">
        <v>13.076072329688801</v>
      </c>
      <c r="AC24" s="58">
        <v>1902</v>
      </c>
      <c r="AD24" s="57">
        <v>38.660462670872697</v>
      </c>
      <c r="AE24" s="56">
        <v>2.2651983056165701</v>
      </c>
      <c r="AF24" s="67">
        <v>16.7751520866018</v>
      </c>
    </row>
    <row r="25" spans="1:32" x14ac:dyDescent="0.2">
      <c r="A25" s="54" t="s">
        <v>3</v>
      </c>
      <c r="B25" s="55">
        <v>1999</v>
      </c>
      <c r="C25" s="78">
        <v>0.68721278317152001</v>
      </c>
      <c r="D25" s="55">
        <v>1948</v>
      </c>
      <c r="E25" s="55">
        <v>4726.5441478439398</v>
      </c>
      <c r="F25" s="55">
        <v>2757</v>
      </c>
      <c r="G25" s="57">
        <v>61.448585418933703</v>
      </c>
      <c r="H25" s="67">
        <v>36.203796517954302</v>
      </c>
      <c r="I25" s="58">
        <v>332</v>
      </c>
      <c r="J25" s="55">
        <v>231.593373493976</v>
      </c>
      <c r="K25" s="57">
        <v>-1.2963045372050801</v>
      </c>
      <c r="L25" s="67">
        <v>20.429393103448302</v>
      </c>
      <c r="M25" s="55">
        <v>331</v>
      </c>
      <c r="N25" s="55">
        <v>195.43202416918399</v>
      </c>
      <c r="O25" s="57">
        <v>0.58078273485672705</v>
      </c>
      <c r="P25" s="67">
        <v>27.5070518679725</v>
      </c>
      <c r="Q25" s="55">
        <v>332</v>
      </c>
      <c r="R25" s="55">
        <v>722.36144578313304</v>
      </c>
      <c r="S25" s="57">
        <v>2.8864177566389202</v>
      </c>
      <c r="T25" s="67">
        <v>15.8355164486722</v>
      </c>
      <c r="U25" s="55">
        <v>1948</v>
      </c>
      <c r="V25" s="55">
        <v>129.469199178645</v>
      </c>
      <c r="W25" s="57">
        <v>0.915973453826601</v>
      </c>
      <c r="X25" s="67">
        <v>19.011028805422299</v>
      </c>
      <c r="Y25" s="55">
        <v>218</v>
      </c>
      <c r="Z25" s="56">
        <v>3.59651227789234</v>
      </c>
      <c r="AA25" s="56">
        <v>-2.78817245326211E-2</v>
      </c>
      <c r="AB25" s="67">
        <v>13.2623426173216</v>
      </c>
      <c r="AC25" s="58">
        <v>1929</v>
      </c>
      <c r="AD25" s="57">
        <v>39.350025920165898</v>
      </c>
      <c r="AE25" s="56">
        <v>2.3100816965556499</v>
      </c>
      <c r="AF25" s="67">
        <v>16.1633231995445</v>
      </c>
    </row>
    <row r="26" spans="1:32" x14ac:dyDescent="0.2">
      <c r="A26" s="54" t="s">
        <v>3</v>
      </c>
      <c r="B26" s="55">
        <v>2000</v>
      </c>
      <c r="C26" s="78">
        <v>0.63399068601110597</v>
      </c>
      <c r="D26" s="55">
        <v>2098</v>
      </c>
      <c r="E26" s="55">
        <v>4898.6978074356502</v>
      </c>
      <c r="F26" s="55">
        <v>3022</v>
      </c>
      <c r="G26" s="57">
        <v>84.377253474520401</v>
      </c>
      <c r="H26" s="67">
        <v>35.306682660489798</v>
      </c>
      <c r="I26" s="58">
        <v>399</v>
      </c>
      <c r="J26" s="55">
        <v>235.62406015037601</v>
      </c>
      <c r="K26" s="57">
        <v>-0.39932229214971998</v>
      </c>
      <c r="L26" s="67">
        <v>20.209318979794698</v>
      </c>
      <c r="M26" s="55">
        <v>392</v>
      </c>
      <c r="N26" s="55">
        <v>199.16326530612201</v>
      </c>
      <c r="O26" s="57">
        <v>1.41894804765056</v>
      </c>
      <c r="P26" s="67">
        <v>26.987781270681801</v>
      </c>
      <c r="Q26" s="55">
        <v>399</v>
      </c>
      <c r="R26" s="55">
        <v>736.20300751879699</v>
      </c>
      <c r="S26" s="57">
        <v>4.5836476547842402</v>
      </c>
      <c r="T26" s="67">
        <v>16.1017613508442</v>
      </c>
      <c r="U26" s="55">
        <v>2098</v>
      </c>
      <c r="V26" s="55">
        <v>130.07721639656799</v>
      </c>
      <c r="W26" s="57">
        <v>1.06244320827943</v>
      </c>
      <c r="X26" s="67">
        <v>18.550392238033702</v>
      </c>
      <c r="Y26" s="55">
        <v>261</v>
      </c>
      <c r="Z26" s="56">
        <v>3.5251160197738001</v>
      </c>
      <c r="AA26" s="56">
        <v>1.06413471873866E-4</v>
      </c>
      <c r="AB26" s="67">
        <v>14.212325331422401</v>
      </c>
      <c r="AC26" s="58">
        <v>2057</v>
      </c>
      <c r="AD26" s="57">
        <v>41.161157024793297</v>
      </c>
      <c r="AE26" s="56">
        <v>2.2294738630423399</v>
      </c>
      <c r="AF26" s="67">
        <v>15.7720366701515</v>
      </c>
    </row>
    <row r="27" spans="1:32" x14ac:dyDescent="0.2">
      <c r="A27" s="54" t="s">
        <v>3</v>
      </c>
      <c r="B27" s="55">
        <v>2001</v>
      </c>
      <c r="C27" s="78">
        <v>0.62131862017804296</v>
      </c>
      <c r="D27" s="55">
        <v>2180</v>
      </c>
      <c r="E27" s="55">
        <v>4865.0770642201796</v>
      </c>
      <c r="F27" s="55">
        <v>3034</v>
      </c>
      <c r="G27" s="57">
        <v>78.980626235992204</v>
      </c>
      <c r="H27" s="67">
        <v>36.250321028345503</v>
      </c>
      <c r="I27" s="58">
        <v>410</v>
      </c>
      <c r="J27" s="55">
        <v>234.99756097561001</v>
      </c>
      <c r="K27" s="57">
        <v>-0.91342626195975096</v>
      </c>
      <c r="L27" s="67">
        <v>20.181430550973399</v>
      </c>
      <c r="M27" s="55">
        <v>409</v>
      </c>
      <c r="N27" s="55">
        <v>196.266503667482</v>
      </c>
      <c r="O27" s="57">
        <v>1.0837689518787099</v>
      </c>
      <c r="P27" s="67">
        <v>27.3690247198418</v>
      </c>
      <c r="Q27" s="55">
        <v>412</v>
      </c>
      <c r="R27" s="55">
        <v>730.84708737864105</v>
      </c>
      <c r="S27" s="57">
        <v>3.6064034816247599</v>
      </c>
      <c r="T27" s="67">
        <v>16.255220502901398</v>
      </c>
      <c r="U27" s="55">
        <v>2180</v>
      </c>
      <c r="V27" s="55">
        <v>131.81284403669699</v>
      </c>
      <c r="W27" s="57">
        <v>0.99582570977917995</v>
      </c>
      <c r="X27" s="67">
        <v>19.072212670872698</v>
      </c>
      <c r="Y27" s="55">
        <v>329</v>
      </c>
      <c r="Z27" s="56">
        <v>3.5558283314454799</v>
      </c>
      <c r="AA27" s="56">
        <v>1.5217501815541001E-2</v>
      </c>
      <c r="AB27" s="67">
        <v>14.970479302832199</v>
      </c>
      <c r="AC27" s="58">
        <v>2153</v>
      </c>
      <c r="AD27" s="57">
        <v>40.782814677194601</v>
      </c>
      <c r="AE27" s="56">
        <v>2.2702341502397401</v>
      </c>
      <c r="AF27" s="67">
        <v>16.288875412892899</v>
      </c>
    </row>
    <row r="28" spans="1:32" x14ac:dyDescent="0.2">
      <c r="A28" s="54" t="s">
        <v>3</v>
      </c>
      <c r="B28" s="55">
        <v>2002</v>
      </c>
      <c r="C28" s="78">
        <v>0.54793874741913196</v>
      </c>
      <c r="D28" s="55">
        <v>2506</v>
      </c>
      <c r="E28" s="55">
        <v>4886.1703910614497</v>
      </c>
      <c r="F28" s="55">
        <v>3267</v>
      </c>
      <c r="G28" s="57">
        <v>83.396311600857004</v>
      </c>
      <c r="H28" s="67">
        <v>35.985045607591204</v>
      </c>
      <c r="I28" s="58">
        <v>356</v>
      </c>
      <c r="J28" s="55">
        <v>235.01966292134799</v>
      </c>
      <c r="K28" s="57">
        <v>-0.33517212863705997</v>
      </c>
      <c r="L28" s="67">
        <v>19.431967534456302</v>
      </c>
      <c r="M28" s="55">
        <v>360</v>
      </c>
      <c r="N28" s="55">
        <v>196.72777777777799</v>
      </c>
      <c r="O28" s="57">
        <v>1.2941791181873901</v>
      </c>
      <c r="P28" s="67">
        <v>27.3152317819963</v>
      </c>
      <c r="Q28" s="55">
        <v>360</v>
      </c>
      <c r="R28" s="55">
        <v>732.77222222222201</v>
      </c>
      <c r="S28" s="57">
        <v>3.9885313100269002</v>
      </c>
      <c r="T28" s="67">
        <v>16.1926142912024</v>
      </c>
      <c r="U28" s="55">
        <v>2506</v>
      </c>
      <c r="V28" s="55">
        <v>132.09497206703901</v>
      </c>
      <c r="W28" s="57">
        <v>1.1896958992094899</v>
      </c>
      <c r="X28" s="67">
        <v>18.595293231225298</v>
      </c>
      <c r="Y28" s="55">
        <v>368</v>
      </c>
      <c r="Z28" s="56">
        <v>3.7577838770088001</v>
      </c>
      <c r="AA28" s="56">
        <v>1.8593068953197602E-2</v>
      </c>
      <c r="AB28" s="67">
        <v>15.611432654519399</v>
      </c>
      <c r="AC28" s="58">
        <v>2474</v>
      </c>
      <c r="AD28" s="57">
        <v>39.641471301536001</v>
      </c>
      <c r="AE28" s="56">
        <v>2.1420194902548699</v>
      </c>
      <c r="AF28" s="67">
        <v>15.9308067466267</v>
      </c>
    </row>
    <row r="29" spans="1:32" x14ac:dyDescent="0.2">
      <c r="A29" s="54" t="s">
        <v>3</v>
      </c>
      <c r="B29" s="55">
        <v>2003</v>
      </c>
      <c r="C29" s="78">
        <v>0.59140792540792497</v>
      </c>
      <c r="D29" s="55">
        <v>2596</v>
      </c>
      <c r="E29" s="55">
        <v>4986.7107087827399</v>
      </c>
      <c r="F29" s="55">
        <v>3497</v>
      </c>
      <c r="G29" s="57">
        <v>76.4331827280526</v>
      </c>
      <c r="H29" s="67">
        <v>35.760527881041</v>
      </c>
      <c r="I29" s="58">
        <v>345</v>
      </c>
      <c r="J29" s="55">
        <v>251.55072463768099</v>
      </c>
      <c r="K29" s="57">
        <v>5.5773195876286496E-3</v>
      </c>
      <c r="L29" s="67">
        <v>19.871594501718199</v>
      </c>
      <c r="M29" s="55">
        <v>346</v>
      </c>
      <c r="N29" s="55">
        <v>212.57225433526</v>
      </c>
      <c r="O29" s="57">
        <v>1.44230720823799</v>
      </c>
      <c r="P29" s="67">
        <v>27.529965389016098</v>
      </c>
      <c r="Q29" s="55">
        <v>346</v>
      </c>
      <c r="R29" s="55">
        <v>787.43641618497099</v>
      </c>
      <c r="S29" s="57">
        <v>5.5416844133099703</v>
      </c>
      <c r="T29" s="67">
        <v>16.805536602451699</v>
      </c>
      <c r="U29" s="55">
        <v>2596</v>
      </c>
      <c r="V29" s="55">
        <v>129.723805855162</v>
      </c>
      <c r="W29" s="57">
        <v>1.13008628519528</v>
      </c>
      <c r="X29" s="67">
        <v>18.651405086285099</v>
      </c>
      <c r="Y29" s="55">
        <v>429</v>
      </c>
      <c r="Z29" s="56">
        <v>3.6438237891604599</v>
      </c>
      <c r="AA29" s="56">
        <v>1.54281160344279E-2</v>
      </c>
      <c r="AB29" s="67">
        <v>16.441950908511298</v>
      </c>
      <c r="AC29" s="58">
        <v>2556</v>
      </c>
      <c r="AD29" s="57">
        <v>39.961932707355302</v>
      </c>
      <c r="AE29" s="56">
        <v>1.9417077489078001</v>
      </c>
      <c r="AF29" s="67">
        <v>16.1992587721315</v>
      </c>
    </row>
    <row r="30" spans="1:32" x14ac:dyDescent="0.2">
      <c r="A30" s="54" t="s">
        <v>3</v>
      </c>
      <c r="B30" s="55">
        <v>2004</v>
      </c>
      <c r="C30" s="78">
        <v>0.59484313725490301</v>
      </c>
      <c r="D30" s="55">
        <v>2757</v>
      </c>
      <c r="E30" s="55">
        <v>5121.4689880304704</v>
      </c>
      <c r="F30" s="55">
        <v>3713</v>
      </c>
      <c r="G30" s="57">
        <v>62.769657958524</v>
      </c>
      <c r="H30" s="67">
        <v>35.929838136277901</v>
      </c>
      <c r="I30" s="58">
        <v>357</v>
      </c>
      <c r="J30" s="55">
        <v>258.61624649859903</v>
      </c>
      <c r="K30" s="57">
        <v>-0.105459919028341</v>
      </c>
      <c r="L30" s="67">
        <v>20.106302834008101</v>
      </c>
      <c r="M30" s="55">
        <v>359</v>
      </c>
      <c r="N30" s="55">
        <v>220.66852367688</v>
      </c>
      <c r="O30" s="57">
        <v>1.21001751077586</v>
      </c>
      <c r="P30" s="67">
        <v>27.723228448275901</v>
      </c>
      <c r="Q30" s="55">
        <v>359</v>
      </c>
      <c r="R30" s="55">
        <v>814.10027855153203</v>
      </c>
      <c r="S30" s="57">
        <v>4.8214080026238104</v>
      </c>
      <c r="T30" s="67">
        <v>16.422435552640199</v>
      </c>
      <c r="U30" s="55">
        <v>2757</v>
      </c>
      <c r="V30" s="55">
        <v>129.10301051868001</v>
      </c>
      <c r="W30" s="57">
        <v>0.761583421891604</v>
      </c>
      <c r="X30" s="67">
        <v>18.622405313496198</v>
      </c>
      <c r="Y30" s="55">
        <v>521</v>
      </c>
      <c r="Z30" s="56">
        <v>3.51138687142651</v>
      </c>
      <c r="AA30" s="56">
        <v>1.12194977843426E-2</v>
      </c>
      <c r="AB30" s="67">
        <v>17.078434268833099</v>
      </c>
      <c r="AC30" s="58">
        <v>2734</v>
      </c>
      <c r="AD30" s="57">
        <v>40.584345281638498</v>
      </c>
      <c r="AE30" s="56">
        <v>1.5575217671027199</v>
      </c>
      <c r="AF30" s="67">
        <v>16.1661509543212</v>
      </c>
    </row>
    <row r="31" spans="1:32" x14ac:dyDescent="0.2">
      <c r="A31" s="54" t="s">
        <v>3</v>
      </c>
      <c r="B31" s="55">
        <v>2005</v>
      </c>
      <c r="C31" s="78">
        <v>0.51925158795912696</v>
      </c>
      <c r="D31" s="55">
        <v>2805</v>
      </c>
      <c r="E31" s="55">
        <v>4958.3557932263802</v>
      </c>
      <c r="F31" s="55">
        <v>3891</v>
      </c>
      <c r="G31" s="57">
        <v>42.1866358262658</v>
      </c>
      <c r="H31" s="67">
        <v>35.312108969416599</v>
      </c>
      <c r="I31" s="58">
        <v>376</v>
      </c>
      <c r="J31" s="55">
        <v>246.05585106383</v>
      </c>
      <c r="K31" s="57">
        <v>0.18816911196911201</v>
      </c>
      <c r="L31" s="67">
        <v>19.614395624195598</v>
      </c>
      <c r="M31" s="55">
        <v>376</v>
      </c>
      <c r="N31" s="55">
        <v>206.93085106383</v>
      </c>
      <c r="O31" s="57">
        <v>1.06352776349614</v>
      </c>
      <c r="P31" s="67">
        <v>27.1450565552699</v>
      </c>
      <c r="Q31" s="55">
        <v>376</v>
      </c>
      <c r="R31" s="55">
        <v>766.63829787233999</v>
      </c>
      <c r="S31" s="57">
        <v>4.75384495412841</v>
      </c>
      <c r="T31" s="67">
        <v>15.4529489296636</v>
      </c>
      <c r="U31" s="55">
        <v>2805</v>
      </c>
      <c r="V31" s="55">
        <v>129.69447415329799</v>
      </c>
      <c r="W31" s="57">
        <v>0.57494058811762205</v>
      </c>
      <c r="X31" s="67">
        <v>18.037485297059401</v>
      </c>
      <c r="Y31" s="55">
        <v>634</v>
      </c>
      <c r="Z31" s="56">
        <v>3.7031412180462802</v>
      </c>
      <c r="AA31" s="56">
        <v>3.3552859135286002E-2</v>
      </c>
      <c r="AB31" s="67">
        <v>17.240055788005598</v>
      </c>
      <c r="AC31" s="58">
        <v>2773</v>
      </c>
      <c r="AD31" s="57">
        <v>39.744212044716903</v>
      </c>
      <c r="AE31" s="56">
        <v>1.6023041901692201</v>
      </c>
      <c r="AF31" s="67">
        <v>15.4235157735696</v>
      </c>
    </row>
    <row r="32" spans="1:32" x14ac:dyDescent="0.2">
      <c r="A32" s="54" t="s">
        <v>3</v>
      </c>
      <c r="B32" s="55">
        <v>2006</v>
      </c>
      <c r="C32" s="78">
        <v>0.55002652168147503</v>
      </c>
      <c r="D32" s="55">
        <v>3037</v>
      </c>
      <c r="E32" s="55">
        <v>5024.7807046427397</v>
      </c>
      <c r="F32" s="55">
        <v>4269</v>
      </c>
      <c r="G32" s="57">
        <v>43.962213633169398</v>
      </c>
      <c r="H32" s="67">
        <v>35.020620051534301</v>
      </c>
      <c r="I32" s="58">
        <v>364</v>
      </c>
      <c r="J32" s="55">
        <v>243.31043956043999</v>
      </c>
      <c r="K32" s="57">
        <v>0.96082355701548605</v>
      </c>
      <c r="L32" s="67">
        <v>19.510563819802901</v>
      </c>
      <c r="M32" s="55">
        <v>365</v>
      </c>
      <c r="N32" s="55">
        <v>209.79452054794501</v>
      </c>
      <c r="O32" s="57">
        <v>1.5716636981485801</v>
      </c>
      <c r="P32" s="67">
        <v>27.1277628310289</v>
      </c>
      <c r="Q32" s="55">
        <v>365</v>
      </c>
      <c r="R32" s="55">
        <v>770.12328767123302</v>
      </c>
      <c r="S32" s="57">
        <v>5.1462251950947202</v>
      </c>
      <c r="T32" s="67">
        <v>15.432409141582999</v>
      </c>
      <c r="U32" s="55">
        <v>3037</v>
      </c>
      <c r="V32" s="55">
        <v>131.36450444517601</v>
      </c>
      <c r="W32" s="57">
        <v>0.59862924234085202</v>
      </c>
      <c r="X32" s="67">
        <v>18.213000550357801</v>
      </c>
      <c r="Y32" s="55">
        <v>683</v>
      </c>
      <c r="Z32" s="56">
        <v>3.5592193557378802</v>
      </c>
      <c r="AA32" s="56">
        <v>3.7604552276138001E-2</v>
      </c>
      <c r="AB32" s="67">
        <v>17.678389194597401</v>
      </c>
      <c r="AC32" s="58">
        <v>3010</v>
      </c>
      <c r="AD32" s="57">
        <v>41.317441860465003</v>
      </c>
      <c r="AE32" s="56">
        <v>2.6183443047337298</v>
      </c>
      <c r="AF32" s="67">
        <v>15.645968176775099</v>
      </c>
    </row>
    <row r="33" spans="1:32" x14ac:dyDescent="0.2">
      <c r="A33" s="54" t="s">
        <v>3</v>
      </c>
      <c r="B33" s="55">
        <v>2007</v>
      </c>
      <c r="C33" s="78">
        <v>0.53738581018823295</v>
      </c>
      <c r="D33" s="55">
        <v>2955</v>
      </c>
      <c r="E33" s="55">
        <v>5090.6463620981403</v>
      </c>
      <c r="F33" s="55">
        <v>4184</v>
      </c>
      <c r="G33" s="57">
        <v>43.640535372849001</v>
      </c>
      <c r="H33" s="67">
        <v>35.371992351816303</v>
      </c>
      <c r="I33" s="58">
        <v>363</v>
      </c>
      <c r="J33" s="55">
        <v>251.49311294765801</v>
      </c>
      <c r="K33" s="57">
        <v>1.5132025346724101</v>
      </c>
      <c r="L33" s="67">
        <v>19.749783118125201</v>
      </c>
      <c r="M33" s="55">
        <v>364</v>
      </c>
      <c r="N33" s="55">
        <v>216.211538461538</v>
      </c>
      <c r="O33" s="57">
        <v>1.9764023428161599</v>
      </c>
      <c r="P33" s="67">
        <v>27.390707865168601</v>
      </c>
      <c r="Q33" s="55">
        <v>365</v>
      </c>
      <c r="R33" s="55">
        <v>794.60547945205496</v>
      </c>
      <c r="S33" s="57">
        <v>5.9740077669902902</v>
      </c>
      <c r="T33" s="67">
        <v>15.942128432732201</v>
      </c>
      <c r="U33" s="55">
        <v>2955</v>
      </c>
      <c r="V33" s="55">
        <v>131.30761421319801</v>
      </c>
      <c r="W33" s="57">
        <v>0.360042647058823</v>
      </c>
      <c r="X33" s="67">
        <v>18.5430795955882</v>
      </c>
      <c r="Y33" s="55">
        <v>702</v>
      </c>
      <c r="Z33" s="56">
        <v>3.4984502531371802</v>
      </c>
      <c r="AA33" s="56">
        <v>1.7683743842364499E-2</v>
      </c>
      <c r="AB33" s="67">
        <v>18.231477832512301</v>
      </c>
      <c r="AC33" s="58">
        <v>2916</v>
      </c>
      <c r="AD33" s="57">
        <v>40.125891632373097</v>
      </c>
      <c r="AE33" s="56">
        <v>1.88082348583071</v>
      </c>
      <c r="AF33" s="67">
        <v>16.0884798295981</v>
      </c>
    </row>
    <row r="34" spans="1:32" x14ac:dyDescent="0.2">
      <c r="A34" s="54" t="s">
        <v>3</v>
      </c>
      <c r="B34" s="55">
        <v>2008</v>
      </c>
      <c r="C34" s="78">
        <v>0.52170410822886903</v>
      </c>
      <c r="D34" s="55">
        <v>3013</v>
      </c>
      <c r="E34" s="55">
        <v>5065.67407899104</v>
      </c>
      <c r="F34" s="55">
        <v>4305</v>
      </c>
      <c r="G34" s="57">
        <v>29.075516840882699</v>
      </c>
      <c r="H34" s="67">
        <v>34.324948896631902</v>
      </c>
      <c r="I34" s="58">
        <v>372</v>
      </c>
      <c r="J34" s="55">
        <v>254.95698924731201</v>
      </c>
      <c r="K34" s="57">
        <v>1.2873458139534899</v>
      </c>
      <c r="L34" s="67">
        <v>19.215111162790699</v>
      </c>
      <c r="M34" s="55">
        <v>374</v>
      </c>
      <c r="N34" s="55">
        <v>222.15240641711199</v>
      </c>
      <c r="O34" s="57">
        <v>1.6193220260223</v>
      </c>
      <c r="P34" s="67">
        <v>26.6536452137547</v>
      </c>
      <c r="Q34" s="55">
        <v>375</v>
      </c>
      <c r="R34" s="55">
        <v>815.43200000000002</v>
      </c>
      <c r="S34" s="57">
        <v>5.4532134066509297</v>
      </c>
      <c r="T34" s="67">
        <v>15.161206336737299</v>
      </c>
      <c r="U34" s="55">
        <v>3013</v>
      </c>
      <c r="V34" s="55">
        <v>129.05277132426201</v>
      </c>
      <c r="W34" s="57">
        <v>-0.49274855541936702</v>
      </c>
      <c r="X34" s="67">
        <v>17.896710908772398</v>
      </c>
      <c r="Y34" s="55">
        <v>739</v>
      </c>
      <c r="Z34" s="56">
        <v>3.4280903276849299</v>
      </c>
      <c r="AA34" s="56">
        <v>4.0159155597722998E-2</v>
      </c>
      <c r="AB34" s="67">
        <v>18.096892789373801</v>
      </c>
      <c r="AC34" s="58">
        <v>2965</v>
      </c>
      <c r="AD34" s="57">
        <v>37.4355480607083</v>
      </c>
      <c r="AE34" s="56">
        <v>0.97253309796999199</v>
      </c>
      <c r="AF34" s="67">
        <v>15.5152078022948</v>
      </c>
    </row>
    <row r="35" spans="1:32" x14ac:dyDescent="0.2">
      <c r="A35" s="54" t="s">
        <v>3</v>
      </c>
      <c r="B35" s="55">
        <v>2009</v>
      </c>
      <c r="C35" s="78">
        <v>0.58285115555023403</v>
      </c>
      <c r="D35" s="55">
        <v>3110</v>
      </c>
      <c r="E35" s="55">
        <v>5156.7382636655902</v>
      </c>
      <c r="F35" s="55">
        <v>4701</v>
      </c>
      <c r="G35" s="57">
        <v>54.461848542863301</v>
      </c>
      <c r="H35" s="67">
        <v>33.8901308232291</v>
      </c>
      <c r="I35" s="58">
        <v>369</v>
      </c>
      <c r="J35" s="55">
        <v>247.82113821138199</v>
      </c>
      <c r="K35" s="57">
        <v>1.3000466155810999</v>
      </c>
      <c r="L35" s="67">
        <v>19.350850574712599</v>
      </c>
      <c r="M35" s="55">
        <v>374</v>
      </c>
      <c r="N35" s="55">
        <v>219.673796791444</v>
      </c>
      <c r="O35" s="57">
        <v>1.9841050840246801</v>
      </c>
      <c r="P35" s="67">
        <v>26.559151244416</v>
      </c>
      <c r="Q35" s="55">
        <v>375</v>
      </c>
      <c r="R35" s="55">
        <v>800.96799999999996</v>
      </c>
      <c r="S35" s="57">
        <v>5.4910112279025203</v>
      </c>
      <c r="T35" s="67">
        <v>15.730503344481599</v>
      </c>
      <c r="U35" s="55">
        <v>3110</v>
      </c>
      <c r="V35" s="55">
        <v>129.547266881029</v>
      </c>
      <c r="W35" s="57">
        <v>-5.1803667045269799E-2</v>
      </c>
      <c r="X35" s="67">
        <v>18.228293688138798</v>
      </c>
      <c r="Y35" s="55">
        <v>848</v>
      </c>
      <c r="Z35" s="56">
        <v>3.3365659305122901</v>
      </c>
      <c r="AA35" s="56">
        <v>1.73066298342541E-2</v>
      </c>
      <c r="AB35" s="67">
        <v>18.736952826179301</v>
      </c>
      <c r="AC35" s="58">
        <v>3044</v>
      </c>
      <c r="AD35" s="57">
        <v>35.846879106438998</v>
      </c>
      <c r="AE35" s="56">
        <v>-1.79673708306082</v>
      </c>
      <c r="AF35" s="67">
        <v>15.897591563113201</v>
      </c>
    </row>
    <row r="36" spans="1:32" x14ac:dyDescent="0.2">
      <c r="A36" s="54" t="s">
        <v>3</v>
      </c>
      <c r="B36" s="55">
        <v>2010</v>
      </c>
      <c r="C36" s="78">
        <v>0.55555715140634498</v>
      </c>
      <c r="D36" s="55">
        <v>3146</v>
      </c>
      <c r="E36" s="55">
        <v>5242.87507946599</v>
      </c>
      <c r="F36" s="55">
        <v>4783</v>
      </c>
      <c r="G36" s="57">
        <v>55.252600878110101</v>
      </c>
      <c r="H36" s="67">
        <v>34.460209282876903</v>
      </c>
      <c r="I36" s="58">
        <v>411</v>
      </c>
      <c r="J36" s="55">
        <v>244.32116788321201</v>
      </c>
      <c r="K36" s="57">
        <v>1.93002827225131</v>
      </c>
      <c r="L36" s="67">
        <v>20.3297811518324</v>
      </c>
      <c r="M36" s="55">
        <v>415</v>
      </c>
      <c r="N36" s="55">
        <v>218.219277108434</v>
      </c>
      <c r="O36" s="57">
        <v>2.0816919698870699</v>
      </c>
      <c r="P36" s="67">
        <v>27.233846298619898</v>
      </c>
      <c r="Q36" s="55">
        <v>416</v>
      </c>
      <c r="R36" s="55">
        <v>795.70192307692298</v>
      </c>
      <c r="S36" s="57">
        <v>8.5648608058608104</v>
      </c>
      <c r="T36" s="67">
        <v>16.292359203296702</v>
      </c>
      <c r="U36" s="55">
        <v>3146</v>
      </c>
      <c r="V36" s="55">
        <v>128.41862682771799</v>
      </c>
      <c r="W36" s="57">
        <v>-0.47224553786782297</v>
      </c>
      <c r="X36" s="67">
        <v>19.032721177038098</v>
      </c>
      <c r="Y36" s="55">
        <v>926</v>
      </c>
      <c r="Z36" s="56">
        <v>3.18921654999169</v>
      </c>
      <c r="AA36" s="56">
        <v>-4.5350750874305699E-2</v>
      </c>
      <c r="AB36" s="67">
        <v>19.773441678666899</v>
      </c>
      <c r="AC36" s="58">
        <v>3100</v>
      </c>
      <c r="AD36" s="57">
        <v>34.332612903225801</v>
      </c>
      <c r="AE36" s="56">
        <v>-3.6756684457383102</v>
      </c>
      <c r="AF36" s="67">
        <v>16.429515817564301</v>
      </c>
    </row>
    <row r="37" spans="1:32" x14ac:dyDescent="0.2">
      <c r="A37" s="54" t="s">
        <v>3</v>
      </c>
      <c r="B37" s="55">
        <v>2011</v>
      </c>
      <c r="C37" s="78">
        <v>0.56284554815263399</v>
      </c>
      <c r="D37" s="55">
        <v>3229</v>
      </c>
      <c r="E37" s="55">
        <v>5303.2307215856299</v>
      </c>
      <c r="F37" s="55">
        <v>5007</v>
      </c>
      <c r="G37" s="57">
        <v>52.930331535849803</v>
      </c>
      <c r="H37" s="67">
        <v>33.304607549430798</v>
      </c>
      <c r="I37" s="58">
        <v>444</v>
      </c>
      <c r="J37" s="55">
        <v>253.81531531531499</v>
      </c>
      <c r="K37" s="57">
        <v>2.56909816073571</v>
      </c>
      <c r="L37" s="67">
        <v>19.8565091963215</v>
      </c>
      <c r="M37" s="55">
        <v>455</v>
      </c>
      <c r="N37" s="55">
        <v>223.43296703296701</v>
      </c>
      <c r="O37" s="57">
        <v>1.7940631116437</v>
      </c>
      <c r="P37" s="67">
        <v>26.4124409826243</v>
      </c>
      <c r="Q37" s="55">
        <v>455</v>
      </c>
      <c r="R37" s="55">
        <v>818.74945054945101</v>
      </c>
      <c r="S37" s="57">
        <v>6.8131071113074304</v>
      </c>
      <c r="T37" s="67">
        <v>15.8414816696112</v>
      </c>
      <c r="U37" s="55">
        <v>3229</v>
      </c>
      <c r="V37" s="55">
        <v>128.59585010839299</v>
      </c>
      <c r="W37" s="57">
        <v>-1.3216524789522901</v>
      </c>
      <c r="X37" s="67">
        <v>18.3579393514188</v>
      </c>
      <c r="Y37" s="55">
        <v>1134</v>
      </c>
      <c r="Z37" s="56">
        <v>3.0718597848768199</v>
      </c>
      <c r="AA37" s="56">
        <v>-7.9602647698083298E-2</v>
      </c>
      <c r="AB37" s="67">
        <v>19.7197786998616</v>
      </c>
      <c r="AC37" s="58">
        <v>3157</v>
      </c>
      <c r="AD37" s="57">
        <v>31.152011403230901</v>
      </c>
      <c r="AE37" s="56">
        <v>-6.2909369609534096</v>
      </c>
      <c r="AF37" s="67">
        <v>15.5308626156499</v>
      </c>
    </row>
    <row r="38" spans="1:32" x14ac:dyDescent="0.2">
      <c r="A38" s="54" t="s">
        <v>3</v>
      </c>
      <c r="B38" s="55">
        <v>2012</v>
      </c>
      <c r="C38" s="78">
        <v>0.53720122453785502</v>
      </c>
      <c r="D38" s="55">
        <v>3152</v>
      </c>
      <c r="E38" s="55">
        <v>5357.7252538071098</v>
      </c>
      <c r="F38" s="55">
        <v>5054</v>
      </c>
      <c r="G38" s="57">
        <v>58.042685001978398</v>
      </c>
      <c r="H38" s="67">
        <v>32.606204590423403</v>
      </c>
      <c r="I38" s="58">
        <v>364</v>
      </c>
      <c r="J38" s="55">
        <v>251.55494505494499</v>
      </c>
      <c r="K38" s="57">
        <v>2.2153783462225101</v>
      </c>
      <c r="L38" s="67">
        <v>19.662033710093201</v>
      </c>
      <c r="M38" s="55">
        <v>382</v>
      </c>
      <c r="N38" s="55">
        <v>216.204188481675</v>
      </c>
      <c r="O38" s="57">
        <v>1.4847988517125399</v>
      </c>
      <c r="P38" s="67">
        <v>26.094781825381201</v>
      </c>
      <c r="Q38" s="55">
        <v>382</v>
      </c>
      <c r="R38" s="55">
        <v>792.34293193717303</v>
      </c>
      <c r="S38" s="57">
        <v>2.9100883347421802</v>
      </c>
      <c r="T38" s="67">
        <v>15.298978655959401</v>
      </c>
      <c r="U38" s="55">
        <v>3152</v>
      </c>
      <c r="V38" s="55">
        <v>127.680203045685</v>
      </c>
      <c r="W38" s="57">
        <v>-1.8679199453136901</v>
      </c>
      <c r="X38" s="67">
        <v>17.7692811787939</v>
      </c>
      <c r="Y38" s="55">
        <v>1058</v>
      </c>
      <c r="Z38" s="56">
        <v>3.3061379236023698</v>
      </c>
      <c r="AA38" s="56">
        <v>-8.2801032110091502E-2</v>
      </c>
      <c r="AB38" s="67">
        <v>19.161620795106899</v>
      </c>
      <c r="AC38" s="58">
        <v>3066</v>
      </c>
      <c r="AD38" s="57">
        <v>27.707990867579898</v>
      </c>
      <c r="AE38" s="56">
        <v>-8.4267591062136695</v>
      </c>
      <c r="AF38" s="67">
        <v>14.773803657789999</v>
      </c>
    </row>
    <row r="39" spans="1:32" x14ac:dyDescent="0.2">
      <c r="A39" s="54" t="s">
        <v>3</v>
      </c>
      <c r="B39" s="55">
        <v>2013</v>
      </c>
      <c r="C39" s="78">
        <v>0.53252552204176395</v>
      </c>
      <c r="D39" s="55">
        <v>3055</v>
      </c>
      <c r="E39" s="55">
        <v>5451.4418985270004</v>
      </c>
      <c r="F39" s="55">
        <v>4982</v>
      </c>
      <c r="G39" s="57">
        <v>72.959026495383497</v>
      </c>
      <c r="H39" s="67">
        <v>30.543167603372101</v>
      </c>
      <c r="I39" s="58">
        <v>381</v>
      </c>
      <c r="J39" s="55">
        <v>247.39632545931801</v>
      </c>
      <c r="K39" s="57">
        <v>2.4517443216080399</v>
      </c>
      <c r="L39" s="67">
        <v>18.7244277386934</v>
      </c>
      <c r="M39" s="55">
        <v>390</v>
      </c>
      <c r="N39" s="55">
        <v>217.62564102564099</v>
      </c>
      <c r="O39" s="57">
        <v>1.989028703332</v>
      </c>
      <c r="P39" s="67">
        <v>24.666973103171401</v>
      </c>
      <c r="Q39" s="55">
        <v>389</v>
      </c>
      <c r="R39" s="55">
        <v>797.24164524421599</v>
      </c>
      <c r="S39" s="57">
        <v>1.75841531569966</v>
      </c>
      <c r="T39" s="67">
        <v>14.2759577645052</v>
      </c>
      <c r="U39" s="55">
        <v>3055</v>
      </c>
      <c r="V39" s="55">
        <v>122.136170212766</v>
      </c>
      <c r="W39" s="57">
        <v>-1.94953341584159</v>
      </c>
      <c r="X39" s="67">
        <v>16.531473081683199</v>
      </c>
      <c r="Y39" s="55">
        <v>903</v>
      </c>
      <c r="Z39" s="56">
        <v>3.0788699612330901</v>
      </c>
      <c r="AA39" s="56">
        <v>-0.110616585365854</v>
      </c>
      <c r="AB39" s="67">
        <v>18.284624390243899</v>
      </c>
      <c r="AC39" s="58">
        <v>2766</v>
      </c>
      <c r="AD39" s="57">
        <v>24.515907447577799</v>
      </c>
      <c r="AE39" s="56">
        <v>-10.8921987169457</v>
      </c>
      <c r="AF39" s="67">
        <v>13.3286420747927</v>
      </c>
    </row>
    <row r="40" spans="1:32" x14ac:dyDescent="0.2">
      <c r="A40" s="54" t="s">
        <v>3</v>
      </c>
      <c r="B40" s="55">
        <v>2014</v>
      </c>
      <c r="C40" s="78">
        <v>0.50399607329842999</v>
      </c>
      <c r="D40" s="55">
        <v>2300</v>
      </c>
      <c r="E40" s="55">
        <v>5876.6656521739096</v>
      </c>
      <c r="F40" s="55">
        <v>4648</v>
      </c>
      <c r="G40" s="57">
        <v>128.193231497418</v>
      </c>
      <c r="H40" s="67">
        <v>28.049253872633301</v>
      </c>
      <c r="I40" s="58">
        <v>268</v>
      </c>
      <c r="J40" s="55">
        <v>255.58955223880599</v>
      </c>
      <c r="K40" s="57">
        <v>2.9190566688213799</v>
      </c>
      <c r="L40" s="67">
        <v>17.785754578754499</v>
      </c>
      <c r="M40" s="55">
        <v>283</v>
      </c>
      <c r="N40" s="55">
        <v>229.858657243816</v>
      </c>
      <c r="O40" s="57">
        <v>3.4244316469321898</v>
      </c>
      <c r="P40" s="67">
        <v>23.105551130247601</v>
      </c>
      <c r="Q40" s="55">
        <v>283</v>
      </c>
      <c r="R40" s="55">
        <v>836.79151943462898</v>
      </c>
      <c r="S40" s="57">
        <v>3.5946133845806001</v>
      </c>
      <c r="T40" s="67">
        <v>13.147255708795001</v>
      </c>
      <c r="U40" s="55">
        <v>2300</v>
      </c>
      <c r="V40" s="55">
        <v>118.10956521739099</v>
      </c>
      <c r="W40" s="57">
        <v>-1.97682636054423</v>
      </c>
      <c r="X40" s="67">
        <v>15.536448129251699</v>
      </c>
      <c r="Y40" s="55">
        <v>554</v>
      </c>
      <c r="Z40" s="56">
        <v>3.1866594395539498</v>
      </c>
      <c r="AA40" s="56">
        <v>-0.143531645569621</v>
      </c>
      <c r="AB40" s="67">
        <v>16.463560904752001</v>
      </c>
      <c r="AC40" s="58">
        <v>1729</v>
      </c>
      <c r="AD40" s="57">
        <v>23.613475997686599</v>
      </c>
      <c r="AE40" s="56">
        <v>-12.7599371299199</v>
      </c>
      <c r="AF40" s="67">
        <v>12.201545646116401</v>
      </c>
    </row>
    <row r="41" spans="1:32" x14ac:dyDescent="0.2">
      <c r="A41" s="54" t="s">
        <v>3</v>
      </c>
      <c r="B41" s="55">
        <v>2015</v>
      </c>
      <c r="C41" s="78">
        <v>0.57045200302343202</v>
      </c>
      <c r="D41" s="55">
        <v>862</v>
      </c>
      <c r="E41" s="55">
        <v>5975.1090487238998</v>
      </c>
      <c r="F41" s="55">
        <v>4351</v>
      </c>
      <c r="G41" s="57">
        <v>92.0339025511378</v>
      </c>
      <c r="H41" s="67">
        <v>22.055230291887</v>
      </c>
      <c r="I41" s="58">
        <v>96</v>
      </c>
      <c r="J41" s="55">
        <v>267.26041666666703</v>
      </c>
      <c r="K41" s="57">
        <v>1.68014423963134</v>
      </c>
      <c r="L41" s="67">
        <v>14.6288377880183</v>
      </c>
      <c r="M41" s="55">
        <v>99</v>
      </c>
      <c r="N41" s="55">
        <v>233.919191919192</v>
      </c>
      <c r="O41" s="57">
        <v>2.7079192546583899</v>
      </c>
      <c r="P41" s="67">
        <v>18.590203358638199</v>
      </c>
      <c r="Q41" s="55">
        <v>99</v>
      </c>
      <c r="R41" s="55">
        <v>869.06060606060601</v>
      </c>
      <c r="S41" s="57">
        <v>3.3755651317409399</v>
      </c>
      <c r="T41" s="67">
        <v>10.651134942132501</v>
      </c>
      <c r="U41" s="55">
        <v>862</v>
      </c>
      <c r="V41" s="55">
        <v>103.628770301624</v>
      </c>
      <c r="W41" s="57">
        <v>-2.1847935471480699</v>
      </c>
      <c r="X41" s="67">
        <v>12.7411123487613</v>
      </c>
      <c r="Y41" s="55">
        <v>239</v>
      </c>
      <c r="Z41" s="56">
        <v>3.4428988635608899</v>
      </c>
      <c r="AA41" s="56">
        <v>-0.12647018505825899</v>
      </c>
      <c r="AB41" s="67">
        <v>13.417729038153899</v>
      </c>
      <c r="AC41" s="58">
        <v>76</v>
      </c>
      <c r="AD41" s="57">
        <v>21.9236842105263</v>
      </c>
      <c r="AE41" s="56">
        <v>-11.910689064039399</v>
      </c>
      <c r="AF41" s="67">
        <v>10.480341911329999</v>
      </c>
    </row>
    <row r="42" spans="1:32" x14ac:dyDescent="0.2">
      <c r="A42" s="54" t="s">
        <v>3</v>
      </c>
      <c r="B42" s="55">
        <v>2016</v>
      </c>
      <c r="C42" s="78">
        <v>0.72099317073170799</v>
      </c>
      <c r="D42" s="55"/>
      <c r="E42" s="55"/>
      <c r="F42" s="55">
        <v>3697</v>
      </c>
      <c r="G42" s="57">
        <v>94.924057343791802</v>
      </c>
      <c r="H42" s="67">
        <v>18.3104319718691</v>
      </c>
      <c r="I42" s="58"/>
      <c r="J42" s="55"/>
      <c r="K42" s="57"/>
      <c r="L42" s="67"/>
      <c r="M42" s="55"/>
      <c r="N42" s="55"/>
      <c r="O42" s="57"/>
      <c r="P42" s="67"/>
      <c r="Q42" s="55"/>
      <c r="R42" s="55"/>
      <c r="S42" s="57"/>
      <c r="T42" s="67"/>
      <c r="U42" s="55"/>
      <c r="V42" s="55"/>
      <c r="W42" s="57"/>
      <c r="X42" s="67"/>
      <c r="Y42" s="55"/>
      <c r="Z42" s="56"/>
      <c r="AA42" s="56"/>
      <c r="AB42" s="67"/>
      <c r="AC42" s="58"/>
      <c r="AD42" s="57"/>
      <c r="AE42" s="56"/>
      <c r="AF42" s="67"/>
    </row>
    <row r="43" spans="1:32" x14ac:dyDescent="0.2">
      <c r="A43" s="54" t="s">
        <v>3</v>
      </c>
      <c r="B43" s="55">
        <v>2017</v>
      </c>
      <c r="C43" s="78">
        <v>0.81921374490390197</v>
      </c>
      <c r="D43" s="55"/>
      <c r="E43" s="55"/>
      <c r="F43" s="55">
        <v>2725</v>
      </c>
      <c r="G43" s="57">
        <v>114.08261284403601</v>
      </c>
      <c r="H43" s="67">
        <v>15.5539816513761</v>
      </c>
      <c r="I43" s="58"/>
      <c r="J43" s="55"/>
      <c r="K43" s="57"/>
      <c r="L43" s="67"/>
      <c r="M43" s="55"/>
      <c r="N43" s="55"/>
      <c r="O43" s="57"/>
      <c r="P43" s="67"/>
      <c r="Q43" s="55"/>
      <c r="R43" s="55"/>
      <c r="S43" s="57"/>
      <c r="T43" s="67"/>
      <c r="U43" s="55"/>
      <c r="V43" s="55"/>
      <c r="W43" s="57"/>
      <c r="X43" s="67"/>
      <c r="Y43" s="55"/>
      <c r="Z43" s="56"/>
      <c r="AA43" s="56"/>
      <c r="AB43" s="67"/>
      <c r="AC43" s="58"/>
      <c r="AD43" s="57"/>
      <c r="AE43" s="56"/>
      <c r="AF43" s="67"/>
    </row>
    <row r="44" spans="1:32" x14ac:dyDescent="0.2">
      <c r="A44" s="54" t="s">
        <v>3</v>
      </c>
      <c r="B44" s="55">
        <v>2018</v>
      </c>
      <c r="C44" s="78">
        <v>1.19229813664596</v>
      </c>
      <c r="D44" s="55"/>
      <c r="E44" s="55"/>
      <c r="F44" s="55">
        <v>147</v>
      </c>
      <c r="G44" s="57">
        <v>168.46326530612299</v>
      </c>
      <c r="H44" s="67">
        <v>16.100000000000001</v>
      </c>
      <c r="I44" s="58"/>
      <c r="J44" s="55"/>
      <c r="K44" s="57"/>
      <c r="L44" s="67"/>
      <c r="M44" s="55"/>
      <c r="N44" s="55"/>
      <c r="O44" s="57"/>
      <c r="P44" s="67"/>
      <c r="Q44" s="55"/>
      <c r="R44" s="55"/>
      <c r="S44" s="57"/>
      <c r="T44" s="67"/>
      <c r="U44" s="55"/>
      <c r="V44" s="55"/>
      <c r="W44" s="57"/>
      <c r="X44" s="67"/>
      <c r="Y44" s="55"/>
      <c r="Z44" s="56"/>
      <c r="AA44" s="56"/>
      <c r="AB44" s="67"/>
      <c r="AC44" s="58"/>
      <c r="AD44" s="57"/>
      <c r="AE44" s="56"/>
      <c r="AF44" s="67"/>
    </row>
    <row r="45" spans="1:32" x14ac:dyDescent="0.2">
      <c r="A45" s="54" t="s">
        <v>37</v>
      </c>
      <c r="B45" s="55">
        <v>1987</v>
      </c>
      <c r="C45" s="78">
        <v>0</v>
      </c>
      <c r="D45" s="55">
        <v>108</v>
      </c>
      <c r="E45" s="55">
        <v>3929.2314814814799</v>
      </c>
      <c r="F45" s="55">
        <v>115</v>
      </c>
      <c r="G45" s="57">
        <v>-93.247304347826102</v>
      </c>
      <c r="H45" s="67">
        <v>29.606982608695599</v>
      </c>
      <c r="I45" s="58"/>
      <c r="J45" s="55"/>
      <c r="K45" s="57"/>
      <c r="L45" s="67"/>
      <c r="M45" s="55"/>
      <c r="N45" s="55"/>
      <c r="O45" s="57"/>
      <c r="P45" s="67"/>
      <c r="Q45" s="55"/>
      <c r="R45" s="55"/>
      <c r="S45" s="57"/>
      <c r="T45" s="67"/>
      <c r="U45" s="55">
        <v>108</v>
      </c>
      <c r="V45" s="55">
        <v>121.990740740741</v>
      </c>
      <c r="W45" s="57">
        <v>1.44719672131148</v>
      </c>
      <c r="X45" s="67">
        <v>10.3745819672131</v>
      </c>
      <c r="Y45" s="55"/>
      <c r="Z45" s="56"/>
      <c r="AA45" s="56"/>
      <c r="AB45" s="67"/>
      <c r="AC45" s="58">
        <v>105</v>
      </c>
      <c r="AD45" s="57">
        <v>39.502857142857103</v>
      </c>
      <c r="AE45" s="56">
        <v>0.23370588235294101</v>
      </c>
      <c r="AF45" s="67">
        <v>7.1195630252100903</v>
      </c>
    </row>
    <row r="46" spans="1:32" x14ac:dyDescent="0.2">
      <c r="A46" s="54" t="s">
        <v>37</v>
      </c>
      <c r="B46" s="55">
        <v>1988</v>
      </c>
      <c r="C46" s="78">
        <v>0</v>
      </c>
      <c r="D46" s="55">
        <v>101</v>
      </c>
      <c r="E46" s="55">
        <v>4202.64356435644</v>
      </c>
      <c r="F46" s="55">
        <v>117</v>
      </c>
      <c r="G46" s="57">
        <v>-26.1500854700855</v>
      </c>
      <c r="H46" s="67">
        <v>28.6921111111111</v>
      </c>
      <c r="I46" s="58"/>
      <c r="J46" s="55"/>
      <c r="K46" s="57"/>
      <c r="L46" s="67"/>
      <c r="M46" s="55"/>
      <c r="N46" s="55"/>
      <c r="O46" s="57"/>
      <c r="P46" s="67"/>
      <c r="Q46" s="55"/>
      <c r="R46" s="55"/>
      <c r="S46" s="57"/>
      <c r="T46" s="67"/>
      <c r="U46" s="55">
        <v>101</v>
      </c>
      <c r="V46" s="55">
        <v>111.316831683168</v>
      </c>
      <c r="W46" s="57">
        <v>0.58374999999999999</v>
      </c>
      <c r="X46" s="67">
        <v>10.3550454545455</v>
      </c>
      <c r="Y46" s="55"/>
      <c r="Z46" s="56"/>
      <c r="AA46" s="56"/>
      <c r="AB46" s="67"/>
      <c r="AC46" s="58">
        <v>100</v>
      </c>
      <c r="AD46" s="57">
        <v>38.444000000000003</v>
      </c>
      <c r="AE46" s="56">
        <v>0.22989230769230801</v>
      </c>
      <c r="AF46" s="67">
        <v>7.1681384615384598</v>
      </c>
    </row>
    <row r="47" spans="1:32" x14ac:dyDescent="0.2">
      <c r="A47" s="54" t="s">
        <v>37</v>
      </c>
      <c r="B47" s="55">
        <v>1989</v>
      </c>
      <c r="C47" s="78">
        <v>2.5128205128205098E-3</v>
      </c>
      <c r="D47" s="55">
        <v>217</v>
      </c>
      <c r="E47" s="55">
        <v>4184.7880184331798</v>
      </c>
      <c r="F47" s="55">
        <v>235</v>
      </c>
      <c r="G47" s="57">
        <v>-16.485148936170201</v>
      </c>
      <c r="H47" s="67">
        <v>29.8919914893617</v>
      </c>
      <c r="I47" s="58"/>
      <c r="J47" s="55"/>
      <c r="K47" s="57"/>
      <c r="L47" s="67"/>
      <c r="M47" s="55"/>
      <c r="N47" s="55"/>
      <c r="O47" s="57"/>
      <c r="P47" s="67"/>
      <c r="Q47" s="55"/>
      <c r="R47" s="55"/>
      <c r="S47" s="57"/>
      <c r="T47" s="67"/>
      <c r="U47" s="55">
        <v>217</v>
      </c>
      <c r="V47" s="55">
        <v>121.86175115207401</v>
      </c>
      <c r="W47" s="57">
        <v>0.82868164794007404</v>
      </c>
      <c r="X47" s="67">
        <v>10.8783670411985</v>
      </c>
      <c r="Y47" s="55"/>
      <c r="Z47" s="56"/>
      <c r="AA47" s="56"/>
      <c r="AB47" s="67"/>
      <c r="AC47" s="58">
        <v>213</v>
      </c>
      <c r="AD47" s="57">
        <v>41.479812206572802</v>
      </c>
      <c r="AE47" s="56">
        <v>0.21801158301158299</v>
      </c>
      <c r="AF47" s="67">
        <v>7.7591471042471003</v>
      </c>
    </row>
    <row r="48" spans="1:32" x14ac:dyDescent="0.2">
      <c r="A48" s="54" t="s">
        <v>37</v>
      </c>
      <c r="B48" s="55">
        <v>1990</v>
      </c>
      <c r="C48" s="78">
        <v>6.5438144329896905E-2</v>
      </c>
      <c r="D48" s="55">
        <v>193</v>
      </c>
      <c r="E48" s="55">
        <v>4220.2331606217604</v>
      </c>
      <c r="F48" s="55">
        <v>219</v>
      </c>
      <c r="G48" s="57">
        <v>-30.7482648401826</v>
      </c>
      <c r="H48" s="67">
        <v>29.652607305936101</v>
      </c>
      <c r="I48" s="58"/>
      <c r="J48" s="55"/>
      <c r="K48" s="57"/>
      <c r="L48" s="67"/>
      <c r="M48" s="55"/>
      <c r="N48" s="55"/>
      <c r="O48" s="57"/>
      <c r="P48" s="67"/>
      <c r="Q48" s="55"/>
      <c r="R48" s="55"/>
      <c r="S48" s="57"/>
      <c r="T48" s="67"/>
      <c r="U48" s="55">
        <v>193</v>
      </c>
      <c r="V48" s="55">
        <v>115.29533678756501</v>
      </c>
      <c r="W48" s="57">
        <v>1.2460384615384601</v>
      </c>
      <c r="X48" s="67">
        <v>11.5815153846154</v>
      </c>
      <c r="Y48" s="55"/>
      <c r="Z48" s="56"/>
      <c r="AA48" s="56"/>
      <c r="AB48" s="67"/>
      <c r="AC48" s="58">
        <v>187</v>
      </c>
      <c r="AD48" s="57">
        <v>42.933155080213901</v>
      </c>
      <c r="AE48" s="56">
        <v>0.41684738955823297</v>
      </c>
      <c r="AF48" s="67">
        <v>8.5983530120482001</v>
      </c>
    </row>
    <row r="49" spans="1:32" x14ac:dyDescent="0.2">
      <c r="A49" s="54" t="s">
        <v>37</v>
      </c>
      <c r="B49" s="55">
        <v>1991</v>
      </c>
      <c r="C49" s="78">
        <v>2.30757097791798E-2</v>
      </c>
      <c r="D49" s="55">
        <v>307</v>
      </c>
      <c r="E49" s="55">
        <v>4101.3159609120503</v>
      </c>
      <c r="F49" s="55">
        <v>340</v>
      </c>
      <c r="G49" s="57">
        <v>-6.4720000000000004</v>
      </c>
      <c r="H49" s="67">
        <v>31.428958823529399</v>
      </c>
      <c r="I49" s="58"/>
      <c r="J49" s="55"/>
      <c r="K49" s="57"/>
      <c r="L49" s="67"/>
      <c r="M49" s="55"/>
      <c r="N49" s="55"/>
      <c r="O49" s="57"/>
      <c r="P49" s="67"/>
      <c r="Q49" s="55"/>
      <c r="R49" s="55"/>
      <c r="S49" s="57"/>
      <c r="T49" s="67"/>
      <c r="U49" s="55">
        <v>307</v>
      </c>
      <c r="V49" s="55">
        <v>118.612377850163</v>
      </c>
      <c r="W49" s="57">
        <v>0.91802594339622701</v>
      </c>
      <c r="X49" s="67">
        <v>12.2755188679245</v>
      </c>
      <c r="Y49" s="55"/>
      <c r="Z49" s="56"/>
      <c r="AA49" s="56"/>
      <c r="AB49" s="67"/>
      <c r="AC49" s="58">
        <v>303</v>
      </c>
      <c r="AD49" s="57">
        <v>44.514521452145203</v>
      </c>
      <c r="AE49" s="56">
        <v>0.60648218527316</v>
      </c>
      <c r="AF49" s="67">
        <v>8.9189942992874105</v>
      </c>
    </row>
    <row r="50" spans="1:32" x14ac:dyDescent="0.2">
      <c r="A50" s="54" t="s">
        <v>37</v>
      </c>
      <c r="B50" s="55">
        <v>1992</v>
      </c>
      <c r="C50" s="78">
        <v>5.1522309711286102E-2</v>
      </c>
      <c r="D50" s="55">
        <v>329</v>
      </c>
      <c r="E50" s="55">
        <v>4331.7629179331298</v>
      </c>
      <c r="F50" s="55">
        <v>366</v>
      </c>
      <c r="G50" s="57">
        <v>-17.933360655737701</v>
      </c>
      <c r="H50" s="67">
        <v>31.5027923497268</v>
      </c>
      <c r="I50" s="58"/>
      <c r="J50" s="55"/>
      <c r="K50" s="57"/>
      <c r="L50" s="67"/>
      <c r="M50" s="55"/>
      <c r="N50" s="55"/>
      <c r="O50" s="57"/>
      <c r="P50" s="67"/>
      <c r="Q50" s="55"/>
      <c r="R50" s="55"/>
      <c r="S50" s="57"/>
      <c r="T50" s="67"/>
      <c r="U50" s="55">
        <v>329</v>
      </c>
      <c r="V50" s="55">
        <v>123.54407294832799</v>
      </c>
      <c r="W50" s="57">
        <v>0.96507191011236004</v>
      </c>
      <c r="X50" s="67">
        <v>12.2866157303371</v>
      </c>
      <c r="Y50" s="55"/>
      <c r="Z50" s="56"/>
      <c r="AA50" s="56"/>
      <c r="AB50" s="67"/>
      <c r="AC50" s="58">
        <v>326</v>
      </c>
      <c r="AD50" s="57">
        <v>41.630368098159501</v>
      </c>
      <c r="AE50" s="56">
        <v>0.73723394495412897</v>
      </c>
      <c r="AF50" s="67">
        <v>9.1227600917431193</v>
      </c>
    </row>
    <row r="51" spans="1:32" x14ac:dyDescent="0.2">
      <c r="A51" s="54" t="s">
        <v>37</v>
      </c>
      <c r="B51" s="55">
        <v>1993</v>
      </c>
      <c r="C51" s="78">
        <v>8.2941176470588199E-2</v>
      </c>
      <c r="D51" s="55">
        <v>364</v>
      </c>
      <c r="E51" s="55">
        <v>4466.5467032966999</v>
      </c>
      <c r="F51" s="55">
        <v>414</v>
      </c>
      <c r="G51" s="57">
        <v>17.324396135265701</v>
      </c>
      <c r="H51" s="67">
        <v>32.683949275362302</v>
      </c>
      <c r="I51" s="58"/>
      <c r="J51" s="55"/>
      <c r="K51" s="57"/>
      <c r="L51" s="67"/>
      <c r="M51" s="55"/>
      <c r="N51" s="55"/>
      <c r="O51" s="57"/>
      <c r="P51" s="67"/>
      <c r="Q51" s="55"/>
      <c r="R51" s="55"/>
      <c r="S51" s="57"/>
      <c r="T51" s="67"/>
      <c r="U51" s="55">
        <v>364</v>
      </c>
      <c r="V51" s="55">
        <v>119.373626373626</v>
      </c>
      <c r="W51" s="57">
        <v>0.88403012048192797</v>
      </c>
      <c r="X51" s="67">
        <v>13.600953815261001</v>
      </c>
      <c r="Y51" s="55"/>
      <c r="Z51" s="56"/>
      <c r="AA51" s="56"/>
      <c r="AB51" s="67"/>
      <c r="AC51" s="58">
        <v>359</v>
      </c>
      <c r="AD51" s="57">
        <v>44.6050139275766</v>
      </c>
      <c r="AE51" s="56">
        <v>0.80642126789366098</v>
      </c>
      <c r="AF51" s="67">
        <v>9.9472660531697308</v>
      </c>
    </row>
    <row r="52" spans="1:32" x14ac:dyDescent="0.2">
      <c r="A52" s="54" t="s">
        <v>37</v>
      </c>
      <c r="B52" s="55">
        <v>1994</v>
      </c>
      <c r="C52" s="78">
        <v>1.4880425155004399E-2</v>
      </c>
      <c r="D52" s="55">
        <v>490</v>
      </c>
      <c r="E52" s="55">
        <v>4467.5469387755102</v>
      </c>
      <c r="F52" s="55">
        <v>561</v>
      </c>
      <c r="G52" s="57">
        <v>36.9598573975045</v>
      </c>
      <c r="H52" s="67">
        <v>31.039021390374302</v>
      </c>
      <c r="I52" s="58"/>
      <c r="J52" s="55"/>
      <c r="K52" s="57"/>
      <c r="L52" s="67"/>
      <c r="M52" s="55"/>
      <c r="N52" s="55"/>
      <c r="O52" s="57"/>
      <c r="P52" s="67"/>
      <c r="Q52" s="55"/>
      <c r="R52" s="55"/>
      <c r="S52" s="57"/>
      <c r="T52" s="67"/>
      <c r="U52" s="55">
        <v>490</v>
      </c>
      <c r="V52" s="55">
        <v>125.30204081632699</v>
      </c>
      <c r="W52" s="57">
        <v>1.4398962536022999</v>
      </c>
      <c r="X52" s="67">
        <v>12.6107752161383</v>
      </c>
      <c r="Y52" s="55"/>
      <c r="Z52" s="56"/>
      <c r="AA52" s="56"/>
      <c r="AB52" s="67"/>
      <c r="AC52" s="58">
        <v>488</v>
      </c>
      <c r="AD52" s="57">
        <v>41.435450819672099</v>
      </c>
      <c r="AE52" s="56">
        <v>0.69434306569343096</v>
      </c>
      <c r="AF52" s="67">
        <v>9.5624306569343105</v>
      </c>
    </row>
    <row r="53" spans="1:32" x14ac:dyDescent="0.2">
      <c r="A53" s="54" t="s">
        <v>37</v>
      </c>
      <c r="B53" s="55">
        <v>1995</v>
      </c>
      <c r="C53" s="78">
        <v>2.28515111695138E-2</v>
      </c>
      <c r="D53" s="55">
        <v>707</v>
      </c>
      <c r="E53" s="55">
        <v>4666.0523338048097</v>
      </c>
      <c r="F53" s="55">
        <v>796</v>
      </c>
      <c r="G53" s="57">
        <v>25.8991834170854</v>
      </c>
      <c r="H53" s="67">
        <v>30.9283555276382</v>
      </c>
      <c r="I53" s="58"/>
      <c r="J53" s="55"/>
      <c r="K53" s="57"/>
      <c r="L53" s="67"/>
      <c r="M53" s="55"/>
      <c r="N53" s="55"/>
      <c r="O53" s="57"/>
      <c r="P53" s="67"/>
      <c r="Q53" s="55"/>
      <c r="R53" s="55"/>
      <c r="S53" s="57"/>
      <c r="T53" s="67"/>
      <c r="U53" s="55">
        <v>707</v>
      </c>
      <c r="V53" s="55">
        <v>124.88401697312599</v>
      </c>
      <c r="W53" s="57">
        <v>1.4704921630094001</v>
      </c>
      <c r="X53" s="67">
        <v>12.959053291536099</v>
      </c>
      <c r="Y53" s="55"/>
      <c r="Z53" s="56"/>
      <c r="AA53" s="56"/>
      <c r="AB53" s="67"/>
      <c r="AC53" s="58">
        <v>695</v>
      </c>
      <c r="AD53" s="57">
        <v>40.871942446043199</v>
      </c>
      <c r="AE53" s="56">
        <v>0.74893723404255297</v>
      </c>
      <c r="AF53" s="67">
        <v>10.2517373404255</v>
      </c>
    </row>
    <row r="54" spans="1:32" x14ac:dyDescent="0.2">
      <c r="A54" s="54" t="s">
        <v>37</v>
      </c>
      <c r="B54" s="55">
        <v>1996</v>
      </c>
      <c r="C54" s="78">
        <v>3.8873031496062999E-2</v>
      </c>
      <c r="D54" s="55">
        <v>913</v>
      </c>
      <c r="E54" s="55">
        <v>4499.4490690032899</v>
      </c>
      <c r="F54" s="55">
        <v>1006</v>
      </c>
      <c r="G54" s="57">
        <v>20.050815109343901</v>
      </c>
      <c r="H54" s="67">
        <v>30.743925447316101</v>
      </c>
      <c r="I54" s="58"/>
      <c r="J54" s="55"/>
      <c r="K54" s="57"/>
      <c r="L54" s="67"/>
      <c r="M54" s="55"/>
      <c r="N54" s="55"/>
      <c r="O54" s="57"/>
      <c r="P54" s="67"/>
      <c r="Q54" s="55"/>
      <c r="R54" s="55"/>
      <c r="S54" s="57"/>
      <c r="T54" s="67"/>
      <c r="U54" s="55">
        <v>913</v>
      </c>
      <c r="V54" s="55">
        <v>125.906900328587</v>
      </c>
      <c r="W54" s="57">
        <v>1.5066822875297801</v>
      </c>
      <c r="X54" s="67">
        <v>12.416517077045301</v>
      </c>
      <c r="Y54" s="55"/>
      <c r="Z54" s="56"/>
      <c r="AA54" s="56"/>
      <c r="AB54" s="67"/>
      <c r="AC54" s="58">
        <v>900</v>
      </c>
      <c r="AD54" s="57">
        <v>38.8357777777778</v>
      </c>
      <c r="AE54" s="56">
        <v>0.70047921760391296</v>
      </c>
      <c r="AF54" s="67">
        <v>9.6644636511817499</v>
      </c>
    </row>
    <row r="55" spans="1:32" x14ac:dyDescent="0.2">
      <c r="A55" s="59" t="s">
        <v>37</v>
      </c>
      <c r="B55" s="55">
        <v>1997</v>
      </c>
      <c r="C55" s="78">
        <v>2.10608695652174E-2</v>
      </c>
      <c r="D55" s="55">
        <v>999</v>
      </c>
      <c r="E55" s="55">
        <v>4639.7017017016997</v>
      </c>
      <c r="F55" s="55">
        <v>1098</v>
      </c>
      <c r="G55" s="57">
        <v>52.594107468123902</v>
      </c>
      <c r="H55" s="67">
        <v>32.005362477231301</v>
      </c>
      <c r="I55" s="58"/>
      <c r="J55" s="55"/>
      <c r="K55" s="57"/>
      <c r="L55" s="67"/>
      <c r="M55" s="55"/>
      <c r="N55" s="55"/>
      <c r="O55" s="57"/>
      <c r="P55" s="67"/>
      <c r="Q55" s="55"/>
      <c r="R55" s="55"/>
      <c r="S55" s="57"/>
      <c r="T55" s="67"/>
      <c r="U55" s="55">
        <v>999</v>
      </c>
      <c r="V55" s="55">
        <v>127.329329329329</v>
      </c>
      <c r="W55" s="57">
        <v>0.88708928571428602</v>
      </c>
      <c r="X55" s="67">
        <v>13.668516428571399</v>
      </c>
      <c r="Y55" s="55">
        <v>81</v>
      </c>
      <c r="Z55" s="56">
        <v>3.8226567987394802</v>
      </c>
      <c r="AA55" s="56">
        <v>-1.30904109589041E-2</v>
      </c>
      <c r="AB55" s="67">
        <v>7.5246575342465798</v>
      </c>
      <c r="AC55" s="58">
        <v>984</v>
      </c>
      <c r="AD55" s="57">
        <v>39.406402439024397</v>
      </c>
      <c r="AE55" s="56">
        <v>0.99384811046511601</v>
      </c>
      <c r="AF55" s="67">
        <v>10.6157480377907</v>
      </c>
    </row>
    <row r="56" spans="1:32" x14ac:dyDescent="0.2">
      <c r="A56" s="59" t="s">
        <v>37</v>
      </c>
      <c r="B56" s="55">
        <v>1998</v>
      </c>
      <c r="C56" s="78">
        <v>3.0809084457061799E-2</v>
      </c>
      <c r="D56" s="55">
        <v>1196</v>
      </c>
      <c r="E56" s="55">
        <v>4576.5484949832799</v>
      </c>
      <c r="F56" s="55">
        <v>1301</v>
      </c>
      <c r="G56" s="57">
        <v>42.318232129131403</v>
      </c>
      <c r="H56" s="67">
        <v>31.3888101460415</v>
      </c>
      <c r="I56" s="58"/>
      <c r="J56" s="55"/>
      <c r="K56" s="57"/>
      <c r="L56" s="67"/>
      <c r="M56" s="55"/>
      <c r="N56" s="55"/>
      <c r="O56" s="57"/>
      <c r="P56" s="67"/>
      <c r="Q56" s="55"/>
      <c r="R56" s="55"/>
      <c r="S56" s="57"/>
      <c r="T56" s="67"/>
      <c r="U56" s="55">
        <v>1196</v>
      </c>
      <c r="V56" s="55">
        <v>130.529264214047</v>
      </c>
      <c r="W56" s="57">
        <v>1.0930101070154601</v>
      </c>
      <c r="X56" s="67">
        <v>13.3244244946492</v>
      </c>
      <c r="Y56" s="55">
        <v>97</v>
      </c>
      <c r="Z56" s="56">
        <v>3.6784303725301601</v>
      </c>
      <c r="AA56" s="56">
        <v>-9.4302884615384396E-3</v>
      </c>
      <c r="AB56" s="67">
        <v>9.0906249999999993</v>
      </c>
      <c r="AC56" s="58">
        <v>1189</v>
      </c>
      <c r="AD56" s="57">
        <v>35.873170731707297</v>
      </c>
      <c r="AE56" s="56">
        <v>0.79849939393939695</v>
      </c>
      <c r="AF56" s="67">
        <v>10.6870830909091</v>
      </c>
    </row>
    <row r="57" spans="1:32" x14ac:dyDescent="0.2">
      <c r="A57" s="59" t="s">
        <v>37</v>
      </c>
      <c r="B57" s="55">
        <v>1999</v>
      </c>
      <c r="C57" s="78">
        <v>1.75776574522656E-2</v>
      </c>
      <c r="D57" s="55">
        <v>1401</v>
      </c>
      <c r="E57" s="55">
        <v>4682.6017130621003</v>
      </c>
      <c r="F57" s="58">
        <v>1588</v>
      </c>
      <c r="G57" s="57">
        <v>48.051272040302202</v>
      </c>
      <c r="H57" s="67">
        <v>30.431571788413098</v>
      </c>
      <c r="I57" s="58"/>
      <c r="J57" s="55"/>
      <c r="K57" s="57"/>
      <c r="L57" s="67"/>
      <c r="M57" s="55"/>
      <c r="N57" s="55"/>
      <c r="O57" s="57"/>
      <c r="P57" s="67"/>
      <c r="Q57" s="55"/>
      <c r="R57" s="55"/>
      <c r="S57" s="57"/>
      <c r="T57" s="67"/>
      <c r="U57" s="55">
        <v>1401</v>
      </c>
      <c r="V57" s="55">
        <v>130.040685224839</v>
      </c>
      <c r="W57" s="57">
        <v>1.0205897058823501</v>
      </c>
      <c r="X57" s="67">
        <v>12.931339705882399</v>
      </c>
      <c r="Y57" s="55">
        <v>129</v>
      </c>
      <c r="Z57" s="56">
        <v>3.5799351576698299</v>
      </c>
      <c r="AA57" s="56">
        <v>1.4584980237154E-3</v>
      </c>
      <c r="AB57" s="67">
        <v>9.4819169960474294</v>
      </c>
      <c r="AC57" s="58">
        <v>1374</v>
      </c>
      <c r="AD57" s="57">
        <v>38.369577874817999</v>
      </c>
      <c r="AE57" s="56">
        <v>0.781538539042821</v>
      </c>
      <c r="AF57" s="67">
        <v>10.4599083123426</v>
      </c>
    </row>
    <row r="58" spans="1:32" x14ac:dyDescent="0.2">
      <c r="A58" s="59" t="s">
        <v>37</v>
      </c>
      <c r="B58" s="55">
        <v>2000</v>
      </c>
      <c r="C58" s="78">
        <v>2.9666666666666699E-2</v>
      </c>
      <c r="D58" s="55">
        <v>1439</v>
      </c>
      <c r="E58" s="55">
        <v>4787.0271021542703</v>
      </c>
      <c r="F58" s="58">
        <v>1696</v>
      </c>
      <c r="G58" s="57">
        <v>65.920389150943393</v>
      </c>
      <c r="H58" s="67">
        <v>30.2108142688679</v>
      </c>
      <c r="I58" s="58"/>
      <c r="J58" s="55"/>
      <c r="K58" s="57"/>
      <c r="L58" s="67"/>
      <c r="M58" s="55"/>
      <c r="N58" s="55"/>
      <c r="O58" s="57"/>
      <c r="P58" s="67"/>
      <c r="Q58" s="55">
        <v>50</v>
      </c>
      <c r="R58" s="55">
        <v>656.74</v>
      </c>
      <c r="S58" s="57">
        <v>7.23269809428285</v>
      </c>
      <c r="T58" s="67">
        <v>10.0127973921765</v>
      </c>
      <c r="U58" s="55">
        <v>1439</v>
      </c>
      <c r="V58" s="55">
        <v>126.155663655316</v>
      </c>
      <c r="W58" s="57">
        <v>1.1567402597402601</v>
      </c>
      <c r="X58" s="67">
        <v>13.206768920734399</v>
      </c>
      <c r="Y58" s="55">
        <v>153</v>
      </c>
      <c r="Z58" s="56">
        <v>3.48510408057414</v>
      </c>
      <c r="AA58" s="56">
        <v>3.2928989139515502E-2</v>
      </c>
      <c r="AB58" s="67">
        <v>10.121553884711799</v>
      </c>
      <c r="AC58" s="58">
        <v>1408</v>
      </c>
      <c r="AD58" s="57">
        <v>40.638423295454501</v>
      </c>
      <c r="AE58" s="56">
        <v>0.85787912087912099</v>
      </c>
      <c r="AF58" s="67">
        <v>10.6305070970696</v>
      </c>
    </row>
    <row r="59" spans="1:32" x14ac:dyDescent="0.2">
      <c r="A59" s="59" t="s">
        <v>37</v>
      </c>
      <c r="B59" s="55">
        <v>2001</v>
      </c>
      <c r="C59" s="78">
        <v>2.4478260869565199E-2</v>
      </c>
      <c r="D59" s="55">
        <v>1718</v>
      </c>
      <c r="E59" s="55">
        <v>4791.7706635622799</v>
      </c>
      <c r="F59" s="58">
        <v>2067</v>
      </c>
      <c r="G59" s="57">
        <v>55.024596032897897</v>
      </c>
      <c r="H59" s="67">
        <v>30.069855345912</v>
      </c>
      <c r="I59" s="58">
        <v>68</v>
      </c>
      <c r="J59" s="55">
        <v>206.57352941176501</v>
      </c>
      <c r="K59" s="57">
        <v>0.35944895984518699</v>
      </c>
      <c r="L59" s="67">
        <v>12.041982099661301</v>
      </c>
      <c r="M59" s="55">
        <v>67</v>
      </c>
      <c r="N59" s="55">
        <v>177.10447761194001</v>
      </c>
      <c r="O59" s="57">
        <v>1.26067924528302</v>
      </c>
      <c r="P59" s="67">
        <v>22.2758137397194</v>
      </c>
      <c r="Q59" s="55">
        <v>68</v>
      </c>
      <c r="R59" s="55">
        <v>660.75</v>
      </c>
      <c r="S59" s="57">
        <v>7.6297461799660304</v>
      </c>
      <c r="T59" s="67">
        <v>10.8775755517827</v>
      </c>
      <c r="U59" s="55">
        <v>1718</v>
      </c>
      <c r="V59" s="55">
        <v>129.02793946449401</v>
      </c>
      <c r="W59" s="57">
        <v>1.2880202702702701</v>
      </c>
      <c r="X59" s="67">
        <v>13.284956831831799</v>
      </c>
      <c r="Y59" s="55">
        <v>174</v>
      </c>
      <c r="Z59" s="56">
        <v>3.3437461341742098</v>
      </c>
      <c r="AA59" s="56">
        <v>1.6914511494252899E-2</v>
      </c>
      <c r="AB59" s="67">
        <v>10.794109195402299</v>
      </c>
      <c r="AC59" s="58">
        <v>1690</v>
      </c>
      <c r="AD59" s="57">
        <v>41.449940828402397</v>
      </c>
      <c r="AE59" s="56">
        <v>0.93556178050652306</v>
      </c>
      <c r="AF59" s="67">
        <v>10.7721888334612</v>
      </c>
    </row>
    <row r="60" spans="1:32" x14ac:dyDescent="0.2">
      <c r="A60" s="59" t="s">
        <v>37</v>
      </c>
      <c r="B60" s="55">
        <v>2002</v>
      </c>
      <c r="C60" s="78">
        <v>3.3660399529964698E-2</v>
      </c>
      <c r="D60" s="55">
        <v>1886</v>
      </c>
      <c r="E60" s="55">
        <v>4868.4512195121997</v>
      </c>
      <c r="F60" s="58">
        <v>2258</v>
      </c>
      <c r="G60" s="57">
        <v>75.719198405668706</v>
      </c>
      <c r="H60" s="67">
        <v>30.153044729849501</v>
      </c>
      <c r="I60" s="58">
        <v>88</v>
      </c>
      <c r="J60" s="55">
        <v>205.852272727273</v>
      </c>
      <c r="K60" s="57">
        <v>0.63468558758314797</v>
      </c>
      <c r="L60" s="67">
        <v>12.2299747228382</v>
      </c>
      <c r="M60" s="55">
        <v>89</v>
      </c>
      <c r="N60" s="55">
        <v>179.61797752808999</v>
      </c>
      <c r="O60" s="57">
        <v>1.4088125830748801</v>
      </c>
      <c r="P60" s="67">
        <v>22.446101905183799</v>
      </c>
      <c r="Q60" s="55">
        <v>89</v>
      </c>
      <c r="R60" s="55">
        <v>676.68539325842698</v>
      </c>
      <c r="S60" s="57">
        <v>6.7213640383198197</v>
      </c>
      <c r="T60" s="67">
        <v>10.8398717759764</v>
      </c>
      <c r="U60" s="55">
        <v>1886</v>
      </c>
      <c r="V60" s="55">
        <v>133.777306468717</v>
      </c>
      <c r="W60" s="57">
        <v>1.8618469559367601</v>
      </c>
      <c r="X60" s="67">
        <v>13.3926626303398</v>
      </c>
      <c r="Y60" s="55">
        <v>217</v>
      </c>
      <c r="Z60" s="56">
        <v>3.5953768400339898</v>
      </c>
      <c r="AA60" s="56">
        <v>1.11765447667087E-2</v>
      </c>
      <c r="AB60" s="67">
        <v>11.1070617906683</v>
      </c>
      <c r="AC60" s="58">
        <v>1857</v>
      </c>
      <c r="AD60" s="57">
        <v>40.066666666666698</v>
      </c>
      <c r="AE60" s="56">
        <v>0.88409726027397295</v>
      </c>
      <c r="AF60" s="67">
        <v>11.1430783219178</v>
      </c>
    </row>
    <row r="61" spans="1:32" x14ac:dyDescent="0.2">
      <c r="A61" s="59" t="s">
        <v>37</v>
      </c>
      <c r="B61" s="55">
        <v>2003</v>
      </c>
      <c r="C61" s="78">
        <v>4.99232827832293E-2</v>
      </c>
      <c r="D61" s="55">
        <v>2010</v>
      </c>
      <c r="E61" s="55">
        <v>4821.60895522388</v>
      </c>
      <c r="F61" s="58">
        <v>2322</v>
      </c>
      <c r="G61" s="57">
        <v>52.828419465977497</v>
      </c>
      <c r="H61" s="67">
        <v>30.733138673557299</v>
      </c>
      <c r="I61" s="58">
        <v>97</v>
      </c>
      <c r="J61" s="55">
        <v>190.90721649484499</v>
      </c>
      <c r="K61" s="57">
        <v>0.41854698275862101</v>
      </c>
      <c r="L61" s="67">
        <v>12.4397607758621</v>
      </c>
      <c r="M61" s="55">
        <v>97</v>
      </c>
      <c r="N61" s="55">
        <v>167.556701030928</v>
      </c>
      <c r="O61" s="57">
        <v>1.0565202411714001</v>
      </c>
      <c r="P61" s="67">
        <v>22.898897932816499</v>
      </c>
      <c r="Q61" s="55">
        <v>97</v>
      </c>
      <c r="R61" s="55">
        <v>626.86597938144303</v>
      </c>
      <c r="S61" s="57">
        <v>6.6217997054491802</v>
      </c>
      <c r="T61" s="67">
        <v>11.1544160530191</v>
      </c>
      <c r="U61" s="55">
        <v>2010</v>
      </c>
      <c r="V61" s="55">
        <v>131.775621890547</v>
      </c>
      <c r="W61" s="57">
        <v>1.6473363460296999</v>
      </c>
      <c r="X61" s="67">
        <v>13.3529625564881</v>
      </c>
      <c r="Y61" s="55">
        <v>245</v>
      </c>
      <c r="Z61" s="56">
        <v>3.4487076827285401</v>
      </c>
      <c r="AA61" s="56">
        <v>1.7761148442272501E-2</v>
      </c>
      <c r="AB61" s="67">
        <v>11.8033598045205</v>
      </c>
      <c r="AC61" s="58">
        <v>1991</v>
      </c>
      <c r="AD61" s="57">
        <v>39.8617277749875</v>
      </c>
      <c r="AE61" s="56">
        <v>0.62277888116517599</v>
      </c>
      <c r="AF61" s="67">
        <v>10.940037073816599</v>
      </c>
    </row>
    <row r="62" spans="1:32" x14ac:dyDescent="0.2">
      <c r="A62" s="59" t="s">
        <v>37</v>
      </c>
      <c r="B62" s="55">
        <v>2004</v>
      </c>
      <c r="C62" s="78">
        <v>6.5210812399001006E-2</v>
      </c>
      <c r="D62" s="55">
        <v>2417</v>
      </c>
      <c r="E62" s="55">
        <v>4918.1654944145603</v>
      </c>
      <c r="F62" s="58">
        <v>2779</v>
      </c>
      <c r="G62" s="57">
        <v>56.395494782295799</v>
      </c>
      <c r="H62" s="67">
        <v>30.2489413458079</v>
      </c>
      <c r="I62" s="58">
        <v>108</v>
      </c>
      <c r="J62" s="55">
        <v>208.722222222222</v>
      </c>
      <c r="K62" s="57">
        <v>0.76623018731988501</v>
      </c>
      <c r="L62" s="67">
        <v>12.125016570605201</v>
      </c>
      <c r="M62" s="55">
        <v>110</v>
      </c>
      <c r="N62" s="55">
        <v>178.91818181818201</v>
      </c>
      <c r="O62" s="57">
        <v>1.15659157970493</v>
      </c>
      <c r="P62" s="67">
        <v>22.494886649874001</v>
      </c>
      <c r="Q62" s="55">
        <v>113</v>
      </c>
      <c r="R62" s="55">
        <v>679.41592920354003</v>
      </c>
      <c r="S62" s="57">
        <v>9.0920229386236606</v>
      </c>
      <c r="T62" s="67">
        <v>10.9842151270923</v>
      </c>
      <c r="U62" s="55">
        <v>2417</v>
      </c>
      <c r="V62" s="55">
        <v>132.28837401737701</v>
      </c>
      <c r="W62" s="57">
        <v>1.6629358770535201</v>
      </c>
      <c r="X62" s="67">
        <v>13.056095389507201</v>
      </c>
      <c r="Y62" s="55">
        <v>312</v>
      </c>
      <c r="Z62" s="56">
        <v>3.6875286948289299</v>
      </c>
      <c r="AA62" s="56">
        <v>3.8840447154471498E-2</v>
      </c>
      <c r="AB62" s="67">
        <v>12.399949186991901</v>
      </c>
      <c r="AC62" s="58">
        <v>2406</v>
      </c>
      <c r="AD62" s="57">
        <v>39.3749376558604</v>
      </c>
      <c r="AE62" s="56">
        <v>0.55409597188429305</v>
      </c>
      <c r="AF62" s="67">
        <v>10.7761666666667</v>
      </c>
    </row>
    <row r="63" spans="1:32" x14ac:dyDescent="0.2">
      <c r="A63" s="59" t="s">
        <v>37</v>
      </c>
      <c r="B63" s="55">
        <v>2005</v>
      </c>
      <c r="C63" s="78">
        <v>4.7475872308834502E-2</v>
      </c>
      <c r="D63" s="55">
        <v>2793</v>
      </c>
      <c r="E63" s="55">
        <v>4984.1926244181896</v>
      </c>
      <c r="F63" s="58">
        <v>3218</v>
      </c>
      <c r="G63" s="57">
        <v>40.602063393412102</v>
      </c>
      <c r="H63" s="67">
        <v>29.947015537601001</v>
      </c>
      <c r="I63" s="58">
        <v>129</v>
      </c>
      <c r="J63" s="55">
        <v>209.37984496124</v>
      </c>
      <c r="K63" s="57">
        <v>0.75074339035769899</v>
      </c>
      <c r="L63" s="67">
        <v>11.5114954898912</v>
      </c>
      <c r="M63" s="55">
        <v>131</v>
      </c>
      <c r="N63" s="55">
        <v>183.39694656488501</v>
      </c>
      <c r="O63" s="57">
        <v>0.97657631333540595</v>
      </c>
      <c r="P63" s="67">
        <v>22.0643761268262</v>
      </c>
      <c r="Q63" s="55">
        <v>132</v>
      </c>
      <c r="R63" s="55">
        <v>690.12121212121201</v>
      </c>
      <c r="S63" s="57">
        <v>8.6092189173111109</v>
      </c>
      <c r="T63" s="67">
        <v>10.248933967876299</v>
      </c>
      <c r="U63" s="55">
        <v>2793</v>
      </c>
      <c r="V63" s="55">
        <v>130.416040100251</v>
      </c>
      <c r="W63" s="57">
        <v>1.3019551463644901</v>
      </c>
      <c r="X63" s="67">
        <v>12.374488196411701</v>
      </c>
      <c r="Y63" s="55">
        <v>439</v>
      </c>
      <c r="Z63" s="56">
        <v>3.6687074468593401</v>
      </c>
      <c r="AA63" s="56">
        <v>2.5476168860644601E-2</v>
      </c>
      <c r="AB63" s="67">
        <v>12.135497049477999</v>
      </c>
      <c r="AC63" s="58">
        <v>2774</v>
      </c>
      <c r="AD63" s="57">
        <v>39.462509012256703</v>
      </c>
      <c r="AE63" s="56">
        <v>0.55223383801970505</v>
      </c>
      <c r="AF63" s="67">
        <v>10.2325006248498</v>
      </c>
    </row>
    <row r="64" spans="1:32" x14ac:dyDescent="0.2">
      <c r="A64" s="59" t="s">
        <v>37</v>
      </c>
      <c r="B64" s="55">
        <v>2006</v>
      </c>
      <c r="C64" s="78">
        <v>4.5920748909976897E-2</v>
      </c>
      <c r="D64" s="55">
        <v>2673</v>
      </c>
      <c r="E64" s="55">
        <v>4978.8017209128302</v>
      </c>
      <c r="F64" s="58">
        <v>3206</v>
      </c>
      <c r="G64" s="57">
        <v>50.864800374298198</v>
      </c>
      <c r="H64" s="67">
        <v>29.625039613225201</v>
      </c>
      <c r="I64" s="58">
        <v>121</v>
      </c>
      <c r="J64" s="55">
        <v>201.81818181818201</v>
      </c>
      <c r="K64" s="57">
        <v>1.0757187012176099</v>
      </c>
      <c r="L64" s="67">
        <v>11.757542616297201</v>
      </c>
      <c r="M64" s="55">
        <v>122</v>
      </c>
      <c r="N64" s="55">
        <v>178.69672131147499</v>
      </c>
      <c r="O64" s="57">
        <v>1.26478197130381</v>
      </c>
      <c r="P64" s="67">
        <v>21.996439488459199</v>
      </c>
      <c r="Q64" s="55">
        <v>125</v>
      </c>
      <c r="R64" s="55">
        <v>669.30399999999997</v>
      </c>
      <c r="S64" s="57">
        <v>9.1109717314487604</v>
      </c>
      <c r="T64" s="67">
        <v>10.1505037859667</v>
      </c>
      <c r="U64" s="55">
        <v>2673</v>
      </c>
      <c r="V64" s="55">
        <v>135.52001496445899</v>
      </c>
      <c r="W64" s="57">
        <v>1.42036091393079</v>
      </c>
      <c r="X64" s="67">
        <v>12.5180503549246</v>
      </c>
      <c r="Y64" s="55">
        <v>405</v>
      </c>
      <c r="Z64" s="56">
        <v>3.6349553993710302</v>
      </c>
      <c r="AA64" s="56">
        <v>1.6941550695825099E-2</v>
      </c>
      <c r="AB64" s="67">
        <v>12.057415506958201</v>
      </c>
      <c r="AC64" s="58">
        <v>2651</v>
      </c>
      <c r="AD64" s="57">
        <v>40.400301772915903</v>
      </c>
      <c r="AE64" s="56">
        <v>1.5150309115523499</v>
      </c>
      <c r="AF64" s="67">
        <v>10.3961780685921</v>
      </c>
    </row>
    <row r="65" spans="1:32" x14ac:dyDescent="0.2">
      <c r="A65" s="59" t="s">
        <v>37</v>
      </c>
      <c r="B65" s="55">
        <v>2007</v>
      </c>
      <c r="C65" s="78">
        <v>3.03556934829315E-2</v>
      </c>
      <c r="D65" s="55">
        <v>2840</v>
      </c>
      <c r="E65" s="55">
        <v>5002.0024647887303</v>
      </c>
      <c r="F65" s="58">
        <v>3421</v>
      </c>
      <c r="G65" s="57">
        <v>58.613586670564203</v>
      </c>
      <c r="H65" s="67">
        <v>29.022313943291401</v>
      </c>
      <c r="I65" s="58">
        <v>101</v>
      </c>
      <c r="J65" s="55">
        <v>233.40594059405899</v>
      </c>
      <c r="K65" s="57">
        <v>1.1479730915472399</v>
      </c>
      <c r="L65" s="67">
        <v>11.4194296577947</v>
      </c>
      <c r="M65" s="55">
        <v>104</v>
      </c>
      <c r="N65" s="55">
        <v>211.43269230769201</v>
      </c>
      <c r="O65" s="57">
        <v>1.46525928091201</v>
      </c>
      <c r="P65" s="67">
        <v>21.636602163110201</v>
      </c>
      <c r="Q65" s="55">
        <v>104</v>
      </c>
      <c r="R65" s="55">
        <v>788.70192307692298</v>
      </c>
      <c r="S65" s="57">
        <v>9.1583095712861304</v>
      </c>
      <c r="T65" s="67">
        <v>9.8984501495513495</v>
      </c>
      <c r="U65" s="55">
        <v>2840</v>
      </c>
      <c r="V65" s="55">
        <v>132.77535211267599</v>
      </c>
      <c r="W65" s="57">
        <v>1.1098792332268399</v>
      </c>
      <c r="X65" s="67">
        <v>12.151943982960599</v>
      </c>
      <c r="Y65" s="55">
        <v>481</v>
      </c>
      <c r="Z65" s="56">
        <v>3.3855436040078</v>
      </c>
      <c r="AA65" s="56">
        <v>8.0272552783109408E-3</v>
      </c>
      <c r="AB65" s="67">
        <v>12.388714011516299</v>
      </c>
      <c r="AC65" s="58">
        <v>2810</v>
      </c>
      <c r="AD65" s="57">
        <v>38.331103202846997</v>
      </c>
      <c r="AE65" s="56">
        <v>1.0411719222462199</v>
      </c>
      <c r="AF65" s="67">
        <v>10.1742774946004</v>
      </c>
    </row>
    <row r="66" spans="1:32" x14ac:dyDescent="0.2">
      <c r="A66" s="59" t="s">
        <v>37</v>
      </c>
      <c r="B66" s="55">
        <v>2008</v>
      </c>
      <c r="C66" s="78">
        <v>1.47157949882127E-2</v>
      </c>
      <c r="D66" s="55">
        <v>3436</v>
      </c>
      <c r="E66" s="55">
        <v>5037.3018044237497</v>
      </c>
      <c r="F66" s="58">
        <v>4101</v>
      </c>
      <c r="G66" s="57">
        <v>56.278127286027797</v>
      </c>
      <c r="H66" s="67">
        <v>28.3474581809315</v>
      </c>
      <c r="I66" s="58">
        <v>124</v>
      </c>
      <c r="J66" s="55">
        <v>219.129032258065</v>
      </c>
      <c r="K66" s="57">
        <v>1.2034214634146301</v>
      </c>
      <c r="L66" s="67">
        <v>10.757092439024399</v>
      </c>
      <c r="M66" s="55">
        <v>124</v>
      </c>
      <c r="N66" s="55">
        <v>198.120967741935</v>
      </c>
      <c r="O66" s="57">
        <v>1.5339292855401101</v>
      </c>
      <c r="P66" s="67">
        <v>20.871048768592999</v>
      </c>
      <c r="Q66" s="55">
        <v>126</v>
      </c>
      <c r="R66" s="55">
        <v>731.93650793650795</v>
      </c>
      <c r="S66" s="57">
        <v>9.50183640552995</v>
      </c>
      <c r="T66" s="67">
        <v>10.003213824884799</v>
      </c>
      <c r="U66" s="55">
        <v>3436</v>
      </c>
      <c r="V66" s="55">
        <v>129.51076833527401</v>
      </c>
      <c r="W66" s="57">
        <v>0.79432521645021703</v>
      </c>
      <c r="X66" s="67">
        <v>11.652275432900399</v>
      </c>
      <c r="Y66" s="55">
        <v>651</v>
      </c>
      <c r="Z66" s="56">
        <v>3.45302876373768</v>
      </c>
      <c r="AA66" s="56">
        <v>2.09996543380573E-2</v>
      </c>
      <c r="AB66" s="67">
        <v>13.0929139301763</v>
      </c>
      <c r="AC66" s="58">
        <v>3375</v>
      </c>
      <c r="AD66" s="57">
        <v>37.923525925925901</v>
      </c>
      <c r="AE66" s="56">
        <v>0.27820949771689502</v>
      </c>
      <c r="AF66" s="67">
        <v>9.7685969680365208</v>
      </c>
    </row>
    <row r="67" spans="1:32" x14ac:dyDescent="0.2">
      <c r="A67" s="59" t="s">
        <v>37</v>
      </c>
      <c r="B67" s="55">
        <v>2009</v>
      </c>
      <c r="C67" s="78">
        <v>4.50508179266286E-2</v>
      </c>
      <c r="D67" s="55">
        <v>3371</v>
      </c>
      <c r="E67" s="55">
        <v>5085.65737169979</v>
      </c>
      <c r="F67" s="58">
        <v>4220</v>
      </c>
      <c r="G67" s="57">
        <v>51.271383886255798</v>
      </c>
      <c r="H67" s="67">
        <v>28.1968251184834</v>
      </c>
      <c r="I67" s="58">
        <v>152</v>
      </c>
      <c r="J67" s="55">
        <v>223.302631578947</v>
      </c>
      <c r="K67" s="57">
        <v>1.0412097271648899</v>
      </c>
      <c r="L67" s="67">
        <v>11.4962502965599</v>
      </c>
      <c r="M67" s="55">
        <v>158</v>
      </c>
      <c r="N67" s="55">
        <v>213.35443037974699</v>
      </c>
      <c r="O67" s="57">
        <v>1.50767267124911</v>
      </c>
      <c r="P67" s="67">
        <v>20.9787233941693</v>
      </c>
      <c r="Q67" s="55">
        <v>158</v>
      </c>
      <c r="R67" s="55">
        <v>783.86075949367103</v>
      </c>
      <c r="S67" s="57">
        <v>7.5717262861736296</v>
      </c>
      <c r="T67" s="67">
        <v>10.3974774919614</v>
      </c>
      <c r="U67" s="55">
        <v>3371</v>
      </c>
      <c r="V67" s="55">
        <v>130.03470780183901</v>
      </c>
      <c r="W67" s="57">
        <v>0.70736252158894297</v>
      </c>
      <c r="X67" s="67">
        <v>11.9269718480138</v>
      </c>
      <c r="Y67" s="55">
        <v>731</v>
      </c>
      <c r="Z67" s="56">
        <v>3.4599447741143901</v>
      </c>
      <c r="AA67" s="56">
        <v>1.5878712871287198E-2</v>
      </c>
      <c r="AB67" s="67">
        <v>13.7795173267326</v>
      </c>
      <c r="AC67" s="58">
        <v>3330</v>
      </c>
      <c r="AD67" s="57">
        <v>34.7935435435435</v>
      </c>
      <c r="AE67" s="56">
        <v>-1.03779786489324</v>
      </c>
      <c r="AF67" s="67">
        <v>10.0647396044802</v>
      </c>
    </row>
    <row r="68" spans="1:32" x14ac:dyDescent="0.2">
      <c r="A68" s="59" t="s">
        <v>37</v>
      </c>
      <c r="B68" s="55">
        <v>2010</v>
      </c>
      <c r="C68" s="78">
        <v>5.22659634582784E-2</v>
      </c>
      <c r="D68" s="55">
        <v>3400</v>
      </c>
      <c r="E68" s="55">
        <v>5072.6279411764699</v>
      </c>
      <c r="F68" s="58">
        <v>4287</v>
      </c>
      <c r="G68" s="57">
        <v>54.6199556799627</v>
      </c>
      <c r="H68" s="67">
        <v>27.388553533939799</v>
      </c>
      <c r="I68" s="58">
        <v>197</v>
      </c>
      <c r="J68" s="55">
        <v>234.17258883248701</v>
      </c>
      <c r="K68" s="57">
        <v>1.2780700607192901</v>
      </c>
      <c r="L68" s="67">
        <v>11.448003503035901</v>
      </c>
      <c r="M68" s="55">
        <v>200</v>
      </c>
      <c r="N68" s="55">
        <v>210.66499999999999</v>
      </c>
      <c r="O68" s="57">
        <v>1.39145823611759</v>
      </c>
      <c r="P68" s="67">
        <v>20.517645823611801</v>
      </c>
      <c r="Q68" s="55">
        <v>200</v>
      </c>
      <c r="R68" s="55">
        <v>785.47</v>
      </c>
      <c r="S68" s="57">
        <v>9.8247749275961809</v>
      </c>
      <c r="T68" s="67">
        <v>10.939352503103001</v>
      </c>
      <c r="U68" s="55">
        <v>3400</v>
      </c>
      <c r="V68" s="55">
        <v>128.63235294117601</v>
      </c>
      <c r="W68" s="57">
        <v>0.78104025351147599</v>
      </c>
      <c r="X68" s="67">
        <v>11.503181226447399</v>
      </c>
      <c r="Y68" s="55">
        <v>777</v>
      </c>
      <c r="Z68" s="56">
        <v>3.4206158854128699</v>
      </c>
      <c r="AA68" s="56">
        <v>-2.3670766319772898E-2</v>
      </c>
      <c r="AB68" s="67">
        <v>14.3072216966257</v>
      </c>
      <c r="AC68" s="58">
        <v>3360</v>
      </c>
      <c r="AD68" s="57">
        <v>31.7762797619047</v>
      </c>
      <c r="AE68" s="56">
        <v>-1.8282055652173901</v>
      </c>
      <c r="AF68" s="67">
        <v>9.7020035999999799</v>
      </c>
    </row>
    <row r="69" spans="1:32" x14ac:dyDescent="0.2">
      <c r="A69" s="59" t="s">
        <v>37</v>
      </c>
      <c r="B69" s="55">
        <v>2011</v>
      </c>
      <c r="C69" s="78">
        <v>4.13552996374493E-2</v>
      </c>
      <c r="D69" s="55">
        <v>3183</v>
      </c>
      <c r="E69" s="55">
        <v>5188.7354696826897</v>
      </c>
      <c r="F69" s="58">
        <v>4158</v>
      </c>
      <c r="G69" s="57">
        <v>60.168840788840797</v>
      </c>
      <c r="H69" s="67">
        <v>26.6572275132275</v>
      </c>
      <c r="I69" s="58">
        <v>150</v>
      </c>
      <c r="J69" s="55">
        <v>236.40666666666701</v>
      </c>
      <c r="K69" s="57">
        <v>1.29543056558364</v>
      </c>
      <c r="L69" s="67">
        <v>11.063139109506601</v>
      </c>
      <c r="M69" s="55">
        <v>151</v>
      </c>
      <c r="N69" s="55">
        <v>220.91390728476799</v>
      </c>
      <c r="O69" s="57">
        <v>1.4888429533429499</v>
      </c>
      <c r="P69" s="67">
        <v>20.0171611351611</v>
      </c>
      <c r="Q69" s="55">
        <v>151</v>
      </c>
      <c r="R69" s="55">
        <v>817.72847682119198</v>
      </c>
      <c r="S69" s="57">
        <v>8.7487607579944395</v>
      </c>
      <c r="T69" s="67">
        <v>9.9351669956573101</v>
      </c>
      <c r="U69" s="55">
        <v>3183</v>
      </c>
      <c r="V69" s="55">
        <v>129.09362236883399</v>
      </c>
      <c r="W69" s="57">
        <v>0.23745613730929299</v>
      </c>
      <c r="X69" s="67">
        <v>11.018893723994401</v>
      </c>
      <c r="Y69" s="55">
        <v>803</v>
      </c>
      <c r="Z69" s="56">
        <v>3.2479488019396001</v>
      </c>
      <c r="AA69" s="56">
        <v>-5.01701093560145E-2</v>
      </c>
      <c r="AB69" s="67">
        <v>13.810965978128699</v>
      </c>
      <c r="AC69" s="58">
        <v>3135</v>
      </c>
      <c r="AD69" s="57">
        <v>29.323030303030301</v>
      </c>
      <c r="AE69" s="56">
        <v>-3.1201289302652402</v>
      </c>
      <c r="AF69" s="67">
        <v>9.0346707359915204</v>
      </c>
    </row>
    <row r="70" spans="1:32" x14ac:dyDescent="0.2">
      <c r="A70" s="59" t="s">
        <v>37</v>
      </c>
      <c r="B70" s="55">
        <v>2012</v>
      </c>
      <c r="C70" s="78">
        <v>3.5949647108395703E-2</v>
      </c>
      <c r="D70" s="55">
        <v>3040</v>
      </c>
      <c r="E70" s="55">
        <v>5341.4861842105302</v>
      </c>
      <c r="F70" s="58">
        <v>4318</v>
      </c>
      <c r="G70" s="57">
        <v>64.983320981935904</v>
      </c>
      <c r="H70" s="67">
        <v>24.629112320518701</v>
      </c>
      <c r="I70" s="58">
        <v>144</v>
      </c>
      <c r="J70" s="55">
        <v>245.145833333333</v>
      </c>
      <c r="K70" s="57">
        <v>1.3458866481223899</v>
      </c>
      <c r="L70" s="67">
        <v>11.0292345850718</v>
      </c>
      <c r="M70" s="55">
        <v>146</v>
      </c>
      <c r="N70" s="55">
        <v>222.609589041096</v>
      </c>
      <c r="O70" s="57">
        <v>1.5021565902246901</v>
      </c>
      <c r="P70" s="67">
        <v>18.841746119990798</v>
      </c>
      <c r="Q70" s="55">
        <v>146</v>
      </c>
      <c r="R70" s="55">
        <v>829.81506849315099</v>
      </c>
      <c r="S70" s="57">
        <v>6.2532698768197097</v>
      </c>
      <c r="T70" s="67">
        <v>10.301775662560599</v>
      </c>
      <c r="U70" s="55">
        <v>3040</v>
      </c>
      <c r="V70" s="55">
        <v>125.19605263157899</v>
      </c>
      <c r="W70" s="57">
        <v>-1.5987448418156101E-2</v>
      </c>
      <c r="X70" s="67">
        <v>10.5454659559835</v>
      </c>
      <c r="Y70" s="55">
        <v>715</v>
      </c>
      <c r="Z70" s="56">
        <v>3.20120103804922</v>
      </c>
      <c r="AA70" s="56">
        <v>-5.4691715976331497E-2</v>
      </c>
      <c r="AB70" s="67">
        <v>13.825414201183399</v>
      </c>
      <c r="AC70" s="58">
        <v>2894</v>
      </c>
      <c r="AD70" s="57">
        <v>25.537698686938501</v>
      </c>
      <c r="AE70" s="56">
        <v>-4.5623481390449401</v>
      </c>
      <c r="AF70" s="67">
        <v>8.7742746664325608</v>
      </c>
    </row>
    <row r="71" spans="1:32" x14ac:dyDescent="0.2">
      <c r="A71" s="59" t="s">
        <v>37</v>
      </c>
      <c r="B71" s="55">
        <v>2013</v>
      </c>
      <c r="C71" s="78">
        <v>5.4397257243972597E-2</v>
      </c>
      <c r="D71" s="55">
        <v>2593</v>
      </c>
      <c r="E71" s="55">
        <v>5363.2167373698403</v>
      </c>
      <c r="F71" s="58">
        <v>4238</v>
      </c>
      <c r="G71" s="57">
        <v>70.118381311939601</v>
      </c>
      <c r="H71" s="67">
        <v>22.571238791883001</v>
      </c>
      <c r="I71" s="58">
        <v>105</v>
      </c>
      <c r="J71" s="55">
        <v>238.69523809523801</v>
      </c>
      <c r="K71" s="57">
        <v>1.48408650437249</v>
      </c>
      <c r="L71" s="67">
        <v>10.664938548806401</v>
      </c>
      <c r="M71" s="55">
        <v>106</v>
      </c>
      <c r="N71" s="55">
        <v>222.877358490566</v>
      </c>
      <c r="O71" s="57">
        <v>1.4662439197166499</v>
      </c>
      <c r="P71" s="67">
        <v>17.638627154663599</v>
      </c>
      <c r="Q71" s="55">
        <v>106</v>
      </c>
      <c r="R71" s="55">
        <v>814.96226415094304</v>
      </c>
      <c r="S71" s="57">
        <v>4.4639780496581496</v>
      </c>
      <c r="T71" s="67">
        <v>9.6491774019431507</v>
      </c>
      <c r="U71" s="55">
        <v>2593</v>
      </c>
      <c r="V71" s="55">
        <v>119.803702275357</v>
      </c>
      <c r="W71" s="57">
        <v>-0.29281552527787702</v>
      </c>
      <c r="X71" s="67">
        <v>10.0614851201147</v>
      </c>
      <c r="Y71" s="55">
        <v>445</v>
      </c>
      <c r="Z71" s="56">
        <v>3.20634311533601</v>
      </c>
      <c r="AA71" s="56">
        <v>-6.9939874364343402E-2</v>
      </c>
      <c r="AB71" s="67">
        <v>12.8525575830093</v>
      </c>
      <c r="AC71" s="58">
        <v>2356</v>
      </c>
      <c r="AD71" s="57">
        <v>21.838921901528</v>
      </c>
      <c r="AE71" s="56">
        <v>-5.9613520791353602</v>
      </c>
      <c r="AF71" s="67">
        <v>8.3346571899615398</v>
      </c>
    </row>
    <row r="72" spans="1:32" x14ac:dyDescent="0.2">
      <c r="A72" s="59" t="s">
        <v>37</v>
      </c>
      <c r="B72" s="55">
        <v>2014</v>
      </c>
      <c r="C72" s="78">
        <v>4.3162179085785901E-2</v>
      </c>
      <c r="D72" s="55">
        <v>1551</v>
      </c>
      <c r="E72" s="55">
        <v>5342.0406189555097</v>
      </c>
      <c r="F72" s="58">
        <v>3615</v>
      </c>
      <c r="G72" s="57">
        <v>68.593831258644698</v>
      </c>
      <c r="H72" s="67">
        <v>19.016235131397</v>
      </c>
      <c r="I72" s="58">
        <v>97</v>
      </c>
      <c r="J72" s="55">
        <v>235.57731958762901</v>
      </c>
      <c r="K72" s="57">
        <v>1.49269418282549</v>
      </c>
      <c r="L72" s="67">
        <v>9.5563675900276994</v>
      </c>
      <c r="M72" s="55">
        <v>98</v>
      </c>
      <c r="N72" s="55">
        <v>216.040816326531</v>
      </c>
      <c r="O72" s="57">
        <v>1.5479119601328899</v>
      </c>
      <c r="P72" s="67">
        <v>14.9708283499447</v>
      </c>
      <c r="Q72" s="55">
        <v>98</v>
      </c>
      <c r="R72" s="55">
        <v>798.55102040816303</v>
      </c>
      <c r="S72" s="57">
        <v>4.8325094572368403</v>
      </c>
      <c r="T72" s="67">
        <v>8.7211484375000197</v>
      </c>
      <c r="U72" s="55">
        <v>1551</v>
      </c>
      <c r="V72" s="55">
        <v>112.64281108962</v>
      </c>
      <c r="W72" s="57">
        <v>-0.27768799665411997</v>
      </c>
      <c r="X72" s="67">
        <v>8.6851250522794103</v>
      </c>
      <c r="Y72" s="55">
        <v>277</v>
      </c>
      <c r="Z72" s="56">
        <v>3.0785030706102199</v>
      </c>
      <c r="AA72" s="56">
        <v>-7.2475998657267907E-2</v>
      </c>
      <c r="AB72" s="67">
        <v>11.2279624034911</v>
      </c>
      <c r="AC72" s="58">
        <v>1125</v>
      </c>
      <c r="AD72" s="57">
        <v>19.765333333333299</v>
      </c>
      <c r="AE72" s="56">
        <v>-6.3327758318738896</v>
      </c>
      <c r="AF72" s="67">
        <v>7.3433682574430801</v>
      </c>
    </row>
    <row r="73" spans="1:32" x14ac:dyDescent="0.2">
      <c r="A73" s="59" t="s">
        <v>37</v>
      </c>
      <c r="B73" s="55">
        <v>2015</v>
      </c>
      <c r="C73" s="78">
        <v>4.48251861443833E-2</v>
      </c>
      <c r="D73" s="55">
        <v>412</v>
      </c>
      <c r="E73" s="55">
        <v>5522.74514563107</v>
      </c>
      <c r="F73" s="58">
        <v>2918</v>
      </c>
      <c r="G73" s="57">
        <v>81.383533241946594</v>
      </c>
      <c r="H73" s="67">
        <v>15.2905202193283</v>
      </c>
      <c r="I73" s="58"/>
      <c r="J73" s="55"/>
      <c r="K73" s="57"/>
      <c r="L73" s="67"/>
      <c r="M73" s="55"/>
      <c r="N73" s="55"/>
      <c r="O73" s="57"/>
      <c r="P73" s="67"/>
      <c r="Q73" s="55"/>
      <c r="R73" s="55"/>
      <c r="S73" s="57"/>
      <c r="T73" s="67"/>
      <c r="U73" s="55">
        <v>412</v>
      </c>
      <c r="V73" s="55">
        <v>103.616504854369</v>
      </c>
      <c r="W73" s="57">
        <v>-0.44189482200647301</v>
      </c>
      <c r="X73" s="67">
        <v>7.4945868392664501</v>
      </c>
      <c r="Y73" s="55"/>
      <c r="Z73" s="56"/>
      <c r="AA73" s="56"/>
      <c r="AB73" s="67"/>
      <c r="AC73" s="58"/>
      <c r="AD73" s="57"/>
      <c r="AE73" s="56"/>
      <c r="AF73" s="67"/>
    </row>
    <row r="74" spans="1:32" x14ac:dyDescent="0.2">
      <c r="A74" s="59" t="s">
        <v>37</v>
      </c>
      <c r="B74" s="55">
        <v>2016</v>
      </c>
      <c r="C74" s="78">
        <v>9.1330757673320398E-2</v>
      </c>
      <c r="D74" s="55"/>
      <c r="E74" s="55"/>
      <c r="F74" s="58">
        <v>2362</v>
      </c>
      <c r="G74" s="57">
        <v>98.954093988145601</v>
      </c>
      <c r="H74" s="67">
        <v>12.8117768839966</v>
      </c>
      <c r="I74" s="58"/>
      <c r="J74" s="55"/>
      <c r="K74" s="57"/>
      <c r="L74" s="67"/>
      <c r="M74" s="55"/>
      <c r="N74" s="55"/>
      <c r="O74" s="57"/>
      <c r="P74" s="67"/>
      <c r="Q74" s="55"/>
      <c r="R74" s="55"/>
      <c r="S74" s="57"/>
      <c r="T74" s="67"/>
      <c r="U74" s="55"/>
      <c r="V74" s="55"/>
      <c r="W74" s="57"/>
      <c r="X74" s="67"/>
      <c r="Y74" s="55"/>
      <c r="Z74" s="56"/>
      <c r="AA74" s="56"/>
      <c r="AB74" s="67"/>
      <c r="AC74" s="58"/>
      <c r="AD74" s="57"/>
      <c r="AE74" s="56"/>
      <c r="AF74" s="67"/>
    </row>
    <row r="75" spans="1:32" x14ac:dyDescent="0.2">
      <c r="A75" s="59" t="s">
        <v>37</v>
      </c>
      <c r="B75" s="55">
        <v>2017</v>
      </c>
      <c r="C75" s="78">
        <v>6.2857698289269098E-2</v>
      </c>
      <c r="D75" s="55"/>
      <c r="E75" s="55"/>
      <c r="F75" s="58">
        <v>1483</v>
      </c>
      <c r="G75" s="57">
        <v>90.461867835468595</v>
      </c>
      <c r="H75" s="67">
        <v>10.450910316925199</v>
      </c>
      <c r="I75" s="58"/>
      <c r="J75" s="55"/>
      <c r="K75" s="57"/>
      <c r="L75" s="67"/>
      <c r="M75" s="55"/>
      <c r="N75" s="55"/>
      <c r="O75" s="57"/>
      <c r="P75" s="67"/>
      <c r="Q75" s="55"/>
      <c r="R75" s="55"/>
      <c r="S75" s="57"/>
      <c r="T75" s="67"/>
      <c r="U75" s="55"/>
      <c r="V75" s="55"/>
      <c r="W75" s="57"/>
      <c r="X75" s="67"/>
      <c r="Y75" s="55"/>
      <c r="Z75" s="56"/>
      <c r="AA75" s="56"/>
      <c r="AB75" s="67"/>
      <c r="AC75" s="58"/>
      <c r="AD75" s="57"/>
      <c r="AE75" s="56"/>
      <c r="AF75" s="67"/>
    </row>
    <row r="76" spans="1:32" x14ac:dyDescent="0.2">
      <c r="A76" s="59" t="s">
        <v>37</v>
      </c>
      <c r="B76" s="55">
        <v>2018</v>
      </c>
      <c r="C76" s="78">
        <v>0.306091954022989</v>
      </c>
      <c r="D76" s="55"/>
      <c r="E76" s="55"/>
      <c r="F76" s="58">
        <v>56</v>
      </c>
      <c r="G76" s="57">
        <v>109.546428571429</v>
      </c>
      <c r="H76" s="67">
        <v>10.6696428571429</v>
      </c>
      <c r="I76" s="58"/>
      <c r="J76" s="55"/>
      <c r="K76" s="57"/>
      <c r="L76" s="67"/>
      <c r="M76" s="55"/>
      <c r="N76" s="55"/>
      <c r="O76" s="57"/>
      <c r="P76" s="67"/>
      <c r="Q76" s="55"/>
      <c r="R76" s="55"/>
      <c r="S76" s="57"/>
      <c r="T76" s="67"/>
      <c r="U76" s="55"/>
      <c r="V76" s="55"/>
      <c r="W76" s="57"/>
      <c r="X76" s="67"/>
      <c r="Y76" s="55"/>
      <c r="Z76" s="56"/>
      <c r="AA76" s="56"/>
      <c r="AB76" s="67"/>
      <c r="AC76" s="58"/>
      <c r="AD76" s="57"/>
      <c r="AE76" s="56"/>
      <c r="AF76" s="67"/>
    </row>
    <row r="77" spans="1:32" x14ac:dyDescent="0.2">
      <c r="A77" s="59" t="s">
        <v>2</v>
      </c>
      <c r="B77" s="55">
        <v>1987</v>
      </c>
      <c r="C77" s="78">
        <v>9.6503740648378994E-2</v>
      </c>
      <c r="D77" s="55">
        <v>1209</v>
      </c>
      <c r="E77" s="55">
        <v>5082.4739454094297</v>
      </c>
      <c r="F77" s="58">
        <v>1390</v>
      </c>
      <c r="G77" s="57">
        <v>-21.135064748201401</v>
      </c>
      <c r="H77" s="67">
        <v>32.281063309352497</v>
      </c>
      <c r="I77" s="58">
        <v>137</v>
      </c>
      <c r="J77" s="55">
        <v>186.86861313868599</v>
      </c>
      <c r="K77" s="57">
        <v>-0.79716823104693102</v>
      </c>
      <c r="L77" s="67">
        <v>12.278376895306801</v>
      </c>
      <c r="M77" s="55"/>
      <c r="N77" s="55"/>
      <c r="O77" s="57"/>
      <c r="P77" s="67"/>
      <c r="Q77" s="55">
        <v>64</v>
      </c>
      <c r="R77" s="55">
        <v>781.421875</v>
      </c>
      <c r="S77" s="57">
        <v>3.4865395095367901</v>
      </c>
      <c r="T77" s="67">
        <v>5.2098324250681198</v>
      </c>
      <c r="U77" s="55">
        <v>1209</v>
      </c>
      <c r="V77" s="55">
        <v>137.084367245658</v>
      </c>
      <c r="W77" s="57">
        <v>2.2376260531432299</v>
      </c>
      <c r="X77" s="67">
        <v>12.451336357744699</v>
      </c>
      <c r="Y77" s="55"/>
      <c r="Z77" s="56"/>
      <c r="AA77" s="56"/>
      <c r="AB77" s="67"/>
      <c r="AC77" s="58">
        <v>1208</v>
      </c>
      <c r="AD77" s="57">
        <v>42.671192052980203</v>
      </c>
      <c r="AE77" s="56">
        <v>0.21358517555266601</v>
      </c>
      <c r="AF77" s="67">
        <v>9.0483737971391403</v>
      </c>
    </row>
    <row r="78" spans="1:32" x14ac:dyDescent="0.2">
      <c r="A78" s="59" t="s">
        <v>2</v>
      </c>
      <c r="B78" s="55">
        <v>1988</v>
      </c>
      <c r="C78" s="78">
        <v>0.12650248344370901</v>
      </c>
      <c r="D78" s="55">
        <v>1490</v>
      </c>
      <c r="E78" s="55">
        <v>5273.1906040268505</v>
      </c>
      <c r="F78" s="58">
        <v>1691</v>
      </c>
      <c r="G78" s="57">
        <v>-41.264287403902998</v>
      </c>
      <c r="H78" s="67">
        <v>33.569329390893003</v>
      </c>
      <c r="I78" s="58">
        <v>109</v>
      </c>
      <c r="J78" s="55">
        <v>209.110091743119</v>
      </c>
      <c r="K78" s="57">
        <v>-1.14036213017751</v>
      </c>
      <c r="L78" s="67">
        <v>12.363138461538499</v>
      </c>
      <c r="M78" s="55"/>
      <c r="N78" s="55"/>
      <c r="O78" s="57"/>
      <c r="P78" s="67"/>
      <c r="Q78" s="55">
        <v>64</v>
      </c>
      <c r="R78" s="55">
        <v>846.46875</v>
      </c>
      <c r="S78" s="57">
        <v>3.4201202854230401</v>
      </c>
      <c r="T78" s="67">
        <v>5.4374964322120203</v>
      </c>
      <c r="U78" s="55">
        <v>1490</v>
      </c>
      <c r="V78" s="55">
        <v>135.64765100671099</v>
      </c>
      <c r="W78" s="57">
        <v>2.1829718603439399</v>
      </c>
      <c r="X78" s="67">
        <v>13.643717561229799</v>
      </c>
      <c r="Y78" s="55"/>
      <c r="Z78" s="56"/>
      <c r="AA78" s="56"/>
      <c r="AB78" s="67"/>
      <c r="AC78" s="58">
        <v>1484</v>
      </c>
      <c r="AD78" s="57">
        <v>42.039555256064602</v>
      </c>
      <c r="AE78" s="56">
        <v>0.183359350445259</v>
      </c>
      <c r="AF78" s="67">
        <v>10.3286296490309</v>
      </c>
    </row>
    <row r="79" spans="1:32" x14ac:dyDescent="0.2">
      <c r="A79" s="59" t="s">
        <v>2</v>
      </c>
      <c r="B79" s="55">
        <v>1989</v>
      </c>
      <c r="C79" s="78">
        <v>0.196734124214933</v>
      </c>
      <c r="D79" s="55">
        <v>1620</v>
      </c>
      <c r="E79" s="55">
        <v>5250.8802469135799</v>
      </c>
      <c r="F79" s="58">
        <v>1867</v>
      </c>
      <c r="G79" s="57">
        <v>-13.612554900910601</v>
      </c>
      <c r="H79" s="67">
        <v>34.519329405463303</v>
      </c>
      <c r="I79" s="58">
        <v>113</v>
      </c>
      <c r="J79" s="55">
        <v>216.99115044247799</v>
      </c>
      <c r="K79" s="57">
        <v>-0.53886473429951698</v>
      </c>
      <c r="L79" s="67">
        <v>12.8184793344069</v>
      </c>
      <c r="M79" s="55"/>
      <c r="N79" s="55"/>
      <c r="O79" s="57"/>
      <c r="P79" s="67"/>
      <c r="Q79" s="55">
        <v>66</v>
      </c>
      <c r="R79" s="55">
        <v>866.66666666666697</v>
      </c>
      <c r="S79" s="57">
        <v>3.68261965811966</v>
      </c>
      <c r="T79" s="67">
        <v>5.6617128205128102</v>
      </c>
      <c r="U79" s="55">
        <v>1620</v>
      </c>
      <c r="V79" s="55">
        <v>137.446296296296</v>
      </c>
      <c r="W79" s="57">
        <v>2.1552035681610202</v>
      </c>
      <c r="X79" s="67">
        <v>14.2587712717292</v>
      </c>
      <c r="Y79" s="55"/>
      <c r="Z79" s="56"/>
      <c r="AA79" s="56"/>
      <c r="AB79" s="67"/>
      <c r="AC79" s="58">
        <v>1614</v>
      </c>
      <c r="AD79" s="57">
        <v>39.9453531598514</v>
      </c>
      <c r="AE79" s="56">
        <v>8.46881918819192E-2</v>
      </c>
      <c r="AF79" s="67">
        <v>10.9493485239853</v>
      </c>
    </row>
    <row r="80" spans="1:32" x14ac:dyDescent="0.2">
      <c r="A80" s="59" t="s">
        <v>2</v>
      </c>
      <c r="B80" s="55">
        <v>1990</v>
      </c>
      <c r="C80" s="78">
        <v>0.135914071510957</v>
      </c>
      <c r="D80" s="55">
        <v>1979</v>
      </c>
      <c r="E80" s="55">
        <v>5409.8640727640204</v>
      </c>
      <c r="F80" s="58">
        <v>2262</v>
      </c>
      <c r="G80" s="57">
        <v>10.036458885941601</v>
      </c>
      <c r="H80" s="67">
        <v>35.3988081343944</v>
      </c>
      <c r="I80" s="58">
        <v>156</v>
      </c>
      <c r="J80" s="55">
        <v>233.99358974359001</v>
      </c>
      <c r="K80" s="57">
        <v>2.3936283185841199E-2</v>
      </c>
      <c r="L80" s="67">
        <v>13.351554424778801</v>
      </c>
      <c r="M80" s="55"/>
      <c r="N80" s="55"/>
      <c r="O80" s="57"/>
      <c r="P80" s="67"/>
      <c r="Q80" s="55">
        <v>130</v>
      </c>
      <c r="R80" s="55">
        <v>845.27692307692303</v>
      </c>
      <c r="S80" s="57">
        <v>4.9672914979757099</v>
      </c>
      <c r="T80" s="67">
        <v>6.5371234817813599</v>
      </c>
      <c r="U80" s="55">
        <v>1979</v>
      </c>
      <c r="V80" s="55">
        <v>139.74785245073301</v>
      </c>
      <c r="W80" s="57">
        <v>2.3368908067542198</v>
      </c>
      <c r="X80" s="67">
        <v>14.7645677298311</v>
      </c>
      <c r="Y80" s="55"/>
      <c r="Z80" s="56"/>
      <c r="AA80" s="56"/>
      <c r="AB80" s="67"/>
      <c r="AC80" s="58">
        <v>1973</v>
      </c>
      <c r="AD80" s="57">
        <v>37.818905220476502</v>
      </c>
      <c r="AE80" s="56">
        <v>0.16075808878856199</v>
      </c>
      <c r="AF80" s="67">
        <v>11.6976025959368</v>
      </c>
    </row>
    <row r="81" spans="1:32" x14ac:dyDescent="0.2">
      <c r="A81" s="59" t="s">
        <v>2</v>
      </c>
      <c r="B81" s="55">
        <v>1991</v>
      </c>
      <c r="C81" s="78">
        <v>0.212131711187516</v>
      </c>
      <c r="D81" s="55">
        <v>2046</v>
      </c>
      <c r="E81" s="55">
        <v>5395.3563049853401</v>
      </c>
      <c r="F81" s="58">
        <v>2388</v>
      </c>
      <c r="G81" s="57">
        <v>8.7891122278056901</v>
      </c>
      <c r="H81" s="67">
        <v>34.568971524288102</v>
      </c>
      <c r="I81" s="58">
        <v>154</v>
      </c>
      <c r="J81" s="55">
        <v>236.62987012987</v>
      </c>
      <c r="K81" s="57">
        <v>0.55665715484683098</v>
      </c>
      <c r="L81" s="67">
        <v>13.751521191775099</v>
      </c>
      <c r="M81" s="55">
        <v>52</v>
      </c>
      <c r="N81" s="55">
        <v>217.038461538462</v>
      </c>
      <c r="O81" s="57">
        <v>1.6040619765494001E-2</v>
      </c>
      <c r="P81" s="67">
        <v>24.173959798995</v>
      </c>
      <c r="Q81" s="55">
        <v>143</v>
      </c>
      <c r="R81" s="55">
        <v>842.09090909090901</v>
      </c>
      <c r="S81" s="57">
        <v>6.3472538770821298</v>
      </c>
      <c r="T81" s="67">
        <v>7.2141774842044599</v>
      </c>
      <c r="U81" s="55">
        <v>2046</v>
      </c>
      <c r="V81" s="55">
        <v>140.04545454545499</v>
      </c>
      <c r="W81" s="57">
        <v>2.8770296961325998</v>
      </c>
      <c r="X81" s="67">
        <v>14.685220994475101</v>
      </c>
      <c r="Y81" s="55"/>
      <c r="Z81" s="56"/>
      <c r="AA81" s="56"/>
      <c r="AB81" s="67"/>
      <c r="AC81" s="58">
        <v>2043</v>
      </c>
      <c r="AD81" s="57">
        <v>36.8852178169358</v>
      </c>
      <c r="AE81" s="56">
        <v>2.01677061677062E-2</v>
      </c>
      <c r="AF81" s="67">
        <v>11.7652083853084</v>
      </c>
    </row>
    <row r="82" spans="1:32" x14ac:dyDescent="0.2">
      <c r="A82" s="59" t="s">
        <v>2</v>
      </c>
      <c r="B82" s="55">
        <v>1992</v>
      </c>
      <c r="C82" s="78">
        <v>0.22008354030255101</v>
      </c>
      <c r="D82" s="55">
        <v>2373</v>
      </c>
      <c r="E82" s="55">
        <v>5575.5946059839898</v>
      </c>
      <c r="F82" s="58">
        <v>2770</v>
      </c>
      <c r="G82" s="57">
        <v>40.518574007220302</v>
      </c>
      <c r="H82" s="67">
        <v>35.2677772563177</v>
      </c>
      <c r="I82" s="58">
        <v>201</v>
      </c>
      <c r="J82" s="55">
        <v>243</v>
      </c>
      <c r="K82" s="57">
        <v>0.91403071919045398</v>
      </c>
      <c r="L82" s="67">
        <v>14.9096328153235</v>
      </c>
      <c r="M82" s="55">
        <v>70</v>
      </c>
      <c r="N82" s="55">
        <v>228.12857142857101</v>
      </c>
      <c r="O82" s="57">
        <v>0.57675162454873596</v>
      </c>
      <c r="P82" s="67">
        <v>25.100402166064999</v>
      </c>
      <c r="Q82" s="55">
        <v>193</v>
      </c>
      <c r="R82" s="55">
        <v>868.95336787564804</v>
      </c>
      <c r="S82" s="57">
        <v>7.2857969890510903</v>
      </c>
      <c r="T82" s="67">
        <v>7.8695529197079903</v>
      </c>
      <c r="U82" s="55">
        <v>2373</v>
      </c>
      <c r="V82" s="55">
        <v>142.60176991150399</v>
      </c>
      <c r="W82" s="57">
        <v>3.1151517200823302</v>
      </c>
      <c r="X82" s="67">
        <v>15.532279329608899</v>
      </c>
      <c r="Y82" s="55"/>
      <c r="Z82" s="56"/>
      <c r="AA82" s="56"/>
      <c r="AB82" s="67"/>
      <c r="AC82" s="58">
        <v>2362</v>
      </c>
      <c r="AD82" s="57">
        <v>36.524259102455602</v>
      </c>
      <c r="AE82" s="56">
        <v>2.8857100591715899E-2</v>
      </c>
      <c r="AF82" s="67">
        <v>12.74293352071</v>
      </c>
    </row>
    <row r="83" spans="1:32" x14ac:dyDescent="0.2">
      <c r="A83" s="59" t="s">
        <v>2</v>
      </c>
      <c r="B83" s="55">
        <v>1993</v>
      </c>
      <c r="C83" s="78">
        <v>0.33245510126098499</v>
      </c>
      <c r="D83" s="55">
        <v>2681</v>
      </c>
      <c r="E83" s="55">
        <v>5657.2372249160799</v>
      </c>
      <c r="F83" s="58">
        <v>3244</v>
      </c>
      <c r="G83" s="57">
        <v>66.797478421701499</v>
      </c>
      <c r="H83" s="67">
        <v>35.249198520345303</v>
      </c>
      <c r="I83" s="58">
        <v>242</v>
      </c>
      <c r="J83" s="55">
        <v>235.74380165289301</v>
      </c>
      <c r="K83" s="57">
        <v>1.25168529956764</v>
      </c>
      <c r="L83" s="67">
        <v>15.5222449042619</v>
      </c>
      <c r="M83" s="55">
        <v>93</v>
      </c>
      <c r="N83" s="55">
        <v>219.22580645161301</v>
      </c>
      <c r="O83" s="57">
        <v>1.0340795314426601</v>
      </c>
      <c r="P83" s="67">
        <v>25.275165536374899</v>
      </c>
      <c r="Q83" s="55">
        <v>249</v>
      </c>
      <c r="R83" s="55">
        <v>829.27710843373495</v>
      </c>
      <c r="S83" s="57">
        <v>9.1261762031072493</v>
      </c>
      <c r="T83" s="67">
        <v>8.8461223948464909</v>
      </c>
      <c r="U83" s="55">
        <v>2681</v>
      </c>
      <c r="V83" s="55">
        <v>144.767997016039</v>
      </c>
      <c r="W83" s="57">
        <v>3.2935968143354799</v>
      </c>
      <c r="X83" s="67">
        <v>15.880037332005999</v>
      </c>
      <c r="Y83" s="55"/>
      <c r="Z83" s="56"/>
      <c r="AA83" s="56"/>
      <c r="AB83" s="67"/>
      <c r="AC83" s="58">
        <v>2658</v>
      </c>
      <c r="AD83" s="57">
        <v>37.6789315274643</v>
      </c>
      <c r="AE83" s="56">
        <v>1.33050974512744E-2</v>
      </c>
      <c r="AF83" s="67">
        <v>13.1042666916542</v>
      </c>
    </row>
    <row r="84" spans="1:32" x14ac:dyDescent="0.2">
      <c r="A84" s="59" t="s">
        <v>2</v>
      </c>
      <c r="B84" s="55">
        <v>1994</v>
      </c>
      <c r="C84" s="78">
        <v>0.28909838875557098</v>
      </c>
      <c r="D84" s="55">
        <v>2741</v>
      </c>
      <c r="E84" s="55">
        <v>5793.8310835461498</v>
      </c>
      <c r="F84" s="58">
        <v>3382</v>
      </c>
      <c r="G84" s="57">
        <v>96.407625665286801</v>
      </c>
      <c r="H84" s="67">
        <v>35.070761679479602</v>
      </c>
      <c r="I84" s="58">
        <v>282</v>
      </c>
      <c r="J84" s="55">
        <v>235.61702127659601</v>
      </c>
      <c r="K84" s="57">
        <v>1.4928085798816499</v>
      </c>
      <c r="L84" s="67">
        <v>15.8538884615384</v>
      </c>
      <c r="M84" s="55">
        <v>161</v>
      </c>
      <c r="N84" s="55">
        <v>228.68944099378899</v>
      </c>
      <c r="O84" s="57">
        <v>1.38865819041987</v>
      </c>
      <c r="P84" s="67">
        <v>25.246356002365498</v>
      </c>
      <c r="Q84" s="55">
        <v>286</v>
      </c>
      <c r="R84" s="55">
        <v>822.95454545454595</v>
      </c>
      <c r="S84" s="57">
        <v>10.280138391403501</v>
      </c>
      <c r="T84" s="67">
        <v>9.1313314881146201</v>
      </c>
      <c r="U84" s="55">
        <v>2741</v>
      </c>
      <c r="V84" s="55">
        <v>143.668004377964</v>
      </c>
      <c r="W84" s="57">
        <v>4.0903944667559102</v>
      </c>
      <c r="X84" s="67">
        <v>15.7451987951808</v>
      </c>
      <c r="Y84" s="55">
        <v>77</v>
      </c>
      <c r="Z84" s="56">
        <v>3.1822425617672399</v>
      </c>
      <c r="AA84" s="56">
        <v>3.2219575016097901E-2</v>
      </c>
      <c r="AB84" s="67">
        <v>6.5076303927881298</v>
      </c>
      <c r="AC84" s="58">
        <v>2721</v>
      </c>
      <c r="AD84" s="57">
        <v>36.6106578463801</v>
      </c>
      <c r="AE84" s="56">
        <v>-0.148347396768403</v>
      </c>
      <c r="AF84" s="67">
        <v>13.3037274236983</v>
      </c>
    </row>
    <row r="85" spans="1:32" x14ac:dyDescent="0.2">
      <c r="A85" s="59" t="s">
        <v>2</v>
      </c>
      <c r="B85" s="55">
        <v>1995</v>
      </c>
      <c r="C85" s="78">
        <v>0.34925431711145999</v>
      </c>
      <c r="D85" s="55">
        <v>3094</v>
      </c>
      <c r="E85" s="55">
        <v>5915.17937944409</v>
      </c>
      <c r="F85" s="58">
        <v>3820</v>
      </c>
      <c r="G85" s="57">
        <v>133.692808900524</v>
      </c>
      <c r="H85" s="67">
        <v>35.551149476439697</v>
      </c>
      <c r="I85" s="58">
        <v>292</v>
      </c>
      <c r="J85" s="55">
        <v>243.82534246575301</v>
      </c>
      <c r="K85" s="57">
        <v>1.8552974600680801</v>
      </c>
      <c r="L85" s="67">
        <v>16.091061272584501</v>
      </c>
      <c r="M85" s="55">
        <v>203</v>
      </c>
      <c r="N85" s="55">
        <v>223.83743842364501</v>
      </c>
      <c r="O85" s="57">
        <v>2.10281989528796</v>
      </c>
      <c r="P85" s="67">
        <v>25.7597866492147</v>
      </c>
      <c r="Q85" s="55">
        <v>295</v>
      </c>
      <c r="R85" s="55">
        <v>848.6</v>
      </c>
      <c r="S85" s="57">
        <v>11.3163848837209</v>
      </c>
      <c r="T85" s="67">
        <v>9.1997735465116008</v>
      </c>
      <c r="U85" s="55">
        <v>3094</v>
      </c>
      <c r="V85" s="55">
        <v>145.47543632837699</v>
      </c>
      <c r="W85" s="57">
        <v>4.8354491249491298</v>
      </c>
      <c r="X85" s="67">
        <v>16.367704314204399</v>
      </c>
      <c r="Y85" s="55">
        <v>93</v>
      </c>
      <c r="Z85" s="56">
        <v>3.29657658115481</v>
      </c>
      <c r="AA85" s="56">
        <v>3.2640011383039298E-2</v>
      </c>
      <c r="AB85" s="67">
        <v>6.9469265793966803</v>
      </c>
      <c r="AC85" s="58">
        <v>3074</v>
      </c>
      <c r="AD85" s="57">
        <v>36.111320754716999</v>
      </c>
      <c r="AE85" s="56">
        <v>-9.7581395348837599E-2</v>
      </c>
      <c r="AF85" s="67">
        <v>13.809605609955099</v>
      </c>
    </row>
    <row r="86" spans="1:32" x14ac:dyDescent="0.2">
      <c r="A86" s="59" t="s">
        <v>2</v>
      </c>
      <c r="B86" s="55">
        <v>1996</v>
      </c>
      <c r="C86" s="78">
        <v>0.37770576798444599</v>
      </c>
      <c r="D86" s="55">
        <v>2978</v>
      </c>
      <c r="E86" s="55">
        <v>6061.9408999328398</v>
      </c>
      <c r="F86" s="58">
        <v>3674</v>
      </c>
      <c r="G86" s="57">
        <v>133.99912629286899</v>
      </c>
      <c r="H86" s="67">
        <v>35.625589820359203</v>
      </c>
      <c r="I86" s="58">
        <v>335</v>
      </c>
      <c r="J86" s="55">
        <v>250.50447761193999</v>
      </c>
      <c r="K86" s="57">
        <v>1.9987061546840901</v>
      </c>
      <c r="L86" s="67">
        <v>16.318377723311499</v>
      </c>
      <c r="M86" s="55">
        <v>276</v>
      </c>
      <c r="N86" s="55">
        <v>230.344202898551</v>
      </c>
      <c r="O86" s="57">
        <v>2.2778001633542</v>
      </c>
      <c r="P86" s="67">
        <v>25.7353476722026</v>
      </c>
      <c r="Q86" s="55">
        <v>341</v>
      </c>
      <c r="R86" s="55">
        <v>882.17302052785897</v>
      </c>
      <c r="S86" s="57">
        <v>12.500603882317201</v>
      </c>
      <c r="T86" s="67">
        <v>9.7863369730057599</v>
      </c>
      <c r="U86" s="55">
        <v>2978</v>
      </c>
      <c r="V86" s="55">
        <v>145.79550033579599</v>
      </c>
      <c r="W86" s="57">
        <v>4.9587047480821198</v>
      </c>
      <c r="X86" s="67">
        <v>16.202119220402299</v>
      </c>
      <c r="Y86" s="55">
        <v>126</v>
      </c>
      <c r="Z86" s="56">
        <v>3.2437169027011299</v>
      </c>
      <c r="AA86" s="56">
        <v>3.0280577659887901E-2</v>
      </c>
      <c r="AB86" s="67">
        <v>7.6249336870026703</v>
      </c>
      <c r="AC86" s="58">
        <v>2952</v>
      </c>
      <c r="AD86" s="57">
        <v>35.560433604336097</v>
      </c>
      <c r="AE86" s="56">
        <v>-0.17635243851604801</v>
      </c>
      <c r="AF86" s="67">
        <v>13.848698728636901</v>
      </c>
    </row>
    <row r="87" spans="1:32" x14ac:dyDescent="0.2">
      <c r="A87" s="59" t="s">
        <v>2</v>
      </c>
      <c r="B87" s="55">
        <v>1997</v>
      </c>
      <c r="C87" s="78">
        <v>0.453902475174152</v>
      </c>
      <c r="D87" s="55">
        <v>3164</v>
      </c>
      <c r="E87" s="55">
        <v>6143.0821744627101</v>
      </c>
      <c r="F87" s="58">
        <v>3989</v>
      </c>
      <c r="G87" s="57">
        <v>140.85188518425699</v>
      </c>
      <c r="H87" s="67">
        <v>35.600298069691704</v>
      </c>
      <c r="I87" s="58">
        <v>348</v>
      </c>
      <c r="J87" s="55">
        <v>255.31609195402299</v>
      </c>
      <c r="K87" s="57">
        <v>2.5214815650865301</v>
      </c>
      <c r="L87" s="67">
        <v>16.775979683972899</v>
      </c>
      <c r="M87" s="55">
        <v>346</v>
      </c>
      <c r="N87" s="55">
        <v>233.93352601156101</v>
      </c>
      <c r="O87" s="57">
        <v>2.6191827525695701</v>
      </c>
      <c r="P87" s="67">
        <v>26.007417147154701</v>
      </c>
      <c r="Q87" s="55">
        <v>354</v>
      </c>
      <c r="R87" s="55">
        <v>899.67514124293803</v>
      </c>
      <c r="S87" s="57">
        <v>13.4876437816545</v>
      </c>
      <c r="T87" s="67">
        <v>10.6234631401238</v>
      </c>
      <c r="U87" s="55">
        <v>3164</v>
      </c>
      <c r="V87" s="55">
        <v>146.63337547408301</v>
      </c>
      <c r="W87" s="57">
        <v>4.8442509930017197</v>
      </c>
      <c r="X87" s="67">
        <v>16.6988384717231</v>
      </c>
      <c r="Y87" s="55">
        <v>167</v>
      </c>
      <c r="Z87" s="56">
        <v>3.4076077599741899</v>
      </c>
      <c r="AA87" s="56">
        <v>3.2535138091331697E-2</v>
      </c>
      <c r="AB87" s="67">
        <v>8.8530216024063808</v>
      </c>
      <c r="AC87" s="58">
        <v>3140</v>
      </c>
      <c r="AD87" s="57">
        <v>37.498694267515901</v>
      </c>
      <c r="AE87" s="56">
        <v>-0.26395066413662399</v>
      </c>
      <c r="AF87" s="67">
        <v>14.245990777988601</v>
      </c>
    </row>
    <row r="88" spans="1:32" x14ac:dyDescent="0.2">
      <c r="A88" s="59" t="s">
        <v>2</v>
      </c>
      <c r="B88" s="55">
        <v>1998</v>
      </c>
      <c r="C88" s="78">
        <v>0.44744954128440401</v>
      </c>
      <c r="D88" s="55">
        <v>3459</v>
      </c>
      <c r="E88" s="55">
        <v>6180.41370338248</v>
      </c>
      <c r="F88" s="58">
        <v>4291</v>
      </c>
      <c r="G88" s="57">
        <v>162.451323700769</v>
      </c>
      <c r="H88" s="67">
        <v>36.524082032160202</v>
      </c>
      <c r="I88" s="58">
        <v>385</v>
      </c>
      <c r="J88" s="55">
        <v>255.70129870129901</v>
      </c>
      <c r="K88" s="57">
        <v>2.8155097993467102</v>
      </c>
      <c r="L88" s="67">
        <v>17.584270648623502</v>
      </c>
      <c r="M88" s="55">
        <v>387</v>
      </c>
      <c r="N88" s="55">
        <v>234.25839793281699</v>
      </c>
      <c r="O88" s="57">
        <v>3.17814029363785</v>
      </c>
      <c r="P88" s="67">
        <v>26.856603821952898</v>
      </c>
      <c r="Q88" s="55">
        <v>393</v>
      </c>
      <c r="R88" s="55">
        <v>903.29262086513995</v>
      </c>
      <c r="S88" s="57">
        <v>14.4183505876469</v>
      </c>
      <c r="T88" s="67">
        <v>11.000336584146099</v>
      </c>
      <c r="U88" s="55">
        <v>3459</v>
      </c>
      <c r="V88" s="55">
        <v>145.13038450419199</v>
      </c>
      <c r="W88" s="57">
        <v>4.36628284416493</v>
      </c>
      <c r="X88" s="67">
        <v>17.330707547169801</v>
      </c>
      <c r="Y88" s="55">
        <v>275</v>
      </c>
      <c r="Z88" s="56">
        <v>3.3571945190979098</v>
      </c>
      <c r="AA88" s="56">
        <v>3.7278617710583203E-2</v>
      </c>
      <c r="AB88" s="67">
        <v>9.9733381329493795</v>
      </c>
      <c r="AC88" s="58">
        <v>3427</v>
      </c>
      <c r="AD88" s="57">
        <v>37.501196381675001</v>
      </c>
      <c r="AE88" s="56">
        <v>-0.37252243252716399</v>
      </c>
      <c r="AF88" s="67">
        <v>14.799096775324299</v>
      </c>
    </row>
    <row r="89" spans="1:32" x14ac:dyDescent="0.2">
      <c r="A89" s="59" t="s">
        <v>2</v>
      </c>
      <c r="B89" s="55">
        <v>1999</v>
      </c>
      <c r="C89" s="78">
        <v>0.48759489222118102</v>
      </c>
      <c r="D89" s="55">
        <v>3753</v>
      </c>
      <c r="E89" s="55">
        <v>6265.8419930722102</v>
      </c>
      <c r="F89" s="58">
        <v>4756</v>
      </c>
      <c r="G89" s="57">
        <v>174.40328637510501</v>
      </c>
      <c r="H89" s="67">
        <v>35.579587888982402</v>
      </c>
      <c r="I89" s="58">
        <v>447</v>
      </c>
      <c r="J89" s="55">
        <v>255.08277404921699</v>
      </c>
      <c r="K89" s="57">
        <v>2.6816800084263801</v>
      </c>
      <c r="L89" s="67">
        <v>17.789028228354798</v>
      </c>
      <c r="M89" s="55">
        <v>449</v>
      </c>
      <c r="N89" s="55">
        <v>236.89977728285101</v>
      </c>
      <c r="O89" s="57">
        <v>3.6102289739276801</v>
      </c>
      <c r="P89" s="67">
        <v>26.421432926829301</v>
      </c>
      <c r="Q89" s="55">
        <v>454</v>
      </c>
      <c r="R89" s="55">
        <v>911.03524229074901</v>
      </c>
      <c r="S89" s="57">
        <v>14.3429869295526</v>
      </c>
      <c r="T89" s="67">
        <v>11.668793752769201</v>
      </c>
      <c r="U89" s="55">
        <v>3753</v>
      </c>
      <c r="V89" s="55">
        <v>146.930189181988</v>
      </c>
      <c r="W89" s="57">
        <v>3.9338546539005002</v>
      </c>
      <c r="X89" s="67">
        <v>17.1731706168576</v>
      </c>
      <c r="Y89" s="55">
        <v>406</v>
      </c>
      <c r="Z89" s="56">
        <v>3.5022626747653098</v>
      </c>
      <c r="AA89" s="56">
        <v>3.8547512278453697E-2</v>
      </c>
      <c r="AB89" s="67">
        <v>11.3372837924408</v>
      </c>
      <c r="AC89" s="58">
        <v>3719</v>
      </c>
      <c r="AD89" s="57">
        <v>37.4363807475128</v>
      </c>
      <c r="AE89" s="56">
        <v>-0.61065064607626796</v>
      </c>
      <c r="AF89" s="67">
        <v>14.835462622124099</v>
      </c>
    </row>
    <row r="90" spans="1:32" x14ac:dyDescent="0.2">
      <c r="A90" s="59" t="s">
        <v>2</v>
      </c>
      <c r="B90" s="55">
        <v>2000</v>
      </c>
      <c r="C90" s="78">
        <v>0.43294510633559702</v>
      </c>
      <c r="D90" s="55">
        <v>3844</v>
      </c>
      <c r="E90" s="55">
        <v>6292.86810613944</v>
      </c>
      <c r="F90" s="58">
        <v>4851</v>
      </c>
      <c r="G90" s="57">
        <v>190.160232941662</v>
      </c>
      <c r="H90" s="67">
        <v>35.6262609771181</v>
      </c>
      <c r="I90" s="58">
        <v>472</v>
      </c>
      <c r="J90" s="55">
        <v>253.06779661016901</v>
      </c>
      <c r="K90" s="57">
        <v>3.42660739363899</v>
      </c>
      <c r="L90" s="67">
        <v>17.481781908302398</v>
      </c>
      <c r="M90" s="55">
        <v>473</v>
      </c>
      <c r="N90" s="55">
        <v>233.75475687103599</v>
      </c>
      <c r="O90" s="57">
        <v>4.2065821480107299</v>
      </c>
      <c r="P90" s="67">
        <v>26.423042053184801</v>
      </c>
      <c r="Q90" s="55">
        <v>482</v>
      </c>
      <c r="R90" s="55">
        <v>891.60788381742702</v>
      </c>
      <c r="S90" s="57">
        <v>14.068232921991999</v>
      </c>
      <c r="T90" s="67">
        <v>11.260097620097</v>
      </c>
      <c r="U90" s="55">
        <v>3844</v>
      </c>
      <c r="V90" s="55">
        <v>147.83064516128999</v>
      </c>
      <c r="W90" s="57">
        <v>3.8308846394005598</v>
      </c>
      <c r="X90" s="67">
        <v>17.079394942241599</v>
      </c>
      <c r="Y90" s="55">
        <v>465</v>
      </c>
      <c r="Z90" s="56">
        <v>3.4116186154998802</v>
      </c>
      <c r="AA90" s="56">
        <v>4.81169491525422E-2</v>
      </c>
      <c r="AB90" s="67">
        <v>11.4959533898305</v>
      </c>
      <c r="AC90" s="58">
        <v>3797</v>
      </c>
      <c r="AD90" s="57">
        <v>38.146299710297598</v>
      </c>
      <c r="AE90" s="56">
        <v>-0.57602544769085695</v>
      </c>
      <c r="AF90" s="67">
        <v>14.797857697141</v>
      </c>
    </row>
    <row r="91" spans="1:32" x14ac:dyDescent="0.2">
      <c r="A91" s="59" t="s">
        <v>2</v>
      </c>
      <c r="B91" s="55">
        <v>2001</v>
      </c>
      <c r="C91" s="78">
        <v>0.46878673196794302</v>
      </c>
      <c r="D91" s="55">
        <v>3829</v>
      </c>
      <c r="E91" s="55">
        <v>6314.8004700966303</v>
      </c>
      <c r="F91" s="58">
        <v>5021</v>
      </c>
      <c r="G91" s="57">
        <v>196.99121091416001</v>
      </c>
      <c r="H91" s="67">
        <v>35.377097988448497</v>
      </c>
      <c r="I91" s="58">
        <v>492</v>
      </c>
      <c r="J91" s="55">
        <v>255.09552845528501</v>
      </c>
      <c r="K91" s="57">
        <v>3.4729414702357202</v>
      </c>
      <c r="L91" s="67">
        <v>17.4918018377947</v>
      </c>
      <c r="M91" s="55">
        <v>494</v>
      </c>
      <c r="N91" s="55">
        <v>234.11943319838099</v>
      </c>
      <c r="O91" s="57">
        <v>4.4129621589324799</v>
      </c>
      <c r="P91" s="67">
        <v>26.2757805218084</v>
      </c>
      <c r="Q91" s="55">
        <v>496</v>
      </c>
      <c r="R91" s="55">
        <v>902.75604838709705</v>
      </c>
      <c r="S91" s="57">
        <v>13.103910336239</v>
      </c>
      <c r="T91" s="67">
        <v>10.9202083852221</v>
      </c>
      <c r="U91" s="55">
        <v>3829</v>
      </c>
      <c r="V91" s="55">
        <v>150.53120919300099</v>
      </c>
      <c r="W91" s="57">
        <v>4.5476528590724801</v>
      </c>
      <c r="X91" s="67">
        <v>17.050185952273701</v>
      </c>
      <c r="Y91" s="55">
        <v>537</v>
      </c>
      <c r="Z91" s="56">
        <v>3.5945548642737899</v>
      </c>
      <c r="AA91" s="56">
        <v>5.4244444444444401E-2</v>
      </c>
      <c r="AB91" s="67">
        <v>11.713058013766</v>
      </c>
      <c r="AC91" s="58">
        <v>3793</v>
      </c>
      <c r="AD91" s="57">
        <v>37.255813340363702</v>
      </c>
      <c r="AE91" s="56">
        <v>-0.74416013859596197</v>
      </c>
      <c r="AF91" s="67">
        <v>14.8376199608315</v>
      </c>
    </row>
    <row r="92" spans="1:32" x14ac:dyDescent="0.2">
      <c r="A92" s="59" t="s">
        <v>2</v>
      </c>
      <c r="B92" s="55">
        <v>2002</v>
      </c>
      <c r="C92" s="78">
        <v>0.457030716723551</v>
      </c>
      <c r="D92" s="55">
        <v>3930</v>
      </c>
      <c r="E92" s="55">
        <v>6381.5824427480902</v>
      </c>
      <c r="F92" s="58">
        <v>5318</v>
      </c>
      <c r="G92" s="57">
        <v>196.214490409929</v>
      </c>
      <c r="H92" s="67">
        <v>34.572204964272402</v>
      </c>
      <c r="I92" s="58">
        <v>451</v>
      </c>
      <c r="J92" s="55">
        <v>257.13968957871401</v>
      </c>
      <c r="K92" s="57">
        <v>3.1257141779788902</v>
      </c>
      <c r="L92" s="67">
        <v>17.451946455505201</v>
      </c>
      <c r="M92" s="55">
        <v>455</v>
      </c>
      <c r="N92" s="55">
        <v>238.175824175824</v>
      </c>
      <c r="O92" s="57">
        <v>3.91844208349002</v>
      </c>
      <c r="P92" s="67">
        <v>25.9842245204965</v>
      </c>
      <c r="Q92" s="55">
        <v>462</v>
      </c>
      <c r="R92" s="55">
        <v>918.85281385281405</v>
      </c>
      <c r="S92" s="57">
        <v>13.809694022289699</v>
      </c>
      <c r="T92" s="67">
        <v>11.6227625126646</v>
      </c>
      <c r="U92" s="55">
        <v>3930</v>
      </c>
      <c r="V92" s="55">
        <v>152.84605597964401</v>
      </c>
      <c r="W92" s="57">
        <v>4.9261104901117898</v>
      </c>
      <c r="X92" s="67">
        <v>17.119603754657501</v>
      </c>
      <c r="Y92" s="55">
        <v>640</v>
      </c>
      <c r="Z92" s="56">
        <v>3.5388048955893301</v>
      </c>
      <c r="AA92" s="56">
        <v>3.2511288180610901E-2</v>
      </c>
      <c r="AB92" s="67">
        <v>13.061126920887901</v>
      </c>
      <c r="AC92" s="58">
        <v>3910</v>
      </c>
      <c r="AD92" s="57">
        <v>38.031994884910397</v>
      </c>
      <c r="AE92" s="56">
        <v>-0.927187266455887</v>
      </c>
      <c r="AF92" s="67">
        <v>14.906014961195799</v>
      </c>
    </row>
    <row r="93" spans="1:32" x14ac:dyDescent="0.2">
      <c r="A93" s="59" t="s">
        <v>2</v>
      </c>
      <c r="B93" s="55">
        <v>2003</v>
      </c>
      <c r="C93" s="78">
        <v>0.48505207347093399</v>
      </c>
      <c r="D93" s="55">
        <v>4203</v>
      </c>
      <c r="E93" s="55">
        <v>6470.1984296930796</v>
      </c>
      <c r="F93" s="58">
        <v>5776</v>
      </c>
      <c r="G93" s="57">
        <v>195.46999134348999</v>
      </c>
      <c r="H93" s="67">
        <v>34.279688711911298</v>
      </c>
      <c r="I93" s="58">
        <v>439</v>
      </c>
      <c r="J93" s="55">
        <v>254.97038724373601</v>
      </c>
      <c r="K93" s="57">
        <v>3.4957168465019199</v>
      </c>
      <c r="L93" s="67">
        <v>17.209104768534701</v>
      </c>
      <c r="M93" s="55">
        <v>439</v>
      </c>
      <c r="N93" s="55">
        <v>237.57403189066099</v>
      </c>
      <c r="O93" s="57">
        <v>4.0960081441691303</v>
      </c>
      <c r="P93" s="67">
        <v>25.8258010743372</v>
      </c>
      <c r="Q93" s="55">
        <v>441</v>
      </c>
      <c r="R93" s="55">
        <v>911.14512471655303</v>
      </c>
      <c r="S93" s="57">
        <v>14.1599005597015</v>
      </c>
      <c r="T93" s="67">
        <v>11.1042395522388</v>
      </c>
      <c r="U93" s="55">
        <v>4203</v>
      </c>
      <c r="V93" s="55">
        <v>151.46490601951001</v>
      </c>
      <c r="W93" s="57">
        <v>4.5957423087036799</v>
      </c>
      <c r="X93" s="67">
        <v>16.777609124375498</v>
      </c>
      <c r="Y93" s="55">
        <v>776</v>
      </c>
      <c r="Z93" s="56">
        <v>3.5546150972205899</v>
      </c>
      <c r="AA93" s="56">
        <v>2.87196456487754E-2</v>
      </c>
      <c r="AB93" s="67">
        <v>13.187267674135899</v>
      </c>
      <c r="AC93" s="58">
        <v>4157</v>
      </c>
      <c r="AD93" s="57">
        <v>37.431777724320497</v>
      </c>
      <c r="AE93" s="56">
        <v>-0.90604648091906204</v>
      </c>
      <c r="AF93" s="67">
        <v>14.606149808530301</v>
      </c>
    </row>
    <row r="94" spans="1:32" x14ac:dyDescent="0.2">
      <c r="A94" s="59" t="s">
        <v>2</v>
      </c>
      <c r="B94" s="55">
        <v>2004</v>
      </c>
      <c r="C94" s="78">
        <v>0.58690817997880496</v>
      </c>
      <c r="D94" s="55">
        <v>4187</v>
      </c>
      <c r="E94" s="55">
        <v>6566.80511105804</v>
      </c>
      <c r="F94" s="58">
        <v>5721</v>
      </c>
      <c r="G94" s="57">
        <v>194.12641496241901</v>
      </c>
      <c r="H94" s="67">
        <v>35.099515294528899</v>
      </c>
      <c r="I94" s="58">
        <v>545</v>
      </c>
      <c r="J94" s="55">
        <v>251.018348623853</v>
      </c>
      <c r="K94" s="57">
        <v>3.39987983134223</v>
      </c>
      <c r="L94" s="67">
        <v>18.1155880182713</v>
      </c>
      <c r="M94" s="55">
        <v>545</v>
      </c>
      <c r="N94" s="55">
        <v>241.097247706422</v>
      </c>
      <c r="O94" s="57">
        <v>4.0889954521602201</v>
      </c>
      <c r="P94" s="67">
        <v>26.496373622529301</v>
      </c>
      <c r="Q94" s="55">
        <v>548</v>
      </c>
      <c r="R94" s="55">
        <v>913.76824817518298</v>
      </c>
      <c r="S94" s="57">
        <v>15.091453597313199</v>
      </c>
      <c r="T94" s="67">
        <v>11.3897482764717</v>
      </c>
      <c r="U94" s="55">
        <v>4187</v>
      </c>
      <c r="V94" s="55">
        <v>151.06591831860499</v>
      </c>
      <c r="W94" s="57">
        <v>4.36095422257302</v>
      </c>
      <c r="X94" s="67">
        <v>17.632220994475201</v>
      </c>
      <c r="Y94" s="55">
        <v>839</v>
      </c>
      <c r="Z94" s="56">
        <v>3.3554960509665102</v>
      </c>
      <c r="AA94" s="56">
        <v>4.5237991631799201E-2</v>
      </c>
      <c r="AB94" s="67">
        <v>13.928920502092</v>
      </c>
      <c r="AC94" s="58">
        <v>4157</v>
      </c>
      <c r="AD94" s="57">
        <v>37.816935289872497</v>
      </c>
      <c r="AE94" s="56">
        <v>-1.16189480639619</v>
      </c>
      <c r="AF94" s="67">
        <v>15.3869897185147</v>
      </c>
    </row>
    <row r="95" spans="1:32" x14ac:dyDescent="0.2">
      <c r="A95" s="59" t="s">
        <v>2</v>
      </c>
      <c r="B95" s="55">
        <v>2005</v>
      </c>
      <c r="C95" s="78">
        <v>0.486262405535829</v>
      </c>
      <c r="D95" s="55">
        <v>4322</v>
      </c>
      <c r="E95" s="55">
        <v>6447.7228135122596</v>
      </c>
      <c r="F95" s="58">
        <v>6050</v>
      </c>
      <c r="G95" s="57">
        <v>199.09705950413201</v>
      </c>
      <c r="H95" s="67">
        <v>33.7783467768595</v>
      </c>
      <c r="I95" s="58">
        <v>397</v>
      </c>
      <c r="J95" s="55">
        <v>252.66246851385401</v>
      </c>
      <c r="K95" s="57">
        <v>3.7230006631299601</v>
      </c>
      <c r="L95" s="67">
        <v>16.7640396220159</v>
      </c>
      <c r="M95" s="55">
        <v>399</v>
      </c>
      <c r="N95" s="55">
        <v>242.72932330827101</v>
      </c>
      <c r="O95" s="57">
        <v>4.5087820767195703</v>
      </c>
      <c r="P95" s="67">
        <v>25.5050952380954</v>
      </c>
      <c r="Q95" s="55">
        <v>402</v>
      </c>
      <c r="R95" s="55">
        <v>916.15422885572104</v>
      </c>
      <c r="S95" s="57">
        <v>15.3371776235907</v>
      </c>
      <c r="T95" s="67">
        <v>10.6073691240243</v>
      </c>
      <c r="U95" s="55">
        <v>4322</v>
      </c>
      <c r="V95" s="55">
        <v>154.00555298472901</v>
      </c>
      <c r="W95" s="57">
        <v>4.1843040658518804</v>
      </c>
      <c r="X95" s="67">
        <v>16.726554751808301</v>
      </c>
      <c r="Y95" s="55">
        <v>856</v>
      </c>
      <c r="Z95" s="56">
        <v>3.4648677954065898</v>
      </c>
      <c r="AA95" s="56">
        <v>2.5426651554404298E-2</v>
      </c>
      <c r="AB95" s="67">
        <v>13.5722797927461</v>
      </c>
      <c r="AC95" s="58">
        <v>4287</v>
      </c>
      <c r="AD95" s="57">
        <v>37.245999533473302</v>
      </c>
      <c r="AE95" s="56">
        <v>-0.91963384692470596</v>
      </c>
      <c r="AF95" s="67">
        <v>14.728268295127201</v>
      </c>
    </row>
    <row r="96" spans="1:32" x14ac:dyDescent="0.2">
      <c r="A96" s="59" t="s">
        <v>2</v>
      </c>
      <c r="B96" s="55">
        <v>2006</v>
      </c>
      <c r="C96" s="78">
        <v>0.47946446492108402</v>
      </c>
      <c r="D96" s="55">
        <v>4290</v>
      </c>
      <c r="E96" s="55">
        <v>6647.5631701631701</v>
      </c>
      <c r="F96" s="58">
        <v>6110</v>
      </c>
      <c r="G96" s="57">
        <v>217.803625204583</v>
      </c>
      <c r="H96" s="67">
        <v>34.360229459901603</v>
      </c>
      <c r="I96" s="58">
        <v>392</v>
      </c>
      <c r="J96" s="55">
        <v>254.47193877551001</v>
      </c>
      <c r="K96" s="57">
        <v>3.77243056238727</v>
      </c>
      <c r="L96" s="67">
        <v>17.777366125594401</v>
      </c>
      <c r="M96" s="55">
        <v>393</v>
      </c>
      <c r="N96" s="55">
        <v>250.53944020356201</v>
      </c>
      <c r="O96" s="57">
        <v>5.1208790507364901</v>
      </c>
      <c r="P96" s="67">
        <v>26.297020294599001</v>
      </c>
      <c r="Q96" s="55">
        <v>394</v>
      </c>
      <c r="R96" s="55">
        <v>937.72081218274104</v>
      </c>
      <c r="S96" s="57">
        <v>16.254084229687201</v>
      </c>
      <c r="T96" s="67">
        <v>11.125659606156001</v>
      </c>
      <c r="U96" s="55">
        <v>4290</v>
      </c>
      <c r="V96" s="55">
        <v>153.17832167832199</v>
      </c>
      <c r="W96" s="57">
        <v>3.7058928527494301</v>
      </c>
      <c r="X96" s="67">
        <v>17.3792900725796</v>
      </c>
      <c r="Y96" s="55">
        <v>910</v>
      </c>
      <c r="Z96" s="56">
        <v>3.4741771322511998</v>
      </c>
      <c r="AA96" s="56">
        <v>3.2030180460485697E-2</v>
      </c>
      <c r="AB96" s="67">
        <v>14.5170504044802</v>
      </c>
      <c r="AC96" s="58">
        <v>4268</v>
      </c>
      <c r="AD96" s="57">
        <v>39.251640112464898</v>
      </c>
      <c r="AE96" s="56">
        <v>5.0647305463065999E-2</v>
      </c>
      <c r="AF96" s="67">
        <v>15.2226006782588</v>
      </c>
    </row>
    <row r="97" spans="1:32" x14ac:dyDescent="0.2">
      <c r="A97" s="59" t="s">
        <v>2</v>
      </c>
      <c r="B97" s="55">
        <v>2007</v>
      </c>
      <c r="C97" s="78">
        <v>0.53739397220718299</v>
      </c>
      <c r="D97" s="55">
        <v>4220</v>
      </c>
      <c r="E97" s="55">
        <v>6773.4469194312796</v>
      </c>
      <c r="F97" s="58">
        <v>6090</v>
      </c>
      <c r="G97" s="57">
        <v>246.68090640394001</v>
      </c>
      <c r="H97" s="67">
        <v>33.922220525451401</v>
      </c>
      <c r="I97" s="58">
        <v>384</v>
      </c>
      <c r="J97" s="55">
        <v>258.109375</v>
      </c>
      <c r="K97" s="57">
        <v>4.5420309668917698</v>
      </c>
      <c r="L97" s="67">
        <v>17.3317061439631</v>
      </c>
      <c r="M97" s="55">
        <v>385</v>
      </c>
      <c r="N97" s="55">
        <v>243.18181818181799</v>
      </c>
      <c r="O97" s="57">
        <v>5.5402475768030097</v>
      </c>
      <c r="P97" s="67">
        <v>25.829146541810498</v>
      </c>
      <c r="Q97" s="55">
        <v>387</v>
      </c>
      <c r="R97" s="55">
        <v>923.86821705426405</v>
      </c>
      <c r="S97" s="57">
        <v>18.4714838974696</v>
      </c>
      <c r="T97" s="67">
        <v>10.635759447913401</v>
      </c>
      <c r="U97" s="55">
        <v>4220</v>
      </c>
      <c r="V97" s="55">
        <v>152.63364928909999</v>
      </c>
      <c r="W97" s="57">
        <v>3.84718201754387</v>
      </c>
      <c r="X97" s="67">
        <v>16.831267665692</v>
      </c>
      <c r="Y97" s="55">
        <v>899</v>
      </c>
      <c r="Z97" s="56">
        <v>3.3098298222706499</v>
      </c>
      <c r="AA97" s="56">
        <v>5.7936556821681397E-3</v>
      </c>
      <c r="AB97" s="67">
        <v>14.2740683708038</v>
      </c>
      <c r="AC97" s="58">
        <v>4199</v>
      </c>
      <c r="AD97" s="57">
        <v>38.996022862586301</v>
      </c>
      <c r="AE97" s="56">
        <v>-0.917268444879483</v>
      </c>
      <c r="AF97" s="67">
        <v>14.747007365716501</v>
      </c>
    </row>
    <row r="98" spans="1:32" x14ac:dyDescent="0.2">
      <c r="A98" s="59" t="s">
        <v>2</v>
      </c>
      <c r="B98" s="55">
        <v>2008</v>
      </c>
      <c r="C98" s="78">
        <v>0.49177707294970502</v>
      </c>
      <c r="D98" s="55">
        <v>4199</v>
      </c>
      <c r="E98" s="55">
        <v>6802.9490354846403</v>
      </c>
      <c r="F98" s="58">
        <v>6098</v>
      </c>
      <c r="G98" s="57">
        <v>233.37957691046199</v>
      </c>
      <c r="H98" s="67">
        <v>33.655409970482197</v>
      </c>
      <c r="I98" s="58">
        <v>418</v>
      </c>
      <c r="J98" s="55">
        <v>256.54545454545502</v>
      </c>
      <c r="K98" s="57">
        <v>4.5294503616041997</v>
      </c>
      <c r="L98" s="67">
        <v>17.377735207100599</v>
      </c>
      <c r="M98" s="55">
        <v>425</v>
      </c>
      <c r="N98" s="55">
        <v>251.44470588235299</v>
      </c>
      <c r="O98" s="57">
        <v>5.4550971447325001</v>
      </c>
      <c r="P98" s="67">
        <v>25.747139153265501</v>
      </c>
      <c r="Q98" s="55">
        <v>425</v>
      </c>
      <c r="R98" s="55">
        <v>943.89882352941197</v>
      </c>
      <c r="S98" s="57">
        <v>21.0895514922926</v>
      </c>
      <c r="T98" s="67">
        <v>10.665528861922001</v>
      </c>
      <c r="U98" s="55">
        <v>4199</v>
      </c>
      <c r="V98" s="55">
        <v>150.12431531317</v>
      </c>
      <c r="W98" s="57">
        <v>3.58531921625899</v>
      </c>
      <c r="X98" s="67">
        <v>16.768639284410298</v>
      </c>
      <c r="Y98" s="55">
        <v>914</v>
      </c>
      <c r="Z98" s="56">
        <v>3.3862423677210201</v>
      </c>
      <c r="AA98" s="56">
        <v>-2.4707687586312699E-2</v>
      </c>
      <c r="AB98" s="67">
        <v>14.3848089611785</v>
      </c>
      <c r="AC98" s="58">
        <v>4145</v>
      </c>
      <c r="AD98" s="57">
        <v>37.400048250904803</v>
      </c>
      <c r="AE98" s="56">
        <v>-2.80780693613382</v>
      </c>
      <c r="AF98" s="67">
        <v>14.6583961533766</v>
      </c>
    </row>
    <row r="99" spans="1:32" x14ac:dyDescent="0.2">
      <c r="A99" s="59" t="s">
        <v>2</v>
      </c>
      <c r="B99" s="55">
        <v>2009</v>
      </c>
      <c r="C99" s="78">
        <v>0.48721863514453201</v>
      </c>
      <c r="D99" s="55">
        <v>3955</v>
      </c>
      <c r="E99" s="55">
        <v>6879.6670037926697</v>
      </c>
      <c r="F99" s="58">
        <v>5764</v>
      </c>
      <c r="G99" s="57">
        <v>222.53860166550999</v>
      </c>
      <c r="H99" s="67">
        <v>33.424207668286101</v>
      </c>
      <c r="I99" s="58">
        <v>481</v>
      </c>
      <c r="J99" s="55">
        <v>258.76299376299397</v>
      </c>
      <c r="K99" s="57">
        <v>4.3395428472101596</v>
      </c>
      <c r="L99" s="67">
        <v>17.581806188075799</v>
      </c>
      <c r="M99" s="55">
        <v>486</v>
      </c>
      <c r="N99" s="55">
        <v>254.308641975309</v>
      </c>
      <c r="O99" s="57">
        <v>5.2170371334374304</v>
      </c>
      <c r="P99" s="67">
        <v>25.4553921568628</v>
      </c>
      <c r="Q99" s="55">
        <v>485</v>
      </c>
      <c r="R99" s="55">
        <v>954.58762886597901</v>
      </c>
      <c r="S99" s="57">
        <v>18.358442164179198</v>
      </c>
      <c r="T99" s="67">
        <v>10.7455027137042</v>
      </c>
      <c r="U99" s="55">
        <v>3955</v>
      </c>
      <c r="V99" s="55">
        <v>149.73299620733201</v>
      </c>
      <c r="W99" s="57">
        <v>2.9972240030773101</v>
      </c>
      <c r="X99" s="67">
        <v>16.673941274522299</v>
      </c>
      <c r="Y99" s="55">
        <v>1010</v>
      </c>
      <c r="Z99" s="56">
        <v>3.26853106915918</v>
      </c>
      <c r="AA99" s="56">
        <v>-2.24810066476736E-2</v>
      </c>
      <c r="AB99" s="67">
        <v>14.838445710667999</v>
      </c>
      <c r="AC99" s="58">
        <v>3923</v>
      </c>
      <c r="AD99" s="57">
        <v>35.846596992097901</v>
      </c>
      <c r="AE99" s="56">
        <v>-4.2331439793947201</v>
      </c>
      <c r="AF99" s="67">
        <v>14.4742566001288</v>
      </c>
    </row>
    <row r="100" spans="1:32" x14ac:dyDescent="0.2">
      <c r="A100" s="59" t="s">
        <v>2</v>
      </c>
      <c r="B100" s="55">
        <v>2010</v>
      </c>
      <c r="C100" s="78">
        <v>0.60318283279220797</v>
      </c>
      <c r="D100" s="55">
        <v>4050</v>
      </c>
      <c r="E100" s="55">
        <v>7035.9898765432099</v>
      </c>
      <c r="F100" s="58">
        <v>5909</v>
      </c>
      <c r="G100" s="57">
        <v>267.82026400406102</v>
      </c>
      <c r="H100" s="67">
        <v>33.537836351328501</v>
      </c>
      <c r="I100" s="58">
        <v>472</v>
      </c>
      <c r="J100" s="55">
        <v>257.71610169491498</v>
      </c>
      <c r="K100" s="57">
        <v>4.3109979605710498</v>
      </c>
      <c r="L100" s="67">
        <v>17.9055285520054</v>
      </c>
      <c r="M100" s="55">
        <v>479</v>
      </c>
      <c r="N100" s="55">
        <v>255.726513569937</v>
      </c>
      <c r="O100" s="57">
        <v>6.0163359851049503</v>
      </c>
      <c r="P100" s="67">
        <v>25.721584461746701</v>
      </c>
      <c r="Q100" s="55">
        <v>477</v>
      </c>
      <c r="R100" s="55">
        <v>963.68553459119505</v>
      </c>
      <c r="S100" s="57">
        <v>19.159525437727201</v>
      </c>
      <c r="T100" s="67">
        <v>10.563380574826599</v>
      </c>
      <c r="U100" s="55">
        <v>4050</v>
      </c>
      <c r="V100" s="55">
        <v>147.915308641975</v>
      </c>
      <c r="W100" s="57">
        <v>2.8900096450617401</v>
      </c>
      <c r="X100" s="67">
        <v>16.6971860853909</v>
      </c>
      <c r="Y100" s="55">
        <v>1084</v>
      </c>
      <c r="Z100" s="56">
        <v>3.2604855045521099</v>
      </c>
      <c r="AA100" s="56">
        <v>-4.9473151273396798E-2</v>
      </c>
      <c r="AB100" s="67">
        <v>14.9281374654802</v>
      </c>
      <c r="AC100" s="58">
        <v>4000</v>
      </c>
      <c r="AD100" s="57">
        <v>33.160049999999998</v>
      </c>
      <c r="AE100" s="56">
        <v>-6.1061506973139901</v>
      </c>
      <c r="AF100" s="67">
        <v>14.380210653409099</v>
      </c>
    </row>
    <row r="101" spans="1:32" x14ac:dyDescent="0.2">
      <c r="A101" s="59" t="s">
        <v>2</v>
      </c>
      <c r="B101" s="55">
        <v>2011</v>
      </c>
      <c r="C101" s="78">
        <v>0.648552877866167</v>
      </c>
      <c r="D101" s="55">
        <v>3658</v>
      </c>
      <c r="E101" s="55">
        <v>7103.9879715691604</v>
      </c>
      <c r="F101" s="58">
        <v>5373</v>
      </c>
      <c r="G101" s="57">
        <v>267.04668527824299</v>
      </c>
      <c r="H101" s="67">
        <v>32.946311557788803</v>
      </c>
      <c r="I101" s="58">
        <v>381</v>
      </c>
      <c r="J101" s="55">
        <v>260.984251968504</v>
      </c>
      <c r="K101" s="57">
        <v>4.6888243847874902</v>
      </c>
      <c r="L101" s="67">
        <v>17.556375093214001</v>
      </c>
      <c r="M101" s="55">
        <v>392</v>
      </c>
      <c r="N101" s="55">
        <v>251.13010204081601</v>
      </c>
      <c r="O101" s="57">
        <v>5.8101491064780397</v>
      </c>
      <c r="P101" s="67">
        <v>25.3985443037975</v>
      </c>
      <c r="Q101" s="55">
        <v>392</v>
      </c>
      <c r="R101" s="55">
        <v>949.04846938775495</v>
      </c>
      <c r="S101" s="57">
        <v>17.620695775145901</v>
      </c>
      <c r="T101" s="67">
        <v>10.0315621354075</v>
      </c>
      <c r="U101" s="55">
        <v>3658</v>
      </c>
      <c r="V101" s="55">
        <v>148.434937124112</v>
      </c>
      <c r="W101" s="57">
        <v>2.74949368346345</v>
      </c>
      <c r="X101" s="67">
        <v>16.264024840312299</v>
      </c>
      <c r="Y101" s="55">
        <v>940</v>
      </c>
      <c r="Z101" s="56">
        <v>3.0896423707452598</v>
      </c>
      <c r="AA101" s="56">
        <v>-7.9175054338739601E-2</v>
      </c>
      <c r="AB101" s="67">
        <v>14.5830295937134</v>
      </c>
      <c r="AC101" s="58">
        <v>3631</v>
      </c>
      <c r="AD101" s="57">
        <v>30.3960892316166</v>
      </c>
      <c r="AE101" s="56">
        <v>-8.6945181649807708</v>
      </c>
      <c r="AF101" s="67">
        <v>13.6356910101154</v>
      </c>
    </row>
    <row r="102" spans="1:32" x14ac:dyDescent="0.2">
      <c r="A102" s="59" t="s">
        <v>2</v>
      </c>
      <c r="B102" s="55">
        <v>2012</v>
      </c>
      <c r="C102" s="78">
        <v>0.66856112469437601</v>
      </c>
      <c r="D102" s="55">
        <v>3300</v>
      </c>
      <c r="E102" s="55">
        <v>7108.2509090909098</v>
      </c>
      <c r="F102" s="58">
        <v>5135</v>
      </c>
      <c r="G102" s="57">
        <v>252.351754625122</v>
      </c>
      <c r="H102" s="67">
        <v>31.154480428432201</v>
      </c>
      <c r="I102" s="58">
        <v>398</v>
      </c>
      <c r="J102" s="55">
        <v>253.336683417085</v>
      </c>
      <c r="K102" s="57">
        <v>4.0566679024390204</v>
      </c>
      <c r="L102" s="67">
        <v>17.206520585365901</v>
      </c>
      <c r="M102" s="55">
        <v>413</v>
      </c>
      <c r="N102" s="55">
        <v>247.08232445520599</v>
      </c>
      <c r="O102" s="57">
        <v>5.0717526295286302</v>
      </c>
      <c r="P102" s="67">
        <v>24.317995130502499</v>
      </c>
      <c r="Q102" s="55">
        <v>413</v>
      </c>
      <c r="R102" s="55">
        <v>929.29297820823194</v>
      </c>
      <c r="S102" s="57">
        <v>14.027457111234099</v>
      </c>
      <c r="T102" s="67">
        <v>10.0289186496956</v>
      </c>
      <c r="U102" s="55">
        <v>3300</v>
      </c>
      <c r="V102" s="55">
        <v>147.09060606060601</v>
      </c>
      <c r="W102" s="57">
        <v>2.2218601013110901</v>
      </c>
      <c r="X102" s="67">
        <v>15.479372318236001</v>
      </c>
      <c r="Y102" s="55">
        <v>915</v>
      </c>
      <c r="Z102" s="56">
        <v>3.0332725580336199</v>
      </c>
      <c r="AA102" s="56">
        <v>-9.6380669923238294E-2</v>
      </c>
      <c r="AB102" s="67">
        <v>14.6068387997208</v>
      </c>
      <c r="AC102" s="58">
        <v>3268</v>
      </c>
      <c r="AD102" s="57">
        <v>26.705691554467599</v>
      </c>
      <c r="AE102" s="56">
        <v>-10.816273093568199</v>
      </c>
      <c r="AF102" s="67">
        <v>12.680817967467499</v>
      </c>
    </row>
    <row r="103" spans="1:32" x14ac:dyDescent="0.2">
      <c r="A103" s="59" t="s">
        <v>2</v>
      </c>
      <c r="B103" s="55">
        <v>2013</v>
      </c>
      <c r="C103" s="78">
        <v>0.67495084446685105</v>
      </c>
      <c r="D103" s="55">
        <v>3027</v>
      </c>
      <c r="E103" s="55">
        <v>7202.2566897918696</v>
      </c>
      <c r="F103" s="58">
        <v>5180</v>
      </c>
      <c r="G103" s="57">
        <v>240.68334169884301</v>
      </c>
      <c r="H103" s="67">
        <v>28.7192685328185</v>
      </c>
      <c r="I103" s="58">
        <v>317</v>
      </c>
      <c r="J103" s="55">
        <v>269.47634069400601</v>
      </c>
      <c r="K103" s="57">
        <v>4.4153381726674397</v>
      </c>
      <c r="L103" s="67">
        <v>15.7217680991096</v>
      </c>
      <c r="M103" s="55">
        <v>337</v>
      </c>
      <c r="N103" s="55">
        <v>252.813056379822</v>
      </c>
      <c r="O103" s="57">
        <v>4.7666454791344801</v>
      </c>
      <c r="P103" s="67">
        <v>22.452939721792902</v>
      </c>
      <c r="Q103" s="55">
        <v>337</v>
      </c>
      <c r="R103" s="55">
        <v>951.854599406528</v>
      </c>
      <c r="S103" s="57">
        <v>14.0176051026067</v>
      </c>
      <c r="T103" s="67">
        <v>8.8776992050286996</v>
      </c>
      <c r="U103" s="55">
        <v>3027</v>
      </c>
      <c r="V103" s="55">
        <v>142.61248761149699</v>
      </c>
      <c r="W103" s="57">
        <v>1.4843227265872401</v>
      </c>
      <c r="X103" s="67">
        <v>14.022659176594701</v>
      </c>
      <c r="Y103" s="55">
        <v>665</v>
      </c>
      <c r="Z103" s="56">
        <v>3.0227865255755701</v>
      </c>
      <c r="AA103" s="56">
        <v>-0.123530177723034</v>
      </c>
      <c r="AB103" s="67">
        <v>12.8935597395741</v>
      </c>
      <c r="AC103" s="58">
        <v>2889</v>
      </c>
      <c r="AD103" s="57">
        <v>24.040048459674601</v>
      </c>
      <c r="AE103" s="56">
        <v>-11.883185448494901</v>
      </c>
      <c r="AF103" s="67">
        <v>10.9800589925881</v>
      </c>
    </row>
    <row r="104" spans="1:32" x14ac:dyDescent="0.2">
      <c r="A104" s="59" t="s">
        <v>2</v>
      </c>
      <c r="B104" s="55">
        <v>2014</v>
      </c>
      <c r="C104" s="78">
        <v>0.73977749612730503</v>
      </c>
      <c r="D104" s="55">
        <v>2032</v>
      </c>
      <c r="E104" s="55">
        <v>7321.2244094488196</v>
      </c>
      <c r="F104" s="58">
        <v>4985</v>
      </c>
      <c r="G104" s="57">
        <v>227.63423069207701</v>
      </c>
      <c r="H104" s="67">
        <v>24.708984954864601</v>
      </c>
      <c r="I104" s="58">
        <v>240</v>
      </c>
      <c r="J104" s="55">
        <v>267.50833333333298</v>
      </c>
      <c r="K104" s="57">
        <v>4.4495633944769102</v>
      </c>
      <c r="L104" s="67">
        <v>14.1352578109253</v>
      </c>
      <c r="M104" s="55">
        <v>247</v>
      </c>
      <c r="N104" s="55">
        <v>249.388663967611</v>
      </c>
      <c r="O104" s="57">
        <v>4.4438019284853301</v>
      </c>
      <c r="P104" s="67">
        <v>19.6604610285255</v>
      </c>
      <c r="Q104" s="55">
        <v>247</v>
      </c>
      <c r="R104" s="55">
        <v>948.70040485829998</v>
      </c>
      <c r="S104" s="57">
        <v>12.8080593152866</v>
      </c>
      <c r="T104" s="67">
        <v>8.1070222929936104</v>
      </c>
      <c r="U104" s="55">
        <v>2032</v>
      </c>
      <c r="V104" s="55">
        <v>129.86368110236199</v>
      </c>
      <c r="W104" s="57">
        <v>0.62021010770505203</v>
      </c>
      <c r="X104" s="67">
        <v>12.4163004142502</v>
      </c>
      <c r="Y104" s="55">
        <v>472</v>
      </c>
      <c r="Z104" s="56">
        <v>2.7525512483735199</v>
      </c>
      <c r="AA104" s="56">
        <v>-0.126364032594276</v>
      </c>
      <c r="AB104" s="67">
        <v>11.916979344324499</v>
      </c>
      <c r="AC104" s="58">
        <v>1474</v>
      </c>
      <c r="AD104" s="57">
        <v>22.3111940298507</v>
      </c>
      <c r="AE104" s="56">
        <v>-12.590891819699401</v>
      </c>
      <c r="AF104" s="67">
        <v>9.6376615358931605</v>
      </c>
    </row>
    <row r="105" spans="1:32" x14ac:dyDescent="0.2">
      <c r="A105" s="59" t="s">
        <v>2</v>
      </c>
      <c r="B105" s="55">
        <v>2015</v>
      </c>
      <c r="C105" s="78">
        <v>0.79100985647587896</v>
      </c>
      <c r="D105" s="55">
        <v>718</v>
      </c>
      <c r="E105" s="55">
        <v>7870.1922005570996</v>
      </c>
      <c r="F105" s="58">
        <v>4353</v>
      </c>
      <c r="G105" s="57">
        <v>254.13930622559201</v>
      </c>
      <c r="H105" s="67">
        <v>19.816376521938999</v>
      </c>
      <c r="I105" s="58">
        <v>62</v>
      </c>
      <c r="J105" s="55">
        <v>281.95161290322602</v>
      </c>
      <c r="K105" s="57">
        <v>5.1354088601753398</v>
      </c>
      <c r="L105" s="67">
        <v>11.780874711582801</v>
      </c>
      <c r="M105" s="55">
        <v>63</v>
      </c>
      <c r="N105" s="55">
        <v>256.87301587301602</v>
      </c>
      <c r="O105" s="57">
        <v>5.1390351966873604</v>
      </c>
      <c r="P105" s="67">
        <v>15.931841039797501</v>
      </c>
      <c r="Q105" s="55">
        <v>63</v>
      </c>
      <c r="R105" s="55">
        <v>993</v>
      </c>
      <c r="S105" s="57">
        <v>13.6820113999088</v>
      </c>
      <c r="T105" s="67">
        <v>6.5928839489284004</v>
      </c>
      <c r="U105" s="55">
        <v>718</v>
      </c>
      <c r="V105" s="55">
        <v>116.00974930362101</v>
      </c>
      <c r="W105" s="57">
        <v>0.13262671905697401</v>
      </c>
      <c r="X105" s="67">
        <v>10.2298603143419</v>
      </c>
      <c r="Y105" s="55">
        <v>207</v>
      </c>
      <c r="Z105" s="56">
        <v>3.28269624889335</v>
      </c>
      <c r="AA105" s="56">
        <v>-0.13844905577514299</v>
      </c>
      <c r="AB105" s="67">
        <v>9.95735617039964</v>
      </c>
      <c r="AC105" s="58">
        <v>102</v>
      </c>
      <c r="AD105" s="57">
        <v>22.902941176470598</v>
      </c>
      <c r="AE105" s="56">
        <v>-12.453875820895499</v>
      </c>
      <c r="AF105" s="67">
        <v>8.5437526169154108</v>
      </c>
    </row>
    <row r="106" spans="1:32" x14ac:dyDescent="0.2">
      <c r="A106" s="59" t="s">
        <v>2</v>
      </c>
      <c r="B106" s="55">
        <v>2016</v>
      </c>
      <c r="C106" s="78">
        <v>0.79185102496448301</v>
      </c>
      <c r="D106" s="55"/>
      <c r="E106" s="55"/>
      <c r="F106" s="58">
        <v>4082</v>
      </c>
      <c r="G106" s="57">
        <v>269.368500734934</v>
      </c>
      <c r="H106" s="67">
        <v>15.5180690837824</v>
      </c>
      <c r="I106" s="58"/>
      <c r="J106" s="55"/>
      <c r="K106" s="57"/>
      <c r="L106" s="67"/>
      <c r="M106" s="55"/>
      <c r="N106" s="55"/>
      <c r="O106" s="57"/>
      <c r="P106" s="67"/>
      <c r="Q106" s="55"/>
      <c r="R106" s="55"/>
      <c r="S106" s="57"/>
      <c r="T106" s="67"/>
      <c r="U106" s="55"/>
      <c r="V106" s="55"/>
      <c r="W106" s="57"/>
      <c r="X106" s="67"/>
      <c r="Y106" s="55"/>
      <c r="Z106" s="56"/>
      <c r="AA106" s="56"/>
      <c r="AB106" s="67"/>
      <c r="AC106" s="58"/>
      <c r="AD106" s="57"/>
      <c r="AE106" s="56"/>
      <c r="AF106" s="67"/>
    </row>
    <row r="107" spans="1:32" x14ac:dyDescent="0.2">
      <c r="A107" s="59" t="s">
        <v>2</v>
      </c>
      <c r="B107" s="55">
        <v>2017</v>
      </c>
      <c r="C107" s="78">
        <v>0.76624949535728804</v>
      </c>
      <c r="D107" s="55"/>
      <c r="E107" s="55"/>
      <c r="F107" s="58">
        <v>2172</v>
      </c>
      <c r="G107" s="57">
        <v>277.19952117863801</v>
      </c>
      <c r="H107" s="67">
        <v>14.455755064456699</v>
      </c>
      <c r="I107" s="58"/>
      <c r="J107" s="55"/>
      <c r="K107" s="57"/>
      <c r="L107" s="67"/>
      <c r="M107" s="55"/>
      <c r="N107" s="55"/>
      <c r="O107" s="57"/>
      <c r="P107" s="67"/>
      <c r="Q107" s="55"/>
      <c r="R107" s="55"/>
      <c r="S107" s="57"/>
      <c r="T107" s="67"/>
      <c r="U107" s="55"/>
      <c r="V107" s="55"/>
      <c r="W107" s="57"/>
      <c r="X107" s="67"/>
      <c r="Y107" s="55"/>
      <c r="Z107" s="56"/>
      <c r="AA107" s="56"/>
      <c r="AB107" s="67"/>
      <c r="AC107" s="58"/>
      <c r="AD107" s="57"/>
      <c r="AE107" s="56"/>
      <c r="AF107" s="67"/>
    </row>
    <row r="108" spans="1:32" x14ac:dyDescent="0.2">
      <c r="A108" s="59" t="s">
        <v>2</v>
      </c>
      <c r="B108" s="55">
        <v>2018</v>
      </c>
      <c r="C108" s="78">
        <v>0.922357723577235</v>
      </c>
      <c r="D108" s="55"/>
      <c r="E108" s="55"/>
      <c r="F108" s="58">
        <v>115</v>
      </c>
      <c r="G108" s="57">
        <v>350.720608695652</v>
      </c>
      <c r="H108" s="67">
        <v>13.3669565217391</v>
      </c>
      <c r="I108" s="58"/>
      <c r="J108" s="55"/>
      <c r="K108" s="57"/>
      <c r="L108" s="67"/>
      <c r="M108" s="55"/>
      <c r="N108" s="55"/>
      <c r="O108" s="57"/>
      <c r="P108" s="67"/>
      <c r="Q108" s="55"/>
      <c r="R108" s="55"/>
      <c r="S108" s="57"/>
      <c r="T108" s="67"/>
      <c r="U108" s="55"/>
      <c r="V108" s="55"/>
      <c r="W108" s="57"/>
      <c r="X108" s="67"/>
      <c r="Y108" s="55"/>
      <c r="Z108" s="56"/>
      <c r="AA108" s="56"/>
      <c r="AB108" s="67"/>
      <c r="AC108" s="58"/>
      <c r="AD108" s="57"/>
      <c r="AE108" s="56"/>
      <c r="AF108" s="67"/>
    </row>
    <row r="109" spans="1:32" x14ac:dyDescent="0.2">
      <c r="A109" s="59" t="s">
        <v>38</v>
      </c>
      <c r="B109" s="55">
        <v>1988</v>
      </c>
      <c r="C109" s="78">
        <v>0.232479338842975</v>
      </c>
      <c r="D109" s="55">
        <v>74</v>
      </c>
      <c r="E109" s="55">
        <v>3818.6081081081102</v>
      </c>
      <c r="F109" s="58">
        <v>76</v>
      </c>
      <c r="G109" s="57">
        <v>-112.280789473684</v>
      </c>
      <c r="H109" s="67">
        <v>38.506947368421102</v>
      </c>
      <c r="I109" s="58"/>
      <c r="J109" s="55"/>
      <c r="K109" s="57"/>
      <c r="L109" s="67"/>
      <c r="M109" s="55"/>
      <c r="N109" s="55"/>
      <c r="O109" s="57"/>
      <c r="P109" s="67"/>
      <c r="Q109" s="55"/>
      <c r="R109" s="55"/>
      <c r="S109" s="57"/>
      <c r="T109" s="67"/>
      <c r="U109" s="55">
        <v>74</v>
      </c>
      <c r="V109" s="55">
        <v>130.972972972973</v>
      </c>
      <c r="W109" s="57">
        <v>0.56996629213483097</v>
      </c>
      <c r="X109" s="67">
        <v>15.9092247191011</v>
      </c>
      <c r="Y109" s="55"/>
      <c r="Z109" s="56"/>
      <c r="AA109" s="56"/>
      <c r="AB109" s="67"/>
      <c r="AC109" s="58">
        <v>72</v>
      </c>
      <c r="AD109" s="57">
        <v>51.872222222222199</v>
      </c>
      <c r="AE109" s="56">
        <v>0.30330681818181798</v>
      </c>
      <c r="AF109" s="67">
        <v>10.998749999999999</v>
      </c>
    </row>
    <row r="110" spans="1:32" x14ac:dyDescent="0.2">
      <c r="A110" s="59" t="s">
        <v>38</v>
      </c>
      <c r="B110" s="55">
        <v>1989</v>
      </c>
      <c r="C110" s="78">
        <v>0</v>
      </c>
      <c r="D110" s="55">
        <v>58</v>
      </c>
      <c r="E110" s="55">
        <v>4042.1379310344801</v>
      </c>
      <c r="F110" s="58">
        <v>59</v>
      </c>
      <c r="G110" s="57">
        <v>-26.874576271186399</v>
      </c>
      <c r="H110" s="67">
        <v>37.356627118644099</v>
      </c>
      <c r="I110" s="58"/>
      <c r="J110" s="55"/>
      <c r="K110" s="57"/>
      <c r="L110" s="67"/>
      <c r="M110" s="55"/>
      <c r="N110" s="55"/>
      <c r="O110" s="57"/>
      <c r="P110" s="67"/>
      <c r="Q110" s="55"/>
      <c r="R110" s="55"/>
      <c r="S110" s="57"/>
      <c r="T110" s="67"/>
      <c r="U110" s="55">
        <v>58</v>
      </c>
      <c r="V110" s="55">
        <v>128.05172413793099</v>
      </c>
      <c r="W110" s="57">
        <v>0.67886956521739195</v>
      </c>
      <c r="X110" s="67">
        <v>15.177434782608699</v>
      </c>
      <c r="Y110" s="55"/>
      <c r="Z110" s="56"/>
      <c r="AA110" s="56"/>
      <c r="AB110" s="67"/>
      <c r="AC110" s="58">
        <v>58</v>
      </c>
      <c r="AD110" s="57">
        <v>44.679310344827599</v>
      </c>
      <c r="AE110" s="56">
        <v>0.318</v>
      </c>
      <c r="AF110" s="67">
        <v>11.7758358208955</v>
      </c>
    </row>
    <row r="111" spans="1:32" x14ac:dyDescent="0.2">
      <c r="A111" s="59" t="s">
        <v>38</v>
      </c>
      <c r="B111" s="55">
        <v>1990</v>
      </c>
      <c r="C111" s="78">
        <v>5.9036144578313299E-3</v>
      </c>
      <c r="D111" s="55">
        <v>84</v>
      </c>
      <c r="E111" s="55">
        <v>4308.3928571428596</v>
      </c>
      <c r="F111" s="58">
        <v>87</v>
      </c>
      <c r="G111" s="57">
        <v>9.4604597701149604</v>
      </c>
      <c r="H111" s="67">
        <v>33.934057471264403</v>
      </c>
      <c r="I111" s="58"/>
      <c r="J111" s="55"/>
      <c r="K111" s="57"/>
      <c r="L111" s="67"/>
      <c r="M111" s="55"/>
      <c r="N111" s="55"/>
      <c r="O111" s="57"/>
      <c r="P111" s="67"/>
      <c r="Q111" s="55"/>
      <c r="R111" s="55"/>
      <c r="S111" s="57"/>
      <c r="T111" s="67"/>
      <c r="U111" s="55">
        <v>84</v>
      </c>
      <c r="V111" s="55">
        <v>132.44047619047601</v>
      </c>
      <c r="W111" s="57">
        <v>1.67952040816326</v>
      </c>
      <c r="X111" s="67">
        <v>12.9653469387755</v>
      </c>
      <c r="Y111" s="55"/>
      <c r="Z111" s="56"/>
      <c r="AA111" s="56"/>
      <c r="AB111" s="67"/>
      <c r="AC111" s="58">
        <v>84</v>
      </c>
      <c r="AD111" s="57">
        <v>54.338095238095299</v>
      </c>
      <c r="AE111" s="56">
        <v>0.73499999999999999</v>
      </c>
      <c r="AF111" s="67">
        <v>9.4079183673469409</v>
      </c>
    </row>
    <row r="112" spans="1:32" x14ac:dyDescent="0.2">
      <c r="A112" s="59" t="s">
        <v>38</v>
      </c>
      <c r="B112" s="55">
        <v>1991</v>
      </c>
      <c r="C112" s="78">
        <v>0</v>
      </c>
      <c r="D112" s="55">
        <v>99</v>
      </c>
      <c r="E112" s="55">
        <v>4202.8484848484904</v>
      </c>
      <c r="F112" s="58">
        <v>101</v>
      </c>
      <c r="G112" s="57">
        <v>-24.758613861386099</v>
      </c>
      <c r="H112" s="67">
        <v>36.354346534653502</v>
      </c>
      <c r="I112" s="58"/>
      <c r="J112" s="55"/>
      <c r="K112" s="57"/>
      <c r="L112" s="67"/>
      <c r="M112" s="55"/>
      <c r="N112" s="55"/>
      <c r="O112" s="57"/>
      <c r="P112" s="67"/>
      <c r="Q112" s="55"/>
      <c r="R112" s="55"/>
      <c r="S112" s="57"/>
      <c r="T112" s="67"/>
      <c r="U112" s="55">
        <v>99</v>
      </c>
      <c r="V112" s="55">
        <v>125.69696969697</v>
      </c>
      <c r="W112" s="57">
        <v>1.94628346456693</v>
      </c>
      <c r="X112" s="67">
        <v>14.784622047244101</v>
      </c>
      <c r="Y112" s="55"/>
      <c r="Z112" s="56"/>
      <c r="AA112" s="56"/>
      <c r="AB112" s="67"/>
      <c r="AC112" s="58">
        <v>98</v>
      </c>
      <c r="AD112" s="57">
        <v>41.502040816326499</v>
      </c>
      <c r="AE112" s="56">
        <v>0.40168503937007899</v>
      </c>
      <c r="AF112" s="67">
        <v>11.4748503937008</v>
      </c>
    </row>
    <row r="113" spans="1:32" x14ac:dyDescent="0.2">
      <c r="A113" s="59" t="s">
        <v>38</v>
      </c>
      <c r="B113" s="55">
        <v>1992</v>
      </c>
      <c r="C113" s="78">
        <v>9.6250000000000002E-2</v>
      </c>
      <c r="D113" s="55">
        <v>143</v>
      </c>
      <c r="E113" s="55">
        <v>4728.4965034964998</v>
      </c>
      <c r="F113" s="58">
        <v>146</v>
      </c>
      <c r="G113" s="57">
        <v>16.3282876712329</v>
      </c>
      <c r="H113" s="67">
        <v>36.738493150684903</v>
      </c>
      <c r="I113" s="58"/>
      <c r="J113" s="55"/>
      <c r="K113" s="57"/>
      <c r="L113" s="67"/>
      <c r="M113" s="55"/>
      <c r="N113" s="55"/>
      <c r="O113" s="57"/>
      <c r="P113" s="67"/>
      <c r="Q113" s="55"/>
      <c r="R113" s="55"/>
      <c r="S113" s="57"/>
      <c r="T113" s="67"/>
      <c r="U113" s="55">
        <v>143</v>
      </c>
      <c r="V113" s="55">
        <v>129.87412587412601</v>
      </c>
      <c r="W113" s="57">
        <v>1.2161329787234001</v>
      </c>
      <c r="X113" s="67">
        <v>16.375276595744701</v>
      </c>
      <c r="Y113" s="55"/>
      <c r="Z113" s="56"/>
      <c r="AA113" s="56"/>
      <c r="AB113" s="67"/>
      <c r="AC113" s="58">
        <v>143</v>
      </c>
      <c r="AD113" s="57">
        <v>45.420979020978997</v>
      </c>
      <c r="AE113" s="56">
        <v>0.49831914893617002</v>
      </c>
      <c r="AF113" s="67">
        <v>13.4754574468085</v>
      </c>
    </row>
    <row r="114" spans="1:32" x14ac:dyDescent="0.2">
      <c r="A114" s="59" t="s">
        <v>38</v>
      </c>
      <c r="B114" s="55">
        <v>1993</v>
      </c>
      <c r="C114" s="78">
        <v>7.4624697336561699E-2</v>
      </c>
      <c r="D114" s="55">
        <v>237</v>
      </c>
      <c r="E114" s="55">
        <v>4933.6793248945196</v>
      </c>
      <c r="F114" s="58">
        <v>247</v>
      </c>
      <c r="G114" s="57">
        <v>26.1852226720648</v>
      </c>
      <c r="H114" s="67">
        <v>34.510101214574902</v>
      </c>
      <c r="I114" s="58"/>
      <c r="J114" s="55"/>
      <c r="K114" s="57"/>
      <c r="L114" s="67"/>
      <c r="M114" s="55"/>
      <c r="N114" s="55"/>
      <c r="O114" s="57"/>
      <c r="P114" s="67"/>
      <c r="Q114" s="55"/>
      <c r="R114" s="55"/>
      <c r="S114" s="57"/>
      <c r="T114" s="67"/>
      <c r="U114" s="55">
        <v>237</v>
      </c>
      <c r="V114" s="55">
        <v>135.74261603375501</v>
      </c>
      <c r="W114" s="57">
        <v>0.73716835016835003</v>
      </c>
      <c r="X114" s="67">
        <v>13.666747474747501</v>
      </c>
      <c r="Y114" s="55"/>
      <c r="Z114" s="56"/>
      <c r="AA114" s="56"/>
      <c r="AB114" s="67"/>
      <c r="AC114" s="58">
        <v>232</v>
      </c>
      <c r="AD114" s="57">
        <v>44.9081896551724</v>
      </c>
      <c r="AE114" s="56">
        <v>0.35334693877550999</v>
      </c>
      <c r="AF114" s="67">
        <v>11.3836897959184</v>
      </c>
    </row>
    <row r="115" spans="1:32" x14ac:dyDescent="0.2">
      <c r="A115" s="59" t="s">
        <v>38</v>
      </c>
      <c r="B115" s="55">
        <v>1994</v>
      </c>
      <c r="C115" s="78">
        <v>0.18686666666666699</v>
      </c>
      <c r="D115" s="55">
        <v>198</v>
      </c>
      <c r="E115" s="55">
        <v>4936.1363636363603</v>
      </c>
      <c r="F115" s="58">
        <v>206</v>
      </c>
      <c r="G115" s="57">
        <v>45.122524271844597</v>
      </c>
      <c r="H115" s="67">
        <v>36.543087378640799</v>
      </c>
      <c r="I115" s="58"/>
      <c r="J115" s="55"/>
      <c r="K115" s="57"/>
      <c r="L115" s="67"/>
      <c r="M115" s="55"/>
      <c r="N115" s="55"/>
      <c r="O115" s="57"/>
      <c r="P115" s="67"/>
      <c r="Q115" s="55"/>
      <c r="R115" s="55"/>
      <c r="S115" s="57"/>
      <c r="T115" s="67"/>
      <c r="U115" s="55">
        <v>198</v>
      </c>
      <c r="V115" s="55">
        <v>136.43939393939399</v>
      </c>
      <c r="W115" s="57">
        <v>1.8720718750000001</v>
      </c>
      <c r="X115" s="67">
        <v>16.117034374999999</v>
      </c>
      <c r="Y115" s="55"/>
      <c r="Z115" s="56"/>
      <c r="AA115" s="56"/>
      <c r="AB115" s="67"/>
      <c r="AC115" s="58">
        <v>192</v>
      </c>
      <c r="AD115" s="57">
        <v>45.586979166666602</v>
      </c>
      <c r="AE115" s="56">
        <v>0.43182484076433097</v>
      </c>
      <c r="AF115" s="67">
        <v>13.7267888535032</v>
      </c>
    </row>
    <row r="116" spans="1:32" x14ac:dyDescent="0.2">
      <c r="A116" s="59" t="s">
        <v>38</v>
      </c>
      <c r="B116" s="55">
        <v>1995</v>
      </c>
      <c r="C116" s="78">
        <v>0.29071925754060302</v>
      </c>
      <c r="D116" s="55">
        <v>198</v>
      </c>
      <c r="E116" s="55">
        <v>4986.6010101010097</v>
      </c>
      <c r="F116" s="58">
        <v>214</v>
      </c>
      <c r="G116" s="57">
        <v>37.926261682243002</v>
      </c>
      <c r="H116" s="67">
        <v>36.8335373831776</v>
      </c>
      <c r="I116" s="58"/>
      <c r="J116" s="55"/>
      <c r="K116" s="57"/>
      <c r="L116" s="67"/>
      <c r="M116" s="55"/>
      <c r="N116" s="55"/>
      <c r="O116" s="57"/>
      <c r="P116" s="67"/>
      <c r="Q116" s="55"/>
      <c r="R116" s="55"/>
      <c r="S116" s="57"/>
      <c r="T116" s="67"/>
      <c r="U116" s="55">
        <v>198</v>
      </c>
      <c r="V116" s="55">
        <v>142.611111111111</v>
      </c>
      <c r="W116" s="57">
        <v>2.1457402597402599</v>
      </c>
      <c r="X116" s="67">
        <v>15.876298701298699</v>
      </c>
      <c r="Y116" s="55"/>
      <c r="Z116" s="56"/>
      <c r="AA116" s="56"/>
      <c r="AB116" s="67"/>
      <c r="AC116" s="58">
        <v>197</v>
      </c>
      <c r="AD116" s="57">
        <v>43.180203045685303</v>
      </c>
      <c r="AE116" s="56">
        <v>0.44915131578947398</v>
      </c>
      <c r="AF116" s="67">
        <v>13.4470368421053</v>
      </c>
    </row>
    <row r="117" spans="1:32" x14ac:dyDescent="0.2">
      <c r="A117" s="59" t="s">
        <v>38</v>
      </c>
      <c r="B117" s="55">
        <v>1996</v>
      </c>
      <c r="C117" s="78">
        <v>0.16330578512396701</v>
      </c>
      <c r="D117" s="55">
        <v>276</v>
      </c>
      <c r="E117" s="55">
        <v>5142.9239130434798</v>
      </c>
      <c r="F117" s="58">
        <v>280</v>
      </c>
      <c r="G117" s="57">
        <v>81.139035714285797</v>
      </c>
      <c r="H117" s="67">
        <v>38.575807142857201</v>
      </c>
      <c r="I117" s="58"/>
      <c r="J117" s="55"/>
      <c r="K117" s="57"/>
      <c r="L117" s="67"/>
      <c r="M117" s="55"/>
      <c r="N117" s="55"/>
      <c r="O117" s="57"/>
      <c r="P117" s="67"/>
      <c r="Q117" s="55"/>
      <c r="R117" s="55"/>
      <c r="S117" s="57"/>
      <c r="T117" s="67"/>
      <c r="U117" s="55">
        <v>276</v>
      </c>
      <c r="V117" s="55">
        <v>141.21014492753599</v>
      </c>
      <c r="W117" s="57">
        <v>2.4769234828496001</v>
      </c>
      <c r="X117" s="67">
        <v>17.391084432717701</v>
      </c>
      <c r="Y117" s="55"/>
      <c r="Z117" s="56"/>
      <c r="AA117" s="56"/>
      <c r="AB117" s="67"/>
      <c r="AC117" s="58">
        <v>268</v>
      </c>
      <c r="AD117" s="57">
        <v>39.722388059701501</v>
      </c>
      <c r="AE117" s="56">
        <v>0.72285600000000005</v>
      </c>
      <c r="AF117" s="67">
        <v>15.1139658666667</v>
      </c>
    </row>
    <row r="118" spans="1:32" x14ac:dyDescent="0.2">
      <c r="A118" s="59" t="s">
        <v>38</v>
      </c>
      <c r="B118" s="55">
        <v>1997</v>
      </c>
      <c r="C118" s="78">
        <v>0.113262955854127</v>
      </c>
      <c r="D118" s="55">
        <v>264</v>
      </c>
      <c r="E118" s="55">
        <v>5255.6439393939399</v>
      </c>
      <c r="F118" s="58">
        <v>273</v>
      </c>
      <c r="G118" s="57">
        <v>18.8479853479854</v>
      </c>
      <c r="H118" s="67">
        <v>38.886362637362602</v>
      </c>
      <c r="I118" s="58"/>
      <c r="J118" s="55"/>
      <c r="K118" s="57"/>
      <c r="L118" s="67"/>
      <c r="M118" s="55"/>
      <c r="N118" s="55"/>
      <c r="O118" s="57"/>
      <c r="P118" s="67"/>
      <c r="Q118" s="55"/>
      <c r="R118" s="55"/>
      <c r="S118" s="57"/>
      <c r="T118" s="67"/>
      <c r="U118" s="55">
        <v>264</v>
      </c>
      <c r="V118" s="55">
        <v>138.102272727273</v>
      </c>
      <c r="W118" s="57">
        <v>3.1601731266149899</v>
      </c>
      <c r="X118" s="67">
        <v>17.7321240310078</v>
      </c>
      <c r="Y118" s="55"/>
      <c r="Z118" s="56"/>
      <c r="AA118" s="56"/>
      <c r="AB118" s="67"/>
      <c r="AC118" s="58">
        <v>257</v>
      </c>
      <c r="AD118" s="57">
        <v>39.215564202334598</v>
      </c>
      <c r="AE118" s="56">
        <v>0.55786753246753196</v>
      </c>
      <c r="AF118" s="67">
        <v>15.3512864935065</v>
      </c>
    </row>
    <row r="119" spans="1:32" x14ac:dyDescent="0.2">
      <c r="A119" s="59" t="s">
        <v>38</v>
      </c>
      <c r="B119" s="55">
        <v>1998</v>
      </c>
      <c r="C119" s="78">
        <v>4.9596899224806201E-2</v>
      </c>
      <c r="D119" s="55">
        <v>287</v>
      </c>
      <c r="E119" s="55">
        <v>5082.24738675958</v>
      </c>
      <c r="F119" s="58">
        <v>304</v>
      </c>
      <c r="G119" s="57">
        <v>97.793026315789504</v>
      </c>
      <c r="H119" s="67">
        <v>37.586480263157902</v>
      </c>
      <c r="I119" s="58"/>
      <c r="J119" s="55"/>
      <c r="K119" s="57"/>
      <c r="L119" s="67"/>
      <c r="M119" s="55"/>
      <c r="N119" s="55"/>
      <c r="O119" s="57"/>
      <c r="P119" s="67"/>
      <c r="Q119" s="55"/>
      <c r="R119" s="55"/>
      <c r="S119" s="57"/>
      <c r="T119" s="67"/>
      <c r="U119" s="55">
        <v>287</v>
      </c>
      <c r="V119" s="55">
        <v>143.01742160278701</v>
      </c>
      <c r="W119" s="57">
        <v>3.2518665158370998</v>
      </c>
      <c r="X119" s="67">
        <v>16.648791855203601</v>
      </c>
      <c r="Y119" s="55"/>
      <c r="Z119" s="56"/>
      <c r="AA119" s="56"/>
      <c r="AB119" s="67"/>
      <c r="AC119" s="58">
        <v>278</v>
      </c>
      <c r="AD119" s="57">
        <v>38.737410071942499</v>
      </c>
      <c r="AE119" s="56">
        <v>0.86184510250569502</v>
      </c>
      <c r="AF119" s="67">
        <v>14.4991546697039</v>
      </c>
    </row>
    <row r="120" spans="1:32" x14ac:dyDescent="0.2">
      <c r="A120" s="59" t="s">
        <v>38</v>
      </c>
      <c r="B120" s="55">
        <v>1999</v>
      </c>
      <c r="C120" s="78">
        <v>7.6761658031088101E-2</v>
      </c>
      <c r="D120" s="55">
        <v>368</v>
      </c>
      <c r="E120" s="55">
        <v>5087.7092391304404</v>
      </c>
      <c r="F120" s="58">
        <v>425</v>
      </c>
      <c r="G120" s="57">
        <v>136.43044705882301</v>
      </c>
      <c r="H120" s="67">
        <v>35.318087058823501</v>
      </c>
      <c r="I120" s="58"/>
      <c r="J120" s="55"/>
      <c r="K120" s="57"/>
      <c r="L120" s="67"/>
      <c r="M120" s="55"/>
      <c r="N120" s="55"/>
      <c r="O120" s="57"/>
      <c r="P120" s="67"/>
      <c r="Q120" s="55"/>
      <c r="R120" s="55"/>
      <c r="S120" s="57"/>
      <c r="T120" s="67"/>
      <c r="U120" s="55">
        <v>368</v>
      </c>
      <c r="V120" s="55">
        <v>148.45652173913001</v>
      </c>
      <c r="W120" s="57">
        <v>3.2170000000000001</v>
      </c>
      <c r="X120" s="67">
        <v>16.152359430604999</v>
      </c>
      <c r="Y120" s="55"/>
      <c r="Z120" s="56"/>
      <c r="AA120" s="56"/>
      <c r="AB120" s="67"/>
      <c r="AC120" s="58">
        <v>362</v>
      </c>
      <c r="AD120" s="57">
        <v>39.646685082872899</v>
      </c>
      <c r="AE120" s="56">
        <v>0.37551171171171199</v>
      </c>
      <c r="AF120" s="67">
        <v>14.235247027027</v>
      </c>
    </row>
    <row r="121" spans="1:32" x14ac:dyDescent="0.2">
      <c r="A121" s="59" t="s">
        <v>38</v>
      </c>
      <c r="B121" s="55">
        <v>2000</v>
      </c>
      <c r="C121" s="78">
        <v>0.13256740914419701</v>
      </c>
      <c r="D121" s="55">
        <v>402</v>
      </c>
      <c r="E121" s="55">
        <v>5019.3606965174104</v>
      </c>
      <c r="F121" s="58">
        <v>444</v>
      </c>
      <c r="G121" s="57">
        <v>159.38466216216199</v>
      </c>
      <c r="H121" s="67">
        <v>35.764509009008997</v>
      </c>
      <c r="I121" s="58"/>
      <c r="J121" s="55"/>
      <c r="K121" s="57"/>
      <c r="L121" s="67"/>
      <c r="M121" s="55"/>
      <c r="N121" s="55"/>
      <c r="O121" s="57"/>
      <c r="P121" s="67"/>
      <c r="Q121" s="55"/>
      <c r="R121" s="55"/>
      <c r="S121" s="57"/>
      <c r="T121" s="67"/>
      <c r="U121" s="55">
        <v>402</v>
      </c>
      <c r="V121" s="55">
        <v>147.81592039801001</v>
      </c>
      <c r="W121" s="57">
        <v>2.4306600660065998</v>
      </c>
      <c r="X121" s="67">
        <v>15.8919801980198</v>
      </c>
      <c r="Y121" s="55"/>
      <c r="Z121" s="56"/>
      <c r="AA121" s="56"/>
      <c r="AB121" s="67"/>
      <c r="AC121" s="58">
        <v>399</v>
      </c>
      <c r="AD121" s="57">
        <v>42.282205513784497</v>
      </c>
      <c r="AE121" s="56">
        <v>0.47253233830845798</v>
      </c>
      <c r="AF121" s="67">
        <v>13.8676446102819</v>
      </c>
    </row>
    <row r="122" spans="1:32" x14ac:dyDescent="0.2">
      <c r="A122" s="59" t="s">
        <v>38</v>
      </c>
      <c r="B122" s="55">
        <v>2001</v>
      </c>
      <c r="C122" s="78">
        <v>0.103105802047782</v>
      </c>
      <c r="D122" s="55">
        <v>461</v>
      </c>
      <c r="E122" s="55">
        <v>4971.0997830802598</v>
      </c>
      <c r="F122" s="58">
        <v>497</v>
      </c>
      <c r="G122" s="57">
        <v>162.73052313883301</v>
      </c>
      <c r="H122" s="67">
        <v>36.112537223339999</v>
      </c>
      <c r="I122" s="58"/>
      <c r="J122" s="55"/>
      <c r="K122" s="57"/>
      <c r="L122" s="67"/>
      <c r="M122" s="55"/>
      <c r="N122" s="55"/>
      <c r="O122" s="57"/>
      <c r="P122" s="67"/>
      <c r="Q122" s="55"/>
      <c r="R122" s="55"/>
      <c r="S122" s="57"/>
      <c r="T122" s="67"/>
      <c r="U122" s="55">
        <v>461</v>
      </c>
      <c r="V122" s="55">
        <v>156.36442516269</v>
      </c>
      <c r="W122" s="57">
        <v>2.8611269841269902</v>
      </c>
      <c r="X122" s="67">
        <v>16.0461396825397</v>
      </c>
      <c r="Y122" s="55"/>
      <c r="Z122" s="56"/>
      <c r="AA122" s="56"/>
      <c r="AB122" s="67"/>
      <c r="AC122" s="58">
        <v>448</v>
      </c>
      <c r="AD122" s="57">
        <v>36.361160714285703</v>
      </c>
      <c r="AE122" s="56">
        <v>0.47425764895330103</v>
      </c>
      <c r="AF122" s="67">
        <v>14.6501827697262</v>
      </c>
    </row>
    <row r="123" spans="1:32" x14ac:dyDescent="0.2">
      <c r="A123" s="59" t="s">
        <v>38</v>
      </c>
      <c r="B123" s="55">
        <v>2002</v>
      </c>
      <c r="C123" s="78">
        <v>9.1399026763990296E-2</v>
      </c>
      <c r="D123" s="55">
        <v>388</v>
      </c>
      <c r="E123" s="55">
        <v>4884.0309278350496</v>
      </c>
      <c r="F123" s="58">
        <v>425</v>
      </c>
      <c r="G123" s="57">
        <v>105.708070588235</v>
      </c>
      <c r="H123" s="67">
        <v>35.138529411764701</v>
      </c>
      <c r="I123" s="58"/>
      <c r="J123" s="55"/>
      <c r="K123" s="57"/>
      <c r="L123" s="67"/>
      <c r="M123" s="55"/>
      <c r="N123" s="55"/>
      <c r="O123" s="57"/>
      <c r="P123" s="67"/>
      <c r="Q123" s="55"/>
      <c r="R123" s="55"/>
      <c r="S123" s="57"/>
      <c r="T123" s="67"/>
      <c r="U123" s="55">
        <v>388</v>
      </c>
      <c r="V123" s="55">
        <v>151.57989690721601</v>
      </c>
      <c r="W123" s="57">
        <v>1.8013537653239899</v>
      </c>
      <c r="X123" s="67">
        <v>15.3933222416813</v>
      </c>
      <c r="Y123" s="55"/>
      <c r="Z123" s="56"/>
      <c r="AA123" s="56"/>
      <c r="AB123" s="67"/>
      <c r="AC123" s="58">
        <v>380</v>
      </c>
      <c r="AD123" s="57">
        <v>37.240789473684202</v>
      </c>
      <c r="AE123" s="56">
        <v>0.557516129032259</v>
      </c>
      <c r="AF123" s="67">
        <v>13.5865462365591</v>
      </c>
    </row>
    <row r="124" spans="1:32" x14ac:dyDescent="0.2">
      <c r="A124" s="59" t="s">
        <v>38</v>
      </c>
      <c r="B124" s="55">
        <v>2003</v>
      </c>
      <c r="C124" s="78">
        <v>0.141445523193096</v>
      </c>
      <c r="D124" s="55">
        <v>424</v>
      </c>
      <c r="E124" s="55">
        <v>5084.5212264150896</v>
      </c>
      <c r="F124" s="58">
        <v>474</v>
      </c>
      <c r="G124" s="57">
        <v>141.43772151898699</v>
      </c>
      <c r="H124" s="67">
        <v>35.089578059071698</v>
      </c>
      <c r="I124" s="58"/>
      <c r="J124" s="55"/>
      <c r="K124" s="57"/>
      <c r="L124" s="67"/>
      <c r="M124" s="55"/>
      <c r="N124" s="55"/>
      <c r="O124" s="57"/>
      <c r="P124" s="67"/>
      <c r="Q124" s="55"/>
      <c r="R124" s="55"/>
      <c r="S124" s="57"/>
      <c r="T124" s="67"/>
      <c r="U124" s="55">
        <v>424</v>
      </c>
      <c r="V124" s="55">
        <v>152.40094339622601</v>
      </c>
      <c r="W124" s="57">
        <v>1.9916557911908701</v>
      </c>
      <c r="X124" s="67">
        <v>15.386564437194099</v>
      </c>
      <c r="Y124" s="55"/>
      <c r="Z124" s="56"/>
      <c r="AA124" s="56"/>
      <c r="AB124" s="67"/>
      <c r="AC124" s="58">
        <v>410</v>
      </c>
      <c r="AD124" s="57">
        <v>36.294390243902498</v>
      </c>
      <c r="AE124" s="56">
        <v>0.60773710482529097</v>
      </c>
      <c r="AF124" s="67">
        <v>13.732992179700499</v>
      </c>
    </row>
    <row r="125" spans="1:32" x14ac:dyDescent="0.2">
      <c r="A125" s="59" t="s">
        <v>38</v>
      </c>
      <c r="B125" s="55">
        <v>2004</v>
      </c>
      <c r="C125" s="78">
        <v>0.17215887850467301</v>
      </c>
      <c r="D125" s="55">
        <v>455</v>
      </c>
      <c r="E125" s="55">
        <v>5207.1208791208801</v>
      </c>
      <c r="F125" s="58">
        <v>536</v>
      </c>
      <c r="G125" s="57">
        <v>209.73802238805999</v>
      </c>
      <c r="H125" s="67">
        <v>35.462897388059702</v>
      </c>
      <c r="I125" s="58"/>
      <c r="J125" s="55"/>
      <c r="K125" s="57"/>
      <c r="L125" s="67"/>
      <c r="M125" s="55"/>
      <c r="N125" s="55"/>
      <c r="O125" s="57"/>
      <c r="P125" s="67"/>
      <c r="Q125" s="55"/>
      <c r="R125" s="55"/>
      <c r="S125" s="57"/>
      <c r="T125" s="67"/>
      <c r="U125" s="55">
        <v>455</v>
      </c>
      <c r="V125" s="55">
        <v>159.404395604396</v>
      </c>
      <c r="W125" s="57">
        <v>2.6387081604425999</v>
      </c>
      <c r="X125" s="67">
        <v>15.7958049792531</v>
      </c>
      <c r="Y125" s="55"/>
      <c r="Z125" s="56"/>
      <c r="AA125" s="56"/>
      <c r="AB125" s="67"/>
      <c r="AC125" s="58">
        <v>447</v>
      </c>
      <c r="AD125" s="57">
        <v>37.920357941834503</v>
      </c>
      <c r="AE125" s="56">
        <v>0.91699300699300601</v>
      </c>
      <c r="AF125" s="67">
        <v>14.136941118881101</v>
      </c>
    </row>
    <row r="126" spans="1:32" x14ac:dyDescent="0.2">
      <c r="A126" s="59" t="s">
        <v>38</v>
      </c>
      <c r="B126" s="55">
        <v>2005</v>
      </c>
      <c r="C126" s="78">
        <v>0.14603809523809499</v>
      </c>
      <c r="D126" s="55">
        <v>450</v>
      </c>
      <c r="E126" s="55">
        <v>4864.4066666666704</v>
      </c>
      <c r="F126" s="58">
        <v>514</v>
      </c>
      <c r="G126" s="57">
        <v>118.20235408560301</v>
      </c>
      <c r="H126" s="67">
        <v>34.855873540856003</v>
      </c>
      <c r="I126" s="58"/>
      <c r="J126" s="55"/>
      <c r="K126" s="57"/>
      <c r="L126" s="67"/>
      <c r="M126" s="55"/>
      <c r="N126" s="55"/>
      <c r="O126" s="57"/>
      <c r="P126" s="67"/>
      <c r="Q126" s="55"/>
      <c r="R126" s="55"/>
      <c r="S126" s="57"/>
      <c r="T126" s="67"/>
      <c r="U126" s="55">
        <v>450</v>
      </c>
      <c r="V126" s="55">
        <v>147.64666666666699</v>
      </c>
      <c r="W126" s="57">
        <v>1.65994809160305</v>
      </c>
      <c r="X126" s="67">
        <v>14.5275770992366</v>
      </c>
      <c r="Y126" s="55"/>
      <c r="Z126" s="56"/>
      <c r="AA126" s="56"/>
      <c r="AB126" s="67"/>
      <c r="AC126" s="58">
        <v>441</v>
      </c>
      <c r="AD126" s="57">
        <v>35.728344671201803</v>
      </c>
      <c r="AE126" s="56">
        <v>1.0619476117103199</v>
      </c>
      <c r="AF126" s="67">
        <v>12.2184272727273</v>
      </c>
    </row>
    <row r="127" spans="1:32" x14ac:dyDescent="0.2">
      <c r="A127" s="59" t="s">
        <v>38</v>
      </c>
      <c r="B127" s="55">
        <v>2006</v>
      </c>
      <c r="C127" s="78">
        <v>0.191620421753607</v>
      </c>
      <c r="D127" s="55">
        <v>358</v>
      </c>
      <c r="E127" s="55">
        <v>4866.1731843575399</v>
      </c>
      <c r="F127" s="58">
        <v>441</v>
      </c>
      <c r="G127" s="57">
        <v>117.780952380952</v>
      </c>
      <c r="H127" s="67">
        <v>31.413777777777799</v>
      </c>
      <c r="I127" s="58"/>
      <c r="J127" s="55"/>
      <c r="K127" s="57"/>
      <c r="L127" s="67"/>
      <c r="M127" s="55"/>
      <c r="N127" s="55"/>
      <c r="O127" s="57"/>
      <c r="P127" s="67"/>
      <c r="Q127" s="55"/>
      <c r="R127" s="55"/>
      <c r="S127" s="57"/>
      <c r="T127" s="67"/>
      <c r="U127" s="55">
        <v>358</v>
      </c>
      <c r="V127" s="55">
        <v>145.399441340782</v>
      </c>
      <c r="W127" s="57">
        <v>1.2596840277777801</v>
      </c>
      <c r="X127" s="67">
        <v>13.0431614583333</v>
      </c>
      <c r="Y127" s="55"/>
      <c r="Z127" s="56"/>
      <c r="AA127" s="56"/>
      <c r="AB127" s="67"/>
      <c r="AC127" s="58">
        <v>345</v>
      </c>
      <c r="AD127" s="57">
        <v>38.254202898550702</v>
      </c>
      <c r="AE127" s="56">
        <v>1.60077482269504</v>
      </c>
      <c r="AF127" s="67">
        <v>10.961417553191501</v>
      </c>
    </row>
    <row r="128" spans="1:32" x14ac:dyDescent="0.2">
      <c r="A128" s="59" t="s">
        <v>38</v>
      </c>
      <c r="B128" s="55">
        <v>2007</v>
      </c>
      <c r="C128" s="78">
        <v>6.0448113207547199E-2</v>
      </c>
      <c r="D128" s="55">
        <v>307</v>
      </c>
      <c r="E128" s="55">
        <v>4804.9674267101</v>
      </c>
      <c r="F128" s="58">
        <v>410</v>
      </c>
      <c r="G128" s="57">
        <v>112.640268292683</v>
      </c>
      <c r="H128" s="67">
        <v>28.992287804878099</v>
      </c>
      <c r="I128" s="58"/>
      <c r="J128" s="55"/>
      <c r="K128" s="57"/>
      <c r="L128" s="67"/>
      <c r="M128" s="55"/>
      <c r="N128" s="55"/>
      <c r="O128" s="57"/>
      <c r="P128" s="67"/>
      <c r="Q128" s="55"/>
      <c r="R128" s="55"/>
      <c r="S128" s="57"/>
      <c r="T128" s="67"/>
      <c r="U128" s="55">
        <v>307</v>
      </c>
      <c r="V128" s="55">
        <v>145.40065146579801</v>
      </c>
      <c r="W128" s="57">
        <v>1.11090909090909</v>
      </c>
      <c r="X128" s="67">
        <v>11.0408381818182</v>
      </c>
      <c r="Y128" s="55"/>
      <c r="Z128" s="56"/>
      <c r="AA128" s="56"/>
      <c r="AB128" s="67"/>
      <c r="AC128" s="58">
        <v>302</v>
      </c>
      <c r="AD128" s="57">
        <v>38.160596026490097</v>
      </c>
      <c r="AE128" s="56">
        <v>1.0494730983302401</v>
      </c>
      <c r="AF128" s="67">
        <v>9.3515397031539802</v>
      </c>
    </row>
    <row r="129" spans="1:32" x14ac:dyDescent="0.2">
      <c r="A129" s="59" t="s">
        <v>38</v>
      </c>
      <c r="B129" s="55">
        <v>2008</v>
      </c>
      <c r="C129" s="78">
        <v>8.8434237995824699E-2</v>
      </c>
      <c r="D129" s="55">
        <v>295</v>
      </c>
      <c r="E129" s="55">
        <v>4933.57627118644</v>
      </c>
      <c r="F129" s="58">
        <v>441</v>
      </c>
      <c r="G129" s="57">
        <v>101.782335600907</v>
      </c>
      <c r="H129" s="67">
        <v>26.379088435374101</v>
      </c>
      <c r="I129" s="58"/>
      <c r="J129" s="55"/>
      <c r="K129" s="57"/>
      <c r="L129" s="67"/>
      <c r="M129" s="55"/>
      <c r="N129" s="55"/>
      <c r="O129" s="57"/>
      <c r="P129" s="67"/>
      <c r="Q129" s="55"/>
      <c r="R129" s="55"/>
      <c r="S129" s="57"/>
      <c r="T129" s="67"/>
      <c r="U129" s="55">
        <v>295</v>
      </c>
      <c r="V129" s="55">
        <v>142.61355932203401</v>
      </c>
      <c r="W129" s="57">
        <v>1.6419331210191099</v>
      </c>
      <c r="X129" s="67">
        <v>10.0197229299363</v>
      </c>
      <c r="Y129" s="55"/>
      <c r="Z129" s="56"/>
      <c r="AA129" s="56"/>
      <c r="AB129" s="67"/>
      <c r="AC129" s="58">
        <v>282</v>
      </c>
      <c r="AD129" s="57">
        <v>37.557446808510697</v>
      </c>
      <c r="AE129" s="56">
        <v>0.61216233766233796</v>
      </c>
      <c r="AF129" s="67">
        <v>8.6641750000000002</v>
      </c>
    </row>
    <row r="130" spans="1:32" x14ac:dyDescent="0.2">
      <c r="A130" s="59" t="s">
        <v>38</v>
      </c>
      <c r="B130" s="55">
        <v>2009</v>
      </c>
      <c r="C130" s="78">
        <v>0.156550116550117</v>
      </c>
      <c r="D130" s="55">
        <v>294</v>
      </c>
      <c r="E130" s="55">
        <v>5181.6836734693898</v>
      </c>
      <c r="F130" s="58">
        <v>400</v>
      </c>
      <c r="G130" s="57">
        <v>142.03309999999999</v>
      </c>
      <c r="H130" s="67">
        <v>28.760755</v>
      </c>
      <c r="I130" s="58"/>
      <c r="J130" s="55"/>
      <c r="K130" s="57"/>
      <c r="L130" s="67"/>
      <c r="M130" s="55"/>
      <c r="N130" s="55"/>
      <c r="O130" s="57"/>
      <c r="P130" s="67"/>
      <c r="Q130" s="55"/>
      <c r="R130" s="55"/>
      <c r="S130" s="57"/>
      <c r="T130" s="67"/>
      <c r="U130" s="55">
        <v>294</v>
      </c>
      <c r="V130" s="55">
        <v>142.02380952381</v>
      </c>
      <c r="W130" s="57">
        <v>1.4138546099290801</v>
      </c>
      <c r="X130" s="67">
        <v>11.1961524822695</v>
      </c>
      <c r="Y130" s="55"/>
      <c r="Z130" s="56"/>
      <c r="AA130" s="56"/>
      <c r="AB130" s="67"/>
      <c r="AC130" s="58">
        <v>284</v>
      </c>
      <c r="AD130" s="57">
        <v>38.392957746478899</v>
      </c>
      <c r="AE130" s="56">
        <v>-0.27573369565217398</v>
      </c>
      <c r="AF130" s="67">
        <v>9.2798079710144901</v>
      </c>
    </row>
    <row r="131" spans="1:32" x14ac:dyDescent="0.2">
      <c r="A131" s="59" t="s">
        <v>38</v>
      </c>
      <c r="B131" s="55">
        <v>2010</v>
      </c>
      <c r="C131" s="78">
        <v>5.4760914760914797E-2</v>
      </c>
      <c r="D131" s="55">
        <v>293</v>
      </c>
      <c r="E131" s="55">
        <v>4856.4641638225303</v>
      </c>
      <c r="F131" s="58">
        <v>408</v>
      </c>
      <c r="G131" s="57">
        <v>93.882794117647094</v>
      </c>
      <c r="H131" s="67">
        <v>25.062051470588202</v>
      </c>
      <c r="I131" s="58"/>
      <c r="J131" s="55"/>
      <c r="K131" s="57"/>
      <c r="L131" s="67"/>
      <c r="M131" s="55"/>
      <c r="N131" s="55"/>
      <c r="O131" s="57"/>
      <c r="P131" s="67"/>
      <c r="Q131" s="55"/>
      <c r="R131" s="55"/>
      <c r="S131" s="57"/>
      <c r="T131" s="67"/>
      <c r="U131" s="55">
        <v>293</v>
      </c>
      <c r="V131" s="55">
        <v>135.63139931740599</v>
      </c>
      <c r="W131" s="57">
        <v>0.76987079646017698</v>
      </c>
      <c r="X131" s="67">
        <v>9.2919362831858408</v>
      </c>
      <c r="Y131" s="55"/>
      <c r="Z131" s="56"/>
      <c r="AA131" s="56"/>
      <c r="AB131" s="67"/>
      <c r="AC131" s="58">
        <v>269</v>
      </c>
      <c r="AD131" s="57">
        <v>34.62156133829</v>
      </c>
      <c r="AE131" s="56">
        <v>-0.836722120658136</v>
      </c>
      <c r="AF131" s="67">
        <v>7.5113835466178998</v>
      </c>
    </row>
    <row r="132" spans="1:32" x14ac:dyDescent="0.2">
      <c r="A132" s="59" t="s">
        <v>38</v>
      </c>
      <c r="B132" s="55">
        <v>2011</v>
      </c>
      <c r="C132" s="78">
        <v>5.12486883525708E-2</v>
      </c>
      <c r="D132" s="55">
        <v>295</v>
      </c>
      <c r="E132" s="55">
        <v>4913.5152542372898</v>
      </c>
      <c r="F132" s="58">
        <v>426</v>
      </c>
      <c r="G132" s="57">
        <v>112.16511737089201</v>
      </c>
      <c r="H132" s="67">
        <v>24.8186244131455</v>
      </c>
      <c r="I132" s="58"/>
      <c r="J132" s="55"/>
      <c r="K132" s="57"/>
      <c r="L132" s="67"/>
      <c r="M132" s="55"/>
      <c r="N132" s="55"/>
      <c r="O132" s="57"/>
      <c r="P132" s="67"/>
      <c r="Q132" s="55"/>
      <c r="R132" s="55"/>
      <c r="S132" s="57"/>
      <c r="T132" s="67"/>
      <c r="U132" s="55">
        <v>295</v>
      </c>
      <c r="V132" s="55">
        <v>138.11864406779699</v>
      </c>
      <c r="W132" s="57">
        <v>1.0285379426644199</v>
      </c>
      <c r="X132" s="67">
        <v>8.6885463743676201</v>
      </c>
      <c r="Y132" s="55"/>
      <c r="Z132" s="56"/>
      <c r="AA132" s="56"/>
      <c r="AB132" s="67"/>
      <c r="AC132" s="58">
        <v>289</v>
      </c>
      <c r="AD132" s="57">
        <v>25.797231833910001</v>
      </c>
      <c r="AE132" s="56">
        <v>-1.87248793103448</v>
      </c>
      <c r="AF132" s="67">
        <v>7.4394479310344801</v>
      </c>
    </row>
    <row r="133" spans="1:32" x14ac:dyDescent="0.2">
      <c r="A133" s="59" t="s">
        <v>38</v>
      </c>
      <c r="B133" s="55">
        <v>2012</v>
      </c>
      <c r="C133" s="78">
        <v>4.2935779816513801E-2</v>
      </c>
      <c r="D133" s="55">
        <v>181</v>
      </c>
      <c r="E133" s="55">
        <v>4928.0939226519304</v>
      </c>
      <c r="F133" s="58">
        <v>257</v>
      </c>
      <c r="G133" s="57">
        <v>115.87</v>
      </c>
      <c r="H133" s="67">
        <v>23.5567081712062</v>
      </c>
      <c r="I133" s="58"/>
      <c r="J133" s="55"/>
      <c r="K133" s="57"/>
      <c r="L133" s="67"/>
      <c r="M133" s="55"/>
      <c r="N133" s="55"/>
      <c r="O133" s="57"/>
      <c r="P133" s="67"/>
      <c r="Q133" s="55"/>
      <c r="R133" s="55"/>
      <c r="S133" s="57"/>
      <c r="T133" s="67"/>
      <c r="U133" s="55">
        <v>181</v>
      </c>
      <c r="V133" s="55">
        <v>130.02209944751399</v>
      </c>
      <c r="W133" s="57">
        <v>0.57505649717514096</v>
      </c>
      <c r="X133" s="67">
        <v>7.86807062146893</v>
      </c>
      <c r="Y133" s="55"/>
      <c r="Z133" s="56"/>
      <c r="AA133" s="56"/>
      <c r="AB133" s="67"/>
      <c r="AC133" s="58">
        <v>177</v>
      </c>
      <c r="AD133" s="57">
        <v>23.183615819208999</v>
      </c>
      <c r="AE133" s="56">
        <v>-2.3288879310344801</v>
      </c>
      <c r="AF133" s="67">
        <v>6.5180859195402299</v>
      </c>
    </row>
    <row r="134" spans="1:32" x14ac:dyDescent="0.2">
      <c r="A134" s="59" t="s">
        <v>38</v>
      </c>
      <c r="B134" s="55">
        <v>2013</v>
      </c>
      <c r="C134" s="78">
        <v>5.53662420382166E-2</v>
      </c>
      <c r="D134" s="55">
        <v>152</v>
      </c>
      <c r="E134" s="55">
        <v>5229.9934210526299</v>
      </c>
      <c r="F134" s="58">
        <v>249</v>
      </c>
      <c r="G134" s="57">
        <v>119.997510040161</v>
      </c>
      <c r="H134" s="67">
        <v>20.139510040160602</v>
      </c>
      <c r="I134" s="58"/>
      <c r="J134" s="55"/>
      <c r="K134" s="57"/>
      <c r="L134" s="67"/>
      <c r="M134" s="55"/>
      <c r="N134" s="55"/>
      <c r="O134" s="57"/>
      <c r="P134" s="67"/>
      <c r="Q134" s="55"/>
      <c r="R134" s="55"/>
      <c r="S134" s="57"/>
      <c r="T134" s="67"/>
      <c r="U134" s="55">
        <v>152</v>
      </c>
      <c r="V134" s="55">
        <v>147.80921052631601</v>
      </c>
      <c r="W134" s="57">
        <v>0.83266011235955095</v>
      </c>
      <c r="X134" s="67">
        <v>7.0477471910112399</v>
      </c>
      <c r="Y134" s="55"/>
      <c r="Z134" s="56"/>
      <c r="AA134" s="56"/>
      <c r="AB134" s="67"/>
      <c r="AC134" s="58">
        <v>150</v>
      </c>
      <c r="AD134" s="57">
        <v>21.536000000000001</v>
      </c>
      <c r="AE134" s="56">
        <v>-2.8985565217391298</v>
      </c>
      <c r="AF134" s="67">
        <v>5.8603226086956504</v>
      </c>
    </row>
    <row r="135" spans="1:32" x14ac:dyDescent="0.2">
      <c r="A135" s="59" t="s">
        <v>38</v>
      </c>
      <c r="B135" s="55">
        <v>2014</v>
      </c>
      <c r="C135" s="78">
        <v>2.49504950495049E-2</v>
      </c>
      <c r="D135" s="55">
        <v>139</v>
      </c>
      <c r="E135" s="55">
        <v>5011.1870503597102</v>
      </c>
      <c r="F135" s="58">
        <v>252</v>
      </c>
      <c r="G135" s="57">
        <v>74.950873015873</v>
      </c>
      <c r="H135" s="67">
        <v>16.6607103174603</v>
      </c>
      <c r="I135" s="58"/>
      <c r="J135" s="55"/>
      <c r="K135" s="57"/>
      <c r="L135" s="67"/>
      <c r="M135" s="55"/>
      <c r="N135" s="55"/>
      <c r="O135" s="57"/>
      <c r="P135" s="67"/>
      <c r="Q135" s="55"/>
      <c r="R135" s="55"/>
      <c r="S135" s="57"/>
      <c r="T135" s="67"/>
      <c r="U135" s="55">
        <v>139</v>
      </c>
      <c r="V135" s="55">
        <v>116.035971223022</v>
      </c>
      <c r="W135" s="57">
        <v>7.9988826815642497E-2</v>
      </c>
      <c r="X135" s="67">
        <v>5.4666955307262599</v>
      </c>
      <c r="Y135" s="55"/>
      <c r="Z135" s="56"/>
      <c r="AA135" s="56"/>
      <c r="AB135" s="67"/>
      <c r="AC135" s="58">
        <v>79</v>
      </c>
      <c r="AD135" s="57">
        <v>18.279746835442999</v>
      </c>
      <c r="AE135" s="56">
        <v>-2.7956645768025101</v>
      </c>
      <c r="AF135" s="67">
        <v>4.4006868338557998</v>
      </c>
    </row>
    <row r="136" spans="1:32" x14ac:dyDescent="0.2">
      <c r="A136" s="59" t="s">
        <v>38</v>
      </c>
      <c r="B136" s="55">
        <v>2015</v>
      </c>
      <c r="C136" s="78">
        <v>9.8796116504854301E-2</v>
      </c>
      <c r="D136" s="55"/>
      <c r="E136" s="55"/>
      <c r="F136" s="58">
        <v>212</v>
      </c>
      <c r="G136" s="57">
        <v>93.950990566037703</v>
      </c>
      <c r="H136" s="67">
        <v>13.040683962264101</v>
      </c>
      <c r="I136" s="58"/>
      <c r="J136" s="55"/>
      <c r="K136" s="57"/>
      <c r="L136" s="67"/>
      <c r="M136" s="55"/>
      <c r="N136" s="55"/>
      <c r="O136" s="57"/>
      <c r="P136" s="67"/>
      <c r="Q136" s="55"/>
      <c r="R136" s="55"/>
      <c r="S136" s="57"/>
      <c r="T136" s="67"/>
      <c r="U136" s="55"/>
      <c r="V136" s="55"/>
      <c r="W136" s="57"/>
      <c r="X136" s="67"/>
      <c r="Y136" s="55"/>
      <c r="Z136" s="56"/>
      <c r="AA136" s="56"/>
      <c r="AB136" s="67"/>
      <c r="AC136" s="58"/>
      <c r="AD136" s="57"/>
      <c r="AE136" s="56"/>
      <c r="AF136" s="67"/>
    </row>
    <row r="137" spans="1:32" x14ac:dyDescent="0.2">
      <c r="A137" s="59" t="s">
        <v>38</v>
      </c>
      <c r="B137" s="55">
        <v>2016</v>
      </c>
      <c r="C137" s="78">
        <v>0.193333333333333</v>
      </c>
      <c r="D137" s="55"/>
      <c r="E137" s="55"/>
      <c r="F137" s="58">
        <v>175</v>
      </c>
      <c r="G137" s="57">
        <v>167.046228571429</v>
      </c>
      <c r="H137" s="67">
        <v>10.4874285714286</v>
      </c>
      <c r="I137" s="58"/>
      <c r="J137" s="55"/>
      <c r="K137" s="57"/>
      <c r="L137" s="67"/>
      <c r="M137" s="55"/>
      <c r="N137" s="55"/>
      <c r="O137" s="57"/>
      <c r="P137" s="67"/>
      <c r="Q137" s="55"/>
      <c r="R137" s="55"/>
      <c r="S137" s="57"/>
      <c r="T137" s="67"/>
      <c r="U137" s="55"/>
      <c r="V137" s="55"/>
      <c r="W137" s="57"/>
      <c r="X137" s="67"/>
      <c r="Y137" s="55"/>
      <c r="Z137" s="56"/>
      <c r="AA137" s="56"/>
      <c r="AB137" s="67"/>
      <c r="AC137" s="58"/>
      <c r="AD137" s="57"/>
      <c r="AE137" s="56"/>
      <c r="AF137" s="67"/>
    </row>
    <row r="138" spans="1:32" x14ac:dyDescent="0.2">
      <c r="A138" s="59" t="s">
        <v>38</v>
      </c>
      <c r="B138" s="55">
        <v>2017</v>
      </c>
      <c r="C138" s="78">
        <v>0.16573604060913699</v>
      </c>
      <c r="D138" s="55"/>
      <c r="E138" s="55"/>
      <c r="F138" s="58">
        <v>103</v>
      </c>
      <c r="G138" s="57">
        <v>84.879126213592201</v>
      </c>
      <c r="H138" s="67">
        <v>8.3495145631067906</v>
      </c>
      <c r="I138" s="58"/>
      <c r="J138" s="55"/>
      <c r="K138" s="57"/>
      <c r="L138" s="67"/>
      <c r="M138" s="55"/>
      <c r="N138" s="55"/>
      <c r="O138" s="57"/>
      <c r="P138" s="67"/>
      <c r="Q138" s="55"/>
      <c r="R138" s="55"/>
      <c r="S138" s="57"/>
      <c r="T138" s="67"/>
      <c r="U138" s="55"/>
      <c r="V138" s="55"/>
      <c r="W138" s="57"/>
      <c r="X138" s="67"/>
      <c r="Y138" s="55"/>
      <c r="Z138" s="56"/>
      <c r="AA138" s="56"/>
      <c r="AB138" s="67"/>
      <c r="AC138" s="58"/>
      <c r="AD138" s="57"/>
      <c r="AE138" s="56"/>
      <c r="AF138" s="67"/>
    </row>
    <row r="139" spans="1:32" x14ac:dyDescent="0.2">
      <c r="A139" s="59" t="s">
        <v>39</v>
      </c>
      <c r="B139" s="55">
        <v>1987</v>
      </c>
      <c r="C139" s="78">
        <v>3.22727272727273E-2</v>
      </c>
      <c r="D139" s="55">
        <v>174</v>
      </c>
      <c r="E139" s="55">
        <v>3330.2586206896599</v>
      </c>
      <c r="F139" s="58">
        <v>178</v>
      </c>
      <c r="G139" s="57">
        <v>-37.510393258427001</v>
      </c>
      <c r="H139" s="67">
        <v>35.816421348314599</v>
      </c>
      <c r="I139" s="58"/>
      <c r="J139" s="55"/>
      <c r="K139" s="57"/>
      <c r="L139" s="67"/>
      <c r="M139" s="55"/>
      <c r="N139" s="55"/>
      <c r="O139" s="57"/>
      <c r="P139" s="67"/>
      <c r="Q139" s="55"/>
      <c r="R139" s="55"/>
      <c r="S139" s="57"/>
      <c r="T139" s="67"/>
      <c r="U139" s="55">
        <v>174</v>
      </c>
      <c r="V139" s="55">
        <v>126.850574712644</v>
      </c>
      <c r="W139" s="57">
        <v>1.0279064039408901</v>
      </c>
      <c r="X139" s="67">
        <v>17.526566502463101</v>
      </c>
      <c r="Y139" s="55"/>
      <c r="Z139" s="56"/>
      <c r="AA139" s="56"/>
      <c r="AB139" s="67"/>
      <c r="AC139" s="58">
        <v>172</v>
      </c>
      <c r="AD139" s="57">
        <v>42.626162790697698</v>
      </c>
      <c r="AE139" s="56">
        <v>0.62774626865671701</v>
      </c>
      <c r="AF139" s="67">
        <v>14.039442786069699</v>
      </c>
    </row>
    <row r="140" spans="1:32" x14ac:dyDescent="0.2">
      <c r="A140" s="59" t="s">
        <v>39</v>
      </c>
      <c r="B140" s="55">
        <v>1988</v>
      </c>
      <c r="C140" s="78">
        <v>4.4210526315789499E-2</v>
      </c>
      <c r="D140" s="55">
        <v>221</v>
      </c>
      <c r="E140" s="55">
        <v>3373.3846153846198</v>
      </c>
      <c r="F140" s="58">
        <v>226</v>
      </c>
      <c r="G140" s="57">
        <v>-82.3639380530973</v>
      </c>
      <c r="H140" s="67">
        <v>35.023115044247803</v>
      </c>
      <c r="I140" s="58"/>
      <c r="J140" s="55"/>
      <c r="K140" s="57"/>
      <c r="L140" s="67"/>
      <c r="M140" s="55"/>
      <c r="N140" s="55"/>
      <c r="O140" s="57"/>
      <c r="P140" s="67"/>
      <c r="Q140" s="55"/>
      <c r="R140" s="55"/>
      <c r="S140" s="57"/>
      <c r="T140" s="67"/>
      <c r="U140" s="55">
        <v>221</v>
      </c>
      <c r="V140" s="55">
        <v>134.47963800905001</v>
      </c>
      <c r="W140" s="57">
        <v>1.54717142857143</v>
      </c>
      <c r="X140" s="67">
        <v>17.405020408163299</v>
      </c>
      <c r="Y140" s="55"/>
      <c r="Z140" s="56"/>
      <c r="AA140" s="56"/>
      <c r="AB140" s="67"/>
      <c r="AC140" s="58">
        <v>220</v>
      </c>
      <c r="AD140" s="57">
        <v>41.0772727272727</v>
      </c>
      <c r="AE140" s="56">
        <v>0.64285123966942104</v>
      </c>
      <c r="AF140" s="67">
        <v>14.2011570247934</v>
      </c>
    </row>
    <row r="141" spans="1:32" x14ac:dyDescent="0.2">
      <c r="A141" s="59" t="s">
        <v>39</v>
      </c>
      <c r="B141" s="55">
        <v>1989</v>
      </c>
      <c r="C141" s="78">
        <v>3.7889273356401403E-2</v>
      </c>
      <c r="D141" s="55">
        <v>183</v>
      </c>
      <c r="E141" s="55">
        <v>3472.0874316939899</v>
      </c>
      <c r="F141" s="58">
        <v>195</v>
      </c>
      <c r="G141" s="57">
        <v>-27.5378461538462</v>
      </c>
      <c r="H141" s="67">
        <v>34.163333333333298</v>
      </c>
      <c r="I141" s="58"/>
      <c r="J141" s="55"/>
      <c r="K141" s="57"/>
      <c r="L141" s="67"/>
      <c r="M141" s="55"/>
      <c r="N141" s="55"/>
      <c r="O141" s="57"/>
      <c r="P141" s="67"/>
      <c r="Q141" s="55"/>
      <c r="R141" s="55"/>
      <c r="S141" s="57"/>
      <c r="T141" s="67"/>
      <c r="U141" s="55">
        <v>183</v>
      </c>
      <c r="V141" s="55">
        <v>131.64480874316899</v>
      </c>
      <c r="W141" s="57">
        <v>1.41175109170306</v>
      </c>
      <c r="X141" s="67">
        <v>14.977030567685601</v>
      </c>
      <c r="Y141" s="55"/>
      <c r="Z141" s="56"/>
      <c r="AA141" s="56"/>
      <c r="AB141" s="67"/>
      <c r="AC141" s="58">
        <v>182</v>
      </c>
      <c r="AD141" s="57">
        <v>38.970329670329697</v>
      </c>
      <c r="AE141" s="56">
        <v>0.553857777777778</v>
      </c>
      <c r="AF141" s="67">
        <v>12.1108777777778</v>
      </c>
    </row>
    <row r="142" spans="1:32" x14ac:dyDescent="0.2">
      <c r="A142" s="59" t="s">
        <v>39</v>
      </c>
      <c r="B142" s="55">
        <v>1990</v>
      </c>
      <c r="C142" s="78">
        <v>0.11336996336996299</v>
      </c>
      <c r="D142" s="55">
        <v>151</v>
      </c>
      <c r="E142" s="55">
        <v>3833.2980132450298</v>
      </c>
      <c r="F142" s="58">
        <v>152</v>
      </c>
      <c r="G142" s="57">
        <v>-102.735</v>
      </c>
      <c r="H142" s="67">
        <v>36.915328947368401</v>
      </c>
      <c r="I142" s="58"/>
      <c r="J142" s="55"/>
      <c r="K142" s="57"/>
      <c r="L142" s="67"/>
      <c r="M142" s="55"/>
      <c r="N142" s="55"/>
      <c r="O142" s="57"/>
      <c r="P142" s="67"/>
      <c r="Q142" s="55"/>
      <c r="R142" s="55"/>
      <c r="S142" s="57"/>
      <c r="T142" s="67"/>
      <c r="U142" s="55">
        <v>151</v>
      </c>
      <c r="V142" s="55">
        <v>140.304635761589</v>
      </c>
      <c r="W142" s="57">
        <v>2.4717500000000001</v>
      </c>
      <c r="X142" s="67">
        <v>15.791098958333301</v>
      </c>
      <c r="Y142" s="55"/>
      <c r="Z142" s="56"/>
      <c r="AA142" s="56"/>
      <c r="AB142" s="67"/>
      <c r="AC142" s="58">
        <v>149</v>
      </c>
      <c r="AD142" s="57">
        <v>45.656375838926202</v>
      </c>
      <c r="AE142" s="56">
        <v>0.66594764397905704</v>
      </c>
      <c r="AF142" s="67">
        <v>12.830732984293199</v>
      </c>
    </row>
    <row r="143" spans="1:32" x14ac:dyDescent="0.2">
      <c r="A143" s="59" t="s">
        <v>39</v>
      </c>
      <c r="B143" s="55">
        <v>1991</v>
      </c>
      <c r="C143" s="78">
        <v>8.3578274760383403E-2</v>
      </c>
      <c r="D143" s="55">
        <v>164</v>
      </c>
      <c r="E143" s="55">
        <v>3795.8719512195098</v>
      </c>
      <c r="F143" s="58">
        <v>168</v>
      </c>
      <c r="G143" s="57">
        <v>-103.813571428571</v>
      </c>
      <c r="H143" s="67">
        <v>37.383017857142903</v>
      </c>
      <c r="I143" s="58"/>
      <c r="J143" s="55"/>
      <c r="K143" s="57"/>
      <c r="L143" s="67"/>
      <c r="M143" s="55"/>
      <c r="N143" s="55"/>
      <c r="O143" s="57"/>
      <c r="P143" s="67"/>
      <c r="Q143" s="55"/>
      <c r="R143" s="55"/>
      <c r="S143" s="57"/>
      <c r="T143" s="67"/>
      <c r="U143" s="55">
        <v>164</v>
      </c>
      <c r="V143" s="55">
        <v>132.457317073171</v>
      </c>
      <c r="W143" s="57">
        <v>1.98581904761905</v>
      </c>
      <c r="X143" s="67">
        <v>17.4673571428571</v>
      </c>
      <c r="Y143" s="55"/>
      <c r="Z143" s="56"/>
      <c r="AA143" s="56"/>
      <c r="AB143" s="67"/>
      <c r="AC143" s="58">
        <v>159</v>
      </c>
      <c r="AD143" s="57">
        <v>36.348427672955999</v>
      </c>
      <c r="AE143" s="56">
        <v>1.22371497584541</v>
      </c>
      <c r="AF143" s="67">
        <v>15.512231884058</v>
      </c>
    </row>
    <row r="144" spans="1:32" x14ac:dyDescent="0.2">
      <c r="A144" s="59" t="s">
        <v>39</v>
      </c>
      <c r="B144" s="55">
        <v>1992</v>
      </c>
      <c r="C144" s="78">
        <v>9.9537444933920693E-2</v>
      </c>
      <c r="D144" s="55">
        <v>214</v>
      </c>
      <c r="E144" s="55">
        <v>3787.6728971962598</v>
      </c>
      <c r="F144" s="58">
        <v>218</v>
      </c>
      <c r="G144" s="57">
        <v>-69.581009174311902</v>
      </c>
      <c r="H144" s="67">
        <v>36.377509174311903</v>
      </c>
      <c r="I144" s="58"/>
      <c r="J144" s="55"/>
      <c r="K144" s="57"/>
      <c r="L144" s="67"/>
      <c r="M144" s="55"/>
      <c r="N144" s="55"/>
      <c r="O144" s="57"/>
      <c r="P144" s="67"/>
      <c r="Q144" s="55"/>
      <c r="R144" s="55"/>
      <c r="S144" s="57"/>
      <c r="T144" s="67"/>
      <c r="U144" s="55">
        <v>214</v>
      </c>
      <c r="V144" s="55">
        <v>128.57476635514001</v>
      </c>
      <c r="W144" s="57">
        <v>0.89546710526315798</v>
      </c>
      <c r="X144" s="67">
        <v>17.2213980263158</v>
      </c>
      <c r="Y144" s="55"/>
      <c r="Z144" s="56"/>
      <c r="AA144" s="56"/>
      <c r="AB144" s="67"/>
      <c r="AC144" s="58">
        <v>212</v>
      </c>
      <c r="AD144" s="57">
        <v>38.349528301886799</v>
      </c>
      <c r="AE144" s="56">
        <v>1.2891616161616199</v>
      </c>
      <c r="AF144" s="67">
        <v>15.2120202020202</v>
      </c>
    </row>
    <row r="145" spans="1:32" x14ac:dyDescent="0.2">
      <c r="A145" s="59" t="s">
        <v>39</v>
      </c>
      <c r="B145" s="55">
        <v>1993</v>
      </c>
      <c r="C145" s="78">
        <v>9.4573991031390206E-2</v>
      </c>
      <c r="D145" s="55">
        <v>175</v>
      </c>
      <c r="E145" s="55">
        <v>3693.66857142857</v>
      </c>
      <c r="F145" s="58">
        <v>181</v>
      </c>
      <c r="G145" s="57">
        <v>-6.0225966850828803</v>
      </c>
      <c r="H145" s="67">
        <v>32.7247845303867</v>
      </c>
      <c r="I145" s="58"/>
      <c r="J145" s="55"/>
      <c r="K145" s="57"/>
      <c r="L145" s="67"/>
      <c r="M145" s="55"/>
      <c r="N145" s="55"/>
      <c r="O145" s="57"/>
      <c r="P145" s="67"/>
      <c r="Q145" s="55"/>
      <c r="R145" s="55"/>
      <c r="S145" s="57"/>
      <c r="T145" s="67"/>
      <c r="U145" s="55">
        <v>175</v>
      </c>
      <c r="V145" s="55">
        <v>131.822857142857</v>
      </c>
      <c r="W145" s="57">
        <v>0.99234181818181899</v>
      </c>
      <c r="X145" s="67">
        <v>12.654159999999999</v>
      </c>
      <c r="Y145" s="55"/>
      <c r="Z145" s="56"/>
      <c r="AA145" s="56"/>
      <c r="AB145" s="67"/>
      <c r="AC145" s="58">
        <v>173</v>
      </c>
      <c r="AD145" s="57">
        <v>38.179190751445098</v>
      </c>
      <c r="AE145" s="56">
        <v>0.94477941176470503</v>
      </c>
      <c r="AF145" s="67">
        <v>9.7432764705882402</v>
      </c>
    </row>
    <row r="146" spans="1:32" x14ac:dyDescent="0.2">
      <c r="A146" s="59" t="s">
        <v>39</v>
      </c>
      <c r="B146" s="55">
        <v>1994</v>
      </c>
      <c r="C146" s="78">
        <v>0.34821428571428598</v>
      </c>
      <c r="D146" s="55">
        <v>151</v>
      </c>
      <c r="E146" s="55">
        <v>4270.2715231788097</v>
      </c>
      <c r="F146" s="58">
        <v>153</v>
      </c>
      <c r="G146" s="57">
        <v>27.5647058823529</v>
      </c>
      <c r="H146" s="67">
        <v>38.973084967320297</v>
      </c>
      <c r="I146" s="58"/>
      <c r="J146" s="55"/>
      <c r="K146" s="57"/>
      <c r="L146" s="67"/>
      <c r="M146" s="55"/>
      <c r="N146" s="55"/>
      <c r="O146" s="57"/>
      <c r="P146" s="67"/>
      <c r="Q146" s="55"/>
      <c r="R146" s="55"/>
      <c r="S146" s="57"/>
      <c r="T146" s="67"/>
      <c r="U146" s="55">
        <v>151</v>
      </c>
      <c r="V146" s="55">
        <v>147.834437086093</v>
      </c>
      <c r="W146" s="57">
        <v>3.9756902654867301</v>
      </c>
      <c r="X146" s="67">
        <v>16.780418879056</v>
      </c>
      <c r="Y146" s="55"/>
      <c r="Z146" s="56"/>
      <c r="AA146" s="56"/>
      <c r="AB146" s="67"/>
      <c r="AC146" s="58">
        <v>146</v>
      </c>
      <c r="AD146" s="57">
        <v>43.708904109589</v>
      </c>
      <c r="AE146" s="56">
        <v>1.63188724035608</v>
      </c>
      <c r="AF146" s="67">
        <v>13.287359050445099</v>
      </c>
    </row>
    <row r="147" spans="1:32" x14ac:dyDescent="0.2">
      <c r="A147" s="59" t="s">
        <v>39</v>
      </c>
      <c r="B147" s="55">
        <v>1995</v>
      </c>
      <c r="C147" s="78">
        <v>1.0236734693877501</v>
      </c>
      <c r="D147" s="55">
        <v>142</v>
      </c>
      <c r="E147" s="55">
        <v>4728.0422535211301</v>
      </c>
      <c r="F147" s="58">
        <v>145</v>
      </c>
      <c r="G147" s="57">
        <v>66.774896551724098</v>
      </c>
      <c r="H147" s="67">
        <v>42.113979310344902</v>
      </c>
      <c r="I147" s="58"/>
      <c r="J147" s="55"/>
      <c r="K147" s="57"/>
      <c r="L147" s="67"/>
      <c r="M147" s="55"/>
      <c r="N147" s="55"/>
      <c r="O147" s="57"/>
      <c r="P147" s="67"/>
      <c r="Q147" s="55"/>
      <c r="R147" s="55"/>
      <c r="S147" s="57"/>
      <c r="T147" s="67"/>
      <c r="U147" s="55">
        <v>142</v>
      </c>
      <c r="V147" s="55">
        <v>150.77464788732399</v>
      </c>
      <c r="W147" s="57">
        <v>2.5906561264822101</v>
      </c>
      <c r="X147" s="67">
        <v>18.797146245059299</v>
      </c>
      <c r="Y147" s="55"/>
      <c r="Z147" s="56"/>
      <c r="AA147" s="56"/>
      <c r="AB147" s="67"/>
      <c r="AC147" s="58">
        <v>135</v>
      </c>
      <c r="AD147" s="57">
        <v>48.407407407407398</v>
      </c>
      <c r="AE147" s="56">
        <v>1.91984016393443</v>
      </c>
      <c r="AF147" s="67">
        <v>16.021756557377</v>
      </c>
    </row>
    <row r="148" spans="1:32" x14ac:dyDescent="0.2">
      <c r="A148" s="59" t="s">
        <v>39</v>
      </c>
      <c r="B148" s="55">
        <v>1996</v>
      </c>
      <c r="C148" s="78">
        <v>0.49066831683168299</v>
      </c>
      <c r="D148" s="55">
        <v>194</v>
      </c>
      <c r="E148" s="55">
        <v>4652.8608247422699</v>
      </c>
      <c r="F148" s="58">
        <v>201</v>
      </c>
      <c r="G148" s="57">
        <v>43.222786069651697</v>
      </c>
      <c r="H148" s="67">
        <v>38.874437810945302</v>
      </c>
      <c r="I148" s="58"/>
      <c r="J148" s="55"/>
      <c r="K148" s="57"/>
      <c r="L148" s="67"/>
      <c r="M148" s="55"/>
      <c r="N148" s="55"/>
      <c r="O148" s="57"/>
      <c r="P148" s="67"/>
      <c r="Q148" s="55"/>
      <c r="R148" s="55"/>
      <c r="S148" s="57"/>
      <c r="T148" s="67"/>
      <c r="U148" s="55">
        <v>194</v>
      </c>
      <c r="V148" s="55">
        <v>147.14432989690701</v>
      </c>
      <c r="W148" s="57">
        <v>0.87038888888888899</v>
      </c>
      <c r="X148" s="67">
        <v>17.025320261437901</v>
      </c>
      <c r="Y148" s="55"/>
      <c r="Z148" s="56"/>
      <c r="AA148" s="56"/>
      <c r="AB148" s="67"/>
      <c r="AC148" s="58">
        <v>189</v>
      </c>
      <c r="AD148" s="57">
        <v>42.3386243386243</v>
      </c>
      <c r="AE148" s="56">
        <v>1.8006146179402001</v>
      </c>
      <c r="AF148" s="67">
        <v>14.5707395348837</v>
      </c>
    </row>
    <row r="149" spans="1:32" x14ac:dyDescent="0.2">
      <c r="A149" s="59" t="s">
        <v>39</v>
      </c>
      <c r="B149" s="55">
        <v>1997</v>
      </c>
      <c r="C149" s="78">
        <v>0.25691022964509402</v>
      </c>
      <c r="D149" s="55">
        <v>191</v>
      </c>
      <c r="E149" s="55">
        <v>4606.88481675393</v>
      </c>
      <c r="F149" s="58">
        <v>211</v>
      </c>
      <c r="G149" s="57">
        <v>37.060995260663503</v>
      </c>
      <c r="H149" s="67">
        <v>35.395857819905203</v>
      </c>
      <c r="I149" s="58"/>
      <c r="J149" s="55"/>
      <c r="K149" s="57"/>
      <c r="L149" s="67"/>
      <c r="M149" s="55"/>
      <c r="N149" s="55"/>
      <c r="O149" s="57"/>
      <c r="P149" s="67"/>
      <c r="Q149" s="55"/>
      <c r="R149" s="55"/>
      <c r="S149" s="57"/>
      <c r="T149" s="67"/>
      <c r="U149" s="55">
        <v>191</v>
      </c>
      <c r="V149" s="55">
        <v>149.335078534031</v>
      </c>
      <c r="W149" s="57">
        <v>1.3243454545454501</v>
      </c>
      <c r="X149" s="67">
        <v>15.717775757575801</v>
      </c>
      <c r="Y149" s="55"/>
      <c r="Z149" s="56"/>
      <c r="AA149" s="56"/>
      <c r="AB149" s="67"/>
      <c r="AC149" s="58">
        <v>189</v>
      </c>
      <c r="AD149" s="57">
        <v>51.535449735449802</v>
      </c>
      <c r="AE149" s="56">
        <v>1.8016788990825701</v>
      </c>
      <c r="AF149" s="67">
        <v>13.104420489296601</v>
      </c>
    </row>
    <row r="150" spans="1:32" x14ac:dyDescent="0.2">
      <c r="A150" s="59" t="s">
        <v>39</v>
      </c>
      <c r="B150" s="55">
        <v>1998</v>
      </c>
      <c r="C150" s="78">
        <v>0.51914089347078995</v>
      </c>
      <c r="D150" s="55">
        <v>248</v>
      </c>
      <c r="E150" s="55">
        <v>4640.2177419354803</v>
      </c>
      <c r="F150" s="58">
        <v>263</v>
      </c>
      <c r="G150" s="57">
        <v>102.781634980989</v>
      </c>
      <c r="H150" s="67">
        <v>37.270889733840299</v>
      </c>
      <c r="I150" s="58"/>
      <c r="J150" s="55"/>
      <c r="K150" s="57"/>
      <c r="L150" s="67"/>
      <c r="M150" s="55"/>
      <c r="N150" s="55"/>
      <c r="O150" s="57"/>
      <c r="P150" s="67"/>
      <c r="Q150" s="55"/>
      <c r="R150" s="55"/>
      <c r="S150" s="57"/>
      <c r="T150" s="67"/>
      <c r="U150" s="55">
        <v>248</v>
      </c>
      <c r="V150" s="55">
        <v>159.79838709677401</v>
      </c>
      <c r="W150" s="57">
        <v>2.30139005235602</v>
      </c>
      <c r="X150" s="67">
        <v>16.847390052356001</v>
      </c>
      <c r="Y150" s="55"/>
      <c r="Z150" s="56"/>
      <c r="AA150" s="56"/>
      <c r="AB150" s="67"/>
      <c r="AC150" s="58">
        <v>247</v>
      </c>
      <c r="AD150" s="57">
        <v>49.632388663967497</v>
      </c>
      <c r="AE150" s="56">
        <v>2.0162777777777801</v>
      </c>
      <c r="AF150" s="67">
        <v>14.3479724867725</v>
      </c>
    </row>
    <row r="151" spans="1:32" x14ac:dyDescent="0.2">
      <c r="A151" s="59" t="s">
        <v>39</v>
      </c>
      <c r="B151" s="55">
        <v>1999</v>
      </c>
      <c r="C151" s="78">
        <v>0.54813333333333303</v>
      </c>
      <c r="D151" s="55">
        <v>201</v>
      </c>
      <c r="E151" s="55">
        <v>4597.2238805970101</v>
      </c>
      <c r="F151" s="58">
        <v>212</v>
      </c>
      <c r="G151" s="57">
        <v>135.73952830188699</v>
      </c>
      <c r="H151" s="67">
        <v>38.203952830188697</v>
      </c>
      <c r="I151" s="58"/>
      <c r="J151" s="55"/>
      <c r="K151" s="57"/>
      <c r="L151" s="67"/>
      <c r="M151" s="55"/>
      <c r="N151" s="55"/>
      <c r="O151" s="57"/>
      <c r="P151" s="67"/>
      <c r="Q151" s="55"/>
      <c r="R151" s="55"/>
      <c r="S151" s="57"/>
      <c r="T151" s="67"/>
      <c r="U151" s="55">
        <v>201</v>
      </c>
      <c r="V151" s="55">
        <v>151.766169154229</v>
      </c>
      <c r="W151" s="57">
        <v>2.7659385474860398</v>
      </c>
      <c r="X151" s="67">
        <v>16.663229050279298</v>
      </c>
      <c r="Y151" s="55"/>
      <c r="Z151" s="56"/>
      <c r="AA151" s="56"/>
      <c r="AB151" s="67"/>
      <c r="AC151" s="58">
        <v>200</v>
      </c>
      <c r="AD151" s="57">
        <v>49.723999999999997</v>
      </c>
      <c r="AE151" s="56">
        <v>1.9033679775280901</v>
      </c>
      <c r="AF151" s="67">
        <v>14.026564325842701</v>
      </c>
    </row>
    <row r="152" spans="1:32" x14ac:dyDescent="0.2">
      <c r="A152" s="59" t="s">
        <v>39</v>
      </c>
      <c r="B152" s="55">
        <v>2000</v>
      </c>
      <c r="C152" s="78">
        <v>0.61336177474402698</v>
      </c>
      <c r="D152" s="55">
        <v>278</v>
      </c>
      <c r="E152" s="55">
        <v>4281.5827338129502</v>
      </c>
      <c r="F152" s="58">
        <v>294</v>
      </c>
      <c r="G152" s="57">
        <v>126.555442176871</v>
      </c>
      <c r="H152" s="67">
        <v>34.888513605442199</v>
      </c>
      <c r="I152" s="58"/>
      <c r="J152" s="55"/>
      <c r="K152" s="57"/>
      <c r="L152" s="67"/>
      <c r="M152" s="55"/>
      <c r="N152" s="55"/>
      <c r="O152" s="57"/>
      <c r="P152" s="67"/>
      <c r="Q152" s="55"/>
      <c r="R152" s="55"/>
      <c r="S152" s="57"/>
      <c r="T152" s="67"/>
      <c r="U152" s="55">
        <v>278</v>
      </c>
      <c r="V152" s="55">
        <v>159.26258992805799</v>
      </c>
      <c r="W152" s="57">
        <v>1.5836190476190499</v>
      </c>
      <c r="X152" s="67">
        <v>15.917654135338401</v>
      </c>
      <c r="Y152" s="55"/>
      <c r="Z152" s="56"/>
      <c r="AA152" s="56"/>
      <c r="AB152" s="67"/>
      <c r="AC152" s="58">
        <v>275</v>
      </c>
      <c r="AD152" s="57">
        <v>49.759636363636403</v>
      </c>
      <c r="AE152" s="56">
        <v>1.6657587939698499</v>
      </c>
      <c r="AF152" s="67">
        <v>13.7920015075377</v>
      </c>
    </row>
    <row r="153" spans="1:32" x14ac:dyDescent="0.2">
      <c r="A153" s="59" t="s">
        <v>39</v>
      </c>
      <c r="B153" s="55">
        <v>2001</v>
      </c>
      <c r="C153" s="78">
        <v>0.33656553398058198</v>
      </c>
      <c r="D153" s="55">
        <v>362</v>
      </c>
      <c r="E153" s="55">
        <v>4221.9502762430902</v>
      </c>
      <c r="F153" s="58">
        <v>388</v>
      </c>
      <c r="G153" s="57">
        <v>118.34170103092799</v>
      </c>
      <c r="H153" s="67">
        <v>33.519314432989702</v>
      </c>
      <c r="I153" s="58"/>
      <c r="J153" s="55"/>
      <c r="K153" s="57"/>
      <c r="L153" s="67"/>
      <c r="M153" s="55"/>
      <c r="N153" s="55"/>
      <c r="O153" s="57"/>
      <c r="P153" s="67"/>
      <c r="Q153" s="55"/>
      <c r="R153" s="55"/>
      <c r="S153" s="57"/>
      <c r="T153" s="67"/>
      <c r="U153" s="55">
        <v>362</v>
      </c>
      <c r="V153" s="55">
        <v>163.367403314917</v>
      </c>
      <c r="W153" s="57">
        <v>2.0536605691056899</v>
      </c>
      <c r="X153" s="67">
        <v>15.330365853658501</v>
      </c>
      <c r="Y153" s="55"/>
      <c r="Z153" s="56"/>
      <c r="AA153" s="56"/>
      <c r="AB153" s="67"/>
      <c r="AC153" s="58">
        <v>361</v>
      </c>
      <c r="AD153" s="57">
        <v>40.252631578947401</v>
      </c>
      <c r="AE153" s="56">
        <v>1.2435836734693899</v>
      </c>
      <c r="AF153" s="67">
        <v>13.6243683673469</v>
      </c>
    </row>
    <row r="154" spans="1:32" x14ac:dyDescent="0.2">
      <c r="A154" s="59" t="s">
        <v>39</v>
      </c>
      <c r="B154" s="55">
        <v>2002</v>
      </c>
      <c r="C154" s="78">
        <v>0.367459119496855</v>
      </c>
      <c r="D154" s="55">
        <v>315</v>
      </c>
      <c r="E154" s="55">
        <v>4333.2920634920602</v>
      </c>
      <c r="F154" s="58">
        <v>331</v>
      </c>
      <c r="G154" s="57">
        <v>66.990453172205505</v>
      </c>
      <c r="H154" s="67">
        <v>36.033241691842903</v>
      </c>
      <c r="I154" s="58"/>
      <c r="J154" s="55"/>
      <c r="K154" s="57"/>
      <c r="L154" s="67"/>
      <c r="M154" s="55"/>
      <c r="N154" s="55"/>
      <c r="O154" s="57"/>
      <c r="P154" s="67"/>
      <c r="Q154" s="55"/>
      <c r="R154" s="55"/>
      <c r="S154" s="57"/>
      <c r="T154" s="67"/>
      <c r="U154" s="55">
        <v>315</v>
      </c>
      <c r="V154" s="55">
        <v>159.30476190476199</v>
      </c>
      <c r="W154" s="57">
        <v>2.7116390134529098</v>
      </c>
      <c r="X154" s="67">
        <v>16.373403587443899</v>
      </c>
      <c r="Y154" s="55"/>
      <c r="Z154" s="56"/>
      <c r="AA154" s="56"/>
      <c r="AB154" s="67"/>
      <c r="AC154" s="58">
        <v>310</v>
      </c>
      <c r="AD154" s="57">
        <v>40.210322580645197</v>
      </c>
      <c r="AE154" s="56">
        <v>1.2846827586206899</v>
      </c>
      <c r="AF154" s="67">
        <v>14.5435977011494</v>
      </c>
    </row>
    <row r="155" spans="1:32" x14ac:dyDescent="0.2">
      <c r="A155" s="59" t="s">
        <v>39</v>
      </c>
      <c r="B155" s="55">
        <v>2003</v>
      </c>
      <c r="C155" s="78">
        <v>0.38189151599443699</v>
      </c>
      <c r="D155" s="55">
        <v>283</v>
      </c>
      <c r="E155" s="55">
        <v>4490.5901060070701</v>
      </c>
      <c r="F155" s="58">
        <v>313</v>
      </c>
      <c r="G155" s="57">
        <v>129.786261980831</v>
      </c>
      <c r="H155" s="67">
        <v>33.961370607028798</v>
      </c>
      <c r="I155" s="58"/>
      <c r="J155" s="55"/>
      <c r="K155" s="57"/>
      <c r="L155" s="67"/>
      <c r="M155" s="55"/>
      <c r="N155" s="55"/>
      <c r="O155" s="57"/>
      <c r="P155" s="67"/>
      <c r="Q155" s="55"/>
      <c r="R155" s="55"/>
      <c r="S155" s="57"/>
      <c r="T155" s="67"/>
      <c r="U155" s="55">
        <v>283</v>
      </c>
      <c r="V155" s="55">
        <v>160.766784452297</v>
      </c>
      <c r="W155" s="57">
        <v>2.0895633484162901</v>
      </c>
      <c r="X155" s="67">
        <v>15.3229886877828</v>
      </c>
      <c r="Y155" s="55"/>
      <c r="Z155" s="56"/>
      <c r="AA155" s="56"/>
      <c r="AB155" s="67"/>
      <c r="AC155" s="58">
        <v>276</v>
      </c>
      <c r="AD155" s="57">
        <v>37.994565217391298</v>
      </c>
      <c r="AE155" s="56">
        <v>1.27673515981735</v>
      </c>
      <c r="AF155" s="67">
        <v>13.9020764840183</v>
      </c>
    </row>
    <row r="156" spans="1:32" x14ac:dyDescent="0.2">
      <c r="A156" s="59" t="s">
        <v>39</v>
      </c>
      <c r="B156" s="55">
        <v>2004</v>
      </c>
      <c r="C156" s="78">
        <v>0.85514285714285698</v>
      </c>
      <c r="D156" s="55">
        <v>389</v>
      </c>
      <c r="E156" s="55">
        <v>4672.6092544987196</v>
      </c>
      <c r="F156" s="58">
        <v>425</v>
      </c>
      <c r="G156" s="57">
        <v>196.738023529412</v>
      </c>
      <c r="H156" s="67">
        <v>37.208752941176499</v>
      </c>
      <c r="I156" s="58"/>
      <c r="J156" s="55"/>
      <c r="K156" s="57"/>
      <c r="L156" s="67"/>
      <c r="M156" s="55"/>
      <c r="N156" s="55"/>
      <c r="O156" s="57"/>
      <c r="P156" s="67"/>
      <c r="Q156" s="55"/>
      <c r="R156" s="55"/>
      <c r="S156" s="57"/>
      <c r="T156" s="67"/>
      <c r="U156" s="55">
        <v>389</v>
      </c>
      <c r="V156" s="55">
        <v>164.73007712082301</v>
      </c>
      <c r="W156" s="57">
        <v>2.5419725806451599</v>
      </c>
      <c r="X156" s="67">
        <v>16.891943548387101</v>
      </c>
      <c r="Y156" s="55"/>
      <c r="Z156" s="56"/>
      <c r="AA156" s="56"/>
      <c r="AB156" s="67"/>
      <c r="AC156" s="58">
        <v>381</v>
      </c>
      <c r="AD156" s="57">
        <v>40.8737532808399</v>
      </c>
      <c r="AE156" s="56">
        <v>2.0493338788870701</v>
      </c>
      <c r="AF156" s="67">
        <v>15.5806672667758</v>
      </c>
    </row>
    <row r="157" spans="1:32" x14ac:dyDescent="0.2">
      <c r="A157" s="59" t="s">
        <v>39</v>
      </c>
      <c r="B157" s="55">
        <v>2005</v>
      </c>
      <c r="C157" s="78">
        <v>0.50217346938775498</v>
      </c>
      <c r="D157" s="55">
        <v>373</v>
      </c>
      <c r="E157" s="55">
        <v>4657.6782841823097</v>
      </c>
      <c r="F157" s="58">
        <v>429</v>
      </c>
      <c r="G157" s="57">
        <v>167.13983682983701</v>
      </c>
      <c r="H157" s="67">
        <v>36.656016317016302</v>
      </c>
      <c r="I157" s="58"/>
      <c r="J157" s="55"/>
      <c r="K157" s="57"/>
      <c r="L157" s="67"/>
      <c r="M157" s="55"/>
      <c r="N157" s="55"/>
      <c r="O157" s="57"/>
      <c r="P157" s="67"/>
      <c r="Q157" s="55"/>
      <c r="R157" s="55"/>
      <c r="S157" s="57"/>
      <c r="T157" s="67"/>
      <c r="U157" s="55">
        <v>373</v>
      </c>
      <c r="V157" s="55">
        <v>165.96246648793601</v>
      </c>
      <c r="W157" s="57">
        <v>2.3016795665634699</v>
      </c>
      <c r="X157" s="67">
        <v>16.1460526315789</v>
      </c>
      <c r="Y157" s="55"/>
      <c r="Z157" s="56"/>
      <c r="AA157" s="56"/>
      <c r="AB157" s="67"/>
      <c r="AC157" s="58">
        <v>361</v>
      </c>
      <c r="AD157" s="57">
        <v>46.8894736842105</v>
      </c>
      <c r="AE157" s="56">
        <v>2.7769402515723298</v>
      </c>
      <c r="AF157" s="67">
        <v>14.180182704402499</v>
      </c>
    </row>
    <row r="158" spans="1:32" x14ac:dyDescent="0.2">
      <c r="A158" s="59" t="s">
        <v>39</v>
      </c>
      <c r="B158" s="55">
        <v>2006</v>
      </c>
      <c r="C158" s="78">
        <v>0.57635164835164798</v>
      </c>
      <c r="D158" s="55">
        <v>328</v>
      </c>
      <c r="E158" s="55">
        <v>4379.8719512195103</v>
      </c>
      <c r="F158" s="58">
        <v>383</v>
      </c>
      <c r="G158" s="57">
        <v>194.090522193212</v>
      </c>
      <c r="H158" s="67">
        <v>35.217496083550898</v>
      </c>
      <c r="I158" s="58"/>
      <c r="J158" s="55"/>
      <c r="K158" s="57"/>
      <c r="L158" s="67"/>
      <c r="M158" s="55"/>
      <c r="N158" s="55"/>
      <c r="O158" s="57"/>
      <c r="P158" s="67"/>
      <c r="Q158" s="55"/>
      <c r="R158" s="55"/>
      <c r="S158" s="57"/>
      <c r="T158" s="67"/>
      <c r="U158" s="55">
        <v>328</v>
      </c>
      <c r="V158" s="55">
        <v>158.21341463414601</v>
      </c>
      <c r="W158" s="57">
        <v>1.6033117117117099</v>
      </c>
      <c r="X158" s="67">
        <v>15.7426540540541</v>
      </c>
      <c r="Y158" s="55"/>
      <c r="Z158" s="56"/>
      <c r="AA158" s="56"/>
      <c r="AB158" s="67"/>
      <c r="AC158" s="58">
        <v>319</v>
      </c>
      <c r="AD158" s="57">
        <v>45.514106583072099</v>
      </c>
      <c r="AE158" s="56">
        <v>3.3592702205882299</v>
      </c>
      <c r="AF158" s="67">
        <v>13.5891172794118</v>
      </c>
    </row>
    <row r="159" spans="1:32" x14ac:dyDescent="0.2">
      <c r="A159" s="59" t="s">
        <v>39</v>
      </c>
      <c r="B159" s="55">
        <v>2007</v>
      </c>
      <c r="C159" s="78">
        <v>0.356501240694789</v>
      </c>
      <c r="D159" s="55">
        <v>290</v>
      </c>
      <c r="E159" s="55">
        <v>4142.9068965517199</v>
      </c>
      <c r="F159" s="58">
        <v>358</v>
      </c>
      <c r="G159" s="57">
        <v>125.88</v>
      </c>
      <c r="H159" s="67">
        <v>32.438156424581003</v>
      </c>
      <c r="I159" s="58"/>
      <c r="J159" s="55"/>
      <c r="K159" s="57"/>
      <c r="L159" s="67"/>
      <c r="M159" s="55"/>
      <c r="N159" s="55"/>
      <c r="O159" s="57"/>
      <c r="P159" s="67"/>
      <c r="Q159" s="55"/>
      <c r="R159" s="55"/>
      <c r="S159" s="57"/>
      <c r="T159" s="67"/>
      <c r="U159" s="55">
        <v>290</v>
      </c>
      <c r="V159" s="55">
        <v>154.02413793103401</v>
      </c>
      <c r="W159" s="57">
        <v>1.28129233870968</v>
      </c>
      <c r="X159" s="67">
        <v>14.0646733870968</v>
      </c>
      <c r="Y159" s="55"/>
      <c r="Z159" s="56"/>
      <c r="AA159" s="56"/>
      <c r="AB159" s="67"/>
      <c r="AC159" s="58">
        <v>281</v>
      </c>
      <c r="AD159" s="57">
        <v>41.8811387900356</v>
      </c>
      <c r="AE159" s="56">
        <v>2.1533353783231099</v>
      </c>
      <c r="AF159" s="67">
        <v>12.2003353783231</v>
      </c>
    </row>
    <row r="160" spans="1:32" x14ac:dyDescent="0.2">
      <c r="A160" s="59" t="s">
        <v>39</v>
      </c>
      <c r="B160" s="55">
        <v>2008</v>
      </c>
      <c r="C160" s="78">
        <v>0.53983471074380196</v>
      </c>
      <c r="D160" s="55">
        <v>339</v>
      </c>
      <c r="E160" s="55">
        <v>4470.4542772861396</v>
      </c>
      <c r="F160" s="58">
        <v>440</v>
      </c>
      <c r="G160" s="57">
        <v>165.98527272727301</v>
      </c>
      <c r="H160" s="67">
        <v>31.827093181818199</v>
      </c>
      <c r="I160" s="58"/>
      <c r="J160" s="55"/>
      <c r="K160" s="57"/>
      <c r="L160" s="67"/>
      <c r="M160" s="55"/>
      <c r="N160" s="55"/>
      <c r="O160" s="57"/>
      <c r="P160" s="67"/>
      <c r="Q160" s="55"/>
      <c r="R160" s="55"/>
      <c r="S160" s="57"/>
      <c r="T160" s="67"/>
      <c r="U160" s="55">
        <v>339</v>
      </c>
      <c r="V160" s="55">
        <v>157.58112094395301</v>
      </c>
      <c r="W160" s="57">
        <v>1.7175970149253701</v>
      </c>
      <c r="X160" s="67">
        <v>13.2921805970149</v>
      </c>
      <c r="Y160" s="55"/>
      <c r="Z160" s="56"/>
      <c r="AA160" s="56"/>
      <c r="AB160" s="67"/>
      <c r="AC160" s="58">
        <v>333</v>
      </c>
      <c r="AD160" s="57">
        <v>38.960060060060101</v>
      </c>
      <c r="AE160" s="56">
        <v>2.01771686746988</v>
      </c>
      <c r="AF160" s="67">
        <v>12.132132379518101</v>
      </c>
    </row>
    <row r="161" spans="1:32" x14ac:dyDescent="0.2">
      <c r="A161" s="59" t="s">
        <v>39</v>
      </c>
      <c r="B161" s="55">
        <v>2009</v>
      </c>
      <c r="C161" s="78">
        <v>0.38316789862724399</v>
      </c>
      <c r="D161" s="55">
        <v>379</v>
      </c>
      <c r="E161" s="55">
        <v>4314.83905013193</v>
      </c>
      <c r="F161" s="58">
        <v>476</v>
      </c>
      <c r="G161" s="57">
        <v>135.95978991596601</v>
      </c>
      <c r="H161" s="67">
        <v>31.1491344537815</v>
      </c>
      <c r="I161" s="58"/>
      <c r="J161" s="55"/>
      <c r="K161" s="57"/>
      <c r="L161" s="67"/>
      <c r="M161" s="55"/>
      <c r="N161" s="55"/>
      <c r="O161" s="57"/>
      <c r="P161" s="67"/>
      <c r="Q161" s="55"/>
      <c r="R161" s="55"/>
      <c r="S161" s="57"/>
      <c r="T161" s="67"/>
      <c r="U161" s="55">
        <v>379</v>
      </c>
      <c r="V161" s="55">
        <v>151.055408970976</v>
      </c>
      <c r="W161" s="57">
        <v>1.3349910979228501</v>
      </c>
      <c r="X161" s="67">
        <v>11.9571587537092</v>
      </c>
      <c r="Y161" s="55"/>
      <c r="Z161" s="56"/>
      <c r="AA161" s="56"/>
      <c r="AB161" s="67"/>
      <c r="AC161" s="58">
        <v>371</v>
      </c>
      <c r="AD161" s="57">
        <v>33.0239892183289</v>
      </c>
      <c r="AE161" s="56">
        <v>1.0768840361445799</v>
      </c>
      <c r="AF161" s="67">
        <v>10.418030873494001</v>
      </c>
    </row>
    <row r="162" spans="1:32" x14ac:dyDescent="0.2">
      <c r="A162" s="59" t="s">
        <v>39</v>
      </c>
      <c r="B162" s="55">
        <v>2010</v>
      </c>
      <c r="C162" s="78">
        <v>0.44291836734693901</v>
      </c>
      <c r="D162" s="55">
        <v>337</v>
      </c>
      <c r="E162" s="55">
        <v>4496.5252225519298</v>
      </c>
      <c r="F162" s="58">
        <v>392</v>
      </c>
      <c r="G162" s="57">
        <v>143.68140306122501</v>
      </c>
      <c r="H162" s="67">
        <v>30.987397959183699</v>
      </c>
      <c r="I162" s="58"/>
      <c r="J162" s="55"/>
      <c r="K162" s="57"/>
      <c r="L162" s="67"/>
      <c r="M162" s="55"/>
      <c r="N162" s="55"/>
      <c r="O162" s="57"/>
      <c r="P162" s="67"/>
      <c r="Q162" s="55"/>
      <c r="R162" s="55"/>
      <c r="S162" s="57"/>
      <c r="T162" s="67"/>
      <c r="U162" s="55">
        <v>337</v>
      </c>
      <c r="V162" s="55">
        <v>144.394658753709</v>
      </c>
      <c r="W162" s="57">
        <v>1.2537783595113501</v>
      </c>
      <c r="X162" s="67">
        <v>12.5078586387434</v>
      </c>
      <c r="Y162" s="55"/>
      <c r="Z162" s="56"/>
      <c r="AA162" s="56"/>
      <c r="AB162" s="67"/>
      <c r="AC162" s="58">
        <v>317</v>
      </c>
      <c r="AD162" s="57">
        <v>30.3</v>
      </c>
      <c r="AE162" s="56">
        <v>4.9758865248227001E-2</v>
      </c>
      <c r="AF162" s="67">
        <v>10.0784069148936</v>
      </c>
    </row>
    <row r="163" spans="1:32" x14ac:dyDescent="0.2">
      <c r="A163" s="59" t="s">
        <v>39</v>
      </c>
      <c r="B163" s="55">
        <v>2011</v>
      </c>
      <c r="C163" s="78">
        <v>0.43444198895027603</v>
      </c>
      <c r="D163" s="55">
        <v>282</v>
      </c>
      <c r="E163" s="55">
        <v>4537.5319148936196</v>
      </c>
      <c r="F163" s="58">
        <v>444</v>
      </c>
      <c r="G163" s="57">
        <v>185.402342342342</v>
      </c>
      <c r="H163" s="67">
        <v>27.747506756756799</v>
      </c>
      <c r="I163" s="58"/>
      <c r="J163" s="55"/>
      <c r="K163" s="57"/>
      <c r="L163" s="67"/>
      <c r="M163" s="55"/>
      <c r="N163" s="55"/>
      <c r="O163" s="57"/>
      <c r="P163" s="67"/>
      <c r="Q163" s="55"/>
      <c r="R163" s="55"/>
      <c r="S163" s="57"/>
      <c r="T163" s="67"/>
      <c r="U163" s="55">
        <v>282</v>
      </c>
      <c r="V163" s="55">
        <v>153.90070921985799</v>
      </c>
      <c r="W163" s="57">
        <v>1.54951708766716</v>
      </c>
      <c r="X163" s="67">
        <v>10.889161961367</v>
      </c>
      <c r="Y163" s="55"/>
      <c r="Z163" s="56"/>
      <c r="AA163" s="56"/>
      <c r="AB163" s="67"/>
      <c r="AC163" s="58">
        <v>279</v>
      </c>
      <c r="AD163" s="57">
        <v>24.9978494623656</v>
      </c>
      <c r="AE163" s="56">
        <v>-1.0756378539493301</v>
      </c>
      <c r="AF163" s="67">
        <v>9.8131502235469501</v>
      </c>
    </row>
    <row r="164" spans="1:32" x14ac:dyDescent="0.2">
      <c r="A164" s="59" t="s">
        <v>39</v>
      </c>
      <c r="B164" s="55">
        <v>2012</v>
      </c>
      <c r="C164" s="78">
        <v>0.33772076372315002</v>
      </c>
      <c r="D164" s="55">
        <v>277</v>
      </c>
      <c r="E164" s="55">
        <v>4642.2202166064999</v>
      </c>
      <c r="F164" s="58">
        <v>453</v>
      </c>
      <c r="G164" s="57">
        <v>182.47205298013299</v>
      </c>
      <c r="H164" s="67">
        <v>24.6957130242826</v>
      </c>
      <c r="I164" s="58">
        <v>58</v>
      </c>
      <c r="J164" s="55">
        <v>185.79310344827601</v>
      </c>
      <c r="K164" s="57">
        <v>1.66943362831858</v>
      </c>
      <c r="L164" s="67">
        <v>9.7693008849557597</v>
      </c>
      <c r="M164" s="55">
        <v>58</v>
      </c>
      <c r="N164" s="55">
        <v>174.77586206896601</v>
      </c>
      <c r="O164" s="57">
        <v>4.2176710816777003</v>
      </c>
      <c r="P164" s="67">
        <v>16.698646799117</v>
      </c>
      <c r="Q164" s="55">
        <v>58</v>
      </c>
      <c r="R164" s="55">
        <v>639.86206896551698</v>
      </c>
      <c r="S164" s="57">
        <v>-0.40856800000000099</v>
      </c>
      <c r="T164" s="67">
        <v>5.2590120000000002</v>
      </c>
      <c r="U164" s="55">
        <v>277</v>
      </c>
      <c r="V164" s="55">
        <v>141.75090252707599</v>
      </c>
      <c r="W164" s="57">
        <v>1.38186871961102</v>
      </c>
      <c r="X164" s="67">
        <v>8.8050632090761596</v>
      </c>
      <c r="Y164" s="55"/>
      <c r="Z164" s="56"/>
      <c r="AA164" s="56"/>
      <c r="AB164" s="67"/>
      <c r="AC164" s="58">
        <v>274</v>
      </c>
      <c r="AD164" s="57">
        <v>24.209489051094899</v>
      </c>
      <c r="AE164" s="56">
        <v>-1.4747063621533401</v>
      </c>
      <c r="AF164" s="67">
        <v>7.5788796084828602</v>
      </c>
    </row>
    <row r="165" spans="1:32" x14ac:dyDescent="0.2">
      <c r="A165" s="59" t="s">
        <v>39</v>
      </c>
      <c r="B165" s="55">
        <v>2013</v>
      </c>
      <c r="C165" s="78">
        <v>0.28559248554913302</v>
      </c>
      <c r="D165" s="55">
        <v>190</v>
      </c>
      <c r="E165" s="55">
        <v>4672.2947368421101</v>
      </c>
      <c r="F165" s="58">
        <v>310</v>
      </c>
      <c r="G165" s="57">
        <v>169.28264516128999</v>
      </c>
      <c r="H165" s="67">
        <v>23.237770967741898</v>
      </c>
      <c r="I165" s="58"/>
      <c r="J165" s="55"/>
      <c r="K165" s="57"/>
      <c r="L165" s="67"/>
      <c r="M165" s="55"/>
      <c r="N165" s="55"/>
      <c r="O165" s="57"/>
      <c r="P165" s="67"/>
      <c r="Q165" s="55"/>
      <c r="R165" s="55"/>
      <c r="S165" s="57"/>
      <c r="T165" s="67"/>
      <c r="U165" s="55">
        <v>190</v>
      </c>
      <c r="V165" s="55">
        <v>145.67368421052601</v>
      </c>
      <c r="W165" s="57">
        <v>1.35576409185804</v>
      </c>
      <c r="X165" s="67">
        <v>7.9990375782880996</v>
      </c>
      <c r="Y165" s="55"/>
      <c r="Z165" s="56"/>
      <c r="AA165" s="56"/>
      <c r="AB165" s="67"/>
      <c r="AC165" s="58">
        <v>186</v>
      </c>
      <c r="AD165" s="57">
        <v>20.7569892473118</v>
      </c>
      <c r="AE165" s="56">
        <v>-2.361127348643</v>
      </c>
      <c r="AF165" s="67">
        <v>6.5271325678496899</v>
      </c>
    </row>
    <row r="166" spans="1:32" x14ac:dyDescent="0.2">
      <c r="A166" s="59" t="s">
        <v>39</v>
      </c>
      <c r="B166" s="55">
        <v>2014</v>
      </c>
      <c r="C166" s="78">
        <v>0.29408264462809902</v>
      </c>
      <c r="D166" s="55">
        <v>93</v>
      </c>
      <c r="E166" s="55">
        <v>5079.1505376344103</v>
      </c>
      <c r="F166" s="58">
        <v>277</v>
      </c>
      <c r="G166" s="57">
        <v>166.29454873646199</v>
      </c>
      <c r="H166" s="67">
        <v>15.877400722021701</v>
      </c>
      <c r="I166" s="58"/>
      <c r="J166" s="55"/>
      <c r="K166" s="57"/>
      <c r="L166" s="67"/>
      <c r="M166" s="55"/>
      <c r="N166" s="55"/>
      <c r="O166" s="57"/>
      <c r="P166" s="67"/>
      <c r="Q166" s="55"/>
      <c r="R166" s="55"/>
      <c r="S166" s="57"/>
      <c r="T166" s="67"/>
      <c r="U166" s="55">
        <v>93</v>
      </c>
      <c r="V166" s="55">
        <v>122.51612903225799</v>
      </c>
      <c r="W166" s="57">
        <v>1.3315011655011699</v>
      </c>
      <c r="X166" s="67">
        <v>6.38581351981352</v>
      </c>
      <c r="Y166" s="55"/>
      <c r="Z166" s="56"/>
      <c r="AA166" s="56"/>
      <c r="AB166" s="67"/>
      <c r="AC166" s="58">
        <v>58</v>
      </c>
      <c r="AD166" s="57">
        <v>21.0448275862069</v>
      </c>
      <c r="AE166" s="56">
        <v>-1.69479047619048</v>
      </c>
      <c r="AF166" s="67">
        <v>5.3864542857142803</v>
      </c>
    </row>
    <row r="167" spans="1:32" x14ac:dyDescent="0.2">
      <c r="A167" s="59" t="s">
        <v>39</v>
      </c>
      <c r="B167" s="55">
        <v>2015</v>
      </c>
      <c r="C167" s="78">
        <v>0.31618962432915898</v>
      </c>
      <c r="D167" s="55"/>
      <c r="E167" s="55"/>
      <c r="F167" s="58">
        <v>238</v>
      </c>
      <c r="G167" s="57">
        <v>189.90936974789901</v>
      </c>
      <c r="H167" s="67">
        <v>12.5717226890756</v>
      </c>
      <c r="I167" s="58"/>
      <c r="J167" s="55"/>
      <c r="K167" s="57"/>
      <c r="L167" s="67"/>
      <c r="M167" s="55"/>
      <c r="N167" s="55"/>
      <c r="O167" s="57"/>
      <c r="P167" s="67"/>
      <c r="Q167" s="55"/>
      <c r="R167" s="55"/>
      <c r="S167" s="57"/>
      <c r="T167" s="67"/>
      <c r="U167" s="55"/>
      <c r="V167" s="55"/>
      <c r="W167" s="57"/>
      <c r="X167" s="67"/>
      <c r="Y167" s="55"/>
      <c r="Z167" s="56"/>
      <c r="AA167" s="56"/>
      <c r="AB167" s="67"/>
      <c r="AC167" s="58"/>
      <c r="AD167" s="57"/>
      <c r="AE167" s="56"/>
      <c r="AF167" s="67"/>
    </row>
    <row r="168" spans="1:32" x14ac:dyDescent="0.2">
      <c r="A168" s="59" t="s">
        <v>39</v>
      </c>
      <c r="B168" s="55">
        <v>2016</v>
      </c>
      <c r="C168" s="78">
        <v>0.28988700564971798</v>
      </c>
      <c r="D168" s="55"/>
      <c r="E168" s="55"/>
      <c r="F168" s="58">
        <v>285</v>
      </c>
      <c r="G168" s="57">
        <v>180.07101754385999</v>
      </c>
      <c r="H168" s="67">
        <v>10.1466666666667</v>
      </c>
      <c r="I168" s="58"/>
      <c r="J168" s="55"/>
      <c r="K168" s="57"/>
      <c r="L168" s="67"/>
      <c r="M168" s="55"/>
      <c r="N168" s="55"/>
      <c r="O168" s="57"/>
      <c r="P168" s="67"/>
      <c r="Q168" s="55"/>
      <c r="R168" s="55"/>
      <c r="S168" s="57"/>
      <c r="T168" s="67"/>
      <c r="U168" s="55"/>
      <c r="V168" s="55"/>
      <c r="W168" s="57"/>
      <c r="X168" s="67"/>
      <c r="Y168" s="55"/>
      <c r="Z168" s="56"/>
      <c r="AA168" s="56"/>
      <c r="AB168" s="67"/>
      <c r="AC168" s="58"/>
      <c r="AD168" s="57"/>
      <c r="AE168" s="56"/>
      <c r="AF168" s="67"/>
    </row>
    <row r="169" spans="1:32" x14ac:dyDescent="0.2">
      <c r="A169" s="59" t="s">
        <v>39</v>
      </c>
      <c r="B169" s="55">
        <v>2017</v>
      </c>
      <c r="C169" s="78">
        <v>0.42370165745856397</v>
      </c>
      <c r="D169" s="55"/>
      <c r="E169" s="55"/>
      <c r="F169" s="58">
        <v>129</v>
      </c>
      <c r="G169" s="57">
        <v>145.56844961240299</v>
      </c>
      <c r="H169" s="67">
        <v>9.4930232558139505</v>
      </c>
      <c r="I169" s="58"/>
      <c r="J169" s="55"/>
      <c r="K169" s="57"/>
      <c r="L169" s="67"/>
      <c r="M169" s="55"/>
      <c r="N169" s="55"/>
      <c r="O169" s="57"/>
      <c r="P169" s="67"/>
      <c r="Q169" s="55"/>
      <c r="R169" s="55"/>
      <c r="S169" s="57"/>
      <c r="T169" s="67"/>
      <c r="U169" s="55"/>
      <c r="V169" s="55"/>
      <c r="W169" s="57"/>
      <c r="X169" s="67"/>
      <c r="Y169" s="55"/>
      <c r="Z169" s="56"/>
      <c r="AA169" s="56"/>
      <c r="AB169" s="67"/>
      <c r="AC169" s="58"/>
      <c r="AD169" s="57"/>
      <c r="AE169" s="56"/>
      <c r="AF169" s="67"/>
    </row>
    <row r="170" spans="1:32" x14ac:dyDescent="0.2">
      <c r="A170" s="59" t="s">
        <v>40</v>
      </c>
      <c r="B170" s="55">
        <v>1999</v>
      </c>
      <c r="C170" s="78">
        <v>5.2216216216216201E-2</v>
      </c>
      <c r="D170" s="55"/>
      <c r="E170" s="55"/>
      <c r="F170" s="58">
        <v>55</v>
      </c>
      <c r="G170" s="57">
        <v>29.503090909090901</v>
      </c>
      <c r="H170" s="67">
        <v>28.666418181818202</v>
      </c>
      <c r="I170" s="58"/>
      <c r="J170" s="55"/>
      <c r="K170" s="57"/>
      <c r="L170" s="67"/>
      <c r="M170" s="55"/>
      <c r="N170" s="55"/>
      <c r="O170" s="57"/>
      <c r="P170" s="67"/>
      <c r="Q170" s="55"/>
      <c r="R170" s="55"/>
      <c r="S170" s="57"/>
      <c r="T170" s="67"/>
      <c r="U170" s="55"/>
      <c r="V170" s="55"/>
      <c r="W170" s="57"/>
      <c r="X170" s="67"/>
      <c r="Y170" s="55"/>
      <c r="Z170" s="56"/>
      <c r="AA170" s="56"/>
      <c r="AB170" s="67"/>
      <c r="AC170" s="58"/>
      <c r="AD170" s="57"/>
      <c r="AE170" s="56"/>
      <c r="AF170" s="67"/>
    </row>
    <row r="171" spans="1:32" x14ac:dyDescent="0.2">
      <c r="A171" s="59" t="s">
        <v>40</v>
      </c>
      <c r="B171" s="55">
        <v>2000</v>
      </c>
      <c r="C171" s="78">
        <v>1.0594795539033501E-2</v>
      </c>
      <c r="D171" s="55">
        <v>63</v>
      </c>
      <c r="E171" s="55">
        <v>4414.3333333333303</v>
      </c>
      <c r="F171" s="58">
        <v>74</v>
      </c>
      <c r="G171" s="57">
        <v>26.871756756756799</v>
      </c>
      <c r="H171" s="67">
        <v>29.1117837837838</v>
      </c>
      <c r="I171" s="58"/>
      <c r="J171" s="55"/>
      <c r="K171" s="57"/>
      <c r="L171" s="67"/>
      <c r="M171" s="55"/>
      <c r="N171" s="55"/>
      <c r="O171" s="57"/>
      <c r="P171" s="67"/>
      <c r="Q171" s="55"/>
      <c r="R171" s="55"/>
      <c r="S171" s="57"/>
      <c r="T171" s="67"/>
      <c r="U171" s="55">
        <v>63</v>
      </c>
      <c r="V171" s="55">
        <v>122.920634920635</v>
      </c>
      <c r="W171" s="57">
        <v>0.30632743362831799</v>
      </c>
      <c r="X171" s="67">
        <v>11.1052566371681</v>
      </c>
      <c r="Y171" s="55"/>
      <c r="Z171" s="56"/>
      <c r="AA171" s="56"/>
      <c r="AB171" s="67"/>
      <c r="AC171" s="58">
        <v>60</v>
      </c>
      <c r="AD171" s="57">
        <v>48.234999999999999</v>
      </c>
      <c r="AE171" s="56">
        <v>1.11417757009346</v>
      </c>
      <c r="AF171" s="67">
        <v>9.1186373831775693</v>
      </c>
    </row>
    <row r="172" spans="1:32" x14ac:dyDescent="0.2">
      <c r="A172" s="59" t="s">
        <v>40</v>
      </c>
      <c r="B172" s="55">
        <v>2001</v>
      </c>
      <c r="C172" s="78">
        <v>6.0351562499999997E-2</v>
      </c>
      <c r="D172" s="55">
        <v>63</v>
      </c>
      <c r="E172" s="55">
        <v>4298.0317460317501</v>
      </c>
      <c r="F172" s="58">
        <v>77</v>
      </c>
      <c r="G172" s="57">
        <v>108.526363636364</v>
      </c>
      <c r="H172" s="67">
        <v>25.973012987013</v>
      </c>
      <c r="I172" s="58"/>
      <c r="J172" s="55"/>
      <c r="K172" s="57"/>
      <c r="L172" s="67"/>
      <c r="M172" s="55"/>
      <c r="N172" s="55"/>
      <c r="O172" s="57"/>
      <c r="P172" s="67"/>
      <c r="Q172" s="55"/>
      <c r="R172" s="55"/>
      <c r="S172" s="57"/>
      <c r="T172" s="67"/>
      <c r="U172" s="55">
        <v>63</v>
      </c>
      <c r="V172" s="55">
        <v>120.31746031746</v>
      </c>
      <c r="W172" s="57">
        <v>-0.421834782608696</v>
      </c>
      <c r="X172" s="67">
        <v>10.4341826086957</v>
      </c>
      <c r="Y172" s="55"/>
      <c r="Z172" s="56"/>
      <c r="AA172" s="56"/>
      <c r="AB172" s="67"/>
      <c r="AC172" s="58">
        <v>58</v>
      </c>
      <c r="AD172" s="57">
        <v>48.075862068965499</v>
      </c>
      <c r="AE172" s="56">
        <v>1.7107545454545501</v>
      </c>
      <c r="AF172" s="67">
        <v>8.51023</v>
      </c>
    </row>
    <row r="173" spans="1:32" x14ac:dyDescent="0.2">
      <c r="A173" s="59" t="s">
        <v>40</v>
      </c>
      <c r="B173" s="55">
        <v>2002</v>
      </c>
      <c r="C173" s="78">
        <v>0.104294294294294</v>
      </c>
      <c r="D173" s="55">
        <v>102</v>
      </c>
      <c r="E173" s="55">
        <v>4277.7843137254904</v>
      </c>
      <c r="F173" s="58">
        <v>115</v>
      </c>
      <c r="G173" s="57">
        <v>97.115304347826097</v>
      </c>
      <c r="H173" s="67">
        <v>29.444713043478199</v>
      </c>
      <c r="I173" s="58"/>
      <c r="J173" s="55"/>
      <c r="K173" s="57"/>
      <c r="L173" s="67"/>
      <c r="M173" s="55"/>
      <c r="N173" s="55"/>
      <c r="O173" s="57"/>
      <c r="P173" s="67"/>
      <c r="Q173" s="55"/>
      <c r="R173" s="55"/>
      <c r="S173" s="57"/>
      <c r="T173" s="67"/>
      <c r="U173" s="55">
        <v>102</v>
      </c>
      <c r="V173" s="55">
        <v>129.862745098039</v>
      </c>
      <c r="W173" s="57">
        <v>0.74436416184971099</v>
      </c>
      <c r="X173" s="67">
        <v>11.9255028901734</v>
      </c>
      <c r="Y173" s="55"/>
      <c r="Z173" s="56"/>
      <c r="AA173" s="56"/>
      <c r="AB173" s="67"/>
      <c r="AC173" s="58">
        <v>95</v>
      </c>
      <c r="AD173" s="57">
        <v>44.087368421052602</v>
      </c>
      <c r="AE173" s="56">
        <v>1.4125061728395101</v>
      </c>
      <c r="AF173" s="67">
        <v>10.563245679012301</v>
      </c>
    </row>
    <row r="174" spans="1:32" x14ac:dyDescent="0.2">
      <c r="A174" s="59" t="s">
        <v>40</v>
      </c>
      <c r="B174" s="55">
        <v>2003</v>
      </c>
      <c r="C174" s="78">
        <v>1.35777777777778E-2</v>
      </c>
      <c r="D174" s="55">
        <v>160</v>
      </c>
      <c r="E174" s="55">
        <v>4620.4312499999996</v>
      </c>
      <c r="F174" s="58">
        <v>173</v>
      </c>
      <c r="G174" s="57">
        <v>45.830462427745601</v>
      </c>
      <c r="H174" s="67">
        <v>33.350895953757203</v>
      </c>
      <c r="I174" s="58"/>
      <c r="J174" s="55"/>
      <c r="K174" s="57"/>
      <c r="L174" s="67"/>
      <c r="M174" s="55"/>
      <c r="N174" s="55"/>
      <c r="O174" s="57"/>
      <c r="P174" s="67"/>
      <c r="Q174" s="55"/>
      <c r="R174" s="55"/>
      <c r="S174" s="57"/>
      <c r="T174" s="67"/>
      <c r="U174" s="55">
        <v>160</v>
      </c>
      <c r="V174" s="55">
        <v>133.98750000000001</v>
      </c>
      <c r="W174" s="57">
        <v>1.1073790322580701</v>
      </c>
      <c r="X174" s="67">
        <v>13.2691653225806</v>
      </c>
      <c r="Y174" s="55"/>
      <c r="Z174" s="56"/>
      <c r="AA174" s="56"/>
      <c r="AB174" s="67"/>
      <c r="AC174" s="58">
        <v>154</v>
      </c>
      <c r="AD174" s="57">
        <v>42.256493506493499</v>
      </c>
      <c r="AE174" s="56">
        <v>1.33917226890756</v>
      </c>
      <c r="AF174" s="67">
        <v>11.693116806722699</v>
      </c>
    </row>
    <row r="175" spans="1:32" x14ac:dyDescent="0.2">
      <c r="A175" s="59" t="s">
        <v>40</v>
      </c>
      <c r="B175" s="55">
        <v>2004</v>
      </c>
      <c r="C175" s="78">
        <v>5.5117187499999998E-2</v>
      </c>
      <c r="D175" s="55">
        <v>150</v>
      </c>
      <c r="E175" s="55">
        <v>4534.7666666666701</v>
      </c>
      <c r="F175" s="58">
        <v>181</v>
      </c>
      <c r="G175" s="57">
        <v>31.9095580110497</v>
      </c>
      <c r="H175" s="67">
        <v>28.808060773480701</v>
      </c>
      <c r="I175" s="58"/>
      <c r="J175" s="55"/>
      <c r="K175" s="57"/>
      <c r="L175" s="67"/>
      <c r="M175" s="55"/>
      <c r="N175" s="55"/>
      <c r="O175" s="57"/>
      <c r="P175" s="67"/>
      <c r="Q175" s="55"/>
      <c r="R175" s="55"/>
      <c r="S175" s="57"/>
      <c r="T175" s="67"/>
      <c r="U175" s="55">
        <v>150</v>
      </c>
      <c r="V175" s="55">
        <v>140.553333333333</v>
      </c>
      <c r="W175" s="57">
        <v>1.1989467213114799</v>
      </c>
      <c r="X175" s="67">
        <v>12.4493401639344</v>
      </c>
      <c r="Y175" s="55"/>
      <c r="Z175" s="56"/>
      <c r="AA175" s="56"/>
      <c r="AB175" s="67"/>
      <c r="AC175" s="58">
        <v>139</v>
      </c>
      <c r="AD175" s="57">
        <v>42.2496402877698</v>
      </c>
      <c r="AE175" s="56">
        <v>1.2617284482758599</v>
      </c>
      <c r="AF175" s="67">
        <v>10.845012499999999</v>
      </c>
    </row>
    <row r="176" spans="1:32" x14ac:dyDescent="0.2">
      <c r="A176" s="59" t="s">
        <v>40</v>
      </c>
      <c r="B176" s="55">
        <v>2005</v>
      </c>
      <c r="C176" s="78">
        <v>0.105378927911275</v>
      </c>
      <c r="D176" s="55">
        <v>151</v>
      </c>
      <c r="E176" s="55">
        <v>4355.1986754966902</v>
      </c>
      <c r="F176" s="58">
        <v>188</v>
      </c>
      <c r="G176" s="57">
        <v>37.725000000000001</v>
      </c>
      <c r="H176" s="67">
        <v>30.468792553191498</v>
      </c>
      <c r="I176" s="58"/>
      <c r="J176" s="55"/>
      <c r="K176" s="57"/>
      <c r="L176" s="67"/>
      <c r="M176" s="55"/>
      <c r="N176" s="55"/>
      <c r="O176" s="57"/>
      <c r="P176" s="67"/>
      <c r="Q176" s="55"/>
      <c r="R176" s="55"/>
      <c r="S176" s="57"/>
      <c r="T176" s="67"/>
      <c r="U176" s="55">
        <v>151</v>
      </c>
      <c r="V176" s="55">
        <v>131.549668874172</v>
      </c>
      <c r="W176" s="57">
        <v>0.60857638888888899</v>
      </c>
      <c r="X176" s="67">
        <v>12.173072916666699</v>
      </c>
      <c r="Y176" s="55"/>
      <c r="Z176" s="56"/>
      <c r="AA176" s="56"/>
      <c r="AB176" s="67"/>
      <c r="AC176" s="58">
        <v>145</v>
      </c>
      <c r="AD176" s="57">
        <v>41.709655172413797</v>
      </c>
      <c r="AE176" s="56">
        <v>1.24416129032258</v>
      </c>
      <c r="AF176" s="67">
        <v>9.9817813620071707</v>
      </c>
    </row>
    <row r="177" spans="1:32" x14ac:dyDescent="0.2">
      <c r="A177" s="59" t="s">
        <v>40</v>
      </c>
      <c r="B177" s="55">
        <v>2006</v>
      </c>
      <c r="C177" s="78">
        <v>0.17166377816291201</v>
      </c>
      <c r="D177" s="55">
        <v>177</v>
      </c>
      <c r="E177" s="55">
        <v>4579.1355932203396</v>
      </c>
      <c r="F177" s="58">
        <v>215</v>
      </c>
      <c r="G177" s="57">
        <v>9.2128372093023394</v>
      </c>
      <c r="H177" s="67">
        <v>30.615441860465101</v>
      </c>
      <c r="I177" s="58"/>
      <c r="J177" s="55"/>
      <c r="K177" s="57"/>
      <c r="L177" s="67"/>
      <c r="M177" s="55"/>
      <c r="N177" s="55"/>
      <c r="O177" s="57"/>
      <c r="P177" s="67"/>
      <c r="Q177" s="55"/>
      <c r="R177" s="55"/>
      <c r="S177" s="57"/>
      <c r="T177" s="67"/>
      <c r="U177" s="55">
        <v>177</v>
      </c>
      <c r="V177" s="55">
        <v>138.09604519774001</v>
      </c>
      <c r="W177" s="57">
        <v>1.1037656250000001</v>
      </c>
      <c r="X177" s="67">
        <v>12.273390624999999</v>
      </c>
      <c r="Y177" s="55"/>
      <c r="Z177" s="56"/>
      <c r="AA177" s="56"/>
      <c r="AB177" s="67"/>
      <c r="AC177" s="58">
        <v>167</v>
      </c>
      <c r="AD177" s="57">
        <v>43.041317365269499</v>
      </c>
      <c r="AE177" s="56">
        <v>2.2633009708737899</v>
      </c>
      <c r="AF177" s="67">
        <v>10.453247572815499</v>
      </c>
    </row>
    <row r="178" spans="1:32" x14ac:dyDescent="0.2">
      <c r="A178" s="59" t="s">
        <v>40</v>
      </c>
      <c r="B178" s="55">
        <v>2007</v>
      </c>
      <c r="C178" s="78">
        <v>1.44461077844311E-2</v>
      </c>
      <c r="D178" s="55">
        <v>241</v>
      </c>
      <c r="E178" s="55">
        <v>4647.0912863070498</v>
      </c>
      <c r="F178" s="58">
        <v>296</v>
      </c>
      <c r="G178" s="57">
        <v>30.4016554054054</v>
      </c>
      <c r="H178" s="67">
        <v>32.816104729729702</v>
      </c>
      <c r="I178" s="58"/>
      <c r="J178" s="55"/>
      <c r="K178" s="57"/>
      <c r="L178" s="67"/>
      <c r="M178" s="55"/>
      <c r="N178" s="55"/>
      <c r="O178" s="57"/>
      <c r="P178" s="67"/>
      <c r="Q178" s="55"/>
      <c r="R178" s="55"/>
      <c r="S178" s="57"/>
      <c r="T178" s="67"/>
      <c r="U178" s="55">
        <v>241</v>
      </c>
      <c r="V178" s="55">
        <v>132.66390041493801</v>
      </c>
      <c r="W178" s="57">
        <v>0.67740963855421699</v>
      </c>
      <c r="X178" s="67">
        <v>13.767559036144601</v>
      </c>
      <c r="Y178" s="55"/>
      <c r="Z178" s="56"/>
      <c r="AA178" s="56"/>
      <c r="AB178" s="67"/>
      <c r="AC178" s="58">
        <v>230</v>
      </c>
      <c r="AD178" s="57">
        <v>41.068260869565201</v>
      </c>
      <c r="AE178" s="56">
        <v>1.9732938271604901</v>
      </c>
      <c r="AF178" s="67">
        <v>11.8762041975309</v>
      </c>
    </row>
    <row r="179" spans="1:32" x14ac:dyDescent="0.2">
      <c r="A179" s="59" t="s">
        <v>40</v>
      </c>
      <c r="B179" s="55">
        <v>2008</v>
      </c>
      <c r="C179" s="78">
        <v>5.9611650485436901E-2</v>
      </c>
      <c r="D179" s="55">
        <v>235</v>
      </c>
      <c r="E179" s="55">
        <v>4688.6765957446796</v>
      </c>
      <c r="F179" s="58">
        <v>302</v>
      </c>
      <c r="G179" s="57">
        <v>63.518245033112599</v>
      </c>
      <c r="H179" s="67">
        <v>30.396069536423798</v>
      </c>
      <c r="I179" s="58"/>
      <c r="J179" s="55"/>
      <c r="K179" s="57"/>
      <c r="L179" s="67"/>
      <c r="M179" s="55"/>
      <c r="N179" s="55"/>
      <c r="O179" s="57"/>
      <c r="P179" s="67"/>
      <c r="Q179" s="55"/>
      <c r="R179" s="55"/>
      <c r="S179" s="57"/>
      <c r="T179" s="67"/>
      <c r="U179" s="55">
        <v>235</v>
      </c>
      <c r="V179" s="55">
        <v>131.4</v>
      </c>
      <c r="W179" s="57">
        <v>0.56286926605504595</v>
      </c>
      <c r="X179" s="67">
        <v>12.2418876146789</v>
      </c>
      <c r="Y179" s="55"/>
      <c r="Z179" s="56"/>
      <c r="AA179" s="56"/>
      <c r="AB179" s="67"/>
      <c r="AC179" s="58">
        <v>225</v>
      </c>
      <c r="AD179" s="57">
        <v>36.906222222222198</v>
      </c>
      <c r="AE179" s="56">
        <v>1.4560238663484499</v>
      </c>
      <c r="AF179" s="67">
        <v>10.7279911694511</v>
      </c>
    </row>
    <row r="180" spans="1:32" x14ac:dyDescent="0.2">
      <c r="A180" s="59" t="s">
        <v>40</v>
      </c>
      <c r="B180" s="55">
        <v>2009</v>
      </c>
      <c r="C180" s="78">
        <v>0.109688888888889</v>
      </c>
      <c r="D180" s="55">
        <v>231</v>
      </c>
      <c r="E180" s="55">
        <v>4673.5714285714303</v>
      </c>
      <c r="F180" s="58">
        <v>312</v>
      </c>
      <c r="G180" s="57">
        <v>33.8534935897436</v>
      </c>
      <c r="H180" s="67">
        <v>29.634275641025599</v>
      </c>
      <c r="I180" s="58"/>
      <c r="J180" s="55"/>
      <c r="K180" s="57"/>
      <c r="L180" s="67"/>
      <c r="M180" s="55"/>
      <c r="N180" s="55"/>
      <c r="O180" s="57"/>
      <c r="P180" s="67"/>
      <c r="Q180" s="55"/>
      <c r="R180" s="55"/>
      <c r="S180" s="57"/>
      <c r="T180" s="67"/>
      <c r="U180" s="55">
        <v>231</v>
      </c>
      <c r="V180" s="55">
        <v>130.83116883116901</v>
      </c>
      <c r="W180" s="57">
        <v>0.36283453237410102</v>
      </c>
      <c r="X180" s="67">
        <v>13.123443645083899</v>
      </c>
      <c r="Y180" s="55"/>
      <c r="Z180" s="56"/>
      <c r="AA180" s="56"/>
      <c r="AB180" s="67"/>
      <c r="AC180" s="58">
        <v>220</v>
      </c>
      <c r="AD180" s="57">
        <v>29.189090909090901</v>
      </c>
      <c r="AE180" s="56">
        <v>0.232784841075795</v>
      </c>
      <c r="AF180" s="67">
        <v>11.5894679706602</v>
      </c>
    </row>
    <row r="181" spans="1:32" x14ac:dyDescent="0.2">
      <c r="A181" s="59" t="s">
        <v>40</v>
      </c>
      <c r="B181" s="55">
        <v>2010</v>
      </c>
      <c r="C181" s="78">
        <v>6.1875792141951803E-2</v>
      </c>
      <c r="D181" s="55">
        <v>303</v>
      </c>
      <c r="E181" s="55">
        <v>4899.18481848185</v>
      </c>
      <c r="F181" s="58">
        <v>349</v>
      </c>
      <c r="G181" s="57">
        <v>76.367392550143194</v>
      </c>
      <c r="H181" s="67">
        <v>29.439197707736401</v>
      </c>
      <c r="I181" s="58"/>
      <c r="J181" s="55"/>
      <c r="K181" s="57"/>
      <c r="L181" s="67"/>
      <c r="M181" s="55"/>
      <c r="N181" s="55"/>
      <c r="O181" s="57"/>
      <c r="P181" s="67"/>
      <c r="Q181" s="55"/>
      <c r="R181" s="55"/>
      <c r="S181" s="57"/>
      <c r="T181" s="67"/>
      <c r="U181" s="55">
        <v>303</v>
      </c>
      <c r="V181" s="55">
        <v>136.148514851485</v>
      </c>
      <c r="W181" s="57">
        <v>-0.262139830508475</v>
      </c>
      <c r="X181" s="67">
        <v>12.1877330508475</v>
      </c>
      <c r="Y181" s="55"/>
      <c r="Z181" s="56"/>
      <c r="AA181" s="56"/>
      <c r="AB181" s="67"/>
      <c r="AC181" s="58">
        <v>272</v>
      </c>
      <c r="AD181" s="57">
        <v>31.3400735294118</v>
      </c>
      <c r="AE181" s="56">
        <v>-0.18506666666666699</v>
      </c>
      <c r="AF181" s="67">
        <v>10.0652926666667</v>
      </c>
    </row>
    <row r="182" spans="1:32" x14ac:dyDescent="0.2">
      <c r="A182" s="59" t="s">
        <v>40</v>
      </c>
      <c r="B182" s="55">
        <v>2011</v>
      </c>
      <c r="C182" s="78">
        <v>7.3875162548764597E-2</v>
      </c>
      <c r="D182" s="55">
        <v>249</v>
      </c>
      <c r="E182" s="55">
        <v>4660.9518072289202</v>
      </c>
      <c r="F182" s="58">
        <v>352</v>
      </c>
      <c r="G182" s="57">
        <v>31.216988636363599</v>
      </c>
      <c r="H182" s="67">
        <v>26.4718494318182</v>
      </c>
      <c r="I182" s="58"/>
      <c r="J182" s="55"/>
      <c r="K182" s="57"/>
      <c r="L182" s="67"/>
      <c r="M182" s="55"/>
      <c r="N182" s="55"/>
      <c r="O182" s="57"/>
      <c r="P182" s="67"/>
      <c r="Q182" s="55"/>
      <c r="R182" s="55"/>
      <c r="S182" s="57"/>
      <c r="T182" s="67"/>
      <c r="U182" s="55">
        <v>249</v>
      </c>
      <c r="V182" s="55">
        <v>126.204819277108</v>
      </c>
      <c r="W182" s="57">
        <v>0.54417226890756298</v>
      </c>
      <c r="X182" s="67">
        <v>11.470168067226901</v>
      </c>
      <c r="Y182" s="55"/>
      <c r="Z182" s="56"/>
      <c r="AA182" s="56"/>
      <c r="AB182" s="67"/>
      <c r="AC182" s="58">
        <v>232</v>
      </c>
      <c r="AD182" s="57">
        <v>26.189224137931099</v>
      </c>
      <c r="AE182" s="56">
        <v>-1.97032692307692</v>
      </c>
      <c r="AF182" s="67">
        <v>10.286125427350401</v>
      </c>
    </row>
    <row r="183" spans="1:32" x14ac:dyDescent="0.2">
      <c r="A183" s="59" t="s">
        <v>40</v>
      </c>
      <c r="B183" s="55">
        <v>2012</v>
      </c>
      <c r="C183" s="78">
        <v>0.11288948069241</v>
      </c>
      <c r="D183" s="55">
        <v>208</v>
      </c>
      <c r="E183" s="55">
        <v>4621.9278846153802</v>
      </c>
      <c r="F183" s="58">
        <v>349</v>
      </c>
      <c r="G183" s="57">
        <v>64.480315186246401</v>
      </c>
      <c r="H183" s="67">
        <v>24.5938223495702</v>
      </c>
      <c r="I183" s="58"/>
      <c r="J183" s="55"/>
      <c r="K183" s="57"/>
      <c r="L183" s="67"/>
      <c r="M183" s="55"/>
      <c r="N183" s="55"/>
      <c r="O183" s="57"/>
      <c r="P183" s="67"/>
      <c r="Q183" s="55"/>
      <c r="R183" s="55"/>
      <c r="S183" s="57"/>
      <c r="T183" s="67"/>
      <c r="U183" s="55">
        <v>208</v>
      </c>
      <c r="V183" s="55">
        <v>125.649038461538</v>
      </c>
      <c r="W183" s="57">
        <v>0.26750000000000002</v>
      </c>
      <c r="X183" s="67">
        <v>10.4518810572687</v>
      </c>
      <c r="Y183" s="55"/>
      <c r="Z183" s="56"/>
      <c r="AA183" s="56"/>
      <c r="AB183" s="67"/>
      <c r="AC183" s="58">
        <v>185</v>
      </c>
      <c r="AD183" s="57">
        <v>22.8140540540541</v>
      </c>
      <c r="AE183" s="56">
        <v>-2.8782692307692299</v>
      </c>
      <c r="AF183" s="67">
        <v>9.4431006787330301</v>
      </c>
    </row>
    <row r="184" spans="1:32" x14ac:dyDescent="0.2">
      <c r="A184" s="59" t="s">
        <v>40</v>
      </c>
      <c r="B184" s="55">
        <v>2013</v>
      </c>
      <c r="C184" s="78">
        <v>0.122306791569087</v>
      </c>
      <c r="D184" s="55">
        <v>234</v>
      </c>
      <c r="E184" s="55">
        <v>5213.2435897435898</v>
      </c>
      <c r="F184" s="58">
        <v>389</v>
      </c>
      <c r="G184" s="57">
        <v>85.111439588688995</v>
      </c>
      <c r="H184" s="67">
        <v>22.208838046272501</v>
      </c>
      <c r="I184" s="58"/>
      <c r="J184" s="55"/>
      <c r="K184" s="57"/>
      <c r="L184" s="67"/>
      <c r="M184" s="55"/>
      <c r="N184" s="55"/>
      <c r="O184" s="57"/>
      <c r="P184" s="67"/>
      <c r="Q184" s="55"/>
      <c r="R184" s="55"/>
      <c r="S184" s="57"/>
      <c r="T184" s="67"/>
      <c r="U184" s="55">
        <v>234</v>
      </c>
      <c r="V184" s="55">
        <v>123.106837606838</v>
      </c>
      <c r="W184" s="57">
        <v>-0.26771169354838698</v>
      </c>
      <c r="X184" s="67">
        <v>8.5114959677419399</v>
      </c>
      <c r="Y184" s="55"/>
      <c r="Z184" s="56"/>
      <c r="AA184" s="56"/>
      <c r="AB184" s="67"/>
      <c r="AC184" s="58">
        <v>228</v>
      </c>
      <c r="AD184" s="57">
        <v>23.9162280701754</v>
      </c>
      <c r="AE184" s="56">
        <v>-3.1538734693877601</v>
      </c>
      <c r="AF184" s="67">
        <v>7.5344875510204004</v>
      </c>
    </row>
    <row r="185" spans="1:32" x14ac:dyDescent="0.2">
      <c r="A185" s="59" t="s">
        <v>40</v>
      </c>
      <c r="B185" s="55">
        <v>2014</v>
      </c>
      <c r="C185" s="78">
        <v>3.2114285714285699E-2</v>
      </c>
      <c r="D185" s="55">
        <v>154</v>
      </c>
      <c r="E185" s="55">
        <v>5415.2662337662296</v>
      </c>
      <c r="F185" s="58">
        <v>313</v>
      </c>
      <c r="G185" s="57">
        <v>113.41188498402499</v>
      </c>
      <c r="H185" s="67">
        <v>20.543984025559102</v>
      </c>
      <c r="I185" s="58"/>
      <c r="J185" s="55"/>
      <c r="K185" s="57"/>
      <c r="L185" s="67"/>
      <c r="M185" s="55"/>
      <c r="N185" s="55"/>
      <c r="O185" s="57"/>
      <c r="P185" s="67"/>
      <c r="Q185" s="55"/>
      <c r="R185" s="55"/>
      <c r="S185" s="57"/>
      <c r="T185" s="67"/>
      <c r="U185" s="55">
        <v>154</v>
      </c>
      <c r="V185" s="55">
        <v>114.89610389610399</v>
      </c>
      <c r="W185" s="57">
        <v>-5.5726829268292498E-2</v>
      </c>
      <c r="X185" s="67">
        <v>8.5212268292683007</v>
      </c>
      <c r="Y185" s="55"/>
      <c r="Z185" s="56"/>
      <c r="AA185" s="56"/>
      <c r="AB185" s="67"/>
      <c r="AC185" s="58">
        <v>89</v>
      </c>
      <c r="AD185" s="57">
        <v>21.9191011235955</v>
      </c>
      <c r="AE185" s="56">
        <v>-4.1974177897574103</v>
      </c>
      <c r="AF185" s="67">
        <v>7.0090991913746601</v>
      </c>
    </row>
    <row r="186" spans="1:32" x14ac:dyDescent="0.2">
      <c r="A186" s="59" t="s">
        <v>40</v>
      </c>
      <c r="B186" s="55">
        <v>2015</v>
      </c>
      <c r="C186" s="78">
        <v>8.5899653979238794E-2</v>
      </c>
      <c r="D186" s="55"/>
      <c r="E186" s="55"/>
      <c r="F186" s="58">
        <v>209</v>
      </c>
      <c r="G186" s="57">
        <v>98.497081339712906</v>
      </c>
      <c r="H186" s="67">
        <v>13.615650717703399</v>
      </c>
      <c r="I186" s="58"/>
      <c r="J186" s="55"/>
      <c r="K186" s="57"/>
      <c r="L186" s="67"/>
      <c r="M186" s="55"/>
      <c r="N186" s="55"/>
      <c r="O186" s="57"/>
      <c r="P186" s="67"/>
      <c r="Q186" s="55"/>
      <c r="R186" s="55"/>
      <c r="S186" s="57"/>
      <c r="T186" s="67"/>
      <c r="U186" s="55"/>
      <c r="V186" s="55"/>
      <c r="W186" s="57"/>
      <c r="X186" s="67"/>
      <c r="Y186" s="55"/>
      <c r="Z186" s="58"/>
      <c r="AA186" s="58"/>
      <c r="AB186" s="67"/>
      <c r="AC186" s="58"/>
      <c r="AD186" s="57"/>
      <c r="AE186" s="56"/>
      <c r="AF186" s="67"/>
    </row>
    <row r="187" spans="1:32" x14ac:dyDescent="0.2">
      <c r="A187" s="59" t="s">
        <v>40</v>
      </c>
      <c r="B187" s="55">
        <v>2016</v>
      </c>
      <c r="C187" s="78">
        <v>0.30627539503385998</v>
      </c>
      <c r="D187" s="55"/>
      <c r="E187" s="55"/>
      <c r="F187" s="58">
        <v>191</v>
      </c>
      <c r="G187" s="57">
        <v>145.41068062827199</v>
      </c>
      <c r="H187" s="67">
        <v>13.994240837696299</v>
      </c>
      <c r="I187" s="58"/>
      <c r="J187" s="55"/>
      <c r="K187" s="57"/>
      <c r="L187" s="67"/>
      <c r="M187" s="55"/>
      <c r="N187" s="55"/>
      <c r="O187" s="57"/>
      <c r="P187" s="67"/>
      <c r="Q187" s="55"/>
      <c r="R187" s="55"/>
      <c r="S187" s="57"/>
      <c r="T187" s="67"/>
      <c r="U187" s="55"/>
      <c r="V187" s="55"/>
      <c r="W187" s="57"/>
      <c r="X187" s="67"/>
      <c r="Y187" s="55"/>
      <c r="Z187" s="58"/>
      <c r="AA187" s="58"/>
      <c r="AB187" s="67"/>
      <c r="AC187" s="58"/>
      <c r="AD187" s="57"/>
      <c r="AE187" s="56"/>
      <c r="AF187" s="67"/>
    </row>
    <row r="188" spans="1:32" x14ac:dyDescent="0.2">
      <c r="A188" s="59" t="s">
        <v>40</v>
      </c>
      <c r="B188" s="55">
        <v>2017</v>
      </c>
      <c r="C188" s="78">
        <v>7.4072398190045297E-2</v>
      </c>
      <c r="D188" s="55"/>
      <c r="E188" s="55"/>
      <c r="F188" s="58">
        <v>117</v>
      </c>
      <c r="G188" s="57">
        <v>127.458717948718</v>
      </c>
      <c r="H188" s="67">
        <v>9.6555555555555497</v>
      </c>
      <c r="I188" s="58"/>
      <c r="J188" s="55"/>
      <c r="K188" s="57"/>
      <c r="L188" s="67"/>
      <c r="M188" s="55"/>
      <c r="N188" s="55"/>
      <c r="O188" s="57"/>
      <c r="P188" s="67"/>
      <c r="Q188" s="55"/>
      <c r="R188" s="55"/>
      <c r="S188" s="57"/>
      <c r="T188" s="67"/>
      <c r="U188" s="55"/>
      <c r="V188" s="55"/>
      <c r="W188" s="57"/>
      <c r="X188" s="67"/>
      <c r="Y188" s="55"/>
      <c r="Z188" s="58"/>
      <c r="AA188" s="58"/>
      <c r="AB188" s="67"/>
      <c r="AC188" s="58"/>
      <c r="AD188" s="57"/>
      <c r="AE188" s="56"/>
      <c r="AF188" s="67"/>
    </row>
    <row r="189" spans="1:32" x14ac:dyDescent="0.2">
      <c r="A189" s="59" t="s">
        <v>41</v>
      </c>
      <c r="B189" s="55">
        <v>1987</v>
      </c>
      <c r="C189" s="78">
        <v>8.5507246376811605E-3</v>
      </c>
      <c r="D189" s="55"/>
      <c r="E189" s="55"/>
      <c r="F189" s="58">
        <v>55</v>
      </c>
      <c r="G189" s="57">
        <v>-100.062</v>
      </c>
      <c r="H189" s="67">
        <v>27.1089818181818</v>
      </c>
      <c r="I189" s="58"/>
      <c r="J189" s="55"/>
      <c r="K189" s="57"/>
      <c r="L189" s="67"/>
      <c r="M189" s="55"/>
      <c r="N189" s="55"/>
      <c r="O189" s="57"/>
      <c r="P189" s="67"/>
      <c r="Q189" s="55"/>
      <c r="R189" s="55"/>
      <c r="S189" s="57"/>
      <c r="T189" s="67"/>
      <c r="U189" s="55"/>
      <c r="V189" s="55"/>
      <c r="W189" s="57"/>
      <c r="X189" s="67"/>
      <c r="Y189" s="55"/>
      <c r="Z189" s="58"/>
      <c r="AA189" s="58"/>
      <c r="AB189" s="67"/>
      <c r="AC189" s="58"/>
      <c r="AD189" s="57"/>
      <c r="AE189" s="56"/>
      <c r="AF189" s="67"/>
    </row>
    <row r="190" spans="1:32" x14ac:dyDescent="0.2">
      <c r="A190" s="59" t="s">
        <v>41</v>
      </c>
      <c r="B190" s="55">
        <v>1989</v>
      </c>
      <c r="C190" s="78">
        <v>0.16727272727272699</v>
      </c>
      <c r="D190" s="55">
        <v>62</v>
      </c>
      <c r="E190" s="55">
        <v>4799.4193548387102</v>
      </c>
      <c r="F190" s="58">
        <v>77</v>
      </c>
      <c r="G190" s="57">
        <v>-78.004935064935097</v>
      </c>
      <c r="H190" s="67">
        <v>29.786896103896101</v>
      </c>
      <c r="I190" s="58"/>
      <c r="J190" s="55"/>
      <c r="K190" s="57"/>
      <c r="L190" s="67"/>
      <c r="M190" s="55"/>
      <c r="N190" s="55"/>
      <c r="O190" s="57"/>
      <c r="P190" s="67"/>
      <c r="Q190" s="55"/>
      <c r="R190" s="55"/>
      <c r="S190" s="57"/>
      <c r="T190" s="67"/>
      <c r="U190" s="55">
        <v>62</v>
      </c>
      <c r="V190" s="55">
        <v>143.22580645161301</v>
      </c>
      <c r="W190" s="57">
        <v>1.3384756097560999</v>
      </c>
      <c r="X190" s="67">
        <v>11.9945853658537</v>
      </c>
      <c r="Y190" s="55"/>
      <c r="Z190" s="58"/>
      <c r="AA190" s="58"/>
      <c r="AB190" s="67"/>
      <c r="AC190" s="58">
        <v>60</v>
      </c>
      <c r="AD190" s="57">
        <v>56.255000000000003</v>
      </c>
      <c r="AE190" s="56">
        <v>0.36270512820512801</v>
      </c>
      <c r="AF190" s="67">
        <v>9.2742307692307708</v>
      </c>
    </row>
    <row r="191" spans="1:32" x14ac:dyDescent="0.2">
      <c r="A191" s="59" t="s">
        <v>41</v>
      </c>
      <c r="B191" s="55">
        <v>1990</v>
      </c>
      <c r="C191" s="78">
        <v>0.171160714285714</v>
      </c>
      <c r="D191" s="55">
        <v>54</v>
      </c>
      <c r="E191" s="55">
        <v>5230.75925925926</v>
      </c>
      <c r="F191" s="58">
        <v>76</v>
      </c>
      <c r="G191" s="57">
        <v>-17.1938157894737</v>
      </c>
      <c r="H191" s="67">
        <v>29.260276315789501</v>
      </c>
      <c r="I191" s="58"/>
      <c r="J191" s="55"/>
      <c r="K191" s="57"/>
      <c r="L191" s="67"/>
      <c r="M191" s="55"/>
      <c r="N191" s="55"/>
      <c r="O191" s="57"/>
      <c r="P191" s="67"/>
      <c r="Q191" s="55"/>
      <c r="R191" s="55"/>
      <c r="S191" s="57"/>
      <c r="T191" s="67"/>
      <c r="U191" s="55">
        <v>54</v>
      </c>
      <c r="V191" s="55">
        <v>156.70370370370401</v>
      </c>
      <c r="W191" s="57">
        <v>1.2623902439024399</v>
      </c>
      <c r="X191" s="67">
        <v>11.1271585365854</v>
      </c>
      <c r="Y191" s="55"/>
      <c r="Z191" s="58"/>
      <c r="AA191" s="58"/>
      <c r="AB191" s="67"/>
      <c r="AC191" s="58">
        <v>54</v>
      </c>
      <c r="AD191" s="57">
        <v>52.072222222222202</v>
      </c>
      <c r="AE191" s="56">
        <v>0.136851851851852</v>
      </c>
      <c r="AF191" s="67">
        <v>8.9985185185185195</v>
      </c>
    </row>
    <row r="192" spans="1:32" x14ac:dyDescent="0.2">
      <c r="A192" s="59" t="s">
        <v>41</v>
      </c>
      <c r="B192" s="55">
        <v>1991</v>
      </c>
      <c r="C192" s="78">
        <v>7.5530303030303003E-2</v>
      </c>
      <c r="D192" s="55">
        <v>65</v>
      </c>
      <c r="E192" s="55">
        <v>5025.6769230769196</v>
      </c>
      <c r="F192" s="58">
        <v>81</v>
      </c>
      <c r="G192" s="57">
        <v>-48.729629629629599</v>
      </c>
      <c r="H192" s="67">
        <v>31.655493827160502</v>
      </c>
      <c r="I192" s="58"/>
      <c r="J192" s="55"/>
      <c r="K192" s="57"/>
      <c r="L192" s="67"/>
      <c r="M192" s="55"/>
      <c r="N192" s="55"/>
      <c r="O192" s="57"/>
      <c r="P192" s="67"/>
      <c r="Q192" s="55"/>
      <c r="R192" s="55"/>
      <c r="S192" s="57"/>
      <c r="T192" s="67"/>
      <c r="U192" s="55">
        <v>65</v>
      </c>
      <c r="V192" s="55">
        <v>149.553846153846</v>
      </c>
      <c r="W192" s="57">
        <v>1.2003033707865201</v>
      </c>
      <c r="X192" s="67">
        <v>11.6447191011236</v>
      </c>
      <c r="Y192" s="55"/>
      <c r="Z192" s="58"/>
      <c r="AA192" s="58"/>
      <c r="AB192" s="67"/>
      <c r="AC192" s="58">
        <v>65</v>
      </c>
      <c r="AD192" s="57">
        <v>51.110769230769201</v>
      </c>
      <c r="AE192" s="56">
        <v>6.6988764044943999E-2</v>
      </c>
      <c r="AF192" s="67">
        <v>9.3256179775280899</v>
      </c>
    </row>
    <row r="193" spans="1:32" x14ac:dyDescent="0.2">
      <c r="A193" s="59" t="s">
        <v>41</v>
      </c>
      <c r="B193" s="55">
        <v>1992</v>
      </c>
      <c r="C193" s="78">
        <v>0.24006329113923999</v>
      </c>
      <c r="D193" s="55">
        <v>90</v>
      </c>
      <c r="E193" s="55">
        <v>5184.3</v>
      </c>
      <c r="F193" s="58">
        <v>98</v>
      </c>
      <c r="G193" s="57">
        <v>76.487142857142899</v>
      </c>
      <c r="H193" s="67">
        <v>34.984377551020401</v>
      </c>
      <c r="I193" s="58"/>
      <c r="J193" s="55"/>
      <c r="K193" s="57"/>
      <c r="L193" s="67"/>
      <c r="M193" s="55"/>
      <c r="N193" s="55"/>
      <c r="O193" s="57"/>
      <c r="P193" s="67"/>
      <c r="Q193" s="55"/>
      <c r="R193" s="55"/>
      <c r="S193" s="57"/>
      <c r="T193" s="67"/>
      <c r="U193" s="55">
        <v>90</v>
      </c>
      <c r="V193" s="55">
        <v>151.34444444444401</v>
      </c>
      <c r="W193" s="57">
        <v>2.1487304347826099</v>
      </c>
      <c r="X193" s="67">
        <v>12.907686956521699</v>
      </c>
      <c r="Y193" s="55"/>
      <c r="Z193" s="58"/>
      <c r="AA193" s="58"/>
      <c r="AB193" s="67"/>
      <c r="AC193" s="58">
        <v>87</v>
      </c>
      <c r="AD193" s="57">
        <v>48.987356321839101</v>
      </c>
      <c r="AE193" s="56">
        <v>0.32414545454545401</v>
      </c>
      <c r="AF193" s="67">
        <v>10.609636363636399</v>
      </c>
    </row>
    <row r="194" spans="1:32" x14ac:dyDescent="0.2">
      <c r="A194" s="59" t="s">
        <v>41</v>
      </c>
      <c r="B194" s="55">
        <v>1993</v>
      </c>
      <c r="C194" s="78">
        <v>0.48011976047904198</v>
      </c>
      <c r="D194" s="55">
        <v>89</v>
      </c>
      <c r="E194" s="55">
        <v>4996.6741573033696</v>
      </c>
      <c r="F194" s="58">
        <v>111</v>
      </c>
      <c r="G194" s="57">
        <v>-69.068288288288301</v>
      </c>
      <c r="H194" s="67">
        <v>33.538621621621601</v>
      </c>
      <c r="I194" s="58"/>
      <c r="J194" s="55"/>
      <c r="K194" s="57"/>
      <c r="L194" s="67"/>
      <c r="M194" s="55"/>
      <c r="N194" s="55"/>
      <c r="O194" s="57"/>
      <c r="P194" s="67"/>
      <c r="Q194" s="55"/>
      <c r="R194" s="55"/>
      <c r="S194" s="57"/>
      <c r="T194" s="67"/>
      <c r="U194" s="55">
        <v>89</v>
      </c>
      <c r="V194" s="55">
        <v>143.831460674157</v>
      </c>
      <c r="W194" s="57">
        <v>1.6275919999999999</v>
      </c>
      <c r="X194" s="67">
        <v>12.015688000000001</v>
      </c>
      <c r="Y194" s="55"/>
      <c r="Z194" s="58"/>
      <c r="AA194" s="58"/>
      <c r="AB194" s="67"/>
      <c r="AC194" s="58">
        <v>84</v>
      </c>
      <c r="AD194" s="57">
        <v>48.146428571428601</v>
      </c>
      <c r="AE194" s="56">
        <v>-0.36145833333333299</v>
      </c>
      <c r="AF194" s="67">
        <v>9.6861175000000106</v>
      </c>
    </row>
    <row r="195" spans="1:32" x14ac:dyDescent="0.2">
      <c r="A195" s="59" t="s">
        <v>41</v>
      </c>
      <c r="B195" s="55">
        <v>1994</v>
      </c>
      <c r="C195" s="78">
        <v>0.63656050955414001</v>
      </c>
      <c r="D195" s="55">
        <v>95</v>
      </c>
      <c r="E195" s="55">
        <v>5194.1473684210496</v>
      </c>
      <c r="F195" s="58">
        <v>114</v>
      </c>
      <c r="G195" s="57">
        <v>18.842017543859701</v>
      </c>
      <c r="H195" s="67">
        <v>37.5394561403509</v>
      </c>
      <c r="I195" s="58"/>
      <c r="J195" s="55"/>
      <c r="K195" s="57"/>
      <c r="L195" s="67"/>
      <c r="M195" s="55"/>
      <c r="N195" s="55"/>
      <c r="O195" s="57"/>
      <c r="P195" s="67"/>
      <c r="Q195" s="55"/>
      <c r="R195" s="55"/>
      <c r="S195" s="57"/>
      <c r="T195" s="67"/>
      <c r="U195" s="55">
        <v>95</v>
      </c>
      <c r="V195" s="55">
        <v>123.494736842105</v>
      </c>
      <c r="W195" s="57">
        <v>0.263223076923077</v>
      </c>
      <c r="X195" s="67">
        <v>14.4739384615385</v>
      </c>
      <c r="Y195" s="55"/>
      <c r="Z195" s="58"/>
      <c r="AA195" s="58"/>
      <c r="AB195" s="67"/>
      <c r="AC195" s="58">
        <v>88</v>
      </c>
      <c r="AD195" s="57">
        <v>47.005681818181799</v>
      </c>
      <c r="AE195" s="56">
        <v>-0.54583333333333295</v>
      </c>
      <c r="AF195" s="67">
        <v>11.6047587301587</v>
      </c>
    </row>
    <row r="196" spans="1:32" x14ac:dyDescent="0.2">
      <c r="A196" s="59" t="s">
        <v>41</v>
      </c>
      <c r="B196" s="55">
        <v>1995</v>
      </c>
      <c r="C196" s="78">
        <v>0.37416149068323001</v>
      </c>
      <c r="D196" s="55">
        <v>68</v>
      </c>
      <c r="E196" s="55">
        <v>5284.7205882352901</v>
      </c>
      <c r="F196" s="58">
        <v>96</v>
      </c>
      <c r="G196" s="57">
        <v>-26.3370833333333</v>
      </c>
      <c r="H196" s="67">
        <v>32.835104166666703</v>
      </c>
      <c r="I196" s="58"/>
      <c r="J196" s="55"/>
      <c r="K196" s="57"/>
      <c r="L196" s="67"/>
      <c r="M196" s="55"/>
      <c r="N196" s="55"/>
      <c r="O196" s="57"/>
      <c r="P196" s="67"/>
      <c r="Q196" s="55"/>
      <c r="R196" s="55"/>
      <c r="S196" s="57"/>
      <c r="T196" s="67"/>
      <c r="U196" s="55">
        <v>68</v>
      </c>
      <c r="V196" s="55">
        <v>129.10294117647101</v>
      </c>
      <c r="W196" s="57">
        <v>-0.92232231404958698</v>
      </c>
      <c r="X196" s="67">
        <v>11.932652892562</v>
      </c>
      <c r="Y196" s="55"/>
      <c r="Z196" s="58"/>
      <c r="AA196" s="58"/>
      <c r="AB196" s="67"/>
      <c r="AC196" s="58">
        <v>64</v>
      </c>
      <c r="AD196" s="57">
        <v>39.278125000000003</v>
      </c>
      <c r="AE196" s="56">
        <v>-0.93531355932203397</v>
      </c>
      <c r="AF196" s="67">
        <v>9.7042881355932202</v>
      </c>
    </row>
    <row r="197" spans="1:32" x14ac:dyDescent="0.2">
      <c r="A197" s="59" t="s">
        <v>41</v>
      </c>
      <c r="B197" s="55">
        <v>1996</v>
      </c>
      <c r="C197" s="78">
        <v>0.70546874999999998</v>
      </c>
      <c r="D197" s="55">
        <v>103</v>
      </c>
      <c r="E197" s="55">
        <v>5272.1941747572801</v>
      </c>
      <c r="F197" s="58">
        <v>116</v>
      </c>
      <c r="G197" s="57">
        <v>16.064482758620699</v>
      </c>
      <c r="H197" s="67">
        <v>37.1513103448276</v>
      </c>
      <c r="I197" s="58"/>
      <c r="J197" s="55"/>
      <c r="K197" s="57"/>
      <c r="L197" s="67"/>
      <c r="M197" s="55"/>
      <c r="N197" s="55"/>
      <c r="O197" s="57"/>
      <c r="P197" s="67"/>
      <c r="Q197" s="55"/>
      <c r="R197" s="55"/>
      <c r="S197" s="57"/>
      <c r="T197" s="67"/>
      <c r="U197" s="55">
        <v>103</v>
      </c>
      <c r="V197" s="55">
        <v>131.57281553398099</v>
      </c>
      <c r="W197" s="57">
        <v>-0.28798630136986297</v>
      </c>
      <c r="X197" s="67">
        <v>12.7776095890411</v>
      </c>
      <c r="Y197" s="55"/>
      <c r="Z197" s="58"/>
      <c r="AA197" s="58"/>
      <c r="AB197" s="67"/>
      <c r="AC197" s="58">
        <v>101</v>
      </c>
      <c r="AD197" s="57">
        <v>47.0445544554455</v>
      </c>
      <c r="AE197" s="56">
        <v>-0.30269014084507001</v>
      </c>
      <c r="AF197" s="67">
        <v>10.3193457746479</v>
      </c>
    </row>
    <row r="198" spans="1:32" x14ac:dyDescent="0.2">
      <c r="A198" s="59" t="s">
        <v>41</v>
      </c>
      <c r="B198" s="55">
        <v>1997</v>
      </c>
      <c r="C198" s="78">
        <v>0.45276923076923098</v>
      </c>
      <c r="D198" s="55">
        <v>86</v>
      </c>
      <c r="E198" s="55">
        <v>5405</v>
      </c>
      <c r="F198" s="58">
        <v>100</v>
      </c>
      <c r="G198" s="57">
        <v>-36.600299999999997</v>
      </c>
      <c r="H198" s="67">
        <v>37.886380000000003</v>
      </c>
      <c r="I198" s="58"/>
      <c r="J198" s="55"/>
      <c r="K198" s="57"/>
      <c r="L198" s="67"/>
      <c r="M198" s="55"/>
      <c r="N198" s="55"/>
      <c r="O198" s="57"/>
      <c r="P198" s="67"/>
      <c r="Q198" s="55"/>
      <c r="R198" s="55"/>
      <c r="S198" s="57"/>
      <c r="T198" s="67"/>
      <c r="U198" s="55">
        <v>86</v>
      </c>
      <c r="V198" s="55">
        <v>137.720930232558</v>
      </c>
      <c r="W198" s="57">
        <v>-1.1230916666666699</v>
      </c>
      <c r="X198" s="67">
        <v>14.1274333333333</v>
      </c>
      <c r="Y198" s="55"/>
      <c r="Z198" s="58"/>
      <c r="AA198" s="58"/>
      <c r="AB198" s="67"/>
      <c r="AC198" s="58">
        <v>80</v>
      </c>
      <c r="AD198" s="57">
        <v>50.201250000000002</v>
      </c>
      <c r="AE198" s="56">
        <v>5.1747826086956397E-2</v>
      </c>
      <c r="AF198" s="67">
        <v>11.625843478260901</v>
      </c>
    </row>
    <row r="199" spans="1:32" x14ac:dyDescent="0.2">
      <c r="A199" s="59" t="s">
        <v>41</v>
      </c>
      <c r="B199" s="55">
        <v>1998</v>
      </c>
      <c r="C199" s="78">
        <v>0.42880952380952397</v>
      </c>
      <c r="D199" s="55">
        <v>81</v>
      </c>
      <c r="E199" s="55">
        <v>5635.0370370370401</v>
      </c>
      <c r="F199" s="58">
        <v>101</v>
      </c>
      <c r="G199" s="57">
        <v>-23.356633663366299</v>
      </c>
      <c r="H199" s="67">
        <v>38.087871287128699</v>
      </c>
      <c r="I199" s="58"/>
      <c r="J199" s="55"/>
      <c r="K199" s="57"/>
      <c r="L199" s="67"/>
      <c r="M199" s="55"/>
      <c r="N199" s="55"/>
      <c r="O199" s="57"/>
      <c r="P199" s="67"/>
      <c r="Q199" s="55"/>
      <c r="R199" s="55"/>
      <c r="S199" s="57"/>
      <c r="T199" s="67"/>
      <c r="U199" s="55">
        <v>81</v>
      </c>
      <c r="V199" s="55">
        <v>132.29629629629599</v>
      </c>
      <c r="W199" s="57">
        <v>-2.4221317829457401</v>
      </c>
      <c r="X199" s="67">
        <v>14.161720930232599</v>
      </c>
      <c r="Y199" s="55"/>
      <c r="Z199" s="58"/>
      <c r="AA199" s="58"/>
      <c r="AB199" s="67"/>
      <c r="AC199" s="58">
        <v>78</v>
      </c>
      <c r="AD199" s="57">
        <v>49.5</v>
      </c>
      <c r="AE199" s="56">
        <v>-0.37533064516129</v>
      </c>
      <c r="AF199" s="67">
        <v>11.915774193548399</v>
      </c>
    </row>
    <row r="200" spans="1:32" x14ac:dyDescent="0.2">
      <c r="A200" s="59" t="s">
        <v>41</v>
      </c>
      <c r="B200" s="55">
        <v>1999</v>
      </c>
      <c r="C200" s="78">
        <v>0.56513661202185805</v>
      </c>
      <c r="D200" s="55">
        <v>85</v>
      </c>
      <c r="E200" s="55">
        <v>6134.5176470588203</v>
      </c>
      <c r="F200" s="58">
        <v>104</v>
      </c>
      <c r="G200" s="57">
        <v>111.410096153846</v>
      </c>
      <c r="H200" s="67">
        <v>37.479624999999999</v>
      </c>
      <c r="I200" s="58"/>
      <c r="J200" s="55"/>
      <c r="K200" s="57"/>
      <c r="L200" s="67"/>
      <c r="M200" s="55"/>
      <c r="N200" s="55"/>
      <c r="O200" s="57"/>
      <c r="P200" s="67"/>
      <c r="Q200" s="55"/>
      <c r="R200" s="55"/>
      <c r="S200" s="57"/>
      <c r="T200" s="67"/>
      <c r="U200" s="55">
        <v>85</v>
      </c>
      <c r="V200" s="55">
        <v>144.77647058823499</v>
      </c>
      <c r="W200" s="57">
        <v>-0.32085611510791401</v>
      </c>
      <c r="X200" s="67">
        <v>12.408748201438801</v>
      </c>
      <c r="Y200" s="55"/>
      <c r="Z200" s="58"/>
      <c r="AA200" s="58"/>
      <c r="AB200" s="67"/>
      <c r="AC200" s="58">
        <v>82</v>
      </c>
      <c r="AD200" s="57">
        <v>52.995121951219502</v>
      </c>
      <c r="AE200" s="56">
        <v>-0.84520588235294103</v>
      </c>
      <c r="AF200" s="67">
        <v>10.273308823529399</v>
      </c>
    </row>
    <row r="201" spans="1:32" x14ac:dyDescent="0.2">
      <c r="A201" s="59" t="s">
        <v>41</v>
      </c>
      <c r="B201" s="55">
        <v>2000</v>
      </c>
      <c r="C201" s="78">
        <v>0.51781021897810198</v>
      </c>
      <c r="D201" s="55">
        <v>52</v>
      </c>
      <c r="E201" s="55">
        <v>6346.0961538461497</v>
      </c>
      <c r="F201" s="58">
        <v>72</v>
      </c>
      <c r="G201" s="57">
        <v>157.85597222222199</v>
      </c>
      <c r="H201" s="67">
        <v>35.214680555555603</v>
      </c>
      <c r="I201" s="58"/>
      <c r="J201" s="55"/>
      <c r="K201" s="57"/>
      <c r="L201" s="67"/>
      <c r="M201" s="55"/>
      <c r="N201" s="55"/>
      <c r="O201" s="57"/>
      <c r="P201" s="67"/>
      <c r="Q201" s="55"/>
      <c r="R201" s="55"/>
      <c r="S201" s="57"/>
      <c r="T201" s="67"/>
      <c r="U201" s="55">
        <v>52</v>
      </c>
      <c r="V201" s="55">
        <v>165.5</v>
      </c>
      <c r="W201" s="57">
        <v>1.0530697674418601</v>
      </c>
      <c r="X201" s="67">
        <v>11.9597325581395</v>
      </c>
      <c r="Y201" s="55"/>
      <c r="Z201" s="58"/>
      <c r="AA201" s="58"/>
      <c r="AB201" s="67"/>
      <c r="AC201" s="58">
        <v>51</v>
      </c>
      <c r="AD201" s="57">
        <v>54.9</v>
      </c>
      <c r="AE201" s="56">
        <v>-0.42985714285714299</v>
      </c>
      <c r="AF201" s="67">
        <v>9.58947857142857</v>
      </c>
    </row>
    <row r="202" spans="1:32" x14ac:dyDescent="0.2">
      <c r="A202" s="59" t="s">
        <v>41</v>
      </c>
      <c r="B202" s="55">
        <v>2001</v>
      </c>
      <c r="C202" s="78">
        <v>0.29256410256410198</v>
      </c>
      <c r="D202" s="55"/>
      <c r="E202" s="55"/>
      <c r="F202" s="58">
        <v>69</v>
      </c>
      <c r="G202" s="57">
        <v>166.262898550725</v>
      </c>
      <c r="H202" s="67">
        <v>30.313507246376801</v>
      </c>
      <c r="I202" s="58"/>
      <c r="J202" s="55"/>
      <c r="K202" s="57"/>
      <c r="L202" s="67"/>
      <c r="M202" s="55"/>
      <c r="N202" s="55"/>
      <c r="O202" s="57"/>
      <c r="P202" s="67"/>
      <c r="Q202" s="55"/>
      <c r="R202" s="55"/>
      <c r="S202" s="57"/>
      <c r="T202" s="67"/>
      <c r="U202" s="55"/>
      <c r="V202" s="55"/>
      <c r="W202" s="57"/>
      <c r="X202" s="67"/>
      <c r="Y202" s="55"/>
      <c r="Z202" s="58"/>
      <c r="AA202" s="58"/>
      <c r="AB202" s="67"/>
      <c r="AC202" s="58"/>
      <c r="AD202" s="57"/>
      <c r="AE202" s="56"/>
      <c r="AF202" s="67"/>
    </row>
    <row r="203" spans="1:32" x14ac:dyDescent="0.2">
      <c r="A203" s="59" t="s">
        <v>41</v>
      </c>
      <c r="B203" s="55">
        <v>2002</v>
      </c>
      <c r="C203" s="78">
        <v>0.43924999999999997</v>
      </c>
      <c r="D203" s="55">
        <v>57</v>
      </c>
      <c r="E203" s="55">
        <v>5484.8421052631602</v>
      </c>
      <c r="F203" s="58">
        <v>74</v>
      </c>
      <c r="G203" s="57">
        <v>247.668513513514</v>
      </c>
      <c r="H203" s="67">
        <v>30.9128648648649</v>
      </c>
      <c r="I203" s="58"/>
      <c r="J203" s="55"/>
      <c r="K203" s="57"/>
      <c r="L203" s="67"/>
      <c r="M203" s="55"/>
      <c r="N203" s="55"/>
      <c r="O203" s="57"/>
      <c r="P203" s="67"/>
      <c r="Q203" s="55"/>
      <c r="R203" s="55"/>
      <c r="S203" s="57"/>
      <c r="T203" s="67"/>
      <c r="U203" s="55">
        <v>57</v>
      </c>
      <c r="V203" s="55">
        <v>128.52631578947401</v>
      </c>
      <c r="W203" s="57">
        <v>-1.27889873417722</v>
      </c>
      <c r="X203" s="67">
        <v>10.885974683544299</v>
      </c>
      <c r="Y203" s="55"/>
      <c r="Z203" s="58"/>
      <c r="AA203" s="58"/>
      <c r="AB203" s="67"/>
      <c r="AC203" s="58">
        <v>54</v>
      </c>
      <c r="AD203" s="57">
        <v>45.857407407407401</v>
      </c>
      <c r="AE203" s="56">
        <v>-0.28561538461538499</v>
      </c>
      <c r="AF203" s="67">
        <v>8.7260641025641004</v>
      </c>
    </row>
    <row r="204" spans="1:32" x14ac:dyDescent="0.2">
      <c r="A204" s="59" t="s">
        <v>41</v>
      </c>
      <c r="B204" s="55">
        <v>2003</v>
      </c>
      <c r="C204" s="78">
        <v>0.24981818181818199</v>
      </c>
      <c r="D204" s="55"/>
      <c r="E204" s="55"/>
      <c r="F204" s="58">
        <v>51</v>
      </c>
      <c r="G204" s="57">
        <v>235.88941176470601</v>
      </c>
      <c r="H204" s="67">
        <v>32.928686274509801</v>
      </c>
      <c r="I204" s="58"/>
      <c r="J204" s="55"/>
      <c r="K204" s="57"/>
      <c r="L204" s="67"/>
      <c r="M204" s="55"/>
      <c r="N204" s="55"/>
      <c r="O204" s="57"/>
      <c r="P204" s="67"/>
      <c r="Q204" s="55"/>
      <c r="R204" s="55"/>
      <c r="S204" s="57"/>
      <c r="T204" s="67"/>
      <c r="U204" s="55"/>
      <c r="V204" s="55"/>
      <c r="W204" s="57"/>
      <c r="X204" s="67"/>
      <c r="Y204" s="55"/>
      <c r="Z204" s="58"/>
      <c r="AA204" s="58"/>
      <c r="AB204" s="67"/>
      <c r="AC204" s="58"/>
      <c r="AD204" s="57"/>
      <c r="AE204" s="56"/>
      <c r="AF204" s="67"/>
    </row>
    <row r="205" spans="1:32" x14ac:dyDescent="0.2">
      <c r="A205" s="59" t="s">
        <v>41</v>
      </c>
      <c r="B205" s="55">
        <v>2004</v>
      </c>
      <c r="C205" s="78">
        <v>0.30685314685314702</v>
      </c>
      <c r="D205" s="55">
        <v>55</v>
      </c>
      <c r="E205" s="55">
        <v>6228.5272727272704</v>
      </c>
      <c r="F205" s="58">
        <v>63</v>
      </c>
      <c r="G205" s="57">
        <v>217.90952380952399</v>
      </c>
      <c r="H205" s="67">
        <v>38.150269841269797</v>
      </c>
      <c r="I205" s="58"/>
      <c r="J205" s="55"/>
      <c r="K205" s="57"/>
      <c r="L205" s="67"/>
      <c r="M205" s="55"/>
      <c r="N205" s="55"/>
      <c r="O205" s="57"/>
      <c r="P205" s="67"/>
      <c r="Q205" s="55"/>
      <c r="R205" s="55"/>
      <c r="S205" s="57"/>
      <c r="T205" s="67"/>
      <c r="U205" s="55">
        <v>55</v>
      </c>
      <c r="V205" s="55">
        <v>147.38181818181801</v>
      </c>
      <c r="W205" s="57">
        <v>-0.80513043478260904</v>
      </c>
      <c r="X205" s="67">
        <v>13.6408115942029</v>
      </c>
      <c r="Y205" s="55"/>
      <c r="Z205" s="58"/>
      <c r="AA205" s="58"/>
      <c r="AB205" s="67"/>
      <c r="AC205" s="58">
        <v>53</v>
      </c>
      <c r="AD205" s="57">
        <v>54.4830188679245</v>
      </c>
      <c r="AE205" s="56">
        <v>-1.7464531249999999</v>
      </c>
      <c r="AF205" s="67">
        <v>10.94141875</v>
      </c>
    </row>
    <row r="206" spans="1:32" x14ac:dyDescent="0.2">
      <c r="A206" s="59" t="s">
        <v>41</v>
      </c>
      <c r="B206" s="55">
        <v>2005</v>
      </c>
      <c r="C206" s="78">
        <v>1.0592473118279599</v>
      </c>
      <c r="D206" s="55"/>
      <c r="E206" s="55"/>
      <c r="F206" s="58">
        <v>58</v>
      </c>
      <c r="G206" s="57">
        <v>274.95862068965499</v>
      </c>
      <c r="H206" s="67">
        <v>35.113724137931001</v>
      </c>
      <c r="I206" s="58"/>
      <c r="J206" s="55"/>
      <c r="K206" s="57"/>
      <c r="L206" s="67"/>
      <c r="M206" s="55"/>
      <c r="N206" s="55"/>
      <c r="O206" s="57"/>
      <c r="P206" s="67"/>
      <c r="Q206" s="55"/>
      <c r="R206" s="55"/>
      <c r="S206" s="57"/>
      <c r="T206" s="67"/>
      <c r="U206" s="55"/>
      <c r="V206" s="55"/>
      <c r="W206" s="57"/>
      <c r="X206" s="67"/>
      <c r="Y206" s="55"/>
      <c r="Z206" s="58"/>
      <c r="AA206" s="58"/>
      <c r="AB206" s="67"/>
      <c r="AC206" s="58"/>
      <c r="AD206" s="57"/>
      <c r="AE206" s="56"/>
      <c r="AF206" s="67"/>
    </row>
    <row r="207" spans="1:32" x14ac:dyDescent="0.2">
      <c r="A207" s="59" t="s">
        <v>41</v>
      </c>
      <c r="B207" s="55">
        <v>2006</v>
      </c>
      <c r="C207" s="78">
        <v>1.0559770114942499</v>
      </c>
      <c r="D207" s="55"/>
      <c r="E207" s="55"/>
      <c r="F207" s="58">
        <v>50</v>
      </c>
      <c r="G207" s="57">
        <v>287.16640000000001</v>
      </c>
      <c r="H207" s="67">
        <v>36.379219999999997</v>
      </c>
      <c r="I207" s="58"/>
      <c r="J207" s="55"/>
      <c r="K207" s="57"/>
      <c r="L207" s="67"/>
      <c r="M207" s="55"/>
      <c r="N207" s="55"/>
      <c r="O207" s="57"/>
      <c r="P207" s="67"/>
      <c r="Q207" s="55"/>
      <c r="R207" s="55"/>
      <c r="S207" s="57"/>
      <c r="T207" s="67"/>
      <c r="U207" s="55"/>
      <c r="V207" s="55"/>
      <c r="W207" s="57"/>
      <c r="X207" s="67"/>
      <c r="Y207" s="55"/>
      <c r="Z207" s="58"/>
      <c r="AA207" s="58"/>
      <c r="AB207" s="67"/>
      <c r="AC207" s="58"/>
      <c r="AD207" s="57"/>
      <c r="AE207" s="56"/>
      <c r="AF207" s="67"/>
    </row>
    <row r="208" spans="1:32" x14ac:dyDescent="0.2">
      <c r="A208" s="59" t="s">
        <v>41</v>
      </c>
      <c r="B208" s="55">
        <v>2007</v>
      </c>
      <c r="C208" s="78">
        <v>1.3579611650485399</v>
      </c>
      <c r="D208" s="55"/>
      <c r="E208" s="55"/>
      <c r="F208" s="58">
        <v>64</v>
      </c>
      <c r="G208" s="57">
        <v>234.50671875</v>
      </c>
      <c r="H208" s="67">
        <v>35.848390625</v>
      </c>
      <c r="I208" s="58"/>
      <c r="J208" s="55"/>
      <c r="K208" s="57"/>
      <c r="L208" s="67"/>
      <c r="M208" s="55"/>
      <c r="N208" s="55"/>
      <c r="O208" s="57"/>
      <c r="P208" s="67"/>
      <c r="Q208" s="55"/>
      <c r="R208" s="55"/>
      <c r="S208" s="57"/>
      <c r="T208" s="67"/>
      <c r="U208" s="55"/>
      <c r="V208" s="55"/>
      <c r="W208" s="57"/>
      <c r="X208" s="67"/>
      <c r="Y208" s="55"/>
      <c r="Z208" s="58"/>
      <c r="AA208" s="58"/>
      <c r="AB208" s="67"/>
      <c r="AC208" s="58"/>
      <c r="AD208" s="57"/>
      <c r="AE208" s="56"/>
      <c r="AF208" s="67"/>
    </row>
    <row r="209" spans="1:32" x14ac:dyDescent="0.2">
      <c r="A209" s="59" t="s">
        <v>41</v>
      </c>
      <c r="B209" s="55">
        <v>2008</v>
      </c>
      <c r="C209" s="78">
        <v>1.60214285714286</v>
      </c>
      <c r="D209" s="55"/>
      <c r="E209" s="55"/>
      <c r="F209" s="58">
        <v>52</v>
      </c>
      <c r="G209" s="57">
        <v>92.882884615384697</v>
      </c>
      <c r="H209" s="67">
        <v>30.0950384615385</v>
      </c>
      <c r="I209" s="58"/>
      <c r="J209" s="55"/>
      <c r="K209" s="57"/>
      <c r="L209" s="67"/>
      <c r="M209" s="55"/>
      <c r="N209" s="55"/>
      <c r="O209" s="57"/>
      <c r="P209" s="67"/>
      <c r="Q209" s="55"/>
      <c r="R209" s="55"/>
      <c r="S209" s="57"/>
      <c r="T209" s="67"/>
      <c r="U209" s="55"/>
      <c r="V209" s="55"/>
      <c r="W209" s="57"/>
      <c r="X209" s="67"/>
      <c r="Y209" s="55"/>
      <c r="Z209" s="58"/>
      <c r="AA209" s="58"/>
      <c r="AB209" s="67"/>
      <c r="AC209" s="58"/>
      <c r="AD209" s="57"/>
      <c r="AE209" s="56"/>
      <c r="AF209" s="67"/>
    </row>
    <row r="210" spans="1:32" x14ac:dyDescent="0.2">
      <c r="A210" s="59" t="s">
        <v>41</v>
      </c>
      <c r="B210" s="55">
        <v>2009</v>
      </c>
      <c r="C210" s="78">
        <v>0.61141304347826098</v>
      </c>
      <c r="D210" s="55"/>
      <c r="E210" s="55"/>
      <c r="F210" s="58">
        <v>64</v>
      </c>
      <c r="G210" s="57">
        <v>147.08296874999999</v>
      </c>
      <c r="H210" s="67">
        <v>32.782343750000003</v>
      </c>
      <c r="I210" s="58"/>
      <c r="J210" s="55"/>
      <c r="K210" s="57"/>
      <c r="L210" s="67"/>
      <c r="M210" s="55"/>
      <c r="N210" s="55"/>
      <c r="O210" s="57"/>
      <c r="P210" s="67"/>
      <c r="Q210" s="55"/>
      <c r="R210" s="55"/>
      <c r="S210" s="57"/>
      <c r="T210" s="67"/>
      <c r="U210" s="55"/>
      <c r="V210" s="55"/>
      <c r="W210" s="57"/>
      <c r="X210" s="67"/>
      <c r="Y210" s="55"/>
      <c r="Z210" s="58"/>
      <c r="AA210" s="58"/>
      <c r="AB210" s="67"/>
      <c r="AC210" s="58"/>
      <c r="AD210" s="57"/>
      <c r="AE210" s="56"/>
      <c r="AF210" s="67"/>
    </row>
    <row r="211" spans="1:32" x14ac:dyDescent="0.2">
      <c r="A211" s="59" t="s">
        <v>41</v>
      </c>
      <c r="B211" s="55">
        <v>2010</v>
      </c>
      <c r="C211" s="78">
        <v>0.63236111111111104</v>
      </c>
      <c r="D211" s="55"/>
      <c r="E211" s="55"/>
      <c r="F211" s="58">
        <v>51</v>
      </c>
      <c r="G211" s="57">
        <v>155.40666666666701</v>
      </c>
      <c r="H211" s="67">
        <v>31.026254901960801</v>
      </c>
      <c r="I211" s="58"/>
      <c r="J211" s="55"/>
      <c r="K211" s="57"/>
      <c r="L211" s="67"/>
      <c r="M211" s="55"/>
      <c r="N211" s="55"/>
      <c r="O211" s="57"/>
      <c r="P211" s="67"/>
      <c r="Q211" s="55"/>
      <c r="R211" s="55"/>
      <c r="S211" s="57"/>
      <c r="T211" s="67"/>
      <c r="U211" s="55"/>
      <c r="V211" s="55"/>
      <c r="W211" s="57"/>
      <c r="X211" s="67"/>
      <c r="Y211" s="55"/>
      <c r="Z211" s="58"/>
      <c r="AA211" s="58"/>
      <c r="AB211" s="67"/>
      <c r="AC211" s="58"/>
      <c r="AD211" s="57"/>
      <c r="AE211" s="56"/>
      <c r="AF211" s="67"/>
    </row>
    <row r="212" spans="1:32" x14ac:dyDescent="0.2">
      <c r="A212" s="59"/>
      <c r="B212" s="55"/>
      <c r="C212" s="78"/>
      <c r="D212" s="55"/>
      <c r="E212" s="55"/>
      <c r="F212" s="58"/>
      <c r="G212" s="57"/>
      <c r="H212" s="67"/>
      <c r="I212" s="58"/>
      <c r="J212" s="55"/>
      <c r="K212" s="57"/>
      <c r="L212" s="67"/>
      <c r="M212" s="55"/>
      <c r="N212" s="55"/>
      <c r="O212" s="57"/>
      <c r="P212" s="67"/>
      <c r="Q212" s="55"/>
      <c r="R212" s="55"/>
      <c r="S212" s="57"/>
      <c r="T212" s="67"/>
      <c r="U212" s="55"/>
      <c r="V212" s="55"/>
      <c r="W212" s="57"/>
      <c r="X212" s="67"/>
      <c r="Y212" s="55"/>
      <c r="Z212" s="58"/>
      <c r="AA212" s="58"/>
      <c r="AB212" s="67"/>
      <c r="AC212" s="58"/>
      <c r="AD212" s="57"/>
      <c r="AE212" s="56"/>
      <c r="AF212" s="67"/>
    </row>
    <row r="213" spans="1:32" x14ac:dyDescent="0.2">
      <c r="A213" s="59"/>
      <c r="B213" s="55"/>
      <c r="C213" s="78"/>
      <c r="D213" s="55"/>
      <c r="E213" s="55"/>
      <c r="F213" s="58"/>
      <c r="G213" s="57"/>
      <c r="H213" s="67"/>
      <c r="I213" s="58"/>
      <c r="J213" s="55"/>
      <c r="K213" s="57"/>
      <c r="L213" s="67"/>
      <c r="M213" s="55"/>
      <c r="N213" s="55"/>
      <c r="O213" s="57"/>
      <c r="P213" s="67"/>
      <c r="Q213" s="55"/>
      <c r="R213" s="55"/>
      <c r="S213" s="57"/>
      <c r="T213" s="67"/>
      <c r="U213" s="55"/>
      <c r="V213" s="55"/>
      <c r="W213" s="57"/>
      <c r="X213" s="67"/>
      <c r="Y213" s="55"/>
      <c r="Z213" s="58"/>
      <c r="AA213" s="58"/>
      <c r="AB213" s="67"/>
      <c r="AC213" s="58"/>
      <c r="AD213" s="57"/>
      <c r="AE213" s="56"/>
      <c r="AF213" s="67"/>
    </row>
    <row r="214" spans="1:32" x14ac:dyDescent="0.2">
      <c r="A214" s="59"/>
      <c r="B214" s="55"/>
      <c r="C214" s="78"/>
      <c r="D214" s="55"/>
      <c r="E214" s="55"/>
      <c r="F214" s="58"/>
      <c r="G214" s="57"/>
      <c r="H214" s="67"/>
      <c r="I214" s="58"/>
      <c r="J214" s="55"/>
      <c r="K214" s="57"/>
      <c r="L214" s="67"/>
      <c r="M214" s="55"/>
      <c r="N214" s="55"/>
      <c r="O214" s="57"/>
      <c r="P214" s="67"/>
      <c r="Q214" s="55"/>
      <c r="R214" s="55"/>
      <c r="S214" s="57"/>
      <c r="T214" s="67"/>
      <c r="U214" s="55"/>
      <c r="V214" s="55"/>
      <c r="W214" s="57"/>
      <c r="X214" s="67"/>
      <c r="Y214" s="55"/>
      <c r="Z214" s="58"/>
      <c r="AA214" s="58"/>
      <c r="AB214" s="67"/>
      <c r="AC214" s="58"/>
      <c r="AD214" s="57"/>
      <c r="AE214" s="56"/>
      <c r="AF214" s="67"/>
    </row>
    <row r="215" spans="1:32" x14ac:dyDescent="0.2">
      <c r="A215" s="59"/>
      <c r="B215" s="55"/>
      <c r="C215" s="78"/>
      <c r="D215" s="55"/>
      <c r="E215" s="55"/>
      <c r="F215" s="58"/>
      <c r="G215" s="57"/>
      <c r="H215" s="67"/>
      <c r="I215" s="58"/>
      <c r="J215" s="55"/>
      <c r="K215" s="57"/>
      <c r="L215" s="67"/>
      <c r="M215" s="55"/>
      <c r="N215" s="55"/>
      <c r="O215" s="57"/>
      <c r="P215" s="67"/>
      <c r="Q215" s="55"/>
      <c r="R215" s="55"/>
      <c r="S215" s="57"/>
      <c r="T215" s="67"/>
      <c r="U215" s="55"/>
      <c r="V215" s="55"/>
      <c r="W215" s="57"/>
      <c r="X215" s="67"/>
      <c r="Y215" s="55"/>
      <c r="Z215" s="58"/>
      <c r="AA215" s="58"/>
      <c r="AB215" s="67"/>
      <c r="AC215" s="58"/>
      <c r="AD215" s="57"/>
      <c r="AE215" s="56"/>
      <c r="AF215" s="67"/>
    </row>
    <row r="216" spans="1:32" x14ac:dyDescent="0.2">
      <c r="A216" s="59"/>
      <c r="B216" s="55"/>
      <c r="C216" s="78"/>
      <c r="D216" s="55"/>
      <c r="E216" s="55"/>
      <c r="F216" s="58"/>
      <c r="G216" s="57"/>
      <c r="H216" s="67"/>
      <c r="I216" s="58"/>
      <c r="J216" s="55"/>
      <c r="K216" s="57"/>
      <c r="L216" s="67"/>
      <c r="M216" s="55"/>
      <c r="N216" s="55"/>
      <c r="O216" s="57"/>
      <c r="P216" s="67"/>
      <c r="Q216" s="55"/>
      <c r="R216" s="55"/>
      <c r="S216" s="57"/>
      <c r="T216" s="67"/>
      <c r="U216" s="55"/>
      <c r="V216" s="55"/>
      <c r="W216" s="57"/>
      <c r="X216" s="67"/>
      <c r="Y216" s="55"/>
      <c r="Z216" s="58"/>
      <c r="AA216" s="58"/>
      <c r="AB216" s="67"/>
      <c r="AC216" s="58"/>
      <c r="AD216" s="57"/>
      <c r="AE216" s="56"/>
      <c r="AF216" s="67"/>
    </row>
    <row r="217" spans="1:32" x14ac:dyDescent="0.2">
      <c r="A217" s="59"/>
      <c r="B217" s="55"/>
      <c r="C217" s="78"/>
      <c r="D217" s="55"/>
      <c r="E217" s="55"/>
      <c r="F217" s="58"/>
      <c r="G217" s="57"/>
      <c r="H217" s="67"/>
      <c r="I217" s="58"/>
      <c r="J217" s="55"/>
      <c r="K217" s="57"/>
      <c r="L217" s="67"/>
      <c r="M217" s="55"/>
      <c r="N217" s="55"/>
      <c r="O217" s="57"/>
      <c r="P217" s="67"/>
      <c r="Q217" s="55"/>
      <c r="R217" s="55"/>
      <c r="S217" s="57"/>
      <c r="T217" s="67"/>
      <c r="U217" s="55"/>
      <c r="V217" s="55"/>
      <c r="W217" s="57"/>
      <c r="X217" s="67"/>
      <c r="Y217" s="55"/>
      <c r="Z217" s="58"/>
      <c r="AA217" s="58"/>
      <c r="AB217" s="67"/>
      <c r="AC217" s="58"/>
      <c r="AD217" s="57"/>
      <c r="AE217" s="56"/>
      <c r="AF217" s="67"/>
    </row>
    <row r="218" spans="1:32" x14ac:dyDescent="0.2">
      <c r="A218" s="59"/>
      <c r="B218" s="55"/>
      <c r="C218" s="78"/>
      <c r="D218" s="55"/>
      <c r="E218" s="55"/>
      <c r="F218" s="58"/>
      <c r="G218" s="57"/>
      <c r="H218" s="67"/>
      <c r="I218" s="58"/>
      <c r="J218" s="55"/>
      <c r="K218" s="57"/>
      <c r="L218" s="67"/>
      <c r="M218" s="55"/>
      <c r="N218" s="55"/>
      <c r="O218" s="57"/>
      <c r="P218" s="67"/>
      <c r="Q218" s="55"/>
      <c r="R218" s="55"/>
      <c r="S218" s="57"/>
      <c r="T218" s="67"/>
      <c r="U218" s="55"/>
      <c r="V218" s="55"/>
      <c r="W218" s="57"/>
      <c r="X218" s="67"/>
      <c r="Y218" s="55"/>
      <c r="Z218" s="58"/>
      <c r="AA218" s="58"/>
      <c r="AB218" s="67"/>
      <c r="AC218" s="58"/>
      <c r="AD218" s="57"/>
      <c r="AE218" s="56"/>
      <c r="AF218" s="67"/>
    </row>
    <row r="219" spans="1:32" x14ac:dyDescent="0.2">
      <c r="A219" s="59"/>
      <c r="B219" s="55"/>
      <c r="C219" s="78"/>
      <c r="D219" s="55"/>
      <c r="E219" s="55"/>
      <c r="F219" s="58"/>
      <c r="G219" s="57"/>
      <c r="H219" s="67"/>
      <c r="I219" s="58"/>
      <c r="J219" s="55"/>
      <c r="K219" s="57"/>
      <c r="L219" s="67"/>
      <c r="M219" s="55"/>
      <c r="N219" s="55"/>
      <c r="O219" s="57"/>
      <c r="P219" s="67"/>
      <c r="Q219" s="55"/>
      <c r="R219" s="55"/>
      <c r="S219" s="57"/>
      <c r="T219" s="67"/>
      <c r="U219" s="55"/>
      <c r="V219" s="55"/>
      <c r="W219" s="57"/>
      <c r="X219" s="67"/>
      <c r="Y219" s="55"/>
      <c r="Z219" s="58"/>
      <c r="AA219" s="58"/>
      <c r="AB219" s="67"/>
      <c r="AC219" s="58"/>
      <c r="AD219" s="57"/>
      <c r="AE219" s="56"/>
      <c r="AF219" s="67"/>
    </row>
    <row r="220" spans="1:32" x14ac:dyDescent="0.2">
      <c r="A220" s="59"/>
      <c r="B220" s="55"/>
      <c r="C220" s="78"/>
      <c r="D220" s="55"/>
      <c r="E220" s="55"/>
      <c r="F220" s="58"/>
      <c r="G220" s="57"/>
      <c r="H220" s="67"/>
      <c r="I220" s="58"/>
      <c r="J220" s="55"/>
      <c r="K220" s="57"/>
      <c r="L220" s="67"/>
      <c r="M220" s="55"/>
      <c r="N220" s="55"/>
      <c r="O220" s="57"/>
      <c r="P220" s="67"/>
      <c r="Q220" s="55"/>
      <c r="R220" s="55"/>
      <c r="S220" s="57"/>
      <c r="T220" s="67"/>
      <c r="U220" s="55"/>
      <c r="V220" s="55"/>
      <c r="W220" s="57"/>
      <c r="X220" s="67"/>
      <c r="Y220" s="55"/>
      <c r="Z220" s="58"/>
      <c r="AA220" s="58"/>
      <c r="AB220" s="67"/>
      <c r="AC220" s="58"/>
      <c r="AD220" s="57"/>
      <c r="AE220" s="56"/>
      <c r="AF220" s="67"/>
    </row>
    <row r="221" spans="1:32" x14ac:dyDescent="0.2">
      <c r="A221" s="59"/>
      <c r="B221" s="55"/>
      <c r="C221" s="78"/>
      <c r="D221" s="55"/>
      <c r="E221" s="55"/>
      <c r="F221" s="58"/>
      <c r="G221" s="57"/>
      <c r="H221" s="67"/>
      <c r="I221" s="58"/>
      <c r="J221" s="55"/>
      <c r="K221" s="57"/>
      <c r="L221" s="67"/>
      <c r="M221" s="55"/>
      <c r="N221" s="55"/>
      <c r="O221" s="57"/>
      <c r="P221" s="67"/>
      <c r="Q221" s="55"/>
      <c r="R221" s="55"/>
      <c r="S221" s="57"/>
      <c r="T221" s="67"/>
      <c r="U221" s="55"/>
      <c r="V221" s="55"/>
      <c r="W221" s="57"/>
      <c r="X221" s="67"/>
      <c r="Y221" s="55"/>
      <c r="Z221" s="58"/>
      <c r="AA221" s="58"/>
      <c r="AB221" s="67"/>
      <c r="AC221" s="58"/>
      <c r="AD221" s="57"/>
      <c r="AE221" s="56"/>
      <c r="AF221" s="67"/>
    </row>
    <row r="222" spans="1:32" x14ac:dyDescent="0.2">
      <c r="A222" s="59"/>
      <c r="B222" s="55"/>
      <c r="C222" s="78"/>
      <c r="D222" s="55"/>
      <c r="E222" s="55"/>
      <c r="F222" s="58"/>
      <c r="G222" s="57"/>
      <c r="H222" s="67"/>
      <c r="I222" s="58"/>
      <c r="J222" s="55"/>
      <c r="K222" s="57"/>
      <c r="L222" s="67"/>
      <c r="M222" s="55"/>
      <c r="N222" s="55"/>
      <c r="O222" s="57"/>
      <c r="P222" s="67"/>
      <c r="Q222" s="55"/>
      <c r="R222" s="55"/>
      <c r="S222" s="57"/>
      <c r="T222" s="67"/>
      <c r="U222" s="55"/>
      <c r="V222" s="55"/>
      <c r="W222" s="57"/>
      <c r="X222" s="67"/>
      <c r="Y222" s="55"/>
      <c r="Z222" s="58"/>
      <c r="AA222" s="58"/>
      <c r="AB222" s="67"/>
      <c r="AC222" s="58"/>
      <c r="AD222" s="57"/>
      <c r="AE222" s="56"/>
      <c r="AF222" s="67"/>
    </row>
    <row r="223" spans="1:32" x14ac:dyDescent="0.2">
      <c r="A223" s="59"/>
      <c r="B223" s="55"/>
      <c r="C223" s="78"/>
      <c r="D223" s="55"/>
      <c r="E223" s="55"/>
      <c r="F223" s="58"/>
      <c r="G223" s="57"/>
      <c r="H223" s="67"/>
      <c r="I223" s="58"/>
      <c r="J223" s="55"/>
      <c r="K223" s="57"/>
      <c r="L223" s="67"/>
      <c r="M223" s="55"/>
      <c r="N223" s="55"/>
      <c r="O223" s="57"/>
      <c r="P223" s="67"/>
      <c r="Q223" s="55"/>
      <c r="R223" s="55"/>
      <c r="S223" s="57"/>
      <c r="T223" s="67"/>
      <c r="U223" s="55"/>
      <c r="V223" s="55"/>
      <c r="W223" s="57"/>
      <c r="X223" s="67"/>
      <c r="Y223" s="55"/>
      <c r="Z223" s="58"/>
      <c r="AA223" s="58"/>
      <c r="AB223" s="67"/>
      <c r="AC223" s="58"/>
      <c r="AD223" s="57"/>
      <c r="AE223" s="56"/>
      <c r="AF223" s="67"/>
    </row>
    <row r="224" spans="1:32" x14ac:dyDescent="0.2">
      <c r="A224" s="59"/>
      <c r="B224" s="55"/>
      <c r="C224" s="78"/>
      <c r="D224" s="55"/>
      <c r="E224" s="55"/>
      <c r="F224" s="58"/>
      <c r="G224" s="57"/>
      <c r="H224" s="67"/>
      <c r="I224" s="58"/>
      <c r="J224" s="55"/>
      <c r="K224" s="57"/>
      <c r="L224" s="67"/>
      <c r="M224" s="55"/>
      <c r="N224" s="55"/>
      <c r="O224" s="57"/>
      <c r="P224" s="67"/>
      <c r="Q224" s="55"/>
      <c r="R224" s="55"/>
      <c r="S224" s="57"/>
      <c r="T224" s="67"/>
      <c r="U224" s="55"/>
      <c r="V224" s="55"/>
      <c r="W224" s="57"/>
      <c r="X224" s="67"/>
      <c r="Y224" s="55"/>
      <c r="Z224" s="58"/>
      <c r="AA224" s="58"/>
      <c r="AB224" s="67"/>
      <c r="AC224" s="58"/>
      <c r="AD224" s="57"/>
      <c r="AE224" s="56"/>
      <c r="AF224" s="67"/>
    </row>
    <row r="225" spans="1:32" x14ac:dyDescent="0.2">
      <c r="A225" s="59"/>
      <c r="B225" s="55"/>
      <c r="C225" s="78"/>
      <c r="D225" s="55"/>
      <c r="E225" s="55"/>
      <c r="F225" s="58"/>
      <c r="G225" s="57"/>
      <c r="H225" s="67"/>
      <c r="I225" s="58"/>
      <c r="J225" s="55"/>
      <c r="K225" s="57"/>
      <c r="L225" s="67"/>
      <c r="M225" s="55"/>
      <c r="N225" s="55"/>
      <c r="O225" s="57"/>
      <c r="P225" s="67"/>
      <c r="Q225" s="55"/>
      <c r="R225" s="55"/>
      <c r="S225" s="57"/>
      <c r="T225" s="67"/>
      <c r="U225" s="55"/>
      <c r="V225" s="55"/>
      <c r="W225" s="57"/>
      <c r="X225" s="67"/>
      <c r="Y225" s="55"/>
      <c r="Z225" s="58"/>
      <c r="AA225" s="58"/>
      <c r="AB225" s="67"/>
      <c r="AC225" s="58"/>
      <c r="AD225" s="57"/>
      <c r="AE225" s="56"/>
      <c r="AF225" s="67"/>
    </row>
    <row r="226" spans="1:32" x14ac:dyDescent="0.2">
      <c r="A226" s="59"/>
      <c r="B226" s="55"/>
      <c r="C226" s="78"/>
      <c r="D226" s="55"/>
      <c r="E226" s="55"/>
      <c r="F226" s="58"/>
      <c r="G226" s="57"/>
      <c r="H226" s="67"/>
      <c r="I226" s="58"/>
      <c r="J226" s="55"/>
      <c r="K226" s="57"/>
      <c r="L226" s="67"/>
      <c r="M226" s="55"/>
      <c r="N226" s="55"/>
      <c r="O226" s="57"/>
      <c r="P226" s="67"/>
      <c r="Q226" s="55"/>
      <c r="R226" s="55"/>
      <c r="S226" s="57"/>
      <c r="T226" s="67"/>
      <c r="U226" s="55"/>
      <c r="V226" s="55"/>
      <c r="W226" s="57"/>
      <c r="X226" s="67"/>
      <c r="Y226" s="55"/>
      <c r="Z226" s="58"/>
      <c r="AA226" s="58"/>
      <c r="AB226" s="67"/>
      <c r="AC226" s="58"/>
      <c r="AD226" s="57"/>
      <c r="AE226" s="56"/>
      <c r="AF226" s="67"/>
    </row>
    <row r="227" spans="1:32" x14ac:dyDescent="0.2">
      <c r="A227" s="59"/>
      <c r="B227" s="55"/>
      <c r="C227" s="78"/>
      <c r="D227" s="55"/>
      <c r="E227" s="55"/>
      <c r="F227" s="58"/>
      <c r="G227" s="57"/>
      <c r="H227" s="67"/>
      <c r="I227" s="58"/>
      <c r="J227" s="55"/>
      <c r="K227" s="57"/>
      <c r="L227" s="67"/>
      <c r="M227" s="55"/>
      <c r="N227" s="55"/>
      <c r="O227" s="57"/>
      <c r="P227" s="67"/>
      <c r="Q227" s="55"/>
      <c r="R227" s="55"/>
      <c r="S227" s="57"/>
      <c r="T227" s="67"/>
      <c r="U227" s="55"/>
      <c r="V227" s="55"/>
      <c r="W227" s="57"/>
      <c r="X227" s="67"/>
      <c r="Y227" s="55"/>
      <c r="Z227" s="58"/>
      <c r="AA227" s="58"/>
      <c r="AB227" s="67"/>
      <c r="AC227" s="58"/>
      <c r="AD227" s="57"/>
      <c r="AE227" s="56"/>
      <c r="AF227" s="67"/>
    </row>
    <row r="228" spans="1:32" x14ac:dyDescent="0.2">
      <c r="A228" s="59"/>
      <c r="B228" s="55"/>
      <c r="C228" s="78"/>
      <c r="D228" s="55"/>
      <c r="E228" s="55"/>
      <c r="F228" s="58"/>
      <c r="G228" s="57"/>
      <c r="H228" s="67"/>
      <c r="I228" s="58"/>
      <c r="J228" s="55"/>
      <c r="K228" s="57"/>
      <c r="L228" s="67"/>
      <c r="M228" s="55"/>
      <c r="N228" s="55"/>
      <c r="O228" s="57"/>
      <c r="P228" s="67"/>
      <c r="Q228" s="55"/>
      <c r="R228" s="55"/>
      <c r="S228" s="57"/>
      <c r="T228" s="67"/>
      <c r="U228" s="55"/>
      <c r="V228" s="55"/>
      <c r="W228" s="57"/>
      <c r="X228" s="67"/>
      <c r="Y228" s="55"/>
      <c r="Z228" s="58"/>
      <c r="AA228" s="58"/>
      <c r="AB228" s="67"/>
      <c r="AC228" s="58"/>
      <c r="AD228" s="57"/>
      <c r="AE228" s="56"/>
      <c r="AF228" s="67"/>
    </row>
    <row r="229" spans="1:32" x14ac:dyDescent="0.2">
      <c r="A229" s="59"/>
      <c r="B229" s="55"/>
      <c r="C229" s="78"/>
      <c r="D229" s="55"/>
      <c r="E229" s="55"/>
      <c r="F229" s="58"/>
      <c r="G229" s="57"/>
      <c r="H229" s="67"/>
      <c r="I229" s="58"/>
      <c r="J229" s="55"/>
      <c r="K229" s="57"/>
      <c r="L229" s="67"/>
      <c r="M229" s="55"/>
      <c r="N229" s="55"/>
      <c r="O229" s="57"/>
      <c r="P229" s="67"/>
      <c r="Q229" s="55"/>
      <c r="R229" s="55"/>
      <c r="S229" s="57"/>
      <c r="T229" s="67"/>
      <c r="U229" s="55"/>
      <c r="V229" s="55"/>
      <c r="W229" s="57"/>
      <c r="X229" s="67"/>
      <c r="Y229" s="55"/>
      <c r="Z229" s="58"/>
      <c r="AA229" s="58"/>
      <c r="AB229" s="67"/>
      <c r="AC229" s="58"/>
      <c r="AD229" s="57"/>
      <c r="AE229" s="56"/>
      <c r="AF229" s="67"/>
    </row>
    <row r="230" spans="1:32" x14ac:dyDescent="0.2">
      <c r="A230" s="59"/>
      <c r="B230" s="55"/>
      <c r="C230" s="78"/>
      <c r="D230" s="55"/>
      <c r="E230" s="55"/>
      <c r="F230" s="58"/>
      <c r="G230" s="57"/>
      <c r="H230" s="67"/>
      <c r="I230" s="58"/>
      <c r="J230" s="55"/>
      <c r="K230" s="57"/>
      <c r="L230" s="67"/>
      <c r="M230" s="55"/>
      <c r="N230" s="55"/>
      <c r="O230" s="57"/>
      <c r="P230" s="67"/>
      <c r="Q230" s="55"/>
      <c r="R230" s="55"/>
      <c r="S230" s="57"/>
      <c r="T230" s="67"/>
      <c r="U230" s="55"/>
      <c r="V230" s="55"/>
      <c r="W230" s="57"/>
      <c r="X230" s="67"/>
      <c r="Y230" s="55"/>
      <c r="Z230" s="58"/>
      <c r="AA230" s="58"/>
      <c r="AB230" s="67"/>
      <c r="AC230" s="58"/>
      <c r="AD230" s="57"/>
      <c r="AE230" s="56"/>
      <c r="AF230" s="67"/>
    </row>
    <row r="231" spans="1:32" x14ac:dyDescent="0.2">
      <c r="A231" s="59"/>
      <c r="B231" s="55"/>
      <c r="C231" s="78"/>
      <c r="D231" s="55"/>
      <c r="E231" s="55"/>
      <c r="F231" s="58"/>
      <c r="G231" s="57"/>
      <c r="H231" s="67"/>
      <c r="I231" s="58"/>
      <c r="J231" s="55"/>
      <c r="K231" s="57"/>
      <c r="L231" s="67"/>
      <c r="M231" s="55"/>
      <c r="N231" s="55"/>
      <c r="O231" s="57"/>
      <c r="P231" s="67"/>
      <c r="Q231" s="55"/>
      <c r="R231" s="55"/>
      <c r="S231" s="57"/>
      <c r="T231" s="67"/>
      <c r="U231" s="55"/>
      <c r="V231" s="55"/>
      <c r="W231" s="57"/>
      <c r="X231" s="67"/>
      <c r="Y231" s="55"/>
      <c r="Z231" s="58"/>
      <c r="AA231" s="58"/>
      <c r="AB231" s="67"/>
      <c r="AC231" s="58"/>
      <c r="AD231" s="57"/>
      <c r="AE231" s="56"/>
      <c r="AF231" s="67"/>
    </row>
    <row r="232" spans="1:32" x14ac:dyDescent="0.2">
      <c r="A232" s="59"/>
      <c r="B232" s="55"/>
      <c r="C232" s="78"/>
      <c r="D232" s="55"/>
      <c r="E232" s="55"/>
      <c r="F232" s="58"/>
      <c r="G232" s="57"/>
      <c r="H232" s="67"/>
      <c r="I232" s="58"/>
      <c r="J232" s="55"/>
      <c r="K232" s="57"/>
      <c r="L232" s="67"/>
      <c r="M232" s="55"/>
      <c r="N232" s="55"/>
      <c r="O232" s="57"/>
      <c r="P232" s="67"/>
      <c r="Q232" s="55"/>
      <c r="R232" s="55"/>
      <c r="S232" s="57"/>
      <c r="T232" s="67"/>
      <c r="U232" s="55"/>
      <c r="V232" s="55"/>
      <c r="W232" s="57"/>
      <c r="X232" s="67"/>
      <c r="Y232" s="55"/>
      <c r="Z232" s="58"/>
      <c r="AA232" s="58"/>
      <c r="AB232" s="67"/>
      <c r="AC232" s="58"/>
      <c r="AD232" s="57"/>
      <c r="AE232" s="56"/>
      <c r="AF232" s="67"/>
    </row>
    <row r="233" spans="1:32" x14ac:dyDescent="0.2">
      <c r="A233" s="59"/>
      <c r="B233" s="55"/>
      <c r="C233" s="78"/>
      <c r="D233" s="55"/>
      <c r="E233" s="55"/>
      <c r="F233" s="58"/>
      <c r="G233" s="57"/>
      <c r="H233" s="67"/>
      <c r="I233" s="58"/>
      <c r="J233" s="55"/>
      <c r="K233" s="57"/>
      <c r="L233" s="67"/>
      <c r="M233" s="55"/>
      <c r="N233" s="55"/>
      <c r="O233" s="57"/>
      <c r="P233" s="67"/>
      <c r="Q233" s="55"/>
      <c r="R233" s="55"/>
      <c r="S233" s="57"/>
      <c r="T233" s="67"/>
      <c r="U233" s="55"/>
      <c r="V233" s="55"/>
      <c r="W233" s="57"/>
      <c r="X233" s="67"/>
      <c r="Y233" s="55"/>
      <c r="Z233" s="58"/>
      <c r="AA233" s="58"/>
      <c r="AB233" s="67"/>
      <c r="AC233" s="58"/>
      <c r="AD233" s="57"/>
      <c r="AE233" s="56"/>
      <c r="AF233" s="67"/>
    </row>
    <row r="234" spans="1:32" x14ac:dyDescent="0.2">
      <c r="A234" s="59"/>
      <c r="B234" s="55"/>
      <c r="C234" s="78"/>
      <c r="D234" s="55"/>
      <c r="E234" s="55"/>
      <c r="F234" s="58"/>
      <c r="G234" s="57"/>
      <c r="H234" s="67"/>
      <c r="I234" s="58"/>
      <c r="J234" s="55"/>
      <c r="K234" s="57"/>
      <c r="L234" s="67"/>
      <c r="M234" s="55"/>
      <c r="N234" s="55"/>
      <c r="O234" s="57"/>
      <c r="P234" s="67"/>
      <c r="Q234" s="55"/>
      <c r="R234" s="55"/>
      <c r="S234" s="57"/>
      <c r="T234" s="67"/>
      <c r="U234" s="55"/>
      <c r="V234" s="55"/>
      <c r="W234" s="57"/>
      <c r="X234" s="67"/>
      <c r="Y234" s="55"/>
      <c r="Z234" s="58"/>
      <c r="AA234" s="58"/>
      <c r="AB234" s="67"/>
      <c r="AC234" s="58"/>
      <c r="AD234" s="57"/>
      <c r="AE234" s="56"/>
      <c r="AF234" s="67"/>
    </row>
    <row r="235" spans="1:32" x14ac:dyDescent="0.2">
      <c r="A235" s="59"/>
      <c r="B235" s="55"/>
      <c r="C235" s="78"/>
      <c r="D235" s="55"/>
      <c r="E235" s="55"/>
      <c r="F235" s="58"/>
      <c r="G235" s="57"/>
      <c r="H235" s="67"/>
      <c r="I235" s="58"/>
      <c r="J235" s="55"/>
      <c r="K235" s="57"/>
      <c r="L235" s="67"/>
      <c r="M235" s="55"/>
      <c r="N235" s="55"/>
      <c r="O235" s="57"/>
      <c r="P235" s="67"/>
      <c r="Q235" s="55"/>
      <c r="R235" s="55"/>
      <c r="S235" s="57"/>
      <c r="T235" s="67"/>
      <c r="U235" s="55"/>
      <c r="V235" s="55"/>
      <c r="W235" s="57"/>
      <c r="X235" s="67"/>
      <c r="Y235" s="55"/>
      <c r="Z235" s="58"/>
      <c r="AA235" s="58"/>
      <c r="AB235" s="67"/>
      <c r="AC235" s="58"/>
      <c r="AD235" s="57"/>
      <c r="AE235" s="56"/>
      <c r="AF235" s="67"/>
    </row>
    <row r="236" spans="1:32" x14ac:dyDescent="0.2">
      <c r="A236" s="59"/>
      <c r="B236" s="55"/>
      <c r="C236" s="78"/>
      <c r="D236" s="55"/>
      <c r="E236" s="55"/>
      <c r="F236" s="58"/>
      <c r="G236" s="57"/>
      <c r="H236" s="67"/>
      <c r="I236" s="58"/>
      <c r="J236" s="55"/>
      <c r="K236" s="57"/>
      <c r="L236" s="67"/>
      <c r="M236" s="55"/>
      <c r="N236" s="55"/>
      <c r="O236" s="57"/>
      <c r="P236" s="67"/>
      <c r="Q236" s="55"/>
      <c r="R236" s="55"/>
      <c r="S236" s="57"/>
      <c r="T236" s="67"/>
      <c r="U236" s="55"/>
      <c r="V236" s="55"/>
      <c r="W236" s="57"/>
      <c r="X236" s="67"/>
      <c r="Y236" s="55"/>
      <c r="Z236" s="58"/>
      <c r="AA236" s="58"/>
      <c r="AB236" s="67"/>
      <c r="AC236" s="58"/>
      <c r="AD236" s="57"/>
      <c r="AE236" s="56"/>
      <c r="AF236" s="67"/>
    </row>
    <row r="237" spans="1:32" x14ac:dyDescent="0.2">
      <c r="A237" s="59"/>
      <c r="B237" s="55"/>
      <c r="C237" s="78"/>
      <c r="D237" s="55"/>
      <c r="E237" s="55"/>
      <c r="F237" s="58"/>
      <c r="G237" s="57"/>
      <c r="H237" s="67"/>
      <c r="I237" s="58"/>
      <c r="J237" s="55"/>
      <c r="K237" s="57"/>
      <c r="L237" s="67"/>
      <c r="M237" s="55"/>
      <c r="N237" s="55"/>
      <c r="O237" s="57"/>
      <c r="P237" s="67"/>
      <c r="Q237" s="55"/>
      <c r="R237" s="55"/>
      <c r="S237" s="57"/>
      <c r="T237" s="67"/>
      <c r="U237" s="55"/>
      <c r="V237" s="55"/>
      <c r="W237" s="57"/>
      <c r="X237" s="67"/>
      <c r="Y237" s="55"/>
      <c r="Z237" s="58"/>
      <c r="AA237" s="58"/>
      <c r="AB237" s="67"/>
      <c r="AC237" s="58"/>
      <c r="AD237" s="57"/>
      <c r="AE237" s="56"/>
      <c r="AF237" s="67"/>
    </row>
    <row r="238" spans="1:32" x14ac:dyDescent="0.2">
      <c r="A238" s="59"/>
      <c r="B238" s="55"/>
      <c r="C238" s="78"/>
      <c r="D238" s="55"/>
      <c r="E238" s="55"/>
      <c r="F238" s="58"/>
      <c r="G238" s="57"/>
      <c r="H238" s="67"/>
      <c r="I238" s="58"/>
      <c r="J238" s="55"/>
      <c r="K238" s="57"/>
      <c r="L238" s="67"/>
      <c r="M238" s="55"/>
      <c r="N238" s="55"/>
      <c r="O238" s="57"/>
      <c r="P238" s="67"/>
      <c r="Q238" s="55"/>
      <c r="R238" s="55"/>
      <c r="S238" s="57"/>
      <c r="T238" s="67"/>
      <c r="U238" s="55"/>
      <c r="V238" s="55"/>
      <c r="W238" s="57"/>
      <c r="X238" s="67"/>
      <c r="Y238" s="55"/>
      <c r="Z238" s="58"/>
      <c r="AA238" s="58"/>
      <c r="AB238" s="67"/>
      <c r="AC238" s="58"/>
      <c r="AD238" s="57"/>
      <c r="AE238" s="56"/>
      <c r="AF238" s="67"/>
    </row>
    <row r="239" spans="1:32" x14ac:dyDescent="0.2">
      <c r="A239" s="59"/>
      <c r="B239" s="55"/>
      <c r="C239" s="78"/>
      <c r="D239" s="55"/>
      <c r="E239" s="55"/>
      <c r="F239" s="58"/>
      <c r="G239" s="57"/>
      <c r="H239" s="67"/>
      <c r="I239" s="58"/>
      <c r="J239" s="55"/>
      <c r="K239" s="57"/>
      <c r="L239" s="67"/>
      <c r="M239" s="55"/>
      <c r="N239" s="55"/>
      <c r="O239" s="57"/>
      <c r="P239" s="67"/>
      <c r="Q239" s="55"/>
      <c r="R239" s="55"/>
      <c r="S239" s="57"/>
      <c r="T239" s="67"/>
      <c r="U239" s="55"/>
      <c r="V239" s="55"/>
      <c r="W239" s="57"/>
      <c r="X239" s="67"/>
      <c r="Y239" s="55"/>
      <c r="Z239" s="58"/>
      <c r="AA239" s="58"/>
      <c r="AB239" s="67"/>
      <c r="AC239" s="58"/>
      <c r="AD239" s="57"/>
      <c r="AE239" s="56"/>
      <c r="AF239" s="67"/>
    </row>
    <row r="240" spans="1:32" x14ac:dyDescent="0.2">
      <c r="A240" s="59"/>
      <c r="B240" s="55"/>
      <c r="C240" s="78"/>
      <c r="D240" s="55"/>
      <c r="E240" s="55"/>
      <c r="F240" s="58"/>
      <c r="G240" s="57"/>
      <c r="H240" s="67"/>
      <c r="I240" s="58"/>
      <c r="J240" s="55"/>
      <c r="K240" s="57"/>
      <c r="L240" s="67"/>
      <c r="M240" s="55"/>
      <c r="N240" s="55"/>
      <c r="O240" s="57"/>
      <c r="P240" s="67"/>
      <c r="Q240" s="55"/>
      <c r="R240" s="55"/>
      <c r="S240" s="57"/>
      <c r="T240" s="67"/>
      <c r="U240" s="55"/>
      <c r="V240" s="55"/>
      <c r="W240" s="57"/>
      <c r="X240" s="67"/>
      <c r="Y240" s="55"/>
      <c r="Z240" s="58"/>
      <c r="AA240" s="58"/>
      <c r="AB240" s="67"/>
      <c r="AC240" s="58"/>
      <c r="AD240" s="57"/>
      <c r="AE240" s="56"/>
      <c r="AF240" s="67"/>
    </row>
    <row r="241" spans="1:32" x14ac:dyDescent="0.2">
      <c r="A241" s="59"/>
      <c r="B241" s="55"/>
      <c r="C241" s="78"/>
      <c r="D241" s="55"/>
      <c r="E241" s="55"/>
      <c r="F241" s="58"/>
      <c r="G241" s="57"/>
      <c r="H241" s="67"/>
      <c r="I241" s="58"/>
      <c r="J241" s="55"/>
      <c r="K241" s="57"/>
      <c r="L241" s="67"/>
      <c r="M241" s="55"/>
      <c r="N241" s="55"/>
      <c r="O241" s="57"/>
      <c r="P241" s="67"/>
      <c r="Q241" s="55"/>
      <c r="R241" s="55"/>
      <c r="S241" s="57"/>
      <c r="T241" s="67"/>
      <c r="U241" s="55"/>
      <c r="V241" s="55"/>
      <c r="W241" s="57"/>
      <c r="X241" s="67"/>
      <c r="Y241" s="55"/>
      <c r="Z241" s="58"/>
      <c r="AA241" s="58"/>
      <c r="AB241" s="67"/>
      <c r="AC241" s="58"/>
      <c r="AD241" s="57"/>
      <c r="AE241" s="56"/>
      <c r="AF241" s="67"/>
    </row>
    <row r="242" spans="1:32" x14ac:dyDescent="0.2">
      <c r="A242" s="59"/>
      <c r="B242" s="55"/>
      <c r="C242" s="78"/>
      <c r="D242" s="55"/>
      <c r="E242" s="55"/>
      <c r="F242" s="58"/>
      <c r="G242" s="57"/>
      <c r="H242" s="67"/>
      <c r="I242" s="58"/>
      <c r="J242" s="55"/>
      <c r="K242" s="57"/>
      <c r="L242" s="67"/>
      <c r="M242" s="55"/>
      <c r="N242" s="55"/>
      <c r="O242" s="57"/>
      <c r="P242" s="67"/>
      <c r="Q242" s="55"/>
      <c r="R242" s="55"/>
      <c r="S242" s="57"/>
      <c r="T242" s="67"/>
      <c r="U242" s="55"/>
      <c r="V242" s="55"/>
      <c r="W242" s="57"/>
      <c r="X242" s="67"/>
      <c r="Y242" s="55"/>
      <c r="Z242" s="58"/>
      <c r="AA242" s="58"/>
      <c r="AB242" s="67"/>
      <c r="AC242" s="58"/>
      <c r="AD242" s="57"/>
      <c r="AE242" s="56"/>
      <c r="AF242" s="67"/>
    </row>
    <row r="243" spans="1:32" x14ac:dyDescent="0.2">
      <c r="A243" s="59"/>
      <c r="B243" s="55"/>
      <c r="C243" s="78"/>
      <c r="D243" s="55"/>
      <c r="E243" s="55"/>
      <c r="F243" s="58"/>
      <c r="G243" s="57"/>
      <c r="H243" s="67"/>
      <c r="I243" s="58"/>
      <c r="J243" s="55"/>
      <c r="K243" s="57"/>
      <c r="L243" s="67"/>
      <c r="M243" s="55"/>
      <c r="N243" s="55"/>
      <c r="O243" s="57"/>
      <c r="P243" s="67"/>
      <c r="Q243" s="55"/>
      <c r="R243" s="55"/>
      <c r="S243" s="57"/>
      <c r="T243" s="67"/>
      <c r="U243" s="55"/>
      <c r="V243" s="55"/>
      <c r="W243" s="57"/>
      <c r="X243" s="67"/>
      <c r="Y243" s="55"/>
      <c r="Z243" s="58"/>
      <c r="AA243" s="58"/>
      <c r="AB243" s="67"/>
      <c r="AC243" s="58"/>
      <c r="AD243" s="57"/>
      <c r="AE243" s="56"/>
      <c r="AF243" s="67"/>
    </row>
    <row r="244" spans="1:32" x14ac:dyDescent="0.2">
      <c r="A244" s="59"/>
      <c r="B244" s="55"/>
      <c r="C244" s="78"/>
      <c r="D244" s="55"/>
      <c r="E244" s="55"/>
      <c r="F244" s="58"/>
      <c r="G244" s="57"/>
      <c r="H244" s="67"/>
      <c r="I244" s="58"/>
      <c r="J244" s="55"/>
      <c r="K244" s="57"/>
      <c r="L244" s="67"/>
      <c r="M244" s="55"/>
      <c r="N244" s="55"/>
      <c r="O244" s="57"/>
      <c r="P244" s="67"/>
      <c r="Q244" s="55"/>
      <c r="R244" s="55"/>
      <c r="S244" s="57"/>
      <c r="T244" s="67"/>
      <c r="U244" s="55"/>
      <c r="V244" s="55"/>
      <c r="W244" s="57"/>
      <c r="X244" s="67"/>
      <c r="Y244" s="55"/>
      <c r="Z244" s="58"/>
      <c r="AA244" s="58"/>
      <c r="AB244" s="67"/>
      <c r="AC244" s="58"/>
      <c r="AD244" s="57"/>
      <c r="AE244" s="56"/>
      <c r="AF244" s="67"/>
    </row>
    <row r="245" spans="1:32" x14ac:dyDescent="0.2">
      <c r="A245" s="59"/>
      <c r="B245" s="55"/>
      <c r="C245" s="78"/>
      <c r="D245" s="55"/>
      <c r="E245" s="55"/>
      <c r="F245" s="58"/>
      <c r="G245" s="57"/>
      <c r="H245" s="67"/>
      <c r="I245" s="58"/>
      <c r="J245" s="55"/>
      <c r="K245" s="57"/>
      <c r="L245" s="67"/>
      <c r="M245" s="55"/>
      <c r="N245" s="55"/>
      <c r="O245" s="57"/>
      <c r="P245" s="67"/>
      <c r="Q245" s="55"/>
      <c r="R245" s="55"/>
      <c r="S245" s="57"/>
      <c r="T245" s="67"/>
      <c r="U245" s="55"/>
      <c r="V245" s="55"/>
      <c r="W245" s="57"/>
      <c r="X245" s="67"/>
      <c r="Y245" s="55"/>
      <c r="Z245" s="58"/>
      <c r="AA245" s="58"/>
      <c r="AB245" s="67"/>
      <c r="AC245" s="58"/>
      <c r="AD245" s="57"/>
      <c r="AE245" s="56"/>
      <c r="AF245" s="67"/>
    </row>
    <row r="246" spans="1:32" x14ac:dyDescent="0.2">
      <c r="A246" s="59"/>
      <c r="B246" s="55"/>
      <c r="C246" s="78"/>
      <c r="D246" s="55"/>
      <c r="E246" s="55"/>
      <c r="F246" s="58"/>
      <c r="G246" s="57"/>
      <c r="H246" s="67"/>
      <c r="I246" s="58"/>
      <c r="J246" s="55"/>
      <c r="K246" s="57"/>
      <c r="L246" s="67"/>
      <c r="M246" s="55"/>
      <c r="N246" s="55"/>
      <c r="O246" s="57"/>
      <c r="P246" s="67"/>
      <c r="Q246" s="55"/>
      <c r="R246" s="55"/>
      <c r="S246" s="57"/>
      <c r="T246" s="67"/>
      <c r="U246" s="55"/>
      <c r="V246" s="55"/>
      <c r="W246" s="57"/>
      <c r="X246" s="67"/>
      <c r="Y246" s="55"/>
      <c r="Z246" s="58"/>
      <c r="AA246" s="58"/>
      <c r="AB246" s="67"/>
      <c r="AC246" s="58"/>
      <c r="AD246" s="57"/>
      <c r="AE246" s="56"/>
      <c r="AF246" s="67"/>
    </row>
    <row r="247" spans="1:32" x14ac:dyDescent="0.2">
      <c r="A247" s="59"/>
      <c r="B247" s="55"/>
      <c r="C247" s="78"/>
      <c r="D247" s="55"/>
      <c r="E247" s="55"/>
      <c r="F247" s="58"/>
      <c r="G247" s="57"/>
      <c r="H247" s="67"/>
      <c r="I247" s="58"/>
      <c r="J247" s="55"/>
      <c r="K247" s="57"/>
      <c r="L247" s="67"/>
      <c r="M247" s="55"/>
      <c r="N247" s="55"/>
      <c r="O247" s="57"/>
      <c r="P247" s="67"/>
      <c r="Q247" s="55"/>
      <c r="R247" s="55"/>
      <c r="S247" s="57"/>
      <c r="T247" s="67"/>
      <c r="U247" s="55"/>
      <c r="V247" s="55"/>
      <c r="W247" s="57"/>
      <c r="X247" s="67"/>
      <c r="Y247" s="55"/>
      <c r="Z247" s="58"/>
      <c r="AA247" s="58"/>
      <c r="AB247" s="67"/>
      <c r="AC247" s="58"/>
      <c r="AD247" s="57"/>
      <c r="AE247" s="56"/>
      <c r="AF247" s="67"/>
    </row>
    <row r="248" spans="1:32" x14ac:dyDescent="0.2">
      <c r="A248" s="59"/>
      <c r="B248" s="55"/>
      <c r="C248" s="78"/>
      <c r="D248" s="55"/>
      <c r="E248" s="55"/>
      <c r="F248" s="58"/>
      <c r="G248" s="57"/>
      <c r="H248" s="67"/>
      <c r="I248" s="58"/>
      <c r="J248" s="55"/>
      <c r="K248" s="57"/>
      <c r="L248" s="67"/>
      <c r="M248" s="55"/>
      <c r="N248" s="55"/>
      <c r="O248" s="57"/>
      <c r="P248" s="67"/>
      <c r="Q248" s="55"/>
      <c r="R248" s="55"/>
      <c r="S248" s="57"/>
      <c r="T248" s="67"/>
      <c r="U248" s="55"/>
      <c r="V248" s="55"/>
      <c r="W248" s="57"/>
      <c r="X248" s="67"/>
      <c r="Y248" s="55"/>
      <c r="Z248" s="58"/>
      <c r="AA248" s="58"/>
      <c r="AB248" s="67"/>
      <c r="AC248" s="58"/>
      <c r="AD248" s="57"/>
      <c r="AE248" s="56"/>
      <c r="AF248" s="67"/>
    </row>
    <row r="249" spans="1:32" x14ac:dyDescent="0.2">
      <c r="A249" s="59"/>
      <c r="B249" s="55"/>
      <c r="C249" s="78"/>
      <c r="D249" s="55"/>
      <c r="E249" s="55"/>
      <c r="F249" s="58"/>
      <c r="G249" s="57"/>
      <c r="H249" s="67"/>
      <c r="I249" s="58"/>
      <c r="J249" s="55"/>
      <c r="K249" s="57"/>
      <c r="L249" s="67"/>
      <c r="M249" s="55"/>
      <c r="N249" s="55"/>
      <c r="O249" s="57"/>
      <c r="P249" s="67"/>
      <c r="Q249" s="55"/>
      <c r="R249" s="55"/>
      <c r="S249" s="57"/>
      <c r="T249" s="67"/>
      <c r="U249" s="55"/>
      <c r="V249" s="55"/>
      <c r="W249" s="57"/>
      <c r="X249" s="67"/>
      <c r="Y249" s="55"/>
      <c r="Z249" s="58"/>
      <c r="AA249" s="58"/>
      <c r="AB249" s="67"/>
      <c r="AC249" s="58"/>
      <c r="AD249" s="57"/>
      <c r="AE249" s="56"/>
      <c r="AF249" s="67"/>
    </row>
    <row r="250" spans="1:32" x14ac:dyDescent="0.2">
      <c r="A250" s="59"/>
      <c r="B250" s="55"/>
      <c r="C250" s="78"/>
      <c r="D250" s="55"/>
      <c r="E250" s="55"/>
      <c r="F250" s="58"/>
      <c r="G250" s="57"/>
      <c r="H250" s="67"/>
      <c r="I250" s="58"/>
      <c r="J250" s="55"/>
      <c r="K250" s="57"/>
      <c r="L250" s="67"/>
      <c r="M250" s="55"/>
      <c r="N250" s="55"/>
      <c r="O250" s="57"/>
      <c r="P250" s="67"/>
      <c r="Q250" s="55"/>
      <c r="R250" s="55"/>
      <c r="S250" s="57"/>
      <c r="T250" s="67"/>
      <c r="U250" s="55"/>
      <c r="V250" s="55"/>
      <c r="W250" s="57"/>
      <c r="X250" s="67"/>
      <c r="Y250" s="55"/>
      <c r="Z250" s="58"/>
      <c r="AA250" s="58"/>
      <c r="AB250" s="67"/>
      <c r="AC250" s="58"/>
      <c r="AD250" s="57"/>
      <c r="AE250" s="56"/>
      <c r="AF250" s="67"/>
    </row>
    <row r="251" spans="1:32" x14ac:dyDescent="0.2">
      <c r="A251" s="59"/>
      <c r="B251" s="55"/>
      <c r="C251" s="78"/>
      <c r="D251" s="55"/>
      <c r="E251" s="55"/>
      <c r="F251" s="58"/>
      <c r="G251" s="57"/>
      <c r="H251" s="67"/>
      <c r="I251" s="58"/>
      <c r="J251" s="55"/>
      <c r="K251" s="57"/>
      <c r="L251" s="67"/>
      <c r="M251" s="55"/>
      <c r="N251" s="55"/>
      <c r="O251" s="57"/>
      <c r="P251" s="67"/>
      <c r="Q251" s="55"/>
      <c r="R251" s="55"/>
      <c r="S251" s="57"/>
      <c r="T251" s="67"/>
      <c r="U251" s="55"/>
      <c r="V251" s="55"/>
      <c r="W251" s="57"/>
      <c r="X251" s="67"/>
      <c r="Y251" s="55"/>
      <c r="Z251" s="58"/>
      <c r="AA251" s="58"/>
      <c r="AB251" s="67"/>
      <c r="AC251" s="58"/>
      <c r="AD251" s="57"/>
      <c r="AE251" s="56"/>
      <c r="AF251" s="67"/>
    </row>
    <row r="252" spans="1:32" x14ac:dyDescent="0.2">
      <c r="A252" s="59"/>
      <c r="B252" s="55"/>
      <c r="C252" s="78"/>
      <c r="D252" s="55"/>
      <c r="E252" s="55"/>
      <c r="F252" s="58"/>
      <c r="G252" s="57"/>
      <c r="H252" s="67"/>
      <c r="I252" s="58"/>
      <c r="J252" s="55"/>
      <c r="K252" s="57"/>
      <c r="L252" s="67"/>
      <c r="M252" s="55"/>
      <c r="N252" s="55"/>
      <c r="O252" s="57"/>
      <c r="P252" s="67"/>
      <c r="Q252" s="55"/>
      <c r="R252" s="55"/>
      <c r="S252" s="57"/>
      <c r="T252" s="67"/>
      <c r="U252" s="55"/>
      <c r="V252" s="55"/>
      <c r="W252" s="57"/>
      <c r="X252" s="67"/>
      <c r="Y252" s="55"/>
      <c r="Z252" s="58"/>
      <c r="AA252" s="58"/>
      <c r="AB252" s="67"/>
      <c r="AC252" s="58"/>
      <c r="AD252" s="57"/>
      <c r="AE252" s="56"/>
      <c r="AF252" s="67"/>
    </row>
    <row r="253" spans="1:32" x14ac:dyDescent="0.2">
      <c r="A253" s="59"/>
      <c r="B253" s="55"/>
      <c r="C253" s="78"/>
      <c r="D253" s="55"/>
      <c r="E253" s="55"/>
      <c r="F253" s="58"/>
      <c r="G253" s="57"/>
      <c r="H253" s="67"/>
      <c r="I253" s="58"/>
      <c r="J253" s="55"/>
      <c r="K253" s="57"/>
      <c r="L253" s="67"/>
      <c r="M253" s="55"/>
      <c r="N253" s="55"/>
      <c r="O253" s="57"/>
      <c r="P253" s="67"/>
      <c r="Q253" s="55"/>
      <c r="R253" s="55"/>
      <c r="S253" s="57"/>
      <c r="T253" s="67"/>
      <c r="U253" s="55"/>
      <c r="V253" s="55"/>
      <c r="W253" s="57"/>
      <c r="X253" s="67"/>
      <c r="Y253" s="55"/>
      <c r="Z253" s="58"/>
      <c r="AA253" s="58"/>
      <c r="AB253" s="67"/>
      <c r="AC253" s="58"/>
      <c r="AD253" s="57"/>
      <c r="AE253" s="56"/>
      <c r="AF253" s="67"/>
    </row>
    <row r="254" spans="1:32" x14ac:dyDescent="0.2">
      <c r="A254" s="59"/>
      <c r="B254" s="55"/>
      <c r="C254" s="78"/>
      <c r="D254" s="55"/>
      <c r="E254" s="55"/>
      <c r="F254" s="58"/>
      <c r="G254" s="57"/>
      <c r="H254" s="67"/>
      <c r="I254" s="58"/>
      <c r="J254" s="55"/>
      <c r="K254" s="57"/>
      <c r="L254" s="67"/>
      <c r="M254" s="55"/>
      <c r="N254" s="55"/>
      <c r="O254" s="57"/>
      <c r="P254" s="67"/>
      <c r="Q254" s="55"/>
      <c r="R254" s="55"/>
      <c r="S254" s="57"/>
      <c r="T254" s="67"/>
      <c r="U254" s="55"/>
      <c r="V254" s="55"/>
      <c r="W254" s="57"/>
      <c r="X254" s="67"/>
      <c r="Y254" s="55"/>
      <c r="Z254" s="58"/>
      <c r="AA254" s="58"/>
      <c r="AB254" s="67"/>
      <c r="AC254" s="58"/>
      <c r="AD254" s="57"/>
      <c r="AE254" s="56"/>
      <c r="AF254" s="67"/>
    </row>
    <row r="255" spans="1:32" x14ac:dyDescent="0.2">
      <c r="A255" s="59"/>
      <c r="B255" s="55"/>
      <c r="C255" s="78"/>
      <c r="D255" s="55"/>
      <c r="E255" s="55"/>
      <c r="F255" s="58"/>
      <c r="G255" s="57"/>
      <c r="H255" s="67"/>
      <c r="I255" s="58"/>
      <c r="J255" s="55"/>
      <c r="K255" s="57"/>
      <c r="L255" s="67"/>
      <c r="M255" s="55"/>
      <c r="N255" s="55"/>
      <c r="O255" s="57"/>
      <c r="P255" s="67"/>
      <c r="Q255" s="55"/>
      <c r="R255" s="55"/>
      <c r="S255" s="57"/>
      <c r="T255" s="67"/>
      <c r="U255" s="55"/>
      <c r="V255" s="55"/>
      <c r="W255" s="57"/>
      <c r="X255" s="67"/>
      <c r="Y255" s="55"/>
      <c r="Z255" s="58"/>
      <c r="AA255" s="58"/>
      <c r="AB255" s="67"/>
      <c r="AC255" s="58"/>
      <c r="AD255" s="57"/>
      <c r="AE255" s="56"/>
      <c r="AF255" s="67"/>
    </row>
    <row r="256" spans="1:32" x14ac:dyDescent="0.2">
      <c r="A256" s="59"/>
      <c r="B256" s="55"/>
      <c r="C256" s="78"/>
      <c r="D256" s="55"/>
      <c r="E256" s="55"/>
      <c r="F256" s="58"/>
      <c r="G256" s="57"/>
      <c r="H256" s="67"/>
      <c r="I256" s="58"/>
      <c r="J256" s="55"/>
      <c r="K256" s="57"/>
      <c r="L256" s="67"/>
      <c r="M256" s="55"/>
      <c r="N256" s="55"/>
      <c r="O256" s="57"/>
      <c r="P256" s="67"/>
      <c r="Q256" s="55"/>
      <c r="R256" s="55"/>
      <c r="S256" s="57"/>
      <c r="T256" s="67"/>
      <c r="U256" s="55"/>
      <c r="V256" s="55"/>
      <c r="W256" s="57"/>
      <c r="X256" s="67"/>
      <c r="Y256" s="55"/>
      <c r="Z256" s="58"/>
      <c r="AA256" s="58"/>
      <c r="AB256" s="67"/>
      <c r="AC256" s="58"/>
      <c r="AD256" s="57"/>
      <c r="AE256" s="56"/>
      <c r="AF256" s="67"/>
    </row>
    <row r="257" spans="1:32" x14ac:dyDescent="0.2">
      <c r="A257" s="59"/>
      <c r="B257" s="55"/>
      <c r="C257" s="78"/>
      <c r="D257" s="55"/>
      <c r="E257" s="55"/>
      <c r="F257" s="58"/>
      <c r="G257" s="57"/>
      <c r="H257" s="67"/>
      <c r="I257" s="58"/>
      <c r="J257" s="55"/>
      <c r="K257" s="57"/>
      <c r="L257" s="67"/>
      <c r="M257" s="55"/>
      <c r="N257" s="55"/>
      <c r="O257" s="57"/>
      <c r="P257" s="67"/>
      <c r="Q257" s="55"/>
      <c r="R257" s="55"/>
      <c r="S257" s="57"/>
      <c r="T257" s="67"/>
      <c r="U257" s="55"/>
      <c r="V257" s="55"/>
      <c r="W257" s="57"/>
      <c r="X257" s="67"/>
      <c r="Y257" s="55"/>
      <c r="Z257" s="58"/>
      <c r="AA257" s="58"/>
      <c r="AB257" s="67"/>
      <c r="AC257" s="58"/>
      <c r="AD257" s="57"/>
      <c r="AE257" s="56"/>
      <c r="AF257" s="67"/>
    </row>
    <row r="258" spans="1:32" x14ac:dyDescent="0.2">
      <c r="A258" s="59"/>
      <c r="B258" s="55"/>
      <c r="C258" s="78"/>
      <c r="D258" s="55"/>
      <c r="E258" s="55"/>
      <c r="F258" s="58"/>
      <c r="G258" s="57"/>
      <c r="H258" s="67"/>
      <c r="I258" s="58"/>
      <c r="J258" s="55"/>
      <c r="K258" s="57"/>
      <c r="L258" s="67"/>
      <c r="M258" s="55"/>
      <c r="N258" s="55"/>
      <c r="O258" s="57"/>
      <c r="P258" s="67"/>
      <c r="Q258" s="55"/>
      <c r="R258" s="55"/>
      <c r="S258" s="57"/>
      <c r="T258" s="67"/>
      <c r="U258" s="55"/>
      <c r="V258" s="55"/>
      <c r="W258" s="57"/>
      <c r="X258" s="67"/>
      <c r="Y258" s="55"/>
      <c r="Z258" s="58"/>
      <c r="AA258" s="58"/>
      <c r="AB258" s="67"/>
      <c r="AC258" s="58"/>
      <c r="AD258" s="57"/>
      <c r="AE258" s="56"/>
      <c r="AF258" s="67"/>
    </row>
    <row r="259" spans="1:32" x14ac:dyDescent="0.2">
      <c r="A259" s="59"/>
      <c r="B259" s="55"/>
      <c r="C259" s="78"/>
      <c r="D259" s="55"/>
      <c r="E259" s="55"/>
      <c r="F259" s="58"/>
      <c r="G259" s="57"/>
      <c r="H259" s="67"/>
      <c r="I259" s="58"/>
      <c r="J259" s="55"/>
      <c r="K259" s="57"/>
      <c r="L259" s="67"/>
      <c r="M259" s="55"/>
      <c r="N259" s="55"/>
      <c r="O259" s="57"/>
      <c r="P259" s="67"/>
      <c r="Q259" s="55"/>
      <c r="R259" s="55"/>
      <c r="S259" s="57"/>
      <c r="T259" s="67"/>
      <c r="U259" s="55"/>
      <c r="V259" s="55"/>
      <c r="W259" s="57"/>
      <c r="X259" s="67"/>
      <c r="Y259" s="55"/>
      <c r="Z259" s="58"/>
      <c r="AA259" s="58"/>
      <c r="AB259" s="67"/>
      <c r="AC259" s="58"/>
      <c r="AD259" s="57"/>
      <c r="AE259" s="56"/>
      <c r="AF259" s="67"/>
    </row>
    <row r="260" spans="1:32" x14ac:dyDescent="0.2">
      <c r="A260" s="59"/>
      <c r="B260" s="55"/>
      <c r="C260" s="78"/>
      <c r="D260" s="55"/>
      <c r="E260" s="55"/>
      <c r="F260" s="58"/>
      <c r="G260" s="57"/>
      <c r="H260" s="67"/>
      <c r="I260" s="58"/>
      <c r="J260" s="55"/>
      <c r="K260" s="57"/>
      <c r="L260" s="67"/>
      <c r="M260" s="55"/>
      <c r="N260" s="55"/>
      <c r="O260" s="57"/>
      <c r="P260" s="67"/>
      <c r="Q260" s="55"/>
      <c r="R260" s="55"/>
      <c r="S260" s="57"/>
      <c r="T260" s="67"/>
      <c r="U260" s="55"/>
      <c r="V260" s="55"/>
      <c r="W260" s="57"/>
      <c r="X260" s="67"/>
      <c r="Y260" s="55"/>
      <c r="Z260" s="58"/>
      <c r="AA260" s="58"/>
      <c r="AB260" s="67"/>
      <c r="AC260" s="58"/>
      <c r="AD260" s="57"/>
      <c r="AE260" s="56"/>
      <c r="AF260" s="67"/>
    </row>
    <row r="261" spans="1:32" x14ac:dyDescent="0.2">
      <c r="A261" s="59"/>
      <c r="B261" s="55"/>
      <c r="C261" s="78"/>
      <c r="D261" s="55"/>
      <c r="E261" s="55"/>
      <c r="F261" s="58"/>
      <c r="G261" s="57"/>
      <c r="H261" s="67"/>
      <c r="I261" s="58"/>
      <c r="J261" s="55"/>
      <c r="K261" s="57"/>
      <c r="L261" s="67"/>
      <c r="M261" s="55"/>
      <c r="N261" s="55"/>
      <c r="O261" s="57"/>
      <c r="P261" s="67"/>
      <c r="Q261" s="55"/>
      <c r="R261" s="55"/>
      <c r="S261" s="57"/>
      <c r="T261" s="67"/>
      <c r="U261" s="55"/>
      <c r="V261" s="55"/>
      <c r="W261" s="57"/>
      <c r="X261" s="67"/>
      <c r="Y261" s="55"/>
      <c r="Z261" s="58"/>
      <c r="AA261" s="58"/>
      <c r="AB261" s="67"/>
      <c r="AC261" s="58"/>
      <c r="AD261" s="57"/>
      <c r="AE261" s="56"/>
      <c r="AF261" s="67"/>
    </row>
    <row r="262" spans="1:32" x14ac:dyDescent="0.2">
      <c r="A262" s="59"/>
      <c r="B262" s="55"/>
      <c r="C262" s="78"/>
      <c r="D262" s="55"/>
      <c r="E262" s="55"/>
      <c r="F262" s="58"/>
      <c r="G262" s="57"/>
      <c r="H262" s="67"/>
      <c r="I262" s="58"/>
      <c r="J262" s="55"/>
      <c r="K262" s="57"/>
      <c r="L262" s="67"/>
      <c r="M262" s="55"/>
      <c r="N262" s="55"/>
      <c r="O262" s="57"/>
      <c r="P262" s="67"/>
      <c r="Q262" s="55"/>
      <c r="R262" s="55"/>
      <c r="S262" s="57"/>
      <c r="T262" s="67"/>
      <c r="U262" s="55"/>
      <c r="V262" s="55"/>
      <c r="W262" s="57"/>
      <c r="X262" s="67"/>
      <c r="Y262" s="55"/>
      <c r="Z262" s="58"/>
      <c r="AA262" s="58"/>
      <c r="AB262" s="67"/>
      <c r="AC262" s="58"/>
      <c r="AD262" s="57"/>
      <c r="AE262" s="56"/>
      <c r="AF262" s="67"/>
    </row>
    <row r="263" spans="1:32" x14ac:dyDescent="0.2">
      <c r="A263" s="59"/>
      <c r="B263" s="55"/>
      <c r="C263" s="78"/>
      <c r="D263" s="55"/>
      <c r="E263" s="55"/>
      <c r="F263" s="58"/>
      <c r="G263" s="57"/>
      <c r="H263" s="67"/>
      <c r="I263" s="58"/>
      <c r="J263" s="55"/>
      <c r="K263" s="57"/>
      <c r="L263" s="67"/>
      <c r="M263" s="55"/>
      <c r="N263" s="55"/>
      <c r="O263" s="57"/>
      <c r="P263" s="67"/>
      <c r="Q263" s="55"/>
      <c r="R263" s="55"/>
      <c r="S263" s="57"/>
      <c r="T263" s="67"/>
      <c r="U263" s="55"/>
      <c r="V263" s="55"/>
      <c r="W263" s="57"/>
      <c r="X263" s="67"/>
      <c r="Y263" s="55"/>
      <c r="Z263" s="58"/>
      <c r="AA263" s="58"/>
      <c r="AB263" s="67"/>
      <c r="AC263" s="58"/>
      <c r="AD263" s="57"/>
      <c r="AE263" s="56"/>
      <c r="AF263" s="67"/>
    </row>
    <row r="264" spans="1:32" x14ac:dyDescent="0.2">
      <c r="A264" s="59"/>
      <c r="B264" s="55"/>
      <c r="C264" s="78"/>
      <c r="D264" s="55"/>
      <c r="E264" s="55"/>
      <c r="F264" s="58"/>
      <c r="G264" s="57"/>
      <c r="H264" s="67"/>
      <c r="I264" s="58"/>
      <c r="J264" s="55"/>
      <c r="K264" s="57"/>
      <c r="L264" s="67"/>
      <c r="M264" s="55"/>
      <c r="N264" s="55"/>
      <c r="O264" s="57"/>
      <c r="P264" s="67"/>
      <c r="Q264" s="55"/>
      <c r="R264" s="55"/>
      <c r="S264" s="57"/>
      <c r="T264" s="67"/>
      <c r="U264" s="55"/>
      <c r="V264" s="55"/>
      <c r="W264" s="57"/>
      <c r="X264" s="67"/>
      <c r="Y264" s="55"/>
      <c r="Z264" s="58"/>
      <c r="AA264" s="58"/>
      <c r="AB264" s="67"/>
      <c r="AC264" s="58"/>
      <c r="AD264" s="57"/>
      <c r="AE264" s="56"/>
      <c r="AF264" s="67"/>
    </row>
    <row r="265" spans="1:32" x14ac:dyDescent="0.2">
      <c r="A265" s="59"/>
      <c r="B265" s="55"/>
      <c r="C265" s="78"/>
      <c r="D265" s="55"/>
      <c r="E265" s="55"/>
      <c r="F265" s="58"/>
      <c r="G265" s="57"/>
      <c r="H265" s="67"/>
      <c r="I265" s="58"/>
      <c r="J265" s="55"/>
      <c r="K265" s="57"/>
      <c r="L265" s="67"/>
      <c r="M265" s="55"/>
      <c r="N265" s="55"/>
      <c r="O265" s="57"/>
      <c r="P265" s="67"/>
      <c r="Q265" s="55"/>
      <c r="R265" s="55"/>
      <c r="S265" s="57"/>
      <c r="T265" s="67"/>
      <c r="U265" s="55"/>
      <c r="V265" s="55"/>
      <c r="W265" s="57"/>
      <c r="X265" s="67"/>
      <c r="Y265" s="55"/>
      <c r="Z265" s="58"/>
      <c r="AA265" s="58"/>
      <c r="AB265" s="67"/>
      <c r="AC265" s="58"/>
      <c r="AD265" s="57"/>
      <c r="AE265" s="56"/>
      <c r="AF265" s="67"/>
    </row>
    <row r="266" spans="1:32" x14ac:dyDescent="0.2">
      <c r="A266" s="59"/>
      <c r="B266" s="55"/>
      <c r="C266" s="78"/>
      <c r="D266" s="55"/>
      <c r="E266" s="55"/>
      <c r="F266" s="58"/>
      <c r="G266" s="57"/>
      <c r="H266" s="67"/>
      <c r="I266" s="58"/>
      <c r="J266" s="55"/>
      <c r="K266" s="57"/>
      <c r="L266" s="67"/>
      <c r="M266" s="55"/>
      <c r="N266" s="55"/>
      <c r="O266" s="57"/>
      <c r="P266" s="67"/>
      <c r="Q266" s="55"/>
      <c r="R266" s="55"/>
      <c r="S266" s="57"/>
      <c r="T266" s="67"/>
      <c r="U266" s="55"/>
      <c r="V266" s="55"/>
      <c r="W266" s="57"/>
      <c r="X266" s="67"/>
      <c r="Y266" s="55"/>
      <c r="Z266" s="58"/>
      <c r="AA266" s="58"/>
      <c r="AB266" s="67"/>
      <c r="AC266" s="58"/>
      <c r="AD266" s="57"/>
      <c r="AE266" s="56"/>
      <c r="AF266" s="67"/>
    </row>
    <row r="267" spans="1:32" x14ac:dyDescent="0.2">
      <c r="A267" s="59"/>
      <c r="B267" s="55"/>
      <c r="C267" s="78"/>
      <c r="D267" s="55"/>
      <c r="E267" s="55"/>
      <c r="F267" s="58"/>
      <c r="G267" s="57"/>
      <c r="H267" s="67"/>
      <c r="I267" s="58"/>
      <c r="J267" s="55"/>
      <c r="K267" s="57"/>
      <c r="L267" s="67"/>
      <c r="M267" s="55"/>
      <c r="N267" s="55"/>
      <c r="O267" s="57"/>
      <c r="P267" s="67"/>
      <c r="Q267" s="55"/>
      <c r="R267" s="55"/>
      <c r="S267" s="57"/>
      <c r="T267" s="67"/>
      <c r="U267" s="55"/>
      <c r="V267" s="55"/>
      <c r="W267" s="57"/>
      <c r="X267" s="67"/>
      <c r="Y267" s="55"/>
      <c r="Z267" s="58"/>
      <c r="AA267" s="58"/>
      <c r="AB267" s="67"/>
      <c r="AC267" s="58"/>
      <c r="AD267" s="57"/>
      <c r="AE267" s="56"/>
      <c r="AF267" s="67"/>
    </row>
    <row r="268" spans="1:32" x14ac:dyDescent="0.2">
      <c r="A268" s="59"/>
      <c r="B268" s="55"/>
      <c r="C268" s="78"/>
      <c r="D268" s="55"/>
      <c r="E268" s="55"/>
      <c r="F268" s="58"/>
      <c r="G268" s="57"/>
      <c r="H268" s="67"/>
      <c r="I268" s="58"/>
      <c r="J268" s="55"/>
      <c r="K268" s="57"/>
      <c r="L268" s="67"/>
      <c r="M268" s="55"/>
      <c r="N268" s="55"/>
      <c r="O268" s="57"/>
      <c r="P268" s="67"/>
      <c r="Q268" s="55"/>
      <c r="R268" s="55"/>
      <c r="S268" s="57"/>
      <c r="T268" s="67"/>
      <c r="U268" s="55"/>
      <c r="V268" s="55"/>
      <c r="W268" s="57"/>
      <c r="X268" s="67"/>
      <c r="Y268" s="55"/>
      <c r="Z268" s="58"/>
      <c r="AA268" s="58"/>
      <c r="AB268" s="67"/>
      <c r="AC268" s="58"/>
      <c r="AD268" s="57"/>
      <c r="AE268" s="56"/>
      <c r="AF268" s="67"/>
    </row>
    <row r="269" spans="1:32" x14ac:dyDescent="0.2">
      <c r="A269" s="59"/>
      <c r="B269" s="55"/>
      <c r="C269" s="78"/>
      <c r="D269" s="55"/>
      <c r="E269" s="55"/>
      <c r="F269" s="58"/>
      <c r="G269" s="57"/>
      <c r="H269" s="67"/>
      <c r="I269" s="58"/>
      <c r="J269" s="55"/>
      <c r="K269" s="57"/>
      <c r="L269" s="67"/>
      <c r="M269" s="55"/>
      <c r="N269" s="55"/>
      <c r="O269" s="57"/>
      <c r="P269" s="67"/>
      <c r="Q269" s="55"/>
      <c r="R269" s="55"/>
      <c r="S269" s="57"/>
      <c r="T269" s="67"/>
      <c r="U269" s="55"/>
      <c r="V269" s="55"/>
      <c r="W269" s="57"/>
      <c r="X269" s="67"/>
      <c r="Y269" s="55"/>
      <c r="Z269" s="58"/>
      <c r="AA269" s="58"/>
      <c r="AB269" s="67"/>
      <c r="AC269" s="58"/>
      <c r="AD269" s="57"/>
      <c r="AE269" s="56"/>
      <c r="AF269" s="67"/>
    </row>
    <row r="270" spans="1:32" x14ac:dyDescent="0.2">
      <c r="A270" s="59"/>
      <c r="B270" s="55"/>
      <c r="C270" s="78"/>
      <c r="D270" s="55"/>
      <c r="E270" s="55"/>
      <c r="F270" s="58"/>
      <c r="G270" s="57"/>
      <c r="H270" s="67"/>
      <c r="I270" s="58"/>
      <c r="J270" s="55"/>
      <c r="K270" s="57"/>
      <c r="L270" s="67"/>
      <c r="M270" s="55"/>
      <c r="N270" s="55"/>
      <c r="O270" s="57"/>
      <c r="P270" s="67"/>
      <c r="Q270" s="55"/>
      <c r="R270" s="55"/>
      <c r="S270" s="57"/>
      <c r="T270" s="67"/>
      <c r="U270" s="55"/>
      <c r="V270" s="55"/>
      <c r="W270" s="57"/>
      <c r="X270" s="67"/>
      <c r="Y270" s="55"/>
      <c r="Z270" s="58"/>
      <c r="AA270" s="58"/>
      <c r="AB270" s="67"/>
      <c r="AC270" s="58"/>
      <c r="AD270" s="57"/>
      <c r="AE270" s="56"/>
      <c r="AF270" s="67"/>
    </row>
    <row r="271" spans="1:32" x14ac:dyDescent="0.2">
      <c r="A271" s="59"/>
      <c r="B271" s="55"/>
      <c r="C271" s="78"/>
      <c r="D271" s="55"/>
      <c r="E271" s="55"/>
      <c r="F271" s="58"/>
      <c r="G271" s="57"/>
      <c r="H271" s="67"/>
      <c r="I271" s="58"/>
      <c r="J271" s="55"/>
      <c r="K271" s="57"/>
      <c r="L271" s="67"/>
      <c r="M271" s="55"/>
      <c r="N271" s="55"/>
      <c r="O271" s="57"/>
      <c r="P271" s="67"/>
      <c r="Q271" s="55"/>
      <c r="R271" s="55"/>
      <c r="S271" s="57"/>
      <c r="T271" s="67"/>
      <c r="U271" s="55"/>
      <c r="V271" s="55"/>
      <c r="W271" s="57"/>
      <c r="X271" s="67"/>
      <c r="Y271" s="55"/>
      <c r="Z271" s="58"/>
      <c r="AA271" s="58"/>
      <c r="AB271" s="67"/>
      <c r="AC271" s="58"/>
      <c r="AD271" s="57"/>
      <c r="AE271" s="56"/>
      <c r="AF271" s="67"/>
    </row>
    <row r="272" spans="1:32" x14ac:dyDescent="0.2">
      <c r="A272" s="59"/>
      <c r="B272" s="55"/>
      <c r="C272" s="78"/>
      <c r="D272" s="55"/>
      <c r="E272" s="55"/>
      <c r="F272" s="58"/>
      <c r="G272" s="57"/>
      <c r="H272" s="67"/>
      <c r="I272" s="58"/>
      <c r="J272" s="55"/>
      <c r="K272" s="57"/>
      <c r="L272" s="67"/>
      <c r="M272" s="55"/>
      <c r="N272" s="55"/>
      <c r="O272" s="57"/>
      <c r="P272" s="67"/>
      <c r="Q272" s="55"/>
      <c r="R272" s="55"/>
      <c r="S272" s="57"/>
      <c r="T272" s="67"/>
      <c r="U272" s="55"/>
      <c r="V272" s="55"/>
      <c r="W272" s="57"/>
      <c r="X272" s="67"/>
      <c r="Y272" s="55"/>
      <c r="Z272" s="58"/>
      <c r="AA272" s="58"/>
      <c r="AB272" s="67"/>
      <c r="AC272" s="58"/>
      <c r="AD272" s="57"/>
      <c r="AE272" s="56"/>
      <c r="AF272" s="67"/>
    </row>
    <row r="273" spans="1:32" x14ac:dyDescent="0.2">
      <c r="A273" s="59"/>
      <c r="B273" s="55"/>
      <c r="C273" s="78"/>
      <c r="D273" s="55"/>
      <c r="E273" s="55"/>
      <c r="F273" s="58"/>
      <c r="G273" s="57"/>
      <c r="H273" s="67"/>
      <c r="I273" s="58"/>
      <c r="J273" s="55"/>
      <c r="K273" s="57"/>
      <c r="L273" s="67"/>
      <c r="M273" s="55"/>
      <c r="N273" s="55"/>
      <c r="O273" s="57"/>
      <c r="P273" s="67"/>
      <c r="Q273" s="55"/>
      <c r="R273" s="55"/>
      <c r="S273" s="57"/>
      <c r="T273" s="67"/>
      <c r="U273" s="55"/>
      <c r="V273" s="55"/>
      <c r="W273" s="57"/>
      <c r="X273" s="67"/>
      <c r="Y273" s="55"/>
      <c r="Z273" s="58"/>
      <c r="AA273" s="58"/>
      <c r="AB273" s="67"/>
      <c r="AC273" s="58"/>
      <c r="AD273" s="57"/>
      <c r="AE273" s="56"/>
      <c r="AF273" s="67"/>
    </row>
    <row r="274" spans="1:32" x14ac:dyDescent="0.2">
      <c r="A274" s="59"/>
      <c r="B274" s="55"/>
      <c r="C274" s="78"/>
      <c r="D274" s="55"/>
      <c r="E274" s="55"/>
      <c r="F274" s="58"/>
      <c r="G274" s="57"/>
      <c r="H274" s="67"/>
      <c r="I274" s="58"/>
      <c r="J274" s="55"/>
      <c r="K274" s="57"/>
      <c r="L274" s="67"/>
      <c r="M274" s="55"/>
      <c r="N274" s="55"/>
      <c r="O274" s="57"/>
      <c r="P274" s="67"/>
      <c r="Q274" s="55"/>
      <c r="R274" s="55"/>
      <c r="S274" s="57"/>
      <c r="T274" s="67"/>
      <c r="U274" s="55"/>
      <c r="V274" s="55"/>
      <c r="W274" s="57"/>
      <c r="X274" s="67"/>
      <c r="Y274" s="55"/>
      <c r="Z274" s="58"/>
      <c r="AA274" s="58"/>
      <c r="AB274" s="67"/>
      <c r="AC274" s="58"/>
      <c r="AD274" s="57"/>
      <c r="AE274" s="56"/>
      <c r="AF274" s="67"/>
    </row>
    <row r="275" spans="1:32" x14ac:dyDescent="0.2">
      <c r="A275" s="59"/>
      <c r="B275" s="55"/>
      <c r="C275" s="78"/>
      <c r="D275" s="55"/>
      <c r="E275" s="55"/>
      <c r="F275" s="58"/>
      <c r="G275" s="57"/>
      <c r="H275" s="67"/>
      <c r="I275" s="58"/>
      <c r="J275" s="55"/>
      <c r="K275" s="57"/>
      <c r="L275" s="67"/>
      <c r="M275" s="55"/>
      <c r="N275" s="55"/>
      <c r="O275" s="57"/>
      <c r="P275" s="67"/>
      <c r="Q275" s="55"/>
      <c r="R275" s="55"/>
      <c r="S275" s="57"/>
      <c r="T275" s="67"/>
      <c r="U275" s="55"/>
      <c r="V275" s="55"/>
      <c r="W275" s="57"/>
      <c r="X275" s="67"/>
      <c r="Y275" s="55"/>
      <c r="Z275" s="58"/>
      <c r="AA275" s="58"/>
      <c r="AB275" s="67"/>
      <c r="AC275" s="58"/>
      <c r="AD275" s="57"/>
      <c r="AE275" s="56"/>
      <c r="AF275" s="67"/>
    </row>
    <row r="276" spans="1:32" x14ac:dyDescent="0.2">
      <c r="A276" s="59"/>
      <c r="B276" s="55"/>
      <c r="C276" s="78"/>
      <c r="D276" s="55"/>
      <c r="E276" s="55"/>
      <c r="F276" s="58"/>
      <c r="G276" s="57"/>
      <c r="H276" s="67"/>
      <c r="I276" s="58"/>
      <c r="J276" s="55"/>
      <c r="K276" s="57"/>
      <c r="L276" s="67"/>
      <c r="M276" s="55"/>
      <c r="N276" s="55"/>
      <c r="O276" s="57"/>
      <c r="P276" s="67"/>
      <c r="Q276" s="55"/>
      <c r="R276" s="55"/>
      <c r="S276" s="57"/>
      <c r="T276" s="67"/>
      <c r="U276" s="55"/>
      <c r="V276" s="55"/>
      <c r="W276" s="57"/>
      <c r="X276" s="67"/>
      <c r="Y276" s="55"/>
      <c r="Z276" s="58"/>
      <c r="AA276" s="58"/>
      <c r="AB276" s="67"/>
      <c r="AC276" s="58"/>
      <c r="AD276" s="57"/>
      <c r="AE276" s="56"/>
      <c r="AF276" s="67"/>
    </row>
    <row r="277" spans="1:32" x14ac:dyDescent="0.2">
      <c r="A277" s="59"/>
      <c r="B277" s="55"/>
      <c r="C277" s="78"/>
      <c r="D277" s="55"/>
      <c r="E277" s="55"/>
      <c r="F277" s="58"/>
      <c r="G277" s="57"/>
      <c r="H277" s="67"/>
      <c r="I277" s="58"/>
      <c r="J277" s="55"/>
      <c r="K277" s="57"/>
      <c r="L277" s="67"/>
      <c r="M277" s="55"/>
      <c r="N277" s="55"/>
      <c r="O277" s="57"/>
      <c r="P277" s="67"/>
      <c r="Q277" s="55"/>
      <c r="R277" s="55"/>
      <c r="S277" s="57"/>
      <c r="T277" s="67"/>
      <c r="U277" s="55"/>
      <c r="V277" s="55"/>
      <c r="W277" s="57"/>
      <c r="X277" s="67"/>
      <c r="Y277" s="55"/>
      <c r="Z277" s="58"/>
      <c r="AA277" s="58"/>
      <c r="AB277" s="67"/>
      <c r="AC277" s="58"/>
      <c r="AD277" s="57"/>
      <c r="AE277" s="56"/>
      <c r="AF277" s="67"/>
    </row>
    <row r="278" spans="1:32" x14ac:dyDescent="0.2">
      <c r="A278" s="59"/>
      <c r="B278" s="55"/>
      <c r="C278" s="78"/>
      <c r="D278" s="55"/>
      <c r="E278" s="55"/>
      <c r="F278" s="58"/>
      <c r="G278" s="57"/>
      <c r="H278" s="67"/>
      <c r="I278" s="58"/>
      <c r="J278" s="55"/>
      <c r="K278" s="57"/>
      <c r="L278" s="67"/>
      <c r="M278" s="55"/>
      <c r="N278" s="55"/>
      <c r="O278" s="57"/>
      <c r="P278" s="67"/>
      <c r="Q278" s="55"/>
      <c r="R278" s="55"/>
      <c r="S278" s="57"/>
      <c r="T278" s="67"/>
      <c r="U278" s="55"/>
      <c r="V278" s="55"/>
      <c r="W278" s="57"/>
      <c r="X278" s="67"/>
      <c r="Y278" s="55"/>
      <c r="Z278" s="58"/>
      <c r="AA278" s="58"/>
      <c r="AB278" s="67"/>
      <c r="AC278" s="58"/>
      <c r="AD278" s="57"/>
      <c r="AE278" s="56"/>
      <c r="AF278" s="67"/>
    </row>
    <row r="279" spans="1:32" x14ac:dyDescent="0.2">
      <c r="A279" s="59"/>
      <c r="B279" s="55"/>
      <c r="C279" s="78"/>
      <c r="D279" s="55"/>
      <c r="E279" s="55"/>
      <c r="F279" s="58"/>
      <c r="G279" s="57"/>
      <c r="H279" s="67"/>
      <c r="I279" s="58"/>
      <c r="J279" s="55"/>
      <c r="K279" s="57"/>
      <c r="L279" s="67"/>
      <c r="M279" s="55"/>
      <c r="N279" s="55"/>
      <c r="O279" s="57"/>
      <c r="P279" s="67"/>
      <c r="Q279" s="55"/>
      <c r="R279" s="55"/>
      <c r="S279" s="57"/>
      <c r="T279" s="67"/>
      <c r="U279" s="55"/>
      <c r="V279" s="55"/>
      <c r="W279" s="57"/>
      <c r="X279" s="67"/>
      <c r="Y279" s="55"/>
      <c r="Z279" s="58"/>
      <c r="AA279" s="58"/>
      <c r="AB279" s="67"/>
      <c r="AC279" s="58"/>
      <c r="AD279" s="57"/>
      <c r="AE279" s="56"/>
      <c r="AF279" s="67"/>
    </row>
    <row r="280" spans="1:32" x14ac:dyDescent="0.2">
      <c r="A280" s="59"/>
      <c r="B280" s="55"/>
      <c r="C280" s="78"/>
      <c r="D280" s="55"/>
      <c r="E280" s="55"/>
      <c r="F280" s="58"/>
      <c r="G280" s="57"/>
      <c r="H280" s="67"/>
      <c r="I280" s="58"/>
      <c r="J280" s="55"/>
      <c r="K280" s="57"/>
      <c r="L280" s="67"/>
      <c r="M280" s="55"/>
      <c r="N280" s="55"/>
      <c r="O280" s="57"/>
      <c r="P280" s="67"/>
      <c r="Q280" s="55"/>
      <c r="R280" s="55"/>
      <c r="S280" s="57"/>
      <c r="T280" s="67"/>
      <c r="U280" s="55"/>
      <c r="V280" s="55"/>
      <c r="W280" s="57"/>
      <c r="X280" s="67"/>
      <c r="Y280" s="55"/>
      <c r="Z280" s="58"/>
      <c r="AA280" s="58"/>
      <c r="AB280" s="67"/>
      <c r="AC280" s="58"/>
      <c r="AD280" s="57"/>
      <c r="AE280" s="56"/>
      <c r="AF280" s="67"/>
    </row>
    <row r="281" spans="1:32" x14ac:dyDescent="0.2">
      <c r="A281" s="59"/>
      <c r="B281" s="55"/>
      <c r="C281" s="78"/>
      <c r="D281" s="55"/>
      <c r="E281" s="55"/>
      <c r="F281" s="58"/>
      <c r="G281" s="57"/>
      <c r="H281" s="67"/>
      <c r="I281" s="58"/>
      <c r="J281" s="55"/>
      <c r="K281" s="57"/>
      <c r="L281" s="67"/>
      <c r="M281" s="55"/>
      <c r="N281" s="55"/>
      <c r="O281" s="57"/>
      <c r="P281" s="67"/>
      <c r="Q281" s="55"/>
      <c r="R281" s="55"/>
      <c r="S281" s="57"/>
      <c r="T281" s="67"/>
      <c r="U281" s="55"/>
      <c r="V281" s="55"/>
      <c r="W281" s="57"/>
      <c r="X281" s="67"/>
      <c r="Y281" s="55"/>
      <c r="Z281" s="58"/>
      <c r="AA281" s="58"/>
      <c r="AB281" s="67"/>
      <c r="AC281" s="58"/>
      <c r="AD281" s="57"/>
      <c r="AE281" s="56"/>
      <c r="AF281" s="67"/>
    </row>
    <row r="282" spans="1:32" x14ac:dyDescent="0.2">
      <c r="A282" s="59"/>
      <c r="B282" s="55"/>
      <c r="C282" s="78"/>
      <c r="D282" s="55"/>
      <c r="E282" s="55"/>
      <c r="F282" s="58"/>
      <c r="G282" s="57"/>
      <c r="H282" s="67"/>
      <c r="I282" s="58"/>
      <c r="J282" s="55"/>
      <c r="K282" s="57"/>
      <c r="L282" s="67"/>
      <c r="M282" s="55"/>
      <c r="N282" s="55"/>
      <c r="O282" s="57"/>
      <c r="P282" s="67"/>
      <c r="Q282" s="55"/>
      <c r="R282" s="55"/>
      <c r="S282" s="57"/>
      <c r="T282" s="67"/>
      <c r="U282" s="55"/>
      <c r="V282" s="55"/>
      <c r="W282" s="57"/>
      <c r="X282" s="67"/>
      <c r="Y282" s="55"/>
      <c r="Z282" s="58"/>
      <c r="AA282" s="58"/>
      <c r="AB282" s="67"/>
      <c r="AC282" s="58"/>
      <c r="AD282" s="57"/>
      <c r="AE282" s="56"/>
      <c r="AF282" s="67"/>
    </row>
    <row r="283" spans="1:32" x14ac:dyDescent="0.2">
      <c r="A283" s="59"/>
      <c r="B283" s="55"/>
      <c r="C283" s="78"/>
      <c r="D283" s="55"/>
      <c r="E283" s="55"/>
      <c r="F283" s="58"/>
      <c r="G283" s="57"/>
      <c r="H283" s="67"/>
      <c r="I283" s="58"/>
      <c r="J283" s="55"/>
      <c r="K283" s="57"/>
      <c r="L283" s="67"/>
      <c r="M283" s="55"/>
      <c r="N283" s="55"/>
      <c r="O283" s="57"/>
      <c r="P283" s="67"/>
      <c r="Q283" s="55"/>
      <c r="R283" s="55"/>
      <c r="S283" s="57"/>
      <c r="T283" s="67"/>
      <c r="U283" s="55"/>
      <c r="V283" s="55"/>
      <c r="W283" s="57"/>
      <c r="X283" s="67"/>
      <c r="Y283" s="55"/>
      <c r="Z283" s="58"/>
      <c r="AA283" s="58"/>
      <c r="AB283" s="67"/>
      <c r="AC283" s="58"/>
      <c r="AD283" s="57"/>
      <c r="AE283" s="56"/>
      <c r="AF283" s="67"/>
    </row>
    <row r="284" spans="1:32" x14ac:dyDescent="0.2">
      <c r="A284" s="59"/>
      <c r="B284" s="55"/>
      <c r="C284" s="78"/>
      <c r="D284" s="55"/>
      <c r="E284" s="55"/>
      <c r="F284" s="58"/>
      <c r="G284" s="57"/>
      <c r="H284" s="67"/>
      <c r="I284" s="58"/>
      <c r="J284" s="55"/>
      <c r="K284" s="57"/>
      <c r="L284" s="67"/>
      <c r="M284" s="55"/>
      <c r="N284" s="55"/>
      <c r="O284" s="57"/>
      <c r="P284" s="67"/>
      <c r="Q284" s="55"/>
      <c r="R284" s="55"/>
      <c r="S284" s="57"/>
      <c r="T284" s="67"/>
      <c r="U284" s="55"/>
      <c r="V284" s="55"/>
      <c r="W284" s="57"/>
      <c r="X284" s="67"/>
      <c r="Y284" s="55"/>
      <c r="Z284" s="58"/>
      <c r="AA284" s="58"/>
      <c r="AB284" s="67"/>
      <c r="AC284" s="58"/>
      <c r="AD284" s="57"/>
      <c r="AE284" s="56"/>
      <c r="AF284" s="67"/>
    </row>
    <row r="285" spans="1:32" x14ac:dyDescent="0.2">
      <c r="A285" s="59"/>
      <c r="B285" s="55"/>
      <c r="C285" s="78"/>
      <c r="D285" s="55"/>
      <c r="E285" s="55"/>
      <c r="F285" s="58"/>
      <c r="G285" s="57"/>
      <c r="H285" s="67"/>
      <c r="I285" s="58"/>
      <c r="J285" s="55"/>
      <c r="K285" s="57"/>
      <c r="L285" s="67"/>
      <c r="M285" s="55"/>
      <c r="N285" s="55"/>
      <c r="O285" s="57"/>
      <c r="P285" s="67"/>
      <c r="Q285" s="55"/>
      <c r="R285" s="55"/>
      <c r="S285" s="57"/>
      <c r="T285" s="67"/>
      <c r="U285" s="55"/>
      <c r="V285" s="55"/>
      <c r="W285" s="57"/>
      <c r="X285" s="67"/>
      <c r="Y285" s="55"/>
      <c r="Z285" s="58"/>
      <c r="AA285" s="58"/>
      <c r="AB285" s="67"/>
      <c r="AC285" s="58"/>
      <c r="AD285" s="57"/>
      <c r="AE285" s="56"/>
      <c r="AF285" s="67"/>
    </row>
    <row r="286" spans="1:32" x14ac:dyDescent="0.2">
      <c r="A286" s="59"/>
      <c r="B286" s="55"/>
      <c r="C286" s="78"/>
      <c r="D286" s="55"/>
      <c r="E286" s="55"/>
      <c r="F286" s="58"/>
      <c r="G286" s="57"/>
      <c r="H286" s="67"/>
      <c r="I286" s="58"/>
      <c r="J286" s="55"/>
      <c r="K286" s="57"/>
      <c r="L286" s="67"/>
      <c r="M286" s="55"/>
      <c r="N286" s="55"/>
      <c r="O286" s="57"/>
      <c r="P286" s="67"/>
      <c r="Q286" s="55"/>
      <c r="R286" s="55"/>
      <c r="S286" s="57"/>
      <c r="T286" s="67"/>
      <c r="U286" s="55"/>
      <c r="V286" s="55"/>
      <c r="W286" s="57"/>
      <c r="X286" s="67"/>
      <c r="Y286" s="55"/>
      <c r="Z286" s="58"/>
      <c r="AA286" s="58"/>
      <c r="AB286" s="67"/>
      <c r="AC286" s="58"/>
      <c r="AD286" s="57"/>
      <c r="AE286" s="56"/>
      <c r="AF286" s="67"/>
    </row>
    <row r="287" spans="1:32" x14ac:dyDescent="0.2">
      <c r="A287" s="59"/>
      <c r="B287" s="55"/>
      <c r="C287" s="78"/>
      <c r="D287" s="55"/>
      <c r="E287" s="55"/>
      <c r="F287" s="58"/>
      <c r="G287" s="57"/>
      <c r="H287" s="67"/>
      <c r="I287" s="58"/>
      <c r="J287" s="55"/>
      <c r="K287" s="57"/>
      <c r="L287" s="67"/>
      <c r="M287" s="55"/>
      <c r="N287" s="55"/>
      <c r="O287" s="57"/>
      <c r="P287" s="67"/>
      <c r="Q287" s="55"/>
      <c r="R287" s="55"/>
      <c r="S287" s="57"/>
      <c r="T287" s="67"/>
      <c r="U287" s="55"/>
      <c r="V287" s="55"/>
      <c r="W287" s="57"/>
      <c r="X287" s="67"/>
      <c r="Y287" s="55"/>
      <c r="Z287" s="58"/>
      <c r="AA287" s="58"/>
      <c r="AB287" s="67"/>
      <c r="AC287" s="58"/>
      <c r="AD287" s="57"/>
      <c r="AE287" s="56"/>
      <c r="AF287" s="67"/>
    </row>
    <row r="288" spans="1:32" x14ac:dyDescent="0.2">
      <c r="A288" s="59"/>
      <c r="B288" s="55"/>
      <c r="C288" s="78"/>
      <c r="D288" s="55"/>
      <c r="E288" s="55"/>
      <c r="F288" s="58"/>
      <c r="G288" s="57"/>
      <c r="H288" s="67"/>
      <c r="I288" s="58"/>
      <c r="J288" s="55"/>
      <c r="K288" s="57"/>
      <c r="L288" s="67"/>
      <c r="M288" s="55"/>
      <c r="N288" s="55"/>
      <c r="O288" s="57"/>
      <c r="P288" s="67"/>
      <c r="Q288" s="55"/>
      <c r="R288" s="55"/>
      <c r="S288" s="57"/>
      <c r="T288" s="67"/>
      <c r="U288" s="55"/>
      <c r="V288" s="55"/>
      <c r="W288" s="57"/>
      <c r="X288" s="67"/>
      <c r="Y288" s="55"/>
      <c r="Z288" s="58"/>
      <c r="AA288" s="58"/>
      <c r="AB288" s="67"/>
      <c r="AC288" s="58"/>
      <c r="AD288" s="57"/>
      <c r="AE288" s="56"/>
      <c r="AF288" s="67"/>
    </row>
    <row r="289" spans="1:32" x14ac:dyDescent="0.2">
      <c r="A289" s="59"/>
      <c r="B289" s="55"/>
      <c r="C289" s="78"/>
      <c r="D289" s="55"/>
      <c r="E289" s="55"/>
      <c r="F289" s="58"/>
      <c r="G289" s="57"/>
      <c r="H289" s="67"/>
      <c r="I289" s="58"/>
      <c r="J289" s="55"/>
      <c r="K289" s="57"/>
      <c r="L289" s="67"/>
      <c r="M289" s="55"/>
      <c r="N289" s="55"/>
      <c r="O289" s="57"/>
      <c r="P289" s="67"/>
      <c r="Q289" s="55"/>
      <c r="R289" s="55"/>
      <c r="S289" s="57"/>
      <c r="T289" s="67"/>
      <c r="U289" s="55"/>
      <c r="V289" s="55"/>
      <c r="W289" s="57"/>
      <c r="X289" s="67"/>
      <c r="Y289" s="55"/>
      <c r="Z289" s="58"/>
      <c r="AA289" s="58"/>
      <c r="AB289" s="67"/>
      <c r="AC289" s="58"/>
      <c r="AD289" s="57"/>
      <c r="AE289" s="56"/>
      <c r="AF289" s="67"/>
    </row>
    <row r="290" spans="1:32" x14ac:dyDescent="0.2">
      <c r="A290" s="59"/>
      <c r="B290" s="55"/>
      <c r="C290" s="78"/>
      <c r="D290" s="55"/>
      <c r="E290" s="55"/>
      <c r="F290" s="58"/>
      <c r="G290" s="57"/>
      <c r="H290" s="67"/>
      <c r="I290" s="58"/>
      <c r="J290" s="55"/>
      <c r="K290" s="57"/>
      <c r="L290" s="67"/>
      <c r="M290" s="55"/>
      <c r="N290" s="55"/>
      <c r="O290" s="57"/>
      <c r="P290" s="67"/>
      <c r="Q290" s="55"/>
      <c r="R290" s="55"/>
      <c r="S290" s="57"/>
      <c r="T290" s="67"/>
      <c r="U290" s="55"/>
      <c r="V290" s="55"/>
      <c r="W290" s="57"/>
      <c r="X290" s="67"/>
      <c r="Y290" s="55"/>
      <c r="Z290" s="58"/>
      <c r="AA290" s="58"/>
      <c r="AB290" s="67"/>
      <c r="AC290" s="58"/>
      <c r="AD290" s="57"/>
      <c r="AE290" s="56"/>
      <c r="AF290" s="67"/>
    </row>
    <row r="291" spans="1:32" x14ac:dyDescent="0.2">
      <c r="A291" s="59"/>
      <c r="B291" s="55"/>
      <c r="C291" s="78"/>
      <c r="D291" s="55"/>
      <c r="E291" s="55"/>
      <c r="F291" s="58"/>
      <c r="G291" s="57"/>
      <c r="H291" s="67"/>
      <c r="I291" s="58"/>
      <c r="J291" s="55"/>
      <c r="K291" s="57"/>
      <c r="L291" s="67"/>
      <c r="M291" s="55"/>
      <c r="N291" s="55"/>
      <c r="O291" s="57"/>
      <c r="P291" s="67"/>
      <c r="Q291" s="55"/>
      <c r="R291" s="55"/>
      <c r="S291" s="57"/>
      <c r="T291" s="67"/>
      <c r="U291" s="55"/>
      <c r="V291" s="55"/>
      <c r="W291" s="57"/>
      <c r="X291" s="67"/>
      <c r="Y291" s="55"/>
      <c r="Z291" s="58"/>
      <c r="AA291" s="58"/>
      <c r="AB291" s="67"/>
      <c r="AC291" s="58"/>
      <c r="AD291" s="57"/>
      <c r="AE291" s="56"/>
      <c r="AF291" s="67"/>
    </row>
    <row r="292" spans="1:32" x14ac:dyDescent="0.2">
      <c r="A292" s="59"/>
      <c r="B292" s="55"/>
      <c r="C292" s="78"/>
      <c r="D292" s="55"/>
      <c r="E292" s="55"/>
      <c r="F292" s="58"/>
      <c r="G292" s="57"/>
      <c r="H292" s="67"/>
      <c r="I292" s="58"/>
      <c r="J292" s="55"/>
      <c r="K292" s="57"/>
      <c r="L292" s="67"/>
      <c r="M292" s="55"/>
      <c r="N292" s="55"/>
      <c r="O292" s="57"/>
      <c r="P292" s="67"/>
      <c r="Q292" s="55"/>
      <c r="R292" s="55"/>
      <c r="S292" s="57"/>
      <c r="T292" s="67"/>
      <c r="U292" s="55"/>
      <c r="V292" s="55"/>
      <c r="W292" s="57"/>
      <c r="X292" s="67"/>
      <c r="Y292" s="55"/>
      <c r="Z292" s="58"/>
      <c r="AA292" s="58"/>
      <c r="AB292" s="67"/>
      <c r="AC292" s="58"/>
      <c r="AD292" s="57"/>
      <c r="AE292" s="56"/>
      <c r="AF292" s="67"/>
    </row>
    <row r="293" spans="1:32" x14ac:dyDescent="0.2">
      <c r="A293" s="59"/>
      <c r="B293" s="55"/>
      <c r="C293" s="78"/>
      <c r="D293" s="55"/>
      <c r="E293" s="55"/>
      <c r="F293" s="58"/>
      <c r="G293" s="57"/>
      <c r="H293" s="67"/>
      <c r="I293" s="58"/>
      <c r="J293" s="55"/>
      <c r="K293" s="57"/>
      <c r="L293" s="67"/>
      <c r="M293" s="55"/>
      <c r="N293" s="55"/>
      <c r="O293" s="57"/>
      <c r="P293" s="67"/>
      <c r="Q293" s="55"/>
      <c r="R293" s="55"/>
      <c r="S293" s="57"/>
      <c r="T293" s="67"/>
      <c r="U293" s="55"/>
      <c r="V293" s="55"/>
      <c r="W293" s="57"/>
      <c r="X293" s="67"/>
      <c r="Y293" s="55"/>
      <c r="Z293" s="58"/>
      <c r="AA293" s="58"/>
      <c r="AB293" s="67"/>
      <c r="AC293" s="58"/>
      <c r="AD293" s="57"/>
      <c r="AE293" s="56"/>
      <c r="AF293" s="67"/>
    </row>
    <row r="294" spans="1:32" x14ac:dyDescent="0.2">
      <c r="A294" s="59"/>
      <c r="B294" s="55"/>
      <c r="C294" s="78"/>
      <c r="D294" s="55"/>
      <c r="E294" s="55"/>
      <c r="F294" s="58"/>
      <c r="G294" s="57"/>
      <c r="H294" s="67"/>
      <c r="I294" s="58"/>
      <c r="J294" s="55"/>
      <c r="K294" s="57"/>
      <c r="L294" s="67"/>
      <c r="M294" s="55"/>
      <c r="N294" s="55"/>
      <c r="O294" s="57"/>
      <c r="P294" s="67"/>
      <c r="Q294" s="55"/>
      <c r="R294" s="55"/>
      <c r="S294" s="57"/>
      <c r="T294" s="67"/>
      <c r="U294" s="55"/>
      <c r="V294" s="55"/>
      <c r="W294" s="57"/>
      <c r="X294" s="67"/>
      <c r="Y294" s="55"/>
      <c r="Z294" s="58"/>
      <c r="AA294" s="58"/>
      <c r="AB294" s="67"/>
      <c r="AC294" s="58"/>
      <c r="AD294" s="57"/>
      <c r="AE294" s="56"/>
      <c r="AF294" s="67"/>
    </row>
    <row r="295" spans="1:32" x14ac:dyDescent="0.2">
      <c r="A295" s="59"/>
      <c r="B295" s="55"/>
      <c r="C295" s="78"/>
      <c r="D295" s="55"/>
      <c r="E295" s="55"/>
      <c r="F295" s="58"/>
      <c r="G295" s="57"/>
      <c r="H295" s="67"/>
      <c r="I295" s="58"/>
      <c r="J295" s="55"/>
      <c r="K295" s="57"/>
      <c r="L295" s="67"/>
      <c r="M295" s="55"/>
      <c r="N295" s="55"/>
      <c r="O295" s="57"/>
      <c r="P295" s="67"/>
      <c r="Q295" s="55"/>
      <c r="R295" s="55"/>
      <c r="S295" s="57"/>
      <c r="T295" s="67"/>
      <c r="U295" s="55"/>
      <c r="V295" s="55"/>
      <c r="W295" s="57"/>
      <c r="X295" s="67"/>
      <c r="Y295" s="55"/>
      <c r="Z295" s="58"/>
      <c r="AA295" s="58"/>
      <c r="AB295" s="67"/>
      <c r="AC295" s="58"/>
      <c r="AD295" s="57"/>
      <c r="AE295" s="56"/>
      <c r="AF295" s="67"/>
    </row>
    <row r="296" spans="1:32" x14ac:dyDescent="0.2">
      <c r="A296" s="59"/>
      <c r="B296" s="55"/>
      <c r="C296" s="78"/>
      <c r="D296" s="55"/>
      <c r="E296" s="55"/>
      <c r="F296" s="58"/>
      <c r="G296" s="57"/>
      <c r="H296" s="67"/>
      <c r="I296" s="58"/>
      <c r="J296" s="55"/>
      <c r="K296" s="57"/>
      <c r="L296" s="67"/>
      <c r="M296" s="55"/>
      <c r="N296" s="55"/>
      <c r="O296" s="57"/>
      <c r="P296" s="67"/>
      <c r="Q296" s="55"/>
      <c r="R296" s="55"/>
      <c r="S296" s="57"/>
      <c r="T296" s="67"/>
      <c r="U296" s="55"/>
      <c r="V296" s="55"/>
      <c r="W296" s="57"/>
      <c r="X296" s="67"/>
      <c r="Y296" s="55"/>
      <c r="Z296" s="58"/>
      <c r="AA296" s="58"/>
      <c r="AB296" s="67"/>
      <c r="AC296" s="58"/>
      <c r="AD296" s="57"/>
      <c r="AE296" s="56"/>
      <c r="AF296" s="67"/>
    </row>
    <row r="297" spans="1:32" x14ac:dyDescent="0.2">
      <c r="A297" s="59"/>
      <c r="B297" s="55"/>
      <c r="C297" s="78"/>
      <c r="D297" s="55"/>
      <c r="E297" s="55"/>
      <c r="F297" s="58"/>
      <c r="G297" s="57"/>
      <c r="H297" s="67"/>
      <c r="I297" s="58"/>
      <c r="J297" s="55"/>
      <c r="K297" s="57"/>
      <c r="L297" s="67"/>
      <c r="M297" s="55"/>
      <c r="N297" s="55"/>
      <c r="O297" s="57"/>
      <c r="P297" s="67"/>
      <c r="Q297" s="55"/>
      <c r="R297" s="55"/>
      <c r="S297" s="57"/>
      <c r="T297" s="67"/>
      <c r="U297" s="55"/>
      <c r="V297" s="55"/>
      <c r="W297" s="57"/>
      <c r="X297" s="67"/>
      <c r="Y297" s="55"/>
      <c r="Z297" s="58"/>
      <c r="AA297" s="58"/>
      <c r="AB297" s="67"/>
      <c r="AC297" s="58"/>
      <c r="AD297" s="57"/>
      <c r="AE297" s="56"/>
      <c r="AF297" s="67"/>
    </row>
    <row r="298" spans="1:32" x14ac:dyDescent="0.2">
      <c r="A298" s="59"/>
      <c r="B298" s="55"/>
      <c r="C298" s="78"/>
      <c r="D298" s="55"/>
      <c r="E298" s="55"/>
      <c r="F298" s="58"/>
      <c r="G298" s="57"/>
      <c r="H298" s="67"/>
      <c r="I298" s="58"/>
      <c r="J298" s="55"/>
      <c r="K298" s="57"/>
      <c r="L298" s="67"/>
      <c r="M298" s="55"/>
      <c r="N298" s="55"/>
      <c r="O298" s="57"/>
      <c r="P298" s="67"/>
      <c r="Q298" s="55"/>
      <c r="R298" s="55"/>
      <c r="S298" s="57"/>
      <c r="T298" s="67"/>
      <c r="U298" s="55"/>
      <c r="V298" s="55"/>
      <c r="W298" s="57"/>
      <c r="X298" s="67"/>
      <c r="Y298" s="55"/>
      <c r="Z298" s="58"/>
      <c r="AA298" s="58"/>
      <c r="AB298" s="67"/>
      <c r="AC298" s="58"/>
      <c r="AD298" s="57"/>
      <c r="AE298" s="56"/>
      <c r="AF298" s="67"/>
    </row>
    <row r="299" spans="1:32" x14ac:dyDescent="0.2">
      <c r="A299" s="59"/>
      <c r="B299" s="55"/>
      <c r="C299" s="78"/>
      <c r="D299" s="55"/>
      <c r="E299" s="55"/>
      <c r="F299" s="58"/>
      <c r="G299" s="57"/>
      <c r="H299" s="67"/>
      <c r="I299" s="58"/>
      <c r="J299" s="55"/>
      <c r="K299" s="57"/>
      <c r="L299" s="67"/>
      <c r="M299" s="55"/>
      <c r="N299" s="55"/>
      <c r="O299" s="57"/>
      <c r="P299" s="67"/>
      <c r="Q299" s="55"/>
      <c r="R299" s="55"/>
      <c r="S299" s="57"/>
      <c r="T299" s="67"/>
      <c r="U299" s="55"/>
      <c r="V299" s="55"/>
      <c r="W299" s="57"/>
      <c r="X299" s="67"/>
      <c r="Y299" s="55"/>
      <c r="Z299" s="58"/>
      <c r="AA299" s="58"/>
      <c r="AB299" s="67"/>
      <c r="AC299" s="58"/>
      <c r="AD299" s="57"/>
      <c r="AE299" s="56"/>
      <c r="AF299" s="67"/>
    </row>
    <row r="300" spans="1:32" x14ac:dyDescent="0.2">
      <c r="A300" s="59"/>
      <c r="B300" s="55"/>
      <c r="C300" s="78"/>
      <c r="D300" s="55"/>
      <c r="E300" s="55"/>
      <c r="F300" s="58"/>
      <c r="G300" s="57"/>
      <c r="H300" s="67"/>
      <c r="I300" s="58"/>
      <c r="J300" s="55"/>
      <c r="K300" s="57"/>
      <c r="L300" s="67"/>
      <c r="M300" s="55"/>
      <c r="N300" s="55"/>
      <c r="O300" s="57"/>
      <c r="P300" s="67"/>
      <c r="Q300" s="55"/>
      <c r="R300" s="55"/>
      <c r="S300" s="57"/>
      <c r="T300" s="67"/>
      <c r="U300" s="55"/>
      <c r="V300" s="55"/>
      <c r="W300" s="57"/>
      <c r="X300" s="67"/>
      <c r="Y300" s="55"/>
      <c r="Z300" s="58"/>
      <c r="AA300" s="58"/>
      <c r="AB300" s="67"/>
      <c r="AC300" s="58"/>
      <c r="AD300" s="57"/>
      <c r="AE300" s="56"/>
      <c r="AF300" s="67"/>
    </row>
    <row r="301" spans="1:32" x14ac:dyDescent="0.2">
      <c r="A301" s="59"/>
      <c r="B301" s="55"/>
      <c r="C301" s="78"/>
      <c r="D301" s="55"/>
      <c r="E301" s="55"/>
      <c r="F301" s="58"/>
      <c r="G301" s="57"/>
      <c r="H301" s="67"/>
      <c r="I301" s="58"/>
      <c r="J301" s="55"/>
      <c r="K301" s="57"/>
      <c r="L301" s="67"/>
      <c r="M301" s="55"/>
      <c r="N301" s="55"/>
      <c r="O301" s="57"/>
      <c r="P301" s="67"/>
      <c r="Q301" s="55"/>
      <c r="R301" s="55"/>
      <c r="S301" s="57"/>
      <c r="T301" s="67"/>
      <c r="U301" s="55"/>
      <c r="V301" s="55"/>
      <c r="W301" s="57"/>
      <c r="X301" s="67"/>
      <c r="Y301" s="55"/>
      <c r="Z301" s="58"/>
      <c r="AA301" s="58"/>
      <c r="AB301" s="67"/>
      <c r="AC301" s="58"/>
      <c r="AD301" s="57"/>
      <c r="AE301" s="56"/>
      <c r="AF301" s="67"/>
    </row>
    <row r="302" spans="1:32" x14ac:dyDescent="0.2">
      <c r="A302" s="59"/>
      <c r="B302" s="55"/>
      <c r="C302" s="78"/>
      <c r="D302" s="55"/>
      <c r="E302" s="55"/>
      <c r="F302" s="58"/>
      <c r="G302" s="57"/>
      <c r="H302" s="67"/>
      <c r="I302" s="58"/>
      <c r="J302" s="55"/>
      <c r="K302" s="57"/>
      <c r="L302" s="67"/>
      <c r="M302" s="55"/>
      <c r="N302" s="55"/>
      <c r="O302" s="57"/>
      <c r="P302" s="67"/>
      <c r="Q302" s="55"/>
      <c r="R302" s="55"/>
      <c r="S302" s="57"/>
      <c r="T302" s="67"/>
      <c r="U302" s="55"/>
      <c r="V302" s="55"/>
      <c r="W302" s="57"/>
      <c r="X302" s="67"/>
      <c r="Y302" s="55"/>
      <c r="Z302" s="58"/>
      <c r="AA302" s="58"/>
      <c r="AB302" s="67"/>
      <c r="AC302" s="58"/>
      <c r="AD302" s="57"/>
      <c r="AE302" s="56"/>
      <c r="AF302" s="67"/>
    </row>
    <row r="303" spans="1:32" x14ac:dyDescent="0.2">
      <c r="A303" s="59"/>
      <c r="B303" s="55"/>
      <c r="C303" s="78"/>
      <c r="D303" s="55"/>
      <c r="E303" s="55"/>
      <c r="F303" s="58"/>
      <c r="G303" s="57"/>
      <c r="H303" s="67"/>
      <c r="I303" s="58"/>
      <c r="J303" s="55"/>
      <c r="K303" s="57"/>
      <c r="L303" s="67"/>
      <c r="M303" s="55"/>
      <c r="N303" s="55"/>
      <c r="O303" s="57"/>
      <c r="P303" s="67"/>
      <c r="Q303" s="55"/>
      <c r="R303" s="55"/>
      <c r="S303" s="57"/>
      <c r="T303" s="67"/>
      <c r="U303" s="55"/>
      <c r="V303" s="55"/>
      <c r="W303" s="57"/>
      <c r="X303" s="67"/>
      <c r="Y303" s="55"/>
      <c r="Z303" s="58"/>
      <c r="AA303" s="58"/>
      <c r="AB303" s="67"/>
      <c r="AC303" s="58"/>
      <c r="AD303" s="57"/>
      <c r="AE303" s="56"/>
      <c r="AF303" s="67"/>
    </row>
    <row r="304" spans="1:32" x14ac:dyDescent="0.2">
      <c r="A304" s="59"/>
      <c r="B304" s="55"/>
      <c r="C304" s="78"/>
      <c r="D304" s="55"/>
      <c r="E304" s="55"/>
      <c r="F304" s="58"/>
      <c r="G304" s="57"/>
      <c r="H304" s="67"/>
      <c r="I304" s="58"/>
      <c r="J304" s="55"/>
      <c r="K304" s="57"/>
      <c r="L304" s="67"/>
      <c r="M304" s="55"/>
      <c r="N304" s="55"/>
      <c r="O304" s="57"/>
      <c r="P304" s="67"/>
      <c r="Q304" s="55"/>
      <c r="R304" s="55"/>
      <c r="S304" s="57"/>
      <c r="T304" s="67"/>
      <c r="U304" s="55"/>
      <c r="V304" s="55"/>
      <c r="W304" s="57"/>
      <c r="X304" s="67"/>
      <c r="Y304" s="55"/>
      <c r="Z304" s="58"/>
      <c r="AA304" s="58"/>
      <c r="AB304" s="67"/>
      <c r="AC304" s="58"/>
      <c r="AD304" s="57"/>
      <c r="AE304" s="56"/>
      <c r="AF304" s="67"/>
    </row>
    <row r="305" spans="1:32" x14ac:dyDescent="0.2">
      <c r="A305" s="59"/>
      <c r="B305" s="55"/>
      <c r="C305" s="78"/>
      <c r="D305" s="55"/>
      <c r="E305" s="55"/>
      <c r="F305" s="58"/>
      <c r="G305" s="57"/>
      <c r="H305" s="67"/>
      <c r="I305" s="58"/>
      <c r="J305" s="55"/>
      <c r="K305" s="57"/>
      <c r="L305" s="67"/>
      <c r="M305" s="55"/>
      <c r="N305" s="55"/>
      <c r="O305" s="57"/>
      <c r="P305" s="67"/>
      <c r="Q305" s="55"/>
      <c r="R305" s="55"/>
      <c r="S305" s="57"/>
      <c r="T305" s="67"/>
      <c r="U305" s="55"/>
      <c r="V305" s="55"/>
      <c r="W305" s="57"/>
      <c r="X305" s="67"/>
      <c r="Y305" s="55"/>
      <c r="Z305" s="58"/>
      <c r="AA305" s="58"/>
      <c r="AB305" s="67"/>
      <c r="AC305" s="58"/>
      <c r="AD305" s="57"/>
      <c r="AE305" s="56"/>
      <c r="AF305" s="67"/>
    </row>
    <row r="306" spans="1:32" x14ac:dyDescent="0.2">
      <c r="A306" s="59"/>
      <c r="B306" s="55"/>
      <c r="C306" s="78"/>
      <c r="D306" s="55"/>
      <c r="E306" s="55"/>
      <c r="F306" s="58"/>
      <c r="G306" s="57"/>
      <c r="H306" s="67"/>
      <c r="I306" s="58"/>
      <c r="J306" s="55"/>
      <c r="K306" s="57"/>
      <c r="L306" s="67"/>
      <c r="M306" s="55"/>
      <c r="N306" s="55"/>
      <c r="O306" s="57"/>
      <c r="P306" s="67"/>
      <c r="Q306" s="55"/>
      <c r="R306" s="55"/>
      <c r="S306" s="57"/>
      <c r="T306" s="67"/>
      <c r="U306" s="55"/>
      <c r="V306" s="55"/>
      <c r="W306" s="57"/>
      <c r="X306" s="67"/>
      <c r="Y306" s="55"/>
      <c r="Z306" s="58"/>
      <c r="AA306" s="58"/>
      <c r="AB306" s="67"/>
      <c r="AC306" s="58"/>
      <c r="AD306" s="57"/>
      <c r="AE306" s="56"/>
      <c r="AF306" s="67"/>
    </row>
    <row r="307" spans="1:32" x14ac:dyDescent="0.2">
      <c r="A307" s="59"/>
      <c r="B307" s="55"/>
      <c r="C307" s="78"/>
      <c r="D307" s="55"/>
      <c r="E307" s="55"/>
      <c r="F307" s="58"/>
      <c r="G307" s="57"/>
      <c r="H307" s="67"/>
      <c r="I307" s="58"/>
      <c r="J307" s="55"/>
      <c r="K307" s="57"/>
      <c r="L307" s="67"/>
      <c r="M307" s="55"/>
      <c r="N307" s="55"/>
      <c r="O307" s="57"/>
      <c r="P307" s="67"/>
      <c r="Q307" s="55"/>
      <c r="R307" s="55"/>
      <c r="S307" s="57"/>
      <c r="T307" s="67"/>
      <c r="U307" s="55"/>
      <c r="V307" s="55"/>
      <c r="W307" s="57"/>
      <c r="X307" s="67"/>
      <c r="Y307" s="55"/>
      <c r="Z307" s="58"/>
      <c r="AA307" s="58"/>
      <c r="AB307" s="67"/>
      <c r="AC307" s="58"/>
      <c r="AD307" s="57"/>
      <c r="AE307" s="56"/>
      <c r="AF307" s="67"/>
    </row>
    <row r="308" spans="1:32" x14ac:dyDescent="0.2">
      <c r="A308" s="59"/>
      <c r="B308" s="55"/>
      <c r="C308" s="78"/>
      <c r="D308" s="55"/>
      <c r="E308" s="55"/>
      <c r="F308" s="58"/>
      <c r="G308" s="57"/>
      <c r="H308" s="67"/>
      <c r="I308" s="58"/>
      <c r="J308" s="55"/>
      <c r="K308" s="57"/>
      <c r="L308" s="67"/>
      <c r="M308" s="55"/>
      <c r="N308" s="55"/>
      <c r="O308" s="57"/>
      <c r="P308" s="67"/>
      <c r="Q308" s="55"/>
      <c r="R308" s="55"/>
      <c r="S308" s="57"/>
      <c r="T308" s="67"/>
      <c r="U308" s="55"/>
      <c r="V308" s="55"/>
      <c r="W308" s="57"/>
      <c r="X308" s="67"/>
      <c r="Y308" s="55"/>
      <c r="Z308" s="58"/>
      <c r="AA308" s="58"/>
      <c r="AB308" s="67"/>
      <c r="AC308" s="58"/>
      <c r="AD308" s="57"/>
      <c r="AE308" s="56"/>
      <c r="AF308" s="67"/>
    </row>
    <row r="309" spans="1:32" x14ac:dyDescent="0.2">
      <c r="A309" s="59"/>
      <c r="B309" s="55"/>
      <c r="C309" s="78"/>
      <c r="D309" s="55"/>
      <c r="E309" s="55"/>
      <c r="F309" s="58"/>
      <c r="G309" s="57"/>
      <c r="H309" s="67"/>
      <c r="I309" s="58"/>
      <c r="J309" s="55"/>
      <c r="K309" s="57"/>
      <c r="L309" s="67"/>
      <c r="M309" s="55"/>
      <c r="N309" s="55"/>
      <c r="O309" s="57"/>
      <c r="P309" s="67"/>
      <c r="Q309" s="55"/>
      <c r="R309" s="55"/>
      <c r="S309" s="57"/>
      <c r="T309" s="67"/>
      <c r="U309" s="55"/>
      <c r="V309" s="55"/>
      <c r="W309" s="57"/>
      <c r="X309" s="67"/>
      <c r="Y309" s="55"/>
      <c r="Z309" s="58"/>
      <c r="AA309" s="58"/>
      <c r="AB309" s="67"/>
      <c r="AC309" s="58"/>
      <c r="AD309" s="57"/>
      <c r="AE309" s="56"/>
      <c r="AF309" s="67"/>
    </row>
    <row r="310" spans="1:32" x14ac:dyDescent="0.2">
      <c r="A310" s="59"/>
      <c r="B310" s="55"/>
      <c r="C310" s="78"/>
      <c r="D310" s="55"/>
      <c r="E310" s="55"/>
      <c r="F310" s="58"/>
      <c r="G310" s="57"/>
      <c r="H310" s="67"/>
      <c r="I310" s="58"/>
      <c r="J310" s="55"/>
      <c r="K310" s="57"/>
      <c r="L310" s="67"/>
      <c r="M310" s="55"/>
      <c r="N310" s="55"/>
      <c r="O310" s="57"/>
      <c r="P310" s="67"/>
      <c r="Q310" s="55"/>
      <c r="R310" s="55"/>
      <c r="S310" s="57"/>
      <c r="T310" s="67"/>
      <c r="U310" s="55"/>
      <c r="V310" s="55"/>
      <c r="W310" s="57"/>
      <c r="X310" s="67"/>
      <c r="Y310" s="55"/>
      <c r="Z310" s="58"/>
      <c r="AA310" s="58"/>
      <c r="AB310" s="67"/>
      <c r="AC310" s="58"/>
      <c r="AD310" s="57"/>
      <c r="AE310" s="56"/>
      <c r="AF310" s="67"/>
    </row>
    <row r="311" spans="1:32" x14ac:dyDescent="0.2">
      <c r="A311" s="59"/>
      <c r="B311" s="55"/>
      <c r="C311" s="78"/>
      <c r="D311" s="55"/>
      <c r="E311" s="55"/>
      <c r="F311" s="58"/>
      <c r="G311" s="57"/>
      <c r="H311" s="67"/>
      <c r="I311" s="58"/>
      <c r="J311" s="55"/>
      <c r="K311" s="57"/>
      <c r="L311" s="67"/>
      <c r="M311" s="55"/>
      <c r="N311" s="55"/>
      <c r="O311" s="57"/>
      <c r="P311" s="67"/>
      <c r="Q311" s="55"/>
      <c r="R311" s="55"/>
      <c r="S311" s="57"/>
      <c r="T311" s="67"/>
      <c r="U311" s="55"/>
      <c r="V311" s="55"/>
      <c r="W311" s="57"/>
      <c r="X311" s="67"/>
      <c r="Y311" s="55"/>
      <c r="Z311" s="58"/>
      <c r="AA311" s="58"/>
      <c r="AB311" s="67"/>
      <c r="AC311" s="58"/>
      <c r="AD311" s="57"/>
      <c r="AE311" s="56"/>
      <c r="AF311" s="67"/>
    </row>
    <row r="312" spans="1:32" x14ac:dyDescent="0.2">
      <c r="A312" s="59"/>
      <c r="B312" s="55"/>
      <c r="C312" s="78"/>
      <c r="D312" s="55"/>
      <c r="E312" s="55"/>
      <c r="F312" s="58"/>
      <c r="G312" s="57"/>
      <c r="H312" s="67"/>
      <c r="I312" s="58"/>
      <c r="J312" s="55"/>
      <c r="K312" s="57"/>
      <c r="L312" s="67"/>
      <c r="M312" s="55"/>
      <c r="N312" s="55"/>
      <c r="O312" s="57"/>
      <c r="P312" s="67"/>
      <c r="Q312" s="55"/>
      <c r="R312" s="55"/>
      <c r="S312" s="57"/>
      <c r="T312" s="67"/>
      <c r="U312" s="55"/>
      <c r="V312" s="55"/>
      <c r="W312" s="57"/>
      <c r="X312" s="67"/>
      <c r="Y312" s="55"/>
      <c r="Z312" s="58"/>
      <c r="AA312" s="58"/>
      <c r="AB312" s="67"/>
      <c r="AC312" s="58"/>
      <c r="AD312" s="57"/>
      <c r="AE312" s="56"/>
      <c r="AF312" s="67"/>
    </row>
    <row r="313" spans="1:32" x14ac:dyDescent="0.2">
      <c r="A313" s="59"/>
      <c r="B313" s="55"/>
      <c r="C313" s="78"/>
      <c r="D313" s="55"/>
      <c r="E313" s="55"/>
      <c r="F313" s="58"/>
      <c r="G313" s="57"/>
      <c r="H313" s="67"/>
      <c r="I313" s="58"/>
      <c r="J313" s="55"/>
      <c r="K313" s="57"/>
      <c r="L313" s="67"/>
      <c r="M313" s="55"/>
      <c r="N313" s="55"/>
      <c r="O313" s="57"/>
      <c r="P313" s="67"/>
      <c r="Q313" s="55"/>
      <c r="R313" s="55"/>
      <c r="S313" s="57"/>
      <c r="T313" s="67"/>
      <c r="U313" s="55"/>
      <c r="V313" s="55"/>
      <c r="W313" s="57"/>
      <c r="X313" s="67"/>
      <c r="Y313" s="55"/>
      <c r="Z313" s="58"/>
      <c r="AA313" s="58"/>
      <c r="AB313" s="67"/>
      <c r="AC313" s="58"/>
      <c r="AD313" s="57"/>
      <c r="AE313" s="56"/>
      <c r="AF313" s="67"/>
    </row>
    <row r="314" spans="1:32" x14ac:dyDescent="0.2">
      <c r="A314" s="59"/>
      <c r="B314" s="55"/>
      <c r="C314" s="78"/>
      <c r="D314" s="55"/>
      <c r="E314" s="55"/>
      <c r="F314" s="58"/>
      <c r="G314" s="57"/>
      <c r="H314" s="67"/>
      <c r="I314" s="58"/>
      <c r="J314" s="55"/>
      <c r="K314" s="57"/>
      <c r="L314" s="67"/>
      <c r="M314" s="55"/>
      <c r="N314" s="55"/>
      <c r="O314" s="57"/>
      <c r="P314" s="67"/>
      <c r="Q314" s="55"/>
      <c r="R314" s="55"/>
      <c r="S314" s="57"/>
      <c r="T314" s="67"/>
      <c r="U314" s="55"/>
      <c r="V314" s="55"/>
      <c r="W314" s="57"/>
      <c r="X314" s="67"/>
      <c r="Y314" s="55"/>
      <c r="Z314" s="58"/>
      <c r="AA314" s="58"/>
      <c r="AB314" s="67"/>
      <c r="AC314" s="58"/>
      <c r="AD314" s="57"/>
      <c r="AE314" s="56"/>
      <c r="AF314" s="67"/>
    </row>
    <row r="315" spans="1:32" x14ac:dyDescent="0.2">
      <c r="A315" s="59"/>
      <c r="B315" s="55"/>
      <c r="C315" s="78"/>
      <c r="D315" s="55"/>
      <c r="E315" s="55"/>
      <c r="F315" s="58"/>
      <c r="G315" s="57"/>
      <c r="H315" s="67"/>
      <c r="I315" s="58"/>
      <c r="J315" s="55"/>
      <c r="K315" s="57"/>
      <c r="L315" s="67"/>
      <c r="M315" s="55"/>
      <c r="N315" s="55"/>
      <c r="O315" s="57"/>
      <c r="P315" s="67"/>
      <c r="Q315" s="55"/>
      <c r="R315" s="55"/>
      <c r="S315" s="57"/>
      <c r="T315" s="67"/>
      <c r="U315" s="55"/>
      <c r="V315" s="55"/>
      <c r="W315" s="57"/>
      <c r="X315" s="67"/>
      <c r="Y315" s="55"/>
      <c r="Z315" s="58"/>
      <c r="AA315" s="58"/>
      <c r="AB315" s="67"/>
      <c r="AC315" s="58"/>
      <c r="AD315" s="57"/>
      <c r="AE315" s="56"/>
      <c r="AF315" s="67"/>
    </row>
    <row r="316" spans="1:32" x14ac:dyDescent="0.2">
      <c r="A316" s="59"/>
      <c r="B316" s="55"/>
      <c r="C316" s="78"/>
      <c r="D316" s="55"/>
      <c r="E316" s="55"/>
      <c r="F316" s="58"/>
      <c r="G316" s="57"/>
      <c r="H316" s="67"/>
      <c r="I316" s="58"/>
      <c r="J316" s="55"/>
      <c r="K316" s="57"/>
      <c r="L316" s="67"/>
      <c r="M316" s="55"/>
      <c r="N316" s="55"/>
      <c r="O316" s="57"/>
      <c r="P316" s="67"/>
      <c r="Q316" s="55"/>
      <c r="R316" s="55"/>
      <c r="S316" s="57"/>
      <c r="T316" s="67"/>
      <c r="U316" s="55"/>
      <c r="V316" s="55"/>
      <c r="W316" s="57"/>
      <c r="X316" s="67"/>
      <c r="Y316" s="55"/>
      <c r="Z316" s="58"/>
      <c r="AA316" s="58"/>
      <c r="AB316" s="67"/>
      <c r="AC316" s="58"/>
      <c r="AD316" s="57"/>
      <c r="AE316" s="56"/>
      <c r="AF316" s="67"/>
    </row>
    <row r="317" spans="1:32" x14ac:dyDescent="0.2">
      <c r="A317" s="59"/>
      <c r="B317" s="55"/>
      <c r="C317" s="78"/>
      <c r="D317" s="55"/>
      <c r="E317" s="55"/>
      <c r="F317" s="58"/>
      <c r="G317" s="57"/>
      <c r="H317" s="67"/>
      <c r="I317" s="58"/>
      <c r="J317" s="55"/>
      <c r="K317" s="57"/>
      <c r="L317" s="67"/>
      <c r="M317" s="55"/>
      <c r="N317" s="55"/>
      <c r="O317" s="57"/>
      <c r="P317" s="67"/>
      <c r="Q317" s="55"/>
      <c r="R317" s="55"/>
      <c r="S317" s="57"/>
      <c r="T317" s="67"/>
      <c r="U317" s="55"/>
      <c r="V317" s="55"/>
      <c r="W317" s="57"/>
      <c r="X317" s="67"/>
      <c r="Y317" s="55"/>
      <c r="Z317" s="58"/>
      <c r="AA317" s="58"/>
      <c r="AB317" s="67"/>
      <c r="AC317" s="58"/>
      <c r="AD317" s="57"/>
      <c r="AE317" s="56"/>
      <c r="AF317" s="67"/>
    </row>
    <row r="318" spans="1:32" x14ac:dyDescent="0.2">
      <c r="A318" s="59"/>
      <c r="B318" s="55"/>
      <c r="C318" s="78"/>
      <c r="D318" s="55"/>
      <c r="E318" s="55"/>
      <c r="F318" s="58"/>
      <c r="G318" s="57"/>
      <c r="H318" s="67"/>
      <c r="I318" s="58"/>
      <c r="J318" s="55"/>
      <c r="K318" s="57"/>
      <c r="L318" s="67"/>
      <c r="M318" s="55"/>
      <c r="N318" s="55"/>
      <c r="O318" s="57"/>
      <c r="P318" s="67"/>
      <c r="Q318" s="55"/>
      <c r="R318" s="55"/>
      <c r="S318" s="57"/>
      <c r="T318" s="67"/>
      <c r="U318" s="55"/>
      <c r="V318" s="55"/>
      <c r="W318" s="57"/>
      <c r="X318" s="67"/>
      <c r="Y318" s="55"/>
      <c r="Z318" s="58"/>
      <c r="AA318" s="58"/>
      <c r="AB318" s="67"/>
      <c r="AC318" s="58"/>
      <c r="AD318" s="57"/>
      <c r="AE318" s="56"/>
      <c r="AF318" s="67"/>
    </row>
    <row r="319" spans="1:32" x14ac:dyDescent="0.2">
      <c r="A319" s="59"/>
      <c r="B319" s="55"/>
      <c r="C319" s="78"/>
      <c r="D319" s="55"/>
      <c r="E319" s="55"/>
      <c r="F319" s="58"/>
      <c r="G319" s="57"/>
      <c r="H319" s="67"/>
      <c r="I319" s="58"/>
      <c r="J319" s="55"/>
      <c r="K319" s="57"/>
      <c r="L319" s="67"/>
      <c r="M319" s="55"/>
      <c r="N319" s="55"/>
      <c r="O319" s="57"/>
      <c r="P319" s="67"/>
      <c r="Q319" s="55"/>
      <c r="R319" s="55"/>
      <c r="S319" s="57"/>
      <c r="T319" s="67"/>
      <c r="U319" s="55"/>
      <c r="V319" s="55"/>
      <c r="W319" s="57"/>
      <c r="X319" s="67"/>
      <c r="Y319" s="55"/>
      <c r="Z319" s="58"/>
      <c r="AA319" s="58"/>
      <c r="AB319" s="67"/>
      <c r="AC319" s="58"/>
      <c r="AD319" s="57"/>
      <c r="AE319" s="56"/>
      <c r="AF319" s="67"/>
    </row>
    <row r="320" spans="1:32" x14ac:dyDescent="0.2">
      <c r="A320" s="59"/>
      <c r="B320" s="55"/>
      <c r="C320" s="78"/>
      <c r="D320" s="55"/>
      <c r="E320" s="55"/>
      <c r="F320" s="58"/>
      <c r="G320" s="57"/>
      <c r="H320" s="67"/>
      <c r="I320" s="58"/>
      <c r="J320" s="55"/>
      <c r="K320" s="57"/>
      <c r="L320" s="67"/>
      <c r="M320" s="55"/>
      <c r="N320" s="55"/>
      <c r="O320" s="57"/>
      <c r="P320" s="67"/>
      <c r="Q320" s="55"/>
      <c r="R320" s="55"/>
      <c r="S320" s="57"/>
      <c r="T320" s="67"/>
      <c r="U320" s="55"/>
      <c r="V320" s="55"/>
      <c r="W320" s="57"/>
      <c r="X320" s="67"/>
      <c r="Y320" s="55"/>
      <c r="Z320" s="58"/>
      <c r="AA320" s="58"/>
      <c r="AB320" s="67"/>
      <c r="AC320" s="58"/>
      <c r="AD320" s="57"/>
      <c r="AE320" s="56"/>
      <c r="AF320" s="67"/>
    </row>
    <row r="321" spans="1:32" x14ac:dyDescent="0.2">
      <c r="A321" s="59"/>
      <c r="B321" s="55"/>
      <c r="C321" s="78"/>
      <c r="D321" s="55"/>
      <c r="E321" s="55"/>
      <c r="F321" s="58"/>
      <c r="G321" s="57"/>
      <c r="H321" s="67"/>
      <c r="I321" s="58"/>
      <c r="J321" s="55"/>
      <c r="K321" s="57"/>
      <c r="L321" s="67"/>
      <c r="M321" s="55"/>
      <c r="N321" s="55"/>
      <c r="O321" s="57"/>
      <c r="P321" s="67"/>
      <c r="Q321" s="55"/>
      <c r="R321" s="55"/>
      <c r="S321" s="57"/>
      <c r="T321" s="67"/>
      <c r="U321" s="55"/>
      <c r="V321" s="55"/>
      <c r="W321" s="57"/>
      <c r="X321" s="67"/>
      <c r="Y321" s="55"/>
      <c r="Z321" s="58"/>
      <c r="AA321" s="58"/>
      <c r="AB321" s="67"/>
      <c r="AC321" s="58"/>
      <c r="AD321" s="57"/>
      <c r="AE321" s="56"/>
      <c r="AF321" s="67"/>
    </row>
    <row r="322" spans="1:32" x14ac:dyDescent="0.2">
      <c r="A322" s="59"/>
      <c r="B322" s="55"/>
      <c r="C322" s="78"/>
      <c r="D322" s="55"/>
      <c r="E322" s="55"/>
      <c r="F322" s="58"/>
      <c r="G322" s="57"/>
      <c r="H322" s="67"/>
      <c r="I322" s="58"/>
      <c r="J322" s="55"/>
      <c r="K322" s="57"/>
      <c r="L322" s="67"/>
      <c r="M322" s="55"/>
      <c r="N322" s="55"/>
      <c r="O322" s="57"/>
      <c r="P322" s="67"/>
      <c r="Q322" s="55"/>
      <c r="R322" s="55"/>
      <c r="S322" s="57"/>
      <c r="T322" s="67"/>
      <c r="U322" s="55"/>
      <c r="V322" s="55"/>
      <c r="W322" s="57"/>
      <c r="X322" s="67"/>
      <c r="Y322" s="55"/>
      <c r="Z322" s="58"/>
      <c r="AA322" s="58"/>
      <c r="AB322" s="67"/>
      <c r="AC322" s="58"/>
      <c r="AD322" s="57"/>
      <c r="AE322" s="56"/>
      <c r="AF322" s="67"/>
    </row>
    <row r="323" spans="1:32" x14ac:dyDescent="0.2">
      <c r="A323" s="59"/>
      <c r="B323" s="55"/>
      <c r="C323" s="78"/>
      <c r="D323" s="55"/>
      <c r="E323" s="55"/>
      <c r="F323" s="58"/>
      <c r="G323" s="57"/>
      <c r="H323" s="67"/>
      <c r="I323" s="58"/>
      <c r="J323" s="55"/>
      <c r="K323" s="57"/>
      <c r="L323" s="67"/>
      <c r="M323" s="55"/>
      <c r="N323" s="55"/>
      <c r="O323" s="57"/>
      <c r="P323" s="67"/>
      <c r="Q323" s="55"/>
      <c r="R323" s="55"/>
      <c r="S323" s="57"/>
      <c r="T323" s="67"/>
      <c r="U323" s="55"/>
      <c r="V323" s="55"/>
      <c r="W323" s="57"/>
      <c r="X323" s="67"/>
      <c r="Y323" s="55"/>
      <c r="Z323" s="58"/>
      <c r="AA323" s="58"/>
      <c r="AB323" s="67"/>
      <c r="AC323" s="58"/>
      <c r="AD323" s="57"/>
      <c r="AE323" s="56"/>
      <c r="AF323" s="67"/>
    </row>
    <row r="324" spans="1:32" x14ac:dyDescent="0.2">
      <c r="A324" s="59"/>
      <c r="B324" s="55"/>
      <c r="C324" s="78"/>
      <c r="D324" s="55"/>
      <c r="E324" s="55"/>
      <c r="F324" s="58"/>
      <c r="G324" s="57"/>
      <c r="H324" s="67"/>
      <c r="I324" s="58"/>
      <c r="J324" s="55"/>
      <c r="K324" s="57"/>
      <c r="L324" s="67"/>
      <c r="M324" s="55"/>
      <c r="N324" s="55"/>
      <c r="O324" s="57"/>
      <c r="P324" s="67"/>
      <c r="Q324" s="55"/>
      <c r="R324" s="55"/>
      <c r="S324" s="57"/>
      <c r="T324" s="67"/>
      <c r="U324" s="55"/>
      <c r="V324" s="55"/>
      <c r="W324" s="57"/>
      <c r="X324" s="67"/>
      <c r="Y324" s="55"/>
      <c r="Z324" s="58"/>
      <c r="AA324" s="58"/>
      <c r="AB324" s="67"/>
      <c r="AC324" s="58"/>
      <c r="AD324" s="57"/>
      <c r="AE324" s="56"/>
      <c r="AF324" s="67"/>
    </row>
    <row r="325" spans="1:32" x14ac:dyDescent="0.2">
      <c r="A325" s="59"/>
      <c r="B325" s="55"/>
      <c r="C325" s="78"/>
      <c r="D325" s="55"/>
      <c r="E325" s="55"/>
      <c r="F325" s="58"/>
      <c r="G325" s="57"/>
      <c r="H325" s="67"/>
      <c r="I325" s="58"/>
      <c r="J325" s="55"/>
      <c r="K325" s="57"/>
      <c r="L325" s="67"/>
      <c r="M325" s="55"/>
      <c r="N325" s="55"/>
      <c r="O325" s="57"/>
      <c r="P325" s="67"/>
      <c r="Q325" s="55"/>
      <c r="R325" s="55"/>
      <c r="S325" s="57"/>
      <c r="T325" s="67"/>
      <c r="U325" s="55"/>
      <c r="V325" s="55"/>
      <c r="W325" s="57"/>
      <c r="X325" s="67"/>
      <c r="Y325" s="55"/>
      <c r="Z325" s="58"/>
      <c r="AA325" s="58"/>
      <c r="AB325" s="67"/>
      <c r="AC325" s="58"/>
      <c r="AD325" s="57"/>
      <c r="AE325" s="56"/>
      <c r="AF325" s="67"/>
    </row>
    <row r="326" spans="1:32" x14ac:dyDescent="0.2">
      <c r="A326" s="59"/>
      <c r="B326" s="55"/>
      <c r="C326" s="78"/>
      <c r="D326" s="55"/>
      <c r="E326" s="55"/>
      <c r="F326" s="58"/>
      <c r="G326" s="57"/>
      <c r="H326" s="67"/>
      <c r="I326" s="58"/>
      <c r="J326" s="55"/>
      <c r="K326" s="57"/>
      <c r="L326" s="67"/>
      <c r="M326" s="55"/>
      <c r="N326" s="55"/>
      <c r="O326" s="57"/>
      <c r="P326" s="67"/>
      <c r="Q326" s="55"/>
      <c r="R326" s="55"/>
      <c r="S326" s="57"/>
      <c r="T326" s="67"/>
      <c r="U326" s="55"/>
      <c r="V326" s="55"/>
      <c r="W326" s="57"/>
      <c r="X326" s="67"/>
      <c r="Y326" s="55"/>
      <c r="Z326" s="58"/>
      <c r="AA326" s="58"/>
      <c r="AB326" s="67"/>
      <c r="AC326" s="58"/>
      <c r="AD326" s="57"/>
      <c r="AE326" s="56"/>
      <c r="AF326" s="67"/>
    </row>
    <row r="327" spans="1:32" x14ac:dyDescent="0.2">
      <c r="A327" s="59"/>
      <c r="B327" s="55"/>
      <c r="C327" s="78"/>
      <c r="D327" s="55"/>
      <c r="E327" s="55"/>
      <c r="F327" s="58"/>
      <c r="G327" s="57"/>
      <c r="H327" s="67"/>
      <c r="I327" s="58"/>
      <c r="J327" s="55"/>
      <c r="K327" s="57"/>
      <c r="L327" s="67"/>
      <c r="M327" s="55"/>
      <c r="N327" s="55"/>
      <c r="O327" s="57"/>
      <c r="P327" s="67"/>
      <c r="Q327" s="55"/>
      <c r="R327" s="55"/>
      <c r="S327" s="57"/>
      <c r="T327" s="67"/>
      <c r="U327" s="55"/>
      <c r="V327" s="55"/>
      <c r="W327" s="57"/>
      <c r="X327" s="67"/>
      <c r="Y327" s="55"/>
      <c r="Z327" s="58"/>
      <c r="AA327" s="58"/>
      <c r="AB327" s="67"/>
      <c r="AC327" s="58"/>
      <c r="AD327" s="57"/>
      <c r="AE327" s="56"/>
      <c r="AF327" s="67"/>
    </row>
    <row r="328" spans="1:32" x14ac:dyDescent="0.2">
      <c r="A328" s="59"/>
      <c r="B328" s="55"/>
      <c r="C328" s="78"/>
      <c r="D328" s="55"/>
      <c r="E328" s="55"/>
      <c r="F328" s="58"/>
      <c r="G328" s="57"/>
      <c r="H328" s="67"/>
      <c r="I328" s="58"/>
      <c r="J328" s="55"/>
      <c r="K328" s="57"/>
      <c r="L328" s="67"/>
      <c r="M328" s="55"/>
      <c r="N328" s="55"/>
      <c r="O328" s="57"/>
      <c r="P328" s="67"/>
      <c r="Q328" s="55"/>
      <c r="R328" s="55"/>
      <c r="S328" s="57"/>
      <c r="T328" s="67"/>
      <c r="U328" s="55"/>
      <c r="V328" s="55"/>
      <c r="W328" s="57"/>
      <c r="X328" s="67"/>
      <c r="Y328" s="55"/>
      <c r="Z328" s="58"/>
      <c r="AA328" s="58"/>
      <c r="AB328" s="67"/>
      <c r="AC328" s="58"/>
      <c r="AD328" s="57"/>
      <c r="AE328" s="56"/>
      <c r="AF328" s="67"/>
    </row>
    <row r="329" spans="1:32" x14ac:dyDescent="0.2">
      <c r="A329" s="59"/>
      <c r="B329" s="55"/>
      <c r="C329" s="78"/>
      <c r="D329" s="55"/>
      <c r="E329" s="55"/>
      <c r="F329" s="58"/>
      <c r="G329" s="57"/>
      <c r="H329" s="67"/>
      <c r="I329" s="58"/>
      <c r="J329" s="55"/>
      <c r="K329" s="57"/>
      <c r="L329" s="67"/>
      <c r="M329" s="55"/>
      <c r="N329" s="55"/>
      <c r="O329" s="57"/>
      <c r="P329" s="67"/>
      <c r="Q329" s="55"/>
      <c r="R329" s="55"/>
      <c r="S329" s="57"/>
      <c r="T329" s="67"/>
      <c r="U329" s="55"/>
      <c r="V329" s="55"/>
      <c r="W329" s="57"/>
      <c r="X329" s="67"/>
      <c r="Y329" s="55"/>
      <c r="Z329" s="58"/>
      <c r="AA329" s="58"/>
      <c r="AB329" s="67"/>
      <c r="AC329" s="58"/>
      <c r="AD329" s="57"/>
      <c r="AE329" s="56"/>
      <c r="AF329" s="67"/>
    </row>
    <row r="330" spans="1:32" x14ac:dyDescent="0.2">
      <c r="A330" s="59"/>
      <c r="B330" s="55"/>
      <c r="C330" s="78"/>
      <c r="D330" s="55"/>
      <c r="E330" s="55"/>
      <c r="F330" s="58"/>
      <c r="G330" s="57"/>
      <c r="H330" s="67"/>
      <c r="I330" s="58"/>
      <c r="J330" s="55"/>
      <c r="K330" s="57"/>
      <c r="L330" s="67"/>
      <c r="M330" s="55"/>
      <c r="N330" s="55"/>
      <c r="O330" s="57"/>
      <c r="P330" s="67"/>
      <c r="Q330" s="55"/>
      <c r="R330" s="55"/>
      <c r="S330" s="57"/>
      <c r="T330" s="67"/>
      <c r="U330" s="55"/>
      <c r="V330" s="55"/>
      <c r="W330" s="57"/>
      <c r="X330" s="67"/>
      <c r="Y330" s="55"/>
      <c r="Z330" s="58"/>
      <c r="AA330" s="58"/>
      <c r="AB330" s="67"/>
      <c r="AC330" s="58"/>
      <c r="AD330" s="57"/>
      <c r="AE330" s="56"/>
      <c r="AF330" s="67"/>
    </row>
    <row r="331" spans="1:32" x14ac:dyDescent="0.2">
      <c r="A331" s="59"/>
      <c r="B331" s="55"/>
      <c r="C331" s="78"/>
      <c r="D331" s="55"/>
      <c r="E331" s="55"/>
      <c r="F331" s="58"/>
      <c r="G331" s="57"/>
      <c r="H331" s="67"/>
      <c r="I331" s="58"/>
      <c r="J331" s="55"/>
      <c r="K331" s="57"/>
      <c r="L331" s="67"/>
      <c r="M331" s="55"/>
      <c r="N331" s="55"/>
      <c r="O331" s="57"/>
      <c r="P331" s="67"/>
      <c r="Q331" s="55"/>
      <c r="R331" s="55"/>
      <c r="S331" s="57"/>
      <c r="T331" s="67"/>
      <c r="U331" s="55"/>
      <c r="V331" s="55"/>
      <c r="W331" s="57"/>
      <c r="X331" s="67"/>
      <c r="Y331" s="55"/>
      <c r="Z331" s="58"/>
      <c r="AA331" s="58"/>
      <c r="AB331" s="67"/>
      <c r="AC331" s="58"/>
      <c r="AD331" s="57"/>
      <c r="AE331" s="56"/>
      <c r="AF331" s="67"/>
    </row>
    <row r="332" spans="1:32" x14ac:dyDescent="0.2">
      <c r="A332" s="59"/>
      <c r="B332" s="55"/>
      <c r="C332" s="78"/>
      <c r="D332" s="55"/>
      <c r="E332" s="55"/>
      <c r="F332" s="58"/>
      <c r="G332" s="57"/>
      <c r="H332" s="67"/>
      <c r="I332" s="58"/>
      <c r="J332" s="55"/>
      <c r="K332" s="57"/>
      <c r="L332" s="67"/>
      <c r="M332" s="55"/>
      <c r="N332" s="55"/>
      <c r="O332" s="57"/>
      <c r="P332" s="67"/>
      <c r="Q332" s="55"/>
      <c r="R332" s="55"/>
      <c r="S332" s="57"/>
      <c r="T332" s="67"/>
      <c r="U332" s="55"/>
      <c r="V332" s="55"/>
      <c r="W332" s="57"/>
      <c r="X332" s="67"/>
      <c r="Y332" s="55"/>
      <c r="Z332" s="58"/>
      <c r="AA332" s="58"/>
      <c r="AB332" s="67"/>
      <c r="AC332" s="58"/>
      <c r="AD332" s="57"/>
      <c r="AE332" s="56"/>
      <c r="AF332" s="67"/>
    </row>
    <row r="333" spans="1:32" x14ac:dyDescent="0.2">
      <c r="A333" s="59"/>
      <c r="B333" s="55"/>
      <c r="C333" s="78"/>
      <c r="D333" s="55"/>
      <c r="E333" s="55"/>
      <c r="F333" s="58"/>
      <c r="G333" s="57"/>
      <c r="H333" s="67"/>
      <c r="I333" s="58"/>
      <c r="J333" s="55"/>
      <c r="K333" s="57"/>
      <c r="L333" s="67"/>
      <c r="M333" s="55"/>
      <c r="N333" s="55"/>
      <c r="O333" s="57"/>
      <c r="P333" s="67"/>
      <c r="Q333" s="55"/>
      <c r="R333" s="55"/>
      <c r="S333" s="57"/>
      <c r="T333" s="67"/>
      <c r="U333" s="55"/>
      <c r="V333" s="55"/>
      <c r="W333" s="57"/>
      <c r="X333" s="67"/>
      <c r="Y333" s="55"/>
      <c r="Z333" s="58"/>
      <c r="AA333" s="58"/>
      <c r="AB333" s="67"/>
      <c r="AC333" s="58"/>
      <c r="AD333" s="57"/>
      <c r="AE333" s="56"/>
      <c r="AF333" s="67"/>
    </row>
    <row r="334" spans="1:32" x14ac:dyDescent="0.2">
      <c r="A334" s="59"/>
      <c r="B334" s="55"/>
      <c r="C334" s="78"/>
      <c r="D334" s="55"/>
      <c r="E334" s="55"/>
      <c r="F334" s="58"/>
      <c r="G334" s="57"/>
      <c r="H334" s="67"/>
      <c r="I334" s="58"/>
      <c r="J334" s="55"/>
      <c r="K334" s="57"/>
      <c r="L334" s="67"/>
      <c r="M334" s="55"/>
      <c r="N334" s="55"/>
      <c r="O334" s="57"/>
      <c r="P334" s="67"/>
      <c r="Q334" s="55"/>
      <c r="R334" s="55"/>
      <c r="S334" s="57"/>
      <c r="T334" s="67"/>
      <c r="U334" s="55"/>
      <c r="V334" s="55"/>
      <c r="W334" s="57"/>
      <c r="X334" s="67"/>
      <c r="Y334" s="55"/>
      <c r="Z334" s="58"/>
      <c r="AA334" s="58"/>
      <c r="AB334" s="67"/>
      <c r="AC334" s="58"/>
      <c r="AD334" s="57"/>
      <c r="AE334" s="56"/>
      <c r="AF334" s="67"/>
    </row>
    <row r="335" spans="1:32" x14ac:dyDescent="0.2">
      <c r="A335" s="59"/>
      <c r="B335" s="55"/>
      <c r="C335" s="78"/>
      <c r="D335" s="55"/>
      <c r="E335" s="55"/>
      <c r="F335" s="58"/>
      <c r="G335" s="57"/>
      <c r="H335" s="67"/>
      <c r="I335" s="58"/>
      <c r="J335" s="55"/>
      <c r="K335" s="57"/>
      <c r="L335" s="67"/>
      <c r="M335" s="55"/>
      <c r="N335" s="55"/>
      <c r="O335" s="57"/>
      <c r="P335" s="67"/>
      <c r="Q335" s="55"/>
      <c r="R335" s="55"/>
      <c r="S335" s="57"/>
      <c r="T335" s="67"/>
      <c r="U335" s="55"/>
      <c r="V335" s="55"/>
      <c r="W335" s="57"/>
      <c r="X335" s="67"/>
      <c r="Y335" s="55"/>
      <c r="Z335" s="58"/>
      <c r="AA335" s="58"/>
      <c r="AB335" s="67"/>
      <c r="AC335" s="58"/>
      <c r="AD335" s="57"/>
      <c r="AE335" s="56"/>
      <c r="AF335" s="67"/>
    </row>
    <row r="336" spans="1:32" x14ac:dyDescent="0.2">
      <c r="A336" s="59"/>
      <c r="B336" s="55"/>
      <c r="C336" s="78"/>
      <c r="D336" s="55"/>
      <c r="E336" s="55"/>
      <c r="F336" s="58"/>
      <c r="G336" s="57"/>
      <c r="H336" s="67"/>
      <c r="I336" s="58"/>
      <c r="J336" s="55"/>
      <c r="K336" s="57"/>
      <c r="L336" s="67"/>
      <c r="M336" s="55"/>
      <c r="N336" s="55"/>
      <c r="O336" s="57"/>
      <c r="P336" s="67"/>
      <c r="Q336" s="55"/>
      <c r="R336" s="55"/>
      <c r="S336" s="57"/>
      <c r="T336" s="67"/>
      <c r="U336" s="55"/>
      <c r="V336" s="55"/>
      <c r="W336" s="57"/>
      <c r="X336" s="67"/>
      <c r="Y336" s="55"/>
      <c r="Z336" s="58"/>
      <c r="AA336" s="58"/>
      <c r="AB336" s="67"/>
      <c r="AC336" s="58"/>
      <c r="AD336" s="57"/>
      <c r="AE336" s="56"/>
      <c r="AF336" s="67"/>
    </row>
    <row r="337" spans="1:32" x14ac:dyDescent="0.2">
      <c r="A337" s="59"/>
      <c r="B337" s="55"/>
      <c r="C337" s="78"/>
      <c r="D337" s="55"/>
      <c r="E337" s="55"/>
      <c r="F337" s="58"/>
      <c r="G337" s="57"/>
      <c r="H337" s="67"/>
      <c r="I337" s="58"/>
      <c r="J337" s="55"/>
      <c r="K337" s="57"/>
      <c r="L337" s="67"/>
      <c r="M337" s="55"/>
      <c r="N337" s="55"/>
      <c r="O337" s="57"/>
      <c r="P337" s="67"/>
      <c r="Q337" s="55"/>
      <c r="R337" s="55"/>
      <c r="S337" s="57"/>
      <c r="T337" s="67"/>
      <c r="U337" s="55"/>
      <c r="V337" s="55"/>
      <c r="W337" s="57"/>
      <c r="X337" s="67"/>
      <c r="Y337" s="55"/>
      <c r="Z337" s="58"/>
      <c r="AA337" s="58"/>
      <c r="AB337" s="67"/>
      <c r="AC337" s="58"/>
      <c r="AD337" s="57"/>
      <c r="AE337" s="56"/>
      <c r="AF337" s="67"/>
    </row>
    <row r="338" spans="1:32" x14ac:dyDescent="0.2">
      <c r="A338" s="59"/>
      <c r="B338" s="55"/>
      <c r="C338" s="78"/>
      <c r="D338" s="55"/>
      <c r="E338" s="55"/>
      <c r="F338" s="58"/>
      <c r="G338" s="57"/>
      <c r="H338" s="67"/>
      <c r="I338" s="58"/>
      <c r="J338" s="55"/>
      <c r="K338" s="57"/>
      <c r="L338" s="67"/>
      <c r="M338" s="55"/>
      <c r="N338" s="55"/>
      <c r="O338" s="57"/>
      <c r="P338" s="67"/>
      <c r="Q338" s="55"/>
      <c r="R338" s="55"/>
      <c r="S338" s="57"/>
      <c r="T338" s="67"/>
      <c r="U338" s="55"/>
      <c r="V338" s="55"/>
      <c r="W338" s="57"/>
      <c r="X338" s="67"/>
      <c r="Y338" s="55"/>
      <c r="Z338" s="58"/>
      <c r="AA338" s="58"/>
      <c r="AB338" s="67"/>
      <c r="AC338" s="58"/>
      <c r="AD338" s="57"/>
      <c r="AE338" s="56"/>
      <c r="AF338" s="67"/>
    </row>
    <row r="339" spans="1:32" x14ac:dyDescent="0.2">
      <c r="A339" s="59"/>
      <c r="B339" s="55"/>
      <c r="C339" s="78"/>
      <c r="D339" s="55"/>
      <c r="E339" s="55"/>
      <c r="F339" s="58"/>
      <c r="G339" s="57"/>
      <c r="H339" s="67"/>
      <c r="I339" s="58"/>
      <c r="J339" s="55"/>
      <c r="K339" s="57"/>
      <c r="L339" s="67"/>
      <c r="M339" s="55"/>
      <c r="N339" s="55"/>
      <c r="O339" s="57"/>
      <c r="P339" s="67"/>
      <c r="Q339" s="55"/>
      <c r="R339" s="55"/>
      <c r="S339" s="57"/>
      <c r="T339" s="67"/>
      <c r="U339" s="55"/>
      <c r="V339" s="55"/>
      <c r="W339" s="57"/>
      <c r="X339" s="67"/>
      <c r="Y339" s="55"/>
      <c r="Z339" s="58"/>
      <c r="AA339" s="58"/>
      <c r="AB339" s="67"/>
      <c r="AC339" s="58"/>
      <c r="AD339" s="57"/>
      <c r="AE339" s="56"/>
      <c r="AF339" s="67"/>
    </row>
    <row r="340" spans="1:32" x14ac:dyDescent="0.2">
      <c r="A340" s="59"/>
      <c r="B340" s="55"/>
      <c r="C340" s="78"/>
      <c r="D340" s="55"/>
      <c r="E340" s="55"/>
      <c r="F340" s="58"/>
      <c r="G340" s="57"/>
      <c r="H340" s="67"/>
      <c r="I340" s="58"/>
      <c r="J340" s="55"/>
      <c r="K340" s="57"/>
      <c r="L340" s="67"/>
      <c r="M340" s="55"/>
      <c r="N340" s="55"/>
      <c r="O340" s="57"/>
      <c r="P340" s="67"/>
      <c r="Q340" s="55"/>
      <c r="R340" s="55"/>
      <c r="S340" s="57"/>
      <c r="T340" s="67"/>
      <c r="U340" s="55"/>
      <c r="V340" s="55"/>
      <c r="W340" s="57"/>
      <c r="X340" s="67"/>
      <c r="Y340" s="55"/>
      <c r="Z340" s="58"/>
      <c r="AA340" s="58"/>
      <c r="AB340" s="67"/>
      <c r="AC340" s="58"/>
      <c r="AD340" s="57"/>
      <c r="AE340" s="56"/>
      <c r="AF340" s="67"/>
    </row>
    <row r="341" spans="1:32" x14ac:dyDescent="0.2">
      <c r="A341" s="59"/>
      <c r="B341" s="55"/>
      <c r="C341" s="78"/>
      <c r="D341" s="55"/>
      <c r="E341" s="55"/>
      <c r="F341" s="58"/>
      <c r="G341" s="57"/>
      <c r="H341" s="67"/>
      <c r="I341" s="58"/>
      <c r="J341" s="55"/>
      <c r="K341" s="57"/>
      <c r="L341" s="67"/>
      <c r="M341" s="55"/>
      <c r="N341" s="55"/>
      <c r="O341" s="57"/>
      <c r="P341" s="67"/>
      <c r="Q341" s="55"/>
      <c r="R341" s="55"/>
      <c r="S341" s="57"/>
      <c r="T341" s="67"/>
      <c r="U341" s="55"/>
      <c r="V341" s="55"/>
      <c r="W341" s="57"/>
      <c r="X341" s="67"/>
      <c r="Y341" s="55"/>
      <c r="Z341" s="58"/>
      <c r="AA341" s="58"/>
      <c r="AB341" s="67"/>
      <c r="AC341" s="58"/>
      <c r="AD341" s="57"/>
      <c r="AE341" s="56"/>
      <c r="AF341" s="67"/>
    </row>
    <row r="342" spans="1:32" x14ac:dyDescent="0.2">
      <c r="A342" s="59"/>
      <c r="B342" s="55"/>
      <c r="C342" s="78"/>
      <c r="D342" s="55"/>
      <c r="E342" s="55"/>
      <c r="F342" s="58"/>
      <c r="G342" s="57"/>
      <c r="H342" s="67"/>
      <c r="I342" s="58"/>
      <c r="J342" s="55"/>
      <c r="K342" s="57"/>
      <c r="L342" s="67"/>
      <c r="M342" s="55"/>
      <c r="N342" s="55"/>
      <c r="O342" s="57"/>
      <c r="P342" s="67"/>
      <c r="Q342" s="55"/>
      <c r="R342" s="55"/>
      <c r="S342" s="57"/>
      <c r="T342" s="67"/>
      <c r="U342" s="55"/>
      <c r="V342" s="55"/>
      <c r="W342" s="57"/>
      <c r="X342" s="67"/>
      <c r="Y342" s="55"/>
      <c r="Z342" s="58"/>
      <c r="AA342" s="58"/>
      <c r="AB342" s="67"/>
      <c r="AC342" s="58"/>
      <c r="AD342" s="57"/>
      <c r="AE342" s="56"/>
      <c r="AF342" s="67"/>
    </row>
    <row r="343" spans="1:32" x14ac:dyDescent="0.2">
      <c r="A343" s="59"/>
      <c r="B343" s="55"/>
      <c r="C343" s="78"/>
      <c r="D343" s="55"/>
      <c r="E343" s="55"/>
      <c r="F343" s="58"/>
      <c r="G343" s="57"/>
      <c r="H343" s="67"/>
      <c r="I343" s="58"/>
      <c r="J343" s="55"/>
      <c r="K343" s="57"/>
      <c r="L343" s="67"/>
      <c r="M343" s="55"/>
      <c r="N343" s="55"/>
      <c r="O343" s="57"/>
      <c r="P343" s="67"/>
      <c r="Q343" s="55"/>
      <c r="R343" s="55"/>
      <c r="S343" s="57"/>
      <c r="T343" s="67"/>
      <c r="U343" s="55"/>
      <c r="V343" s="55"/>
      <c r="W343" s="57"/>
      <c r="X343" s="67"/>
      <c r="Y343" s="55"/>
      <c r="Z343" s="58"/>
      <c r="AA343" s="58"/>
      <c r="AB343" s="67"/>
      <c r="AC343" s="58"/>
      <c r="AD343" s="57"/>
      <c r="AE343" s="56"/>
      <c r="AF343" s="67"/>
    </row>
    <row r="344" spans="1:32" x14ac:dyDescent="0.2">
      <c r="A344" s="59"/>
      <c r="B344" s="55"/>
      <c r="C344" s="78"/>
      <c r="D344" s="55"/>
      <c r="E344" s="55"/>
      <c r="F344" s="58"/>
      <c r="G344" s="57"/>
      <c r="H344" s="67"/>
      <c r="I344" s="58"/>
      <c r="J344" s="55"/>
      <c r="K344" s="57"/>
      <c r="L344" s="67"/>
      <c r="M344" s="55"/>
      <c r="N344" s="55"/>
      <c r="O344" s="57"/>
      <c r="P344" s="67"/>
      <c r="Q344" s="55"/>
      <c r="R344" s="55"/>
      <c r="S344" s="57"/>
      <c r="T344" s="67"/>
      <c r="U344" s="55"/>
      <c r="V344" s="55"/>
      <c r="W344" s="57"/>
      <c r="X344" s="67"/>
      <c r="Y344" s="55"/>
      <c r="Z344" s="58"/>
      <c r="AA344" s="58"/>
      <c r="AB344" s="67"/>
      <c r="AC344" s="58"/>
      <c r="AD344" s="57"/>
      <c r="AE344" s="56"/>
      <c r="AF344" s="67"/>
    </row>
    <row r="345" spans="1:32" x14ac:dyDescent="0.2">
      <c r="A345" s="59"/>
      <c r="B345" s="55"/>
      <c r="C345" s="78"/>
      <c r="D345" s="55"/>
      <c r="E345" s="55"/>
      <c r="F345" s="58"/>
      <c r="G345" s="57"/>
      <c r="H345" s="67"/>
      <c r="I345" s="58"/>
      <c r="J345" s="55"/>
      <c r="K345" s="57"/>
      <c r="L345" s="67"/>
      <c r="M345" s="55"/>
      <c r="N345" s="55"/>
      <c r="O345" s="57"/>
      <c r="P345" s="67"/>
      <c r="Q345" s="55"/>
      <c r="R345" s="55"/>
      <c r="S345" s="57"/>
      <c r="T345" s="67"/>
      <c r="U345" s="55"/>
      <c r="V345" s="55"/>
      <c r="W345" s="57"/>
      <c r="X345" s="67"/>
      <c r="Y345" s="55"/>
      <c r="Z345" s="58"/>
      <c r="AA345" s="58"/>
      <c r="AB345" s="67"/>
      <c r="AC345" s="58"/>
      <c r="AD345" s="57"/>
      <c r="AE345" s="56"/>
      <c r="AF345" s="67"/>
    </row>
    <row r="346" spans="1:32" x14ac:dyDescent="0.2">
      <c r="A346" s="59"/>
      <c r="B346" s="55"/>
      <c r="C346" s="78"/>
      <c r="D346" s="55"/>
      <c r="E346" s="55"/>
      <c r="F346" s="58"/>
      <c r="G346" s="57"/>
      <c r="H346" s="67"/>
      <c r="I346" s="58"/>
      <c r="J346" s="55"/>
      <c r="K346" s="57"/>
      <c r="L346" s="67"/>
      <c r="M346" s="55"/>
      <c r="N346" s="55"/>
      <c r="O346" s="57"/>
      <c r="P346" s="67"/>
      <c r="Q346" s="55"/>
      <c r="R346" s="55"/>
      <c r="S346" s="57"/>
      <c r="T346" s="67"/>
      <c r="U346" s="55"/>
      <c r="V346" s="55"/>
      <c r="W346" s="57"/>
      <c r="X346" s="67"/>
      <c r="Y346" s="55"/>
      <c r="Z346" s="58"/>
      <c r="AA346" s="58"/>
      <c r="AB346" s="67"/>
      <c r="AC346" s="58"/>
      <c r="AD346" s="57"/>
      <c r="AE346" s="56"/>
      <c r="AF346" s="67"/>
    </row>
    <row r="347" spans="1:32" x14ac:dyDescent="0.2">
      <c r="A347" s="59"/>
      <c r="B347" s="55"/>
      <c r="C347" s="78"/>
      <c r="D347" s="55"/>
      <c r="E347" s="55"/>
      <c r="F347" s="58"/>
      <c r="G347" s="57"/>
      <c r="H347" s="67"/>
      <c r="I347" s="58"/>
      <c r="J347" s="55"/>
      <c r="K347" s="57"/>
      <c r="L347" s="67"/>
      <c r="M347" s="55"/>
      <c r="N347" s="55"/>
      <c r="O347" s="57"/>
      <c r="P347" s="67"/>
      <c r="Q347" s="55"/>
      <c r="R347" s="55"/>
      <c r="S347" s="57"/>
      <c r="T347" s="67"/>
      <c r="U347" s="55"/>
      <c r="V347" s="55"/>
      <c r="W347" s="57"/>
      <c r="X347" s="67"/>
      <c r="Y347" s="55"/>
      <c r="Z347" s="58"/>
      <c r="AA347" s="58"/>
      <c r="AB347" s="67"/>
      <c r="AC347" s="58"/>
      <c r="AD347" s="57"/>
      <c r="AE347" s="56"/>
      <c r="AF347" s="67"/>
    </row>
    <row r="348" spans="1:32" x14ac:dyDescent="0.2">
      <c r="A348" s="59"/>
      <c r="B348" s="55"/>
      <c r="C348" s="78"/>
      <c r="D348" s="55"/>
      <c r="E348" s="55"/>
      <c r="F348" s="58"/>
      <c r="G348" s="57"/>
      <c r="H348" s="67"/>
      <c r="I348" s="58"/>
      <c r="J348" s="55"/>
      <c r="K348" s="57"/>
      <c r="L348" s="67"/>
      <c r="M348" s="55"/>
      <c r="N348" s="55"/>
      <c r="O348" s="57"/>
      <c r="P348" s="67"/>
      <c r="Q348" s="55"/>
      <c r="R348" s="55"/>
      <c r="S348" s="57"/>
      <c r="T348" s="67"/>
      <c r="U348" s="55"/>
      <c r="V348" s="55"/>
      <c r="W348" s="57"/>
      <c r="X348" s="67"/>
      <c r="Y348" s="55"/>
      <c r="Z348" s="58"/>
      <c r="AA348" s="58"/>
      <c r="AB348" s="67"/>
      <c r="AC348" s="58"/>
      <c r="AD348" s="57"/>
      <c r="AE348" s="56"/>
      <c r="AF348" s="67"/>
    </row>
    <row r="349" spans="1:32" x14ac:dyDescent="0.2">
      <c r="A349" s="59"/>
      <c r="B349" s="55"/>
      <c r="C349" s="78"/>
      <c r="D349" s="55"/>
      <c r="E349" s="55"/>
      <c r="F349" s="58"/>
      <c r="G349" s="57"/>
      <c r="H349" s="67"/>
      <c r="I349" s="58"/>
      <c r="J349" s="55"/>
      <c r="K349" s="57"/>
      <c r="L349" s="67"/>
      <c r="M349" s="55"/>
      <c r="N349" s="55"/>
      <c r="O349" s="57"/>
      <c r="P349" s="67"/>
      <c r="Q349" s="55"/>
      <c r="R349" s="55"/>
      <c r="S349" s="57"/>
      <c r="T349" s="67"/>
      <c r="U349" s="55"/>
      <c r="V349" s="55"/>
      <c r="W349" s="57"/>
      <c r="X349" s="67"/>
      <c r="Y349" s="55"/>
      <c r="Z349" s="58"/>
      <c r="AA349" s="58"/>
      <c r="AB349" s="67"/>
      <c r="AC349" s="58"/>
      <c r="AD349" s="57"/>
      <c r="AE349" s="56"/>
      <c r="AF349" s="67"/>
    </row>
    <row r="350" spans="1:32" x14ac:dyDescent="0.2">
      <c r="A350" s="59"/>
      <c r="B350" s="55"/>
      <c r="C350" s="78"/>
      <c r="D350" s="55"/>
      <c r="E350" s="55"/>
      <c r="F350" s="58"/>
      <c r="G350" s="57"/>
      <c r="H350" s="67"/>
      <c r="I350" s="58"/>
      <c r="J350" s="55"/>
      <c r="K350" s="57"/>
      <c r="L350" s="67"/>
      <c r="M350" s="55"/>
      <c r="N350" s="55"/>
      <c r="O350" s="57"/>
      <c r="P350" s="67"/>
      <c r="Q350" s="55"/>
      <c r="R350" s="55"/>
      <c r="S350" s="57"/>
      <c r="T350" s="67"/>
      <c r="U350" s="55"/>
      <c r="V350" s="55"/>
      <c r="W350" s="57"/>
      <c r="X350" s="67"/>
      <c r="Y350" s="55"/>
      <c r="Z350" s="58"/>
      <c r="AA350" s="58"/>
      <c r="AB350" s="67"/>
      <c r="AC350" s="58"/>
      <c r="AD350" s="57"/>
      <c r="AE350" s="56"/>
      <c r="AF350" s="67"/>
    </row>
    <row r="351" spans="1:32" x14ac:dyDescent="0.2">
      <c r="A351" s="59"/>
      <c r="B351" s="55"/>
      <c r="C351" s="78"/>
      <c r="D351" s="55"/>
      <c r="E351" s="55"/>
      <c r="F351" s="58"/>
      <c r="G351" s="57"/>
      <c r="H351" s="67"/>
      <c r="I351" s="58"/>
      <c r="J351" s="55"/>
      <c r="K351" s="57"/>
      <c r="L351" s="67"/>
      <c r="M351" s="55"/>
      <c r="N351" s="55"/>
      <c r="O351" s="57"/>
      <c r="P351" s="67"/>
      <c r="Q351" s="55"/>
      <c r="R351" s="55"/>
      <c r="S351" s="57"/>
      <c r="T351" s="67"/>
      <c r="U351" s="55"/>
      <c r="V351" s="55"/>
      <c r="W351" s="57"/>
      <c r="X351" s="67"/>
      <c r="Y351" s="55"/>
      <c r="Z351" s="58"/>
      <c r="AA351" s="58"/>
      <c r="AB351" s="67"/>
      <c r="AC351" s="58"/>
      <c r="AD351" s="57"/>
      <c r="AE351" s="56"/>
      <c r="AF351" s="67"/>
    </row>
    <row r="352" spans="1:32" x14ac:dyDescent="0.2">
      <c r="A352" s="59"/>
      <c r="B352" s="55"/>
      <c r="C352" s="78"/>
      <c r="D352" s="55"/>
      <c r="E352" s="55"/>
      <c r="F352" s="58"/>
      <c r="G352" s="57"/>
      <c r="H352" s="67"/>
      <c r="I352" s="58"/>
      <c r="J352" s="55"/>
      <c r="K352" s="57"/>
      <c r="L352" s="67"/>
      <c r="M352" s="55"/>
      <c r="N352" s="55"/>
      <c r="O352" s="57"/>
      <c r="P352" s="67"/>
      <c r="Q352" s="55"/>
      <c r="R352" s="55"/>
      <c r="S352" s="57"/>
      <c r="T352" s="67"/>
      <c r="U352" s="55"/>
      <c r="V352" s="55"/>
      <c r="W352" s="57"/>
      <c r="X352" s="67"/>
      <c r="Y352" s="55"/>
      <c r="Z352" s="58"/>
      <c r="AA352" s="58"/>
      <c r="AB352" s="67"/>
      <c r="AC352" s="58"/>
      <c r="AD352" s="57"/>
      <c r="AE352" s="56"/>
      <c r="AF352" s="67"/>
    </row>
    <row r="353" spans="1:32" x14ac:dyDescent="0.2">
      <c r="A353" s="59"/>
      <c r="B353" s="55"/>
      <c r="C353" s="78"/>
      <c r="D353" s="55"/>
      <c r="E353" s="55"/>
      <c r="F353" s="58"/>
      <c r="G353" s="57"/>
      <c r="H353" s="67"/>
      <c r="I353" s="58"/>
      <c r="J353" s="55"/>
      <c r="K353" s="57"/>
      <c r="L353" s="67"/>
      <c r="M353" s="55"/>
      <c r="N353" s="55"/>
      <c r="O353" s="57"/>
      <c r="P353" s="67"/>
      <c r="Q353" s="55"/>
      <c r="R353" s="55"/>
      <c r="S353" s="57"/>
      <c r="T353" s="67"/>
      <c r="U353" s="55"/>
      <c r="V353" s="55"/>
      <c r="W353" s="57"/>
      <c r="X353" s="67"/>
      <c r="Y353" s="55"/>
      <c r="Z353" s="58"/>
      <c r="AA353" s="58"/>
      <c r="AB353" s="67"/>
      <c r="AC353" s="58"/>
      <c r="AD353" s="57"/>
      <c r="AE353" s="56"/>
      <c r="AF353" s="67"/>
    </row>
    <row r="354" spans="1:32" x14ac:dyDescent="0.2">
      <c r="A354" s="59"/>
      <c r="B354" s="55"/>
      <c r="C354" s="78"/>
      <c r="D354" s="55"/>
      <c r="E354" s="55"/>
      <c r="F354" s="58"/>
      <c r="G354" s="57"/>
      <c r="H354" s="67"/>
      <c r="I354" s="58"/>
      <c r="J354" s="55"/>
      <c r="K354" s="57"/>
      <c r="L354" s="67"/>
      <c r="M354" s="55"/>
      <c r="N354" s="55"/>
      <c r="O354" s="57"/>
      <c r="P354" s="67"/>
      <c r="Q354" s="55"/>
      <c r="R354" s="55"/>
      <c r="S354" s="57"/>
      <c r="T354" s="67"/>
      <c r="U354" s="55"/>
      <c r="V354" s="55"/>
      <c r="W354" s="57"/>
      <c r="X354" s="67"/>
      <c r="Y354" s="55"/>
      <c r="Z354" s="58"/>
      <c r="AA354" s="58"/>
      <c r="AB354" s="67"/>
      <c r="AC354" s="58"/>
      <c r="AD354" s="57"/>
      <c r="AE354" s="56"/>
      <c r="AF354" s="67"/>
    </row>
    <row r="355" spans="1:32" x14ac:dyDescent="0.2">
      <c r="A355" s="59"/>
      <c r="B355" s="55"/>
      <c r="C355" s="78"/>
      <c r="D355" s="55"/>
      <c r="E355" s="55"/>
      <c r="F355" s="58"/>
      <c r="G355" s="57"/>
      <c r="H355" s="67"/>
      <c r="I355" s="58"/>
      <c r="J355" s="55"/>
      <c r="K355" s="57"/>
      <c r="L355" s="67"/>
      <c r="M355" s="55"/>
      <c r="N355" s="55"/>
      <c r="O355" s="57"/>
      <c r="P355" s="67"/>
      <c r="Q355" s="55"/>
      <c r="R355" s="55"/>
      <c r="S355" s="57"/>
      <c r="T355" s="67"/>
      <c r="U355" s="55"/>
      <c r="V355" s="55"/>
      <c r="W355" s="57"/>
      <c r="X355" s="67"/>
      <c r="Y355" s="55"/>
      <c r="Z355" s="58"/>
      <c r="AA355" s="58"/>
      <c r="AB355" s="67"/>
      <c r="AC355" s="58"/>
      <c r="AD355" s="57"/>
      <c r="AE355" s="56"/>
      <c r="AF355" s="67"/>
    </row>
    <row r="356" spans="1:32" x14ac:dyDescent="0.2">
      <c r="A356" s="59"/>
      <c r="B356" s="55"/>
      <c r="C356" s="78"/>
      <c r="D356" s="55"/>
      <c r="E356" s="55"/>
      <c r="F356" s="58"/>
      <c r="G356" s="57"/>
      <c r="H356" s="67"/>
      <c r="I356" s="58"/>
      <c r="J356" s="55"/>
      <c r="K356" s="57"/>
      <c r="L356" s="67"/>
      <c r="M356" s="55"/>
      <c r="N356" s="55"/>
      <c r="O356" s="57"/>
      <c r="P356" s="67"/>
      <c r="Q356" s="55"/>
      <c r="R356" s="55"/>
      <c r="S356" s="57"/>
      <c r="T356" s="67"/>
      <c r="U356" s="55"/>
      <c r="V356" s="55"/>
      <c r="W356" s="57"/>
      <c r="X356" s="67"/>
      <c r="Y356" s="55"/>
      <c r="Z356" s="58"/>
      <c r="AA356" s="58"/>
      <c r="AB356" s="67"/>
      <c r="AC356" s="58"/>
      <c r="AD356" s="57"/>
      <c r="AE356" s="56"/>
      <c r="AF356" s="67"/>
    </row>
    <row r="357" spans="1:32" x14ac:dyDescent="0.2">
      <c r="A357" s="59"/>
      <c r="B357" s="55"/>
      <c r="C357" s="78"/>
      <c r="D357" s="55"/>
      <c r="E357" s="55"/>
      <c r="F357" s="58"/>
      <c r="G357" s="57"/>
      <c r="H357" s="67"/>
      <c r="I357" s="58"/>
      <c r="J357" s="55"/>
      <c r="K357" s="57"/>
      <c r="L357" s="67"/>
      <c r="M357" s="55"/>
      <c r="N357" s="55"/>
      <c r="O357" s="57"/>
      <c r="P357" s="67"/>
      <c r="Q357" s="55"/>
      <c r="R357" s="55"/>
      <c r="S357" s="57"/>
      <c r="T357" s="67"/>
      <c r="U357" s="55"/>
      <c r="V357" s="55"/>
      <c r="W357" s="57"/>
      <c r="X357" s="67"/>
      <c r="Y357" s="55"/>
      <c r="Z357" s="58"/>
      <c r="AA357" s="58"/>
      <c r="AB357" s="67"/>
      <c r="AC357" s="58"/>
      <c r="AD357" s="57"/>
      <c r="AE357" s="56"/>
      <c r="AF357" s="67"/>
    </row>
    <row r="358" spans="1:32" x14ac:dyDescent="0.2">
      <c r="A358" s="59"/>
      <c r="B358" s="55"/>
      <c r="C358" s="78"/>
      <c r="D358" s="55"/>
      <c r="E358" s="55"/>
      <c r="F358" s="58"/>
      <c r="G358" s="57"/>
      <c r="H358" s="67"/>
      <c r="I358" s="58"/>
      <c r="J358" s="55"/>
      <c r="K358" s="57"/>
      <c r="L358" s="67"/>
      <c r="M358" s="55"/>
      <c r="N358" s="55"/>
      <c r="O358" s="57"/>
      <c r="P358" s="67"/>
      <c r="Q358" s="55"/>
      <c r="R358" s="55"/>
      <c r="S358" s="57"/>
      <c r="T358" s="67"/>
      <c r="U358" s="55"/>
      <c r="V358" s="55"/>
      <c r="W358" s="57"/>
      <c r="X358" s="67"/>
      <c r="Y358" s="58"/>
      <c r="Z358" s="58"/>
      <c r="AA358" s="58"/>
      <c r="AB358" s="70"/>
      <c r="AC358" s="58"/>
      <c r="AD358" s="57"/>
      <c r="AE358" s="56"/>
      <c r="AF358" s="67"/>
    </row>
    <row r="359" spans="1:32" x14ac:dyDescent="0.2">
      <c r="A359" s="59"/>
      <c r="B359" s="55"/>
      <c r="C359" s="78"/>
      <c r="D359" s="55"/>
      <c r="E359" s="55"/>
      <c r="F359" s="58"/>
      <c r="G359" s="57"/>
      <c r="H359" s="67"/>
      <c r="I359" s="58"/>
      <c r="J359" s="55"/>
      <c r="K359" s="57"/>
      <c r="L359" s="67"/>
      <c r="M359" s="55"/>
      <c r="N359" s="55"/>
      <c r="O359" s="57"/>
      <c r="P359" s="67"/>
      <c r="Q359" s="55"/>
      <c r="R359" s="55"/>
      <c r="S359" s="57"/>
      <c r="T359" s="67"/>
      <c r="U359" s="55"/>
      <c r="V359" s="55"/>
      <c r="W359" s="57"/>
      <c r="X359" s="67"/>
      <c r="Y359" s="58"/>
      <c r="Z359" s="58"/>
      <c r="AA359" s="58"/>
      <c r="AB359" s="70"/>
      <c r="AC359" s="58"/>
      <c r="AD359" s="57"/>
      <c r="AE359" s="56"/>
      <c r="AF359" s="67"/>
    </row>
    <row r="360" spans="1:32" x14ac:dyDescent="0.2">
      <c r="A360" s="59"/>
      <c r="B360" s="55"/>
      <c r="C360" s="78"/>
      <c r="D360" s="55"/>
      <c r="E360" s="55"/>
      <c r="F360" s="58"/>
      <c r="G360" s="57"/>
      <c r="H360" s="67"/>
      <c r="I360" s="58"/>
      <c r="J360" s="55"/>
      <c r="K360" s="57"/>
      <c r="L360" s="67"/>
      <c r="M360" s="55"/>
      <c r="N360" s="55"/>
      <c r="O360" s="57"/>
      <c r="P360" s="67"/>
      <c r="Q360" s="55"/>
      <c r="R360" s="55"/>
      <c r="S360" s="57"/>
      <c r="T360" s="67"/>
      <c r="U360" s="55"/>
      <c r="V360" s="55"/>
      <c r="W360" s="57"/>
      <c r="X360" s="67"/>
      <c r="Y360" s="58"/>
      <c r="Z360" s="58"/>
      <c r="AA360" s="58"/>
      <c r="AB360" s="70"/>
      <c r="AC360" s="58"/>
      <c r="AD360" s="57"/>
      <c r="AE360" s="56"/>
      <c r="AF360" s="67"/>
    </row>
    <row r="361" spans="1:32" x14ac:dyDescent="0.2">
      <c r="A361" s="59"/>
      <c r="B361" s="55"/>
      <c r="C361" s="78"/>
      <c r="D361" s="55"/>
      <c r="E361" s="55"/>
      <c r="F361" s="58"/>
      <c r="G361" s="57"/>
      <c r="H361" s="67"/>
      <c r="I361" s="58"/>
      <c r="J361" s="55"/>
      <c r="K361" s="57"/>
      <c r="L361" s="67"/>
      <c r="M361" s="55"/>
      <c r="N361" s="55"/>
      <c r="O361" s="57"/>
      <c r="P361" s="67"/>
      <c r="Q361" s="55"/>
      <c r="R361" s="55"/>
      <c r="S361" s="57"/>
      <c r="T361" s="67"/>
      <c r="U361" s="55"/>
      <c r="V361" s="55"/>
      <c r="W361" s="57"/>
      <c r="X361" s="67"/>
      <c r="Y361" s="58"/>
      <c r="Z361" s="58"/>
      <c r="AA361" s="58"/>
      <c r="AB361" s="70"/>
      <c r="AC361" s="58"/>
      <c r="AD361" s="57"/>
      <c r="AE361" s="56"/>
      <c r="AF361" s="67"/>
    </row>
    <row r="362" spans="1:32" x14ac:dyDescent="0.2">
      <c r="A362" s="59"/>
      <c r="B362" s="55"/>
      <c r="C362" s="78"/>
      <c r="D362" s="55"/>
      <c r="E362" s="55"/>
      <c r="F362" s="58"/>
      <c r="G362" s="57"/>
      <c r="H362" s="67"/>
      <c r="I362" s="58"/>
      <c r="J362" s="55"/>
      <c r="K362" s="57"/>
      <c r="L362" s="67"/>
      <c r="M362" s="55"/>
      <c r="N362" s="55"/>
      <c r="O362" s="57"/>
      <c r="P362" s="67"/>
      <c r="Q362" s="55"/>
      <c r="R362" s="55"/>
      <c r="S362" s="57"/>
      <c r="T362" s="67"/>
      <c r="U362" s="55"/>
      <c r="V362" s="55"/>
      <c r="W362" s="57"/>
      <c r="X362" s="67"/>
      <c r="Y362" s="58"/>
      <c r="Z362" s="58"/>
      <c r="AA362" s="58"/>
      <c r="AB362" s="70"/>
      <c r="AC362" s="58"/>
      <c r="AD362" s="57"/>
      <c r="AE362" s="56"/>
      <c r="AF362" s="67"/>
    </row>
    <row r="363" spans="1:32" x14ac:dyDescent="0.2">
      <c r="A363" s="59"/>
      <c r="B363" s="55"/>
      <c r="C363" s="78"/>
      <c r="D363" s="55"/>
      <c r="E363" s="55"/>
      <c r="F363" s="58"/>
      <c r="G363" s="57"/>
      <c r="H363" s="67"/>
      <c r="I363" s="58"/>
      <c r="J363" s="55"/>
      <c r="K363" s="57"/>
      <c r="L363" s="67"/>
      <c r="M363" s="55"/>
      <c r="N363" s="55"/>
      <c r="O363" s="57"/>
      <c r="P363" s="67"/>
      <c r="Q363" s="55"/>
      <c r="R363" s="55"/>
      <c r="S363" s="57"/>
      <c r="T363" s="67"/>
      <c r="U363" s="55"/>
      <c r="V363" s="55"/>
      <c r="W363" s="57"/>
      <c r="X363" s="67"/>
      <c r="Y363" s="58"/>
      <c r="Z363" s="58"/>
      <c r="AA363" s="58"/>
      <c r="AB363" s="70"/>
      <c r="AC363" s="58"/>
      <c r="AD363" s="57"/>
      <c r="AE363" s="56"/>
      <c r="AF363" s="67"/>
    </row>
    <row r="364" spans="1:32" x14ac:dyDescent="0.2">
      <c r="A364" s="59"/>
      <c r="B364" s="55"/>
      <c r="C364" s="78"/>
      <c r="D364" s="55"/>
      <c r="E364" s="55"/>
      <c r="F364" s="58"/>
      <c r="G364" s="57"/>
      <c r="H364" s="67"/>
      <c r="I364" s="58"/>
      <c r="J364" s="55"/>
      <c r="K364" s="57"/>
      <c r="L364" s="67"/>
      <c r="M364" s="55"/>
      <c r="N364" s="55"/>
      <c r="O364" s="57"/>
      <c r="P364" s="67"/>
      <c r="Q364" s="55"/>
      <c r="R364" s="55"/>
      <c r="S364" s="57"/>
      <c r="T364" s="67"/>
      <c r="U364" s="55"/>
      <c r="V364" s="55"/>
      <c r="W364" s="57"/>
      <c r="X364" s="67"/>
      <c r="Y364" s="58"/>
      <c r="Z364" s="58"/>
      <c r="AA364" s="58"/>
      <c r="AB364" s="70"/>
      <c r="AC364" s="58"/>
      <c r="AD364" s="57"/>
      <c r="AE364" s="56"/>
      <c r="AF364" s="67"/>
    </row>
    <row r="365" spans="1:32" x14ac:dyDescent="0.2">
      <c r="A365" s="59"/>
      <c r="B365" s="55"/>
      <c r="C365" s="78"/>
      <c r="D365" s="55"/>
      <c r="E365" s="55"/>
      <c r="F365" s="58"/>
      <c r="G365" s="57"/>
      <c r="H365" s="67"/>
      <c r="I365" s="58"/>
      <c r="J365" s="55"/>
      <c r="K365" s="57"/>
      <c r="L365" s="67"/>
      <c r="M365" s="55"/>
      <c r="N365" s="55"/>
      <c r="O365" s="57"/>
      <c r="P365" s="67"/>
      <c r="Q365" s="55"/>
      <c r="R365" s="55"/>
      <c r="S365" s="57"/>
      <c r="T365" s="67"/>
      <c r="U365" s="55"/>
      <c r="V365" s="55"/>
      <c r="W365" s="57"/>
      <c r="X365" s="67"/>
      <c r="Y365" s="58"/>
      <c r="Z365" s="58"/>
      <c r="AA365" s="58"/>
      <c r="AB365" s="70"/>
      <c r="AC365" s="58"/>
      <c r="AD365" s="57"/>
      <c r="AE365" s="56"/>
      <c r="AF365" s="67"/>
    </row>
    <row r="366" spans="1:32" x14ac:dyDescent="0.2">
      <c r="A366" s="59"/>
      <c r="B366" s="55"/>
      <c r="C366" s="78"/>
      <c r="D366" s="55"/>
      <c r="E366" s="55"/>
      <c r="F366" s="58"/>
      <c r="G366" s="57"/>
      <c r="H366" s="67"/>
      <c r="I366" s="58"/>
      <c r="J366" s="55"/>
      <c r="K366" s="57"/>
      <c r="L366" s="67"/>
      <c r="M366" s="55"/>
      <c r="N366" s="55"/>
      <c r="O366" s="57"/>
      <c r="P366" s="67"/>
      <c r="Q366" s="55"/>
      <c r="R366" s="55"/>
      <c r="S366" s="57"/>
      <c r="T366" s="67"/>
      <c r="U366" s="55"/>
      <c r="V366" s="55"/>
      <c r="W366" s="57"/>
      <c r="X366" s="67"/>
      <c r="Y366" s="58"/>
      <c r="Z366" s="58"/>
      <c r="AA366" s="58"/>
      <c r="AB366" s="70"/>
      <c r="AC366" s="58"/>
      <c r="AD366" s="57"/>
      <c r="AE366" s="56"/>
      <c r="AF366" s="67"/>
    </row>
    <row r="367" spans="1:32" x14ac:dyDescent="0.2">
      <c r="A367" s="59"/>
      <c r="B367" s="55"/>
      <c r="C367" s="78"/>
      <c r="D367" s="55"/>
      <c r="E367" s="55"/>
      <c r="F367" s="58"/>
      <c r="G367" s="57"/>
      <c r="H367" s="67"/>
      <c r="I367" s="58"/>
      <c r="J367" s="55"/>
      <c r="K367" s="57"/>
      <c r="L367" s="67"/>
      <c r="M367" s="55"/>
      <c r="N367" s="55"/>
      <c r="O367" s="57"/>
      <c r="P367" s="67"/>
      <c r="Q367" s="55"/>
      <c r="R367" s="55"/>
      <c r="S367" s="57"/>
      <c r="T367" s="67"/>
      <c r="U367" s="55"/>
      <c r="V367" s="55"/>
      <c r="W367" s="57"/>
      <c r="X367" s="67"/>
      <c r="Y367" s="58"/>
      <c r="Z367" s="58"/>
      <c r="AA367" s="58"/>
      <c r="AB367" s="70"/>
      <c r="AC367" s="58"/>
      <c r="AD367" s="57"/>
      <c r="AE367" s="56"/>
      <c r="AF367" s="67"/>
    </row>
    <row r="368" spans="1:32" x14ac:dyDescent="0.2">
      <c r="A368" s="59"/>
      <c r="B368" s="55"/>
      <c r="C368" s="78"/>
      <c r="D368" s="55"/>
      <c r="E368" s="55"/>
      <c r="F368" s="58"/>
      <c r="G368" s="57"/>
      <c r="H368" s="67"/>
      <c r="I368" s="58"/>
      <c r="J368" s="55"/>
      <c r="K368" s="57"/>
      <c r="L368" s="67"/>
      <c r="M368" s="55"/>
      <c r="N368" s="55"/>
      <c r="O368" s="57"/>
      <c r="P368" s="67"/>
      <c r="Q368" s="55"/>
      <c r="R368" s="55"/>
      <c r="S368" s="57"/>
      <c r="T368" s="67"/>
      <c r="U368" s="55"/>
      <c r="V368" s="55"/>
      <c r="W368" s="57"/>
      <c r="X368" s="67"/>
      <c r="Y368" s="58"/>
      <c r="Z368" s="58"/>
      <c r="AA368" s="58"/>
      <c r="AB368" s="70"/>
      <c r="AC368" s="58"/>
      <c r="AD368" s="57"/>
      <c r="AE368" s="56"/>
      <c r="AF368" s="67"/>
    </row>
    <row r="369" spans="1:32" x14ac:dyDescent="0.2">
      <c r="A369" s="59"/>
      <c r="B369" s="55"/>
      <c r="C369" s="78"/>
      <c r="D369" s="55"/>
      <c r="E369" s="55"/>
      <c r="F369" s="58"/>
      <c r="G369" s="57"/>
      <c r="H369" s="67"/>
      <c r="I369" s="58"/>
      <c r="J369" s="55"/>
      <c r="K369" s="57"/>
      <c r="L369" s="67"/>
      <c r="M369" s="55"/>
      <c r="N369" s="55"/>
      <c r="O369" s="57"/>
      <c r="P369" s="67"/>
      <c r="Q369" s="55"/>
      <c r="R369" s="55"/>
      <c r="S369" s="57"/>
      <c r="T369" s="67"/>
      <c r="U369" s="55"/>
      <c r="V369" s="55"/>
      <c r="W369" s="57"/>
      <c r="X369" s="67"/>
      <c r="Y369" s="58"/>
      <c r="Z369" s="58"/>
      <c r="AA369" s="58"/>
      <c r="AB369" s="70"/>
      <c r="AC369" s="58"/>
      <c r="AD369" s="57"/>
      <c r="AE369" s="56"/>
      <c r="AF369" s="67"/>
    </row>
    <row r="370" spans="1:32" x14ac:dyDescent="0.2">
      <c r="A370" s="59"/>
      <c r="B370" s="55"/>
      <c r="C370" s="78"/>
      <c r="D370" s="55"/>
      <c r="E370" s="55"/>
      <c r="F370" s="58"/>
      <c r="G370" s="57"/>
      <c r="H370" s="67"/>
      <c r="I370" s="58"/>
      <c r="J370" s="55"/>
      <c r="K370" s="57"/>
      <c r="L370" s="67"/>
      <c r="M370" s="55"/>
      <c r="N370" s="55"/>
      <c r="O370" s="57"/>
      <c r="P370" s="67"/>
      <c r="Q370" s="55"/>
      <c r="R370" s="55"/>
      <c r="S370" s="57"/>
      <c r="T370" s="67"/>
      <c r="U370" s="55"/>
      <c r="V370" s="55"/>
      <c r="W370" s="57"/>
      <c r="X370" s="67"/>
      <c r="Y370" s="58"/>
      <c r="Z370" s="58"/>
      <c r="AA370" s="58"/>
      <c r="AB370" s="70"/>
      <c r="AC370" s="58"/>
      <c r="AD370" s="57"/>
      <c r="AE370" s="56"/>
      <c r="AF370" s="67"/>
    </row>
    <row r="371" spans="1:32" x14ac:dyDescent="0.2">
      <c r="A371" s="59"/>
      <c r="B371" s="55"/>
      <c r="C371" s="78"/>
      <c r="D371" s="55"/>
      <c r="E371" s="55"/>
      <c r="F371" s="58"/>
      <c r="G371" s="57"/>
      <c r="H371" s="67"/>
      <c r="I371" s="58"/>
      <c r="J371" s="55"/>
      <c r="K371" s="57"/>
      <c r="L371" s="67"/>
      <c r="M371" s="55"/>
      <c r="N371" s="55"/>
      <c r="O371" s="57"/>
      <c r="P371" s="67"/>
      <c r="Q371" s="55"/>
      <c r="R371" s="55"/>
      <c r="S371" s="57"/>
      <c r="T371" s="67"/>
      <c r="U371" s="55"/>
      <c r="V371" s="55"/>
      <c r="W371" s="57"/>
      <c r="X371" s="67"/>
      <c r="Y371" s="58"/>
      <c r="Z371" s="58"/>
      <c r="AA371" s="58"/>
      <c r="AB371" s="70"/>
      <c r="AC371" s="58"/>
      <c r="AD371" s="57"/>
      <c r="AE371" s="56"/>
      <c r="AF371" s="67"/>
    </row>
    <row r="372" spans="1:32" x14ac:dyDescent="0.2">
      <c r="A372" s="59"/>
      <c r="B372" s="55"/>
      <c r="C372" s="78"/>
      <c r="D372" s="55"/>
      <c r="E372" s="55"/>
      <c r="F372" s="58"/>
      <c r="G372" s="57"/>
      <c r="H372" s="67"/>
      <c r="I372" s="58"/>
      <c r="J372" s="55"/>
      <c r="K372" s="57"/>
      <c r="L372" s="67"/>
      <c r="M372" s="55"/>
      <c r="N372" s="55"/>
      <c r="O372" s="57"/>
      <c r="P372" s="67"/>
      <c r="Q372" s="55"/>
      <c r="R372" s="55"/>
      <c r="S372" s="57"/>
      <c r="T372" s="67"/>
      <c r="U372" s="55"/>
      <c r="V372" s="55"/>
      <c r="W372" s="57"/>
      <c r="X372" s="67"/>
      <c r="Y372" s="58"/>
      <c r="Z372" s="58"/>
      <c r="AA372" s="58"/>
      <c r="AB372" s="70"/>
      <c r="AC372" s="58"/>
      <c r="AD372" s="57"/>
      <c r="AE372" s="56"/>
      <c r="AF372" s="67"/>
    </row>
    <row r="373" spans="1:32" x14ac:dyDescent="0.2">
      <c r="A373" s="59"/>
      <c r="B373" s="55"/>
      <c r="C373" s="78"/>
      <c r="D373" s="55"/>
      <c r="E373" s="55"/>
      <c r="F373" s="58"/>
      <c r="G373" s="57"/>
      <c r="H373" s="67"/>
      <c r="I373" s="58"/>
      <c r="J373" s="55"/>
      <c r="K373" s="57"/>
      <c r="L373" s="67"/>
      <c r="M373" s="55"/>
      <c r="N373" s="55"/>
      <c r="O373" s="57"/>
      <c r="P373" s="67"/>
      <c r="Q373" s="55"/>
      <c r="R373" s="55"/>
      <c r="S373" s="57"/>
      <c r="T373" s="67"/>
      <c r="U373" s="55"/>
      <c r="V373" s="55"/>
      <c r="W373" s="57"/>
      <c r="X373" s="67"/>
      <c r="Y373" s="58"/>
      <c r="Z373" s="58"/>
      <c r="AA373" s="58"/>
      <c r="AB373" s="70"/>
      <c r="AC373" s="58"/>
      <c r="AD373" s="57"/>
      <c r="AE373" s="56"/>
      <c r="AF373" s="67"/>
    </row>
    <row r="374" spans="1:32" x14ac:dyDescent="0.2">
      <c r="A374" s="59"/>
      <c r="B374" s="55"/>
      <c r="C374" s="78"/>
      <c r="D374" s="55"/>
      <c r="E374" s="55"/>
      <c r="F374" s="58"/>
      <c r="G374" s="57"/>
      <c r="H374" s="67"/>
      <c r="I374" s="58"/>
      <c r="J374" s="55"/>
      <c r="K374" s="57"/>
      <c r="L374" s="67"/>
      <c r="M374" s="55"/>
      <c r="N374" s="55"/>
      <c r="O374" s="57"/>
      <c r="P374" s="67"/>
      <c r="Q374" s="55"/>
      <c r="R374" s="55"/>
      <c r="S374" s="57"/>
      <c r="T374" s="67"/>
      <c r="U374" s="55"/>
      <c r="V374" s="55"/>
      <c r="W374" s="57"/>
      <c r="X374" s="67"/>
      <c r="Y374" s="58"/>
      <c r="Z374" s="58"/>
      <c r="AA374" s="58"/>
      <c r="AB374" s="70"/>
      <c r="AC374" s="58"/>
      <c r="AD374" s="57"/>
      <c r="AE374" s="56"/>
      <c r="AF374" s="67"/>
    </row>
    <row r="375" spans="1:32" x14ac:dyDescent="0.2">
      <c r="A375" s="59"/>
      <c r="B375" s="55"/>
      <c r="C375" s="78"/>
      <c r="D375" s="55"/>
      <c r="E375" s="55"/>
      <c r="F375" s="58"/>
      <c r="G375" s="57"/>
      <c r="H375" s="67"/>
      <c r="I375" s="58"/>
      <c r="J375" s="55"/>
      <c r="K375" s="57"/>
      <c r="L375" s="67"/>
      <c r="M375" s="55"/>
      <c r="N375" s="55"/>
      <c r="O375" s="57"/>
      <c r="P375" s="67"/>
      <c r="Q375" s="55"/>
      <c r="R375" s="55"/>
      <c r="S375" s="57"/>
      <c r="T375" s="67"/>
      <c r="U375" s="55"/>
      <c r="V375" s="55"/>
      <c r="W375" s="57"/>
      <c r="X375" s="67"/>
      <c r="Y375" s="58"/>
      <c r="Z375" s="58"/>
      <c r="AA375" s="58"/>
      <c r="AB375" s="70"/>
      <c r="AC375" s="58"/>
      <c r="AD375" s="57"/>
      <c r="AE375" s="56"/>
      <c r="AF375" s="67"/>
    </row>
    <row r="376" spans="1:32" x14ac:dyDescent="0.2">
      <c r="A376" s="59"/>
      <c r="B376" s="55"/>
      <c r="C376" s="78"/>
      <c r="D376" s="55"/>
      <c r="E376" s="55"/>
      <c r="F376" s="58"/>
      <c r="G376" s="57"/>
      <c r="H376" s="67"/>
      <c r="I376" s="58"/>
      <c r="J376" s="55"/>
      <c r="K376" s="57"/>
      <c r="L376" s="67"/>
      <c r="M376" s="55"/>
      <c r="N376" s="55"/>
      <c r="O376" s="57"/>
      <c r="P376" s="67"/>
      <c r="Q376" s="55"/>
      <c r="R376" s="55"/>
      <c r="S376" s="57"/>
      <c r="T376" s="67"/>
      <c r="U376" s="55"/>
      <c r="V376" s="55"/>
      <c r="W376" s="57"/>
      <c r="X376" s="67"/>
      <c r="Y376" s="58"/>
      <c r="Z376" s="58"/>
      <c r="AA376" s="58"/>
      <c r="AB376" s="70"/>
      <c r="AC376" s="58"/>
      <c r="AD376" s="57"/>
      <c r="AE376" s="56"/>
      <c r="AF376" s="67"/>
    </row>
    <row r="377" spans="1:32" x14ac:dyDescent="0.2">
      <c r="A377" s="59"/>
      <c r="B377" s="55"/>
      <c r="C377" s="78"/>
      <c r="D377" s="55"/>
      <c r="E377" s="55"/>
      <c r="F377" s="58"/>
      <c r="G377" s="57"/>
      <c r="H377" s="67"/>
      <c r="I377" s="58"/>
      <c r="J377" s="55"/>
      <c r="K377" s="57"/>
      <c r="L377" s="67"/>
      <c r="M377" s="55"/>
      <c r="N377" s="55"/>
      <c r="O377" s="57"/>
      <c r="P377" s="67"/>
      <c r="Q377" s="55"/>
      <c r="R377" s="55"/>
      <c r="S377" s="57"/>
      <c r="T377" s="67"/>
      <c r="U377" s="55"/>
      <c r="V377" s="55"/>
      <c r="W377" s="57"/>
      <c r="X377" s="67"/>
      <c r="Y377" s="58"/>
      <c r="Z377" s="58"/>
      <c r="AA377" s="58"/>
      <c r="AB377" s="70"/>
      <c r="AC377" s="58"/>
      <c r="AD377" s="57"/>
      <c r="AE377" s="56"/>
      <c r="AF377" s="67"/>
    </row>
    <row r="378" spans="1:32" x14ac:dyDescent="0.2">
      <c r="A378" s="59"/>
      <c r="B378" s="55"/>
      <c r="C378" s="78"/>
      <c r="D378" s="55"/>
      <c r="E378" s="55"/>
      <c r="F378" s="58"/>
      <c r="G378" s="57"/>
      <c r="H378" s="67"/>
      <c r="I378" s="58"/>
      <c r="J378" s="55"/>
      <c r="K378" s="57"/>
      <c r="L378" s="67"/>
      <c r="M378" s="55"/>
      <c r="N378" s="55"/>
      <c r="O378" s="57"/>
      <c r="P378" s="67"/>
      <c r="Q378" s="55"/>
      <c r="R378" s="55"/>
      <c r="S378" s="57"/>
      <c r="T378" s="67"/>
      <c r="U378" s="55"/>
      <c r="V378" s="55"/>
      <c r="W378" s="57"/>
      <c r="X378" s="67"/>
      <c r="Y378" s="58"/>
      <c r="Z378" s="58"/>
      <c r="AA378" s="58"/>
      <c r="AB378" s="70"/>
      <c r="AC378" s="58"/>
      <c r="AD378" s="57"/>
      <c r="AE378" s="56"/>
      <c r="AF378" s="67"/>
    </row>
    <row r="379" spans="1:32" x14ac:dyDescent="0.2">
      <c r="A379" s="59"/>
      <c r="B379" s="55"/>
      <c r="C379" s="78"/>
      <c r="D379" s="55"/>
      <c r="E379" s="55"/>
      <c r="F379" s="58"/>
      <c r="G379" s="57"/>
      <c r="H379" s="67"/>
      <c r="I379" s="58"/>
      <c r="J379" s="55"/>
      <c r="K379" s="57"/>
      <c r="L379" s="67"/>
      <c r="M379" s="55"/>
      <c r="N379" s="55"/>
      <c r="O379" s="57"/>
      <c r="P379" s="67"/>
      <c r="Q379" s="55"/>
      <c r="R379" s="55"/>
      <c r="S379" s="57"/>
      <c r="T379" s="67"/>
      <c r="U379" s="55"/>
      <c r="V379" s="55"/>
      <c r="W379" s="57"/>
      <c r="X379" s="67"/>
      <c r="Y379" s="58"/>
      <c r="Z379" s="58"/>
      <c r="AA379" s="58"/>
      <c r="AB379" s="70"/>
      <c r="AC379" s="58"/>
      <c r="AD379" s="57"/>
      <c r="AE379" s="56"/>
      <c r="AF379" s="67"/>
    </row>
    <row r="380" spans="1:32" x14ac:dyDescent="0.2">
      <c r="A380" s="59"/>
      <c r="B380" s="55"/>
      <c r="C380" s="78"/>
      <c r="D380" s="55"/>
      <c r="E380" s="55"/>
      <c r="F380" s="58"/>
      <c r="G380" s="57"/>
      <c r="H380" s="67"/>
      <c r="I380" s="58"/>
      <c r="J380" s="55"/>
      <c r="K380" s="57"/>
      <c r="L380" s="67"/>
      <c r="M380" s="55"/>
      <c r="N380" s="55"/>
      <c r="O380" s="57"/>
      <c r="P380" s="67"/>
      <c r="Q380" s="55"/>
      <c r="R380" s="55"/>
      <c r="S380" s="57"/>
      <c r="T380" s="67"/>
      <c r="U380" s="55"/>
      <c r="V380" s="55"/>
      <c r="W380" s="57"/>
      <c r="X380" s="67"/>
      <c r="Y380" s="58"/>
      <c r="Z380" s="58"/>
      <c r="AA380" s="58"/>
      <c r="AB380" s="70"/>
      <c r="AC380" s="58"/>
      <c r="AD380" s="57"/>
      <c r="AE380" s="56"/>
      <c r="AF380" s="67"/>
    </row>
    <row r="381" spans="1:32" x14ac:dyDescent="0.2">
      <c r="A381" s="59"/>
      <c r="B381" s="55"/>
      <c r="C381" s="78"/>
      <c r="D381" s="55"/>
      <c r="E381" s="55"/>
      <c r="F381" s="58"/>
      <c r="G381" s="57"/>
      <c r="H381" s="67"/>
      <c r="I381" s="58"/>
      <c r="J381" s="55"/>
      <c r="K381" s="57"/>
      <c r="L381" s="67"/>
      <c r="M381" s="55"/>
      <c r="N381" s="55"/>
      <c r="O381" s="57"/>
      <c r="P381" s="67"/>
      <c r="Q381" s="55"/>
      <c r="R381" s="55"/>
      <c r="S381" s="55"/>
      <c r="T381" s="67"/>
      <c r="U381" s="55"/>
      <c r="V381" s="55"/>
      <c r="W381" s="57"/>
      <c r="X381" s="67"/>
      <c r="Y381" s="58"/>
      <c r="Z381" s="58"/>
      <c r="AA381" s="58"/>
      <c r="AB381" s="70"/>
      <c r="AC381" s="58"/>
      <c r="AD381" s="57"/>
      <c r="AE381" s="56"/>
      <c r="AF381" s="67"/>
    </row>
    <row r="382" spans="1:32" x14ac:dyDescent="0.2">
      <c r="A382" s="59"/>
      <c r="B382" s="55"/>
      <c r="C382" s="78"/>
      <c r="D382" s="55"/>
      <c r="E382" s="55"/>
      <c r="F382" s="58"/>
      <c r="G382" s="57"/>
      <c r="H382" s="67"/>
      <c r="I382" s="58"/>
      <c r="J382" s="55"/>
      <c r="K382" s="57"/>
      <c r="L382" s="67"/>
      <c r="M382" s="55"/>
      <c r="N382" s="55"/>
      <c r="O382" s="57"/>
      <c r="P382" s="67"/>
      <c r="Q382" s="55"/>
      <c r="R382" s="55"/>
      <c r="S382" s="55"/>
      <c r="T382" s="67"/>
      <c r="U382" s="55"/>
      <c r="V382" s="55"/>
      <c r="W382" s="57"/>
      <c r="X382" s="67"/>
      <c r="Y382" s="58"/>
      <c r="Z382" s="58"/>
      <c r="AA382" s="58"/>
      <c r="AB382" s="70"/>
      <c r="AC382" s="58"/>
      <c r="AD382" s="57"/>
      <c r="AE382" s="56"/>
      <c r="AF382" s="67"/>
    </row>
    <row r="383" spans="1:32" x14ac:dyDescent="0.2">
      <c r="A383" s="59"/>
      <c r="B383" s="55"/>
      <c r="C383" s="78"/>
      <c r="D383" s="55"/>
      <c r="E383" s="55"/>
      <c r="F383" s="58"/>
      <c r="G383" s="57"/>
      <c r="H383" s="67"/>
      <c r="I383" s="58"/>
      <c r="J383" s="55"/>
      <c r="K383" s="57"/>
      <c r="L383" s="67"/>
      <c r="M383" s="55"/>
      <c r="N383" s="55"/>
      <c r="O383" s="57"/>
      <c r="P383" s="67"/>
      <c r="Q383" s="55"/>
      <c r="R383" s="55"/>
      <c r="S383" s="55"/>
      <c r="T383" s="67"/>
      <c r="U383" s="55"/>
      <c r="V383" s="55"/>
      <c r="W383" s="57"/>
      <c r="X383" s="67"/>
      <c r="Y383" s="58"/>
      <c r="Z383" s="58"/>
      <c r="AA383" s="58"/>
      <c r="AB383" s="70"/>
      <c r="AC383" s="58"/>
      <c r="AD383" s="57"/>
      <c r="AE383" s="56"/>
      <c r="AF383" s="67"/>
    </row>
    <row r="384" spans="1:32" x14ac:dyDescent="0.2">
      <c r="A384" s="59"/>
      <c r="B384" s="55"/>
      <c r="C384" s="78"/>
      <c r="D384" s="55"/>
      <c r="E384" s="55"/>
      <c r="F384" s="58"/>
      <c r="G384" s="57"/>
      <c r="H384" s="67"/>
      <c r="I384" s="58"/>
      <c r="J384" s="55"/>
      <c r="K384" s="57"/>
      <c r="L384" s="67"/>
      <c r="M384" s="55"/>
      <c r="N384" s="55"/>
      <c r="O384" s="57"/>
      <c r="P384" s="67"/>
      <c r="Q384" s="55"/>
      <c r="R384" s="55"/>
      <c r="S384" s="55"/>
      <c r="T384" s="67"/>
      <c r="U384" s="55"/>
      <c r="V384" s="55"/>
      <c r="W384" s="57"/>
      <c r="X384" s="67"/>
      <c r="Y384" s="58"/>
      <c r="Z384" s="58"/>
      <c r="AA384" s="58"/>
      <c r="AB384" s="70"/>
      <c r="AC384" s="58"/>
      <c r="AD384" s="57"/>
      <c r="AE384" s="56"/>
      <c r="AF384" s="67"/>
    </row>
    <row r="385" spans="1:32" x14ac:dyDescent="0.2">
      <c r="A385" s="59"/>
      <c r="B385" s="55"/>
      <c r="C385" s="78"/>
      <c r="D385" s="55"/>
      <c r="E385" s="55"/>
      <c r="F385" s="58"/>
      <c r="G385" s="57"/>
      <c r="H385" s="67"/>
      <c r="I385" s="58"/>
      <c r="J385" s="55"/>
      <c r="K385" s="57"/>
      <c r="L385" s="67"/>
      <c r="M385" s="55"/>
      <c r="N385" s="55"/>
      <c r="O385" s="57"/>
      <c r="P385" s="67"/>
      <c r="Q385" s="55"/>
      <c r="R385" s="55"/>
      <c r="S385" s="55"/>
      <c r="T385" s="67"/>
      <c r="U385" s="55"/>
      <c r="V385" s="55"/>
      <c r="W385" s="57"/>
      <c r="X385" s="67"/>
      <c r="Y385" s="58"/>
      <c r="Z385" s="58"/>
      <c r="AA385" s="58"/>
      <c r="AB385" s="70"/>
      <c r="AC385" s="58"/>
      <c r="AD385" s="57"/>
      <c r="AE385" s="56"/>
      <c r="AF385" s="67"/>
    </row>
    <row r="386" spans="1:32" x14ac:dyDescent="0.2">
      <c r="A386" s="59"/>
      <c r="B386" s="55"/>
      <c r="C386" s="78"/>
      <c r="D386" s="55"/>
      <c r="E386" s="55"/>
      <c r="F386" s="58"/>
      <c r="G386" s="57"/>
      <c r="H386" s="67"/>
      <c r="I386" s="58"/>
      <c r="J386" s="55"/>
      <c r="K386" s="57"/>
      <c r="L386" s="67"/>
      <c r="M386" s="55"/>
      <c r="N386" s="55"/>
      <c r="O386" s="57"/>
      <c r="P386" s="67"/>
      <c r="Q386" s="55"/>
      <c r="R386" s="55"/>
      <c r="S386" s="55"/>
      <c r="T386" s="67"/>
      <c r="U386" s="55"/>
      <c r="V386" s="55"/>
      <c r="W386" s="57"/>
      <c r="X386" s="67"/>
      <c r="Y386" s="58"/>
      <c r="Z386" s="58"/>
      <c r="AA386" s="58"/>
      <c r="AB386" s="70"/>
      <c r="AC386" s="58"/>
      <c r="AD386" s="57"/>
      <c r="AE386" s="56"/>
      <c r="AF386" s="67"/>
    </row>
    <row r="387" spans="1:32" x14ac:dyDescent="0.2">
      <c r="A387" s="59"/>
      <c r="B387" s="55"/>
      <c r="C387" s="78"/>
      <c r="D387" s="55"/>
      <c r="E387" s="55"/>
      <c r="F387" s="58"/>
      <c r="G387" s="57"/>
      <c r="H387" s="67"/>
      <c r="I387" s="58"/>
      <c r="J387" s="55"/>
      <c r="K387" s="57"/>
      <c r="L387" s="67"/>
      <c r="M387" s="55"/>
      <c r="N387" s="55"/>
      <c r="O387" s="57"/>
      <c r="P387" s="67"/>
      <c r="Q387" s="55"/>
      <c r="R387" s="55"/>
      <c r="S387" s="55"/>
      <c r="T387" s="67"/>
      <c r="U387" s="55"/>
      <c r="V387" s="55"/>
      <c r="W387" s="57"/>
      <c r="X387" s="67"/>
      <c r="Y387" s="58"/>
      <c r="Z387" s="58"/>
      <c r="AA387" s="58"/>
      <c r="AB387" s="70"/>
      <c r="AC387" s="58"/>
      <c r="AD387" s="57"/>
      <c r="AE387" s="56"/>
      <c r="AF387" s="67"/>
    </row>
    <row r="388" spans="1:32" x14ac:dyDescent="0.2">
      <c r="A388" s="59"/>
      <c r="B388" s="55"/>
      <c r="C388" s="78"/>
      <c r="D388" s="55"/>
      <c r="E388" s="55"/>
      <c r="F388" s="58"/>
      <c r="G388" s="57"/>
      <c r="H388" s="67"/>
      <c r="I388" s="58"/>
      <c r="J388" s="55"/>
      <c r="K388" s="57"/>
      <c r="L388" s="67"/>
      <c r="M388" s="55"/>
      <c r="N388" s="55"/>
      <c r="O388" s="57"/>
      <c r="P388" s="67"/>
      <c r="Q388" s="55"/>
      <c r="R388" s="55"/>
      <c r="S388" s="55"/>
      <c r="T388" s="67"/>
      <c r="U388" s="55"/>
      <c r="V388" s="55"/>
      <c r="W388" s="57"/>
      <c r="X388" s="67"/>
      <c r="Y388" s="58"/>
      <c r="Z388" s="58"/>
      <c r="AA388" s="58"/>
      <c r="AB388" s="70"/>
      <c r="AC388" s="58"/>
      <c r="AD388" s="57"/>
      <c r="AE388" s="56"/>
      <c r="AF388" s="67"/>
    </row>
    <row r="389" spans="1:32" x14ac:dyDescent="0.2">
      <c r="A389" s="59"/>
      <c r="B389" s="55"/>
      <c r="C389" s="78"/>
      <c r="D389" s="55"/>
      <c r="E389" s="55"/>
      <c r="F389" s="58"/>
      <c r="G389" s="57"/>
      <c r="H389" s="67"/>
      <c r="I389" s="58"/>
      <c r="J389" s="55"/>
      <c r="K389" s="57"/>
      <c r="L389" s="67"/>
      <c r="M389" s="55"/>
      <c r="N389" s="55"/>
      <c r="O389" s="57"/>
      <c r="P389" s="67"/>
      <c r="Q389" s="55"/>
      <c r="R389" s="55"/>
      <c r="S389" s="55"/>
      <c r="T389" s="67"/>
      <c r="U389" s="55"/>
      <c r="V389" s="55"/>
      <c r="W389" s="57"/>
      <c r="X389" s="67"/>
      <c r="Y389" s="58"/>
      <c r="Z389" s="58"/>
      <c r="AA389" s="58"/>
      <c r="AB389" s="70"/>
      <c r="AC389" s="58"/>
      <c r="AD389" s="57"/>
      <c r="AE389" s="56"/>
      <c r="AF389" s="67"/>
    </row>
    <row r="390" spans="1:32" x14ac:dyDescent="0.2">
      <c r="A390" s="59"/>
      <c r="B390" s="55"/>
      <c r="C390" s="78"/>
      <c r="D390" s="55"/>
      <c r="E390" s="55"/>
      <c r="F390" s="58"/>
      <c r="G390" s="57"/>
      <c r="H390" s="67"/>
      <c r="I390" s="58"/>
      <c r="J390" s="55"/>
      <c r="K390" s="57"/>
      <c r="L390" s="67"/>
      <c r="M390" s="55"/>
      <c r="N390" s="55"/>
      <c r="O390" s="57"/>
      <c r="P390" s="67"/>
      <c r="Q390" s="55"/>
      <c r="R390" s="55"/>
      <c r="S390" s="55"/>
      <c r="T390" s="67"/>
      <c r="U390" s="55"/>
      <c r="V390" s="55"/>
      <c r="W390" s="57"/>
      <c r="X390" s="67"/>
      <c r="Y390" s="58"/>
      <c r="Z390" s="58"/>
      <c r="AA390" s="58"/>
      <c r="AB390" s="70"/>
      <c r="AC390" s="58"/>
      <c r="AD390" s="57"/>
      <c r="AE390" s="56"/>
      <c r="AF390" s="67"/>
    </row>
    <row r="391" spans="1:32" x14ac:dyDescent="0.2">
      <c r="A391" s="59"/>
      <c r="B391" s="55"/>
      <c r="C391" s="78"/>
      <c r="D391" s="55"/>
      <c r="E391" s="55"/>
      <c r="F391" s="58"/>
      <c r="G391" s="57"/>
      <c r="H391" s="67"/>
      <c r="I391" s="58"/>
      <c r="J391" s="55"/>
      <c r="K391" s="57"/>
      <c r="L391" s="67"/>
      <c r="M391" s="55"/>
      <c r="N391" s="55"/>
      <c r="O391" s="57"/>
      <c r="P391" s="67"/>
      <c r="Q391" s="55"/>
      <c r="R391" s="55"/>
      <c r="S391" s="55"/>
      <c r="T391" s="67"/>
      <c r="U391" s="55"/>
      <c r="V391" s="55"/>
      <c r="W391" s="57"/>
      <c r="X391" s="67"/>
      <c r="Y391" s="58"/>
      <c r="Z391" s="58"/>
      <c r="AA391" s="58"/>
      <c r="AB391" s="70"/>
      <c r="AC391" s="58"/>
      <c r="AD391" s="57"/>
      <c r="AE391" s="56"/>
      <c r="AF391" s="67"/>
    </row>
    <row r="392" spans="1:32" x14ac:dyDescent="0.2">
      <c r="A392" s="59"/>
      <c r="B392" s="55"/>
      <c r="C392" s="78"/>
      <c r="D392" s="55"/>
      <c r="E392" s="55"/>
      <c r="F392" s="58"/>
      <c r="G392" s="57"/>
      <c r="H392" s="67"/>
      <c r="I392" s="58"/>
      <c r="J392" s="55"/>
      <c r="K392" s="57"/>
      <c r="L392" s="67"/>
      <c r="M392" s="55"/>
      <c r="N392" s="55"/>
      <c r="O392" s="57"/>
      <c r="P392" s="67"/>
      <c r="Q392" s="55"/>
      <c r="R392" s="55"/>
      <c r="S392" s="55"/>
      <c r="T392" s="67"/>
      <c r="U392" s="55"/>
      <c r="V392" s="55"/>
      <c r="W392" s="57"/>
      <c r="X392" s="67"/>
      <c r="Y392" s="58"/>
      <c r="Z392" s="58"/>
      <c r="AA392" s="58"/>
      <c r="AB392" s="70"/>
      <c r="AC392" s="58"/>
      <c r="AD392" s="57"/>
      <c r="AE392" s="56"/>
      <c r="AF392" s="67"/>
    </row>
    <row r="393" spans="1:32" x14ac:dyDescent="0.2">
      <c r="A393" s="59"/>
      <c r="B393" s="55"/>
      <c r="C393" s="78"/>
      <c r="D393" s="55"/>
      <c r="E393" s="55"/>
      <c r="F393" s="58"/>
      <c r="G393" s="57"/>
      <c r="H393" s="67"/>
      <c r="I393" s="58"/>
      <c r="J393" s="55"/>
      <c r="K393" s="57"/>
      <c r="L393" s="67"/>
      <c r="M393" s="55"/>
      <c r="N393" s="55"/>
      <c r="O393" s="57"/>
      <c r="P393" s="67"/>
      <c r="Q393" s="55"/>
      <c r="R393" s="55"/>
      <c r="S393" s="55"/>
      <c r="T393" s="67"/>
      <c r="U393" s="55"/>
      <c r="V393" s="55"/>
      <c r="W393" s="57"/>
      <c r="X393" s="67"/>
      <c r="Y393" s="58"/>
      <c r="Z393" s="58"/>
      <c r="AA393" s="58"/>
      <c r="AB393" s="70"/>
      <c r="AC393" s="58"/>
      <c r="AD393" s="57"/>
      <c r="AE393" s="56"/>
      <c r="AF393" s="67"/>
    </row>
    <row r="394" spans="1:32" x14ac:dyDescent="0.2">
      <c r="A394" s="59"/>
      <c r="B394" s="55"/>
      <c r="C394" s="78"/>
      <c r="D394" s="55"/>
      <c r="E394" s="55"/>
      <c r="F394" s="58"/>
      <c r="G394" s="57"/>
      <c r="H394" s="67"/>
      <c r="I394" s="58"/>
      <c r="J394" s="55"/>
      <c r="K394" s="57"/>
      <c r="L394" s="67"/>
      <c r="M394" s="55"/>
      <c r="N394" s="55"/>
      <c r="O394" s="57"/>
      <c r="P394" s="67"/>
      <c r="Q394" s="55"/>
      <c r="R394" s="55"/>
      <c r="S394" s="55"/>
      <c r="T394" s="67"/>
      <c r="U394" s="55"/>
      <c r="V394" s="55"/>
      <c r="W394" s="57"/>
      <c r="X394" s="67"/>
      <c r="Y394" s="58"/>
      <c r="Z394" s="58"/>
      <c r="AA394" s="58"/>
      <c r="AB394" s="70"/>
      <c r="AC394" s="58"/>
      <c r="AD394" s="57"/>
      <c r="AE394" s="56"/>
      <c r="AF394" s="67"/>
    </row>
    <row r="395" spans="1:32" x14ac:dyDescent="0.2">
      <c r="A395" s="59"/>
      <c r="B395" s="55"/>
      <c r="C395" s="78"/>
      <c r="D395" s="55"/>
      <c r="E395" s="55"/>
      <c r="F395" s="58"/>
      <c r="G395" s="57"/>
      <c r="H395" s="67"/>
      <c r="I395" s="58"/>
      <c r="J395" s="55"/>
      <c r="K395" s="57"/>
      <c r="L395" s="67"/>
      <c r="M395" s="55"/>
      <c r="N395" s="55"/>
      <c r="O395" s="57"/>
      <c r="P395" s="67"/>
      <c r="Q395" s="55"/>
      <c r="R395" s="55"/>
      <c r="S395" s="55"/>
      <c r="T395" s="67"/>
      <c r="U395" s="55"/>
      <c r="V395" s="55"/>
      <c r="W395" s="57"/>
      <c r="X395" s="67"/>
      <c r="Y395" s="58"/>
      <c r="Z395" s="58"/>
      <c r="AA395" s="58"/>
      <c r="AB395" s="70"/>
      <c r="AC395" s="58"/>
      <c r="AD395" s="57"/>
      <c r="AE395" s="56"/>
      <c r="AF395" s="67"/>
    </row>
    <row r="396" spans="1:32" x14ac:dyDescent="0.2">
      <c r="A396" s="59"/>
      <c r="B396" s="55"/>
      <c r="C396" s="78"/>
      <c r="D396" s="55"/>
      <c r="E396" s="55"/>
      <c r="F396" s="58"/>
      <c r="G396" s="57"/>
      <c r="H396" s="67"/>
      <c r="I396" s="58"/>
      <c r="J396" s="55"/>
      <c r="K396" s="57"/>
      <c r="L396" s="67"/>
      <c r="M396" s="55"/>
      <c r="N396" s="55"/>
      <c r="O396" s="57"/>
      <c r="P396" s="67"/>
      <c r="Q396" s="55"/>
      <c r="R396" s="55"/>
      <c r="S396" s="55"/>
      <c r="T396" s="67"/>
      <c r="U396" s="55"/>
      <c r="V396" s="55"/>
      <c r="W396" s="57"/>
      <c r="X396" s="67"/>
      <c r="Y396" s="58"/>
      <c r="Z396" s="58"/>
      <c r="AA396" s="58"/>
      <c r="AB396" s="70"/>
      <c r="AC396" s="58"/>
      <c r="AD396" s="57"/>
      <c r="AE396" s="56"/>
      <c r="AF396" s="67"/>
    </row>
    <row r="397" spans="1:32" x14ac:dyDescent="0.2">
      <c r="A397" s="59"/>
      <c r="B397" s="55"/>
      <c r="C397" s="78"/>
      <c r="D397" s="55"/>
      <c r="E397" s="55"/>
      <c r="F397" s="58"/>
      <c r="G397" s="57"/>
      <c r="H397" s="67"/>
      <c r="I397" s="58"/>
      <c r="J397" s="55"/>
      <c r="K397" s="57"/>
      <c r="L397" s="67"/>
      <c r="M397" s="55"/>
      <c r="N397" s="55"/>
      <c r="O397" s="57"/>
      <c r="P397" s="67"/>
      <c r="Q397" s="55"/>
      <c r="R397" s="55"/>
      <c r="S397" s="55"/>
      <c r="T397" s="67"/>
      <c r="U397" s="55"/>
      <c r="V397" s="55"/>
      <c r="W397" s="57"/>
      <c r="X397" s="67"/>
      <c r="Y397" s="58"/>
      <c r="Z397" s="58"/>
      <c r="AA397" s="58"/>
      <c r="AB397" s="70"/>
      <c r="AC397" s="58"/>
      <c r="AD397" s="57"/>
      <c r="AE397" s="56"/>
      <c r="AF397" s="67"/>
    </row>
    <row r="398" spans="1:32" x14ac:dyDescent="0.2">
      <c r="A398" s="59"/>
      <c r="B398" s="55"/>
      <c r="C398" s="78"/>
      <c r="D398" s="55"/>
      <c r="E398" s="55"/>
      <c r="F398" s="58"/>
      <c r="G398" s="57"/>
      <c r="H398" s="67"/>
      <c r="I398" s="58"/>
      <c r="J398" s="55"/>
      <c r="K398" s="57"/>
      <c r="L398" s="67"/>
      <c r="M398" s="55"/>
      <c r="N398" s="55"/>
      <c r="O398" s="57"/>
      <c r="P398" s="67"/>
      <c r="Q398" s="55"/>
      <c r="R398" s="55"/>
      <c r="S398" s="55"/>
      <c r="T398" s="67"/>
      <c r="U398" s="55"/>
      <c r="V398" s="55"/>
      <c r="W398" s="57"/>
      <c r="X398" s="67"/>
      <c r="Y398" s="58"/>
      <c r="Z398" s="58"/>
      <c r="AA398" s="58"/>
      <c r="AB398" s="70"/>
      <c r="AC398" s="58"/>
      <c r="AD398" s="57"/>
      <c r="AE398" s="56"/>
      <c r="AF398" s="67"/>
    </row>
    <row r="399" spans="1:32" x14ac:dyDescent="0.2">
      <c r="A399" s="59"/>
      <c r="B399" s="55"/>
      <c r="C399" s="78"/>
      <c r="D399" s="55"/>
      <c r="E399" s="55"/>
      <c r="F399" s="58"/>
      <c r="G399" s="57"/>
      <c r="H399" s="67"/>
      <c r="I399" s="58"/>
      <c r="J399" s="55"/>
      <c r="K399" s="57"/>
      <c r="L399" s="67"/>
      <c r="M399" s="55"/>
      <c r="N399" s="55"/>
      <c r="O399" s="57"/>
      <c r="P399" s="67"/>
      <c r="Q399" s="55"/>
      <c r="R399" s="55"/>
      <c r="S399" s="55"/>
      <c r="T399" s="67"/>
      <c r="U399" s="55"/>
      <c r="V399" s="55"/>
      <c r="W399" s="57"/>
      <c r="X399" s="67"/>
      <c r="Y399" s="58"/>
      <c r="Z399" s="58"/>
      <c r="AA399" s="58"/>
      <c r="AB399" s="70"/>
      <c r="AC399" s="58"/>
      <c r="AD399" s="57"/>
      <c r="AE399" s="56"/>
      <c r="AF399" s="67"/>
    </row>
    <row r="400" spans="1:32" x14ac:dyDescent="0.2">
      <c r="A400" s="59"/>
      <c r="B400" s="55"/>
      <c r="C400" s="78"/>
      <c r="D400" s="55"/>
      <c r="E400" s="55"/>
      <c r="F400" s="58"/>
      <c r="G400" s="57"/>
      <c r="H400" s="67"/>
      <c r="I400" s="58"/>
      <c r="J400" s="55"/>
      <c r="K400" s="57"/>
      <c r="L400" s="67"/>
      <c r="M400" s="55"/>
      <c r="N400" s="55"/>
      <c r="O400" s="57"/>
      <c r="P400" s="67"/>
      <c r="Q400" s="55"/>
      <c r="R400" s="55"/>
      <c r="S400" s="55"/>
      <c r="T400" s="67"/>
      <c r="U400" s="55"/>
      <c r="V400" s="55"/>
      <c r="W400" s="57"/>
      <c r="X400" s="67"/>
      <c r="Y400" s="58"/>
      <c r="Z400" s="58"/>
      <c r="AA400" s="58"/>
      <c r="AB400" s="70"/>
      <c r="AC400" s="58"/>
      <c r="AD400" s="57"/>
      <c r="AE400" s="56"/>
      <c r="AF400" s="67"/>
    </row>
    <row r="401" spans="1:32" x14ac:dyDescent="0.2">
      <c r="A401" s="59"/>
      <c r="B401" s="55"/>
      <c r="C401" s="78"/>
      <c r="D401" s="55"/>
      <c r="E401" s="55"/>
      <c r="F401" s="58"/>
      <c r="G401" s="57"/>
      <c r="H401" s="67"/>
      <c r="I401" s="58"/>
      <c r="J401" s="55"/>
      <c r="K401" s="57"/>
      <c r="L401" s="67"/>
      <c r="M401" s="55"/>
      <c r="N401" s="55"/>
      <c r="O401" s="57"/>
      <c r="P401" s="67"/>
      <c r="Q401" s="55"/>
      <c r="R401" s="55"/>
      <c r="S401" s="55"/>
      <c r="T401" s="67"/>
      <c r="U401" s="55"/>
      <c r="V401" s="55"/>
      <c r="W401" s="57"/>
      <c r="X401" s="67"/>
      <c r="Y401" s="58"/>
      <c r="Z401" s="58"/>
      <c r="AA401" s="58"/>
      <c r="AB401" s="70"/>
      <c r="AC401" s="58"/>
      <c r="AD401" s="57"/>
      <c r="AE401" s="56"/>
      <c r="AF401" s="67"/>
    </row>
    <row r="402" spans="1:32" x14ac:dyDescent="0.2">
      <c r="A402" s="59"/>
      <c r="B402" s="55"/>
      <c r="C402" s="78"/>
      <c r="D402" s="55"/>
      <c r="E402" s="55"/>
      <c r="F402" s="58"/>
      <c r="G402" s="57"/>
      <c r="H402" s="67"/>
      <c r="I402" s="58"/>
      <c r="J402" s="55"/>
      <c r="K402" s="57"/>
      <c r="L402" s="67"/>
      <c r="M402" s="55"/>
      <c r="N402" s="55"/>
      <c r="O402" s="57"/>
      <c r="P402" s="67"/>
      <c r="Q402" s="55"/>
      <c r="R402" s="55"/>
      <c r="S402" s="55"/>
      <c r="T402" s="67"/>
      <c r="U402" s="55"/>
      <c r="V402" s="55"/>
      <c r="W402" s="57"/>
      <c r="X402" s="67"/>
      <c r="Y402" s="58"/>
      <c r="Z402" s="58"/>
      <c r="AA402" s="58"/>
      <c r="AB402" s="70"/>
      <c r="AC402" s="58"/>
      <c r="AD402" s="57"/>
      <c r="AE402" s="56"/>
      <c r="AF402" s="67"/>
    </row>
    <row r="403" spans="1:32" x14ac:dyDescent="0.2">
      <c r="A403" s="59"/>
      <c r="B403" s="55"/>
      <c r="C403" s="78"/>
      <c r="D403" s="55"/>
      <c r="E403" s="55"/>
      <c r="F403" s="58"/>
      <c r="G403" s="57"/>
      <c r="H403" s="67"/>
      <c r="I403" s="58"/>
      <c r="J403" s="55"/>
      <c r="K403" s="57"/>
      <c r="L403" s="67"/>
      <c r="M403" s="55"/>
      <c r="N403" s="55"/>
      <c r="O403" s="57"/>
      <c r="P403" s="67"/>
      <c r="Q403" s="55"/>
      <c r="R403" s="55"/>
      <c r="S403" s="55"/>
      <c r="T403" s="67"/>
      <c r="U403" s="55"/>
      <c r="V403" s="55"/>
      <c r="W403" s="57"/>
      <c r="X403" s="67"/>
      <c r="Y403" s="58"/>
      <c r="Z403" s="58"/>
      <c r="AA403" s="58"/>
      <c r="AB403" s="70"/>
      <c r="AC403" s="58"/>
      <c r="AD403" s="57"/>
      <c r="AE403" s="56"/>
      <c r="AF403" s="67"/>
    </row>
    <row r="404" spans="1:32" x14ac:dyDescent="0.2">
      <c r="A404" s="59"/>
      <c r="B404" s="55"/>
      <c r="C404" s="78"/>
      <c r="D404" s="55"/>
      <c r="E404" s="55"/>
      <c r="F404" s="58"/>
      <c r="G404" s="57"/>
      <c r="H404" s="67"/>
      <c r="I404" s="58"/>
      <c r="J404" s="55"/>
      <c r="K404" s="57"/>
      <c r="L404" s="67"/>
      <c r="M404" s="55"/>
      <c r="N404" s="55"/>
      <c r="O404" s="57"/>
      <c r="P404" s="67"/>
      <c r="Q404" s="55"/>
      <c r="R404" s="55"/>
      <c r="S404" s="55"/>
      <c r="T404" s="67"/>
      <c r="U404" s="55"/>
      <c r="V404" s="55"/>
      <c r="W404" s="57"/>
      <c r="X404" s="67"/>
      <c r="Y404" s="58"/>
      <c r="Z404" s="58"/>
      <c r="AA404" s="58"/>
      <c r="AB404" s="70"/>
      <c r="AC404" s="58"/>
      <c r="AD404" s="57"/>
      <c r="AE404" s="56"/>
      <c r="AF404" s="67"/>
    </row>
    <row r="405" spans="1:32" x14ac:dyDescent="0.2">
      <c r="A405" s="59"/>
      <c r="B405" s="55"/>
      <c r="C405" s="78"/>
      <c r="D405" s="55"/>
      <c r="E405" s="55"/>
      <c r="F405" s="58"/>
      <c r="G405" s="57"/>
      <c r="H405" s="67"/>
      <c r="I405" s="58"/>
      <c r="J405" s="55"/>
      <c r="K405" s="57"/>
      <c r="L405" s="67"/>
      <c r="M405" s="55"/>
      <c r="N405" s="55"/>
      <c r="O405" s="57"/>
      <c r="P405" s="67"/>
      <c r="Q405" s="55"/>
      <c r="R405" s="55"/>
      <c r="S405" s="55"/>
      <c r="T405" s="67"/>
      <c r="U405" s="55"/>
      <c r="V405" s="55"/>
      <c r="W405" s="57"/>
      <c r="X405" s="67"/>
      <c r="Y405" s="58"/>
      <c r="Z405" s="58"/>
      <c r="AA405" s="58"/>
      <c r="AB405" s="70"/>
      <c r="AC405" s="58"/>
      <c r="AD405" s="57"/>
      <c r="AE405" s="56"/>
      <c r="AF405" s="67"/>
    </row>
    <row r="406" spans="1:32" x14ac:dyDescent="0.2">
      <c r="A406" s="59"/>
      <c r="B406" s="55"/>
      <c r="C406" s="78"/>
      <c r="D406" s="55"/>
      <c r="E406" s="55"/>
      <c r="F406" s="58"/>
      <c r="G406" s="57"/>
      <c r="H406" s="67"/>
      <c r="I406" s="58"/>
      <c r="J406" s="55"/>
      <c r="K406" s="57"/>
      <c r="L406" s="67"/>
      <c r="M406" s="55"/>
      <c r="N406" s="55"/>
      <c r="O406" s="57"/>
      <c r="P406" s="67"/>
      <c r="Q406" s="55"/>
      <c r="R406" s="55"/>
      <c r="S406" s="55"/>
      <c r="T406" s="67"/>
      <c r="U406" s="55"/>
      <c r="V406" s="55"/>
      <c r="W406" s="57"/>
      <c r="X406" s="67"/>
      <c r="Y406" s="58"/>
      <c r="Z406" s="58"/>
      <c r="AA406" s="58"/>
      <c r="AB406" s="70"/>
      <c r="AC406" s="58"/>
      <c r="AD406" s="57"/>
      <c r="AE406" s="56"/>
      <c r="AF406" s="67"/>
    </row>
    <row r="407" spans="1:32" x14ac:dyDescent="0.2">
      <c r="A407" s="59"/>
      <c r="B407" s="55"/>
      <c r="C407" s="78"/>
      <c r="D407" s="55"/>
      <c r="E407" s="55"/>
      <c r="F407" s="58"/>
      <c r="G407" s="57"/>
      <c r="H407" s="67"/>
      <c r="I407" s="58"/>
      <c r="J407" s="55"/>
      <c r="K407" s="57"/>
      <c r="L407" s="67"/>
      <c r="M407" s="55"/>
      <c r="N407" s="55"/>
      <c r="O407" s="57"/>
      <c r="P407" s="67"/>
      <c r="Q407" s="55"/>
      <c r="R407" s="55"/>
      <c r="S407" s="55"/>
      <c r="T407" s="67"/>
      <c r="U407" s="55"/>
      <c r="V407" s="55"/>
      <c r="W407" s="57"/>
      <c r="X407" s="67"/>
      <c r="Y407" s="58"/>
      <c r="Z407" s="58"/>
      <c r="AA407" s="58"/>
      <c r="AB407" s="70"/>
      <c r="AC407" s="58"/>
      <c r="AD407" s="57"/>
      <c r="AE407" s="56"/>
      <c r="AF407" s="67"/>
    </row>
    <row r="408" spans="1:32" x14ac:dyDescent="0.2">
      <c r="A408" s="59"/>
      <c r="B408" s="55"/>
      <c r="C408" s="78"/>
      <c r="D408" s="55"/>
      <c r="E408" s="55"/>
      <c r="F408" s="58"/>
      <c r="G408" s="57"/>
      <c r="H408" s="67"/>
      <c r="I408" s="58"/>
      <c r="J408" s="55"/>
      <c r="K408" s="57"/>
      <c r="L408" s="67"/>
      <c r="M408" s="55"/>
      <c r="N408" s="55"/>
      <c r="O408" s="57"/>
      <c r="P408" s="67"/>
      <c r="Q408" s="55"/>
      <c r="R408" s="55"/>
      <c r="S408" s="55"/>
      <c r="T408" s="67"/>
      <c r="U408" s="55"/>
      <c r="V408" s="55"/>
      <c r="W408" s="57"/>
      <c r="X408" s="67"/>
      <c r="Y408" s="58"/>
      <c r="Z408" s="58"/>
      <c r="AA408" s="58"/>
      <c r="AB408" s="70"/>
      <c r="AC408" s="58"/>
      <c r="AD408" s="57"/>
      <c r="AE408" s="56"/>
      <c r="AF408" s="67"/>
    </row>
    <row r="409" spans="1:32" x14ac:dyDescent="0.2">
      <c r="A409" s="59"/>
      <c r="B409" s="55"/>
      <c r="C409" s="78"/>
      <c r="D409" s="55"/>
      <c r="E409" s="55"/>
      <c r="F409" s="58"/>
      <c r="G409" s="57"/>
      <c r="H409" s="67"/>
      <c r="I409" s="58"/>
      <c r="J409" s="55"/>
      <c r="K409" s="57"/>
      <c r="L409" s="67"/>
      <c r="M409" s="55"/>
      <c r="N409" s="55"/>
      <c r="O409" s="57"/>
      <c r="P409" s="67"/>
      <c r="Q409" s="55"/>
      <c r="R409" s="55"/>
      <c r="S409" s="55"/>
      <c r="T409" s="67"/>
      <c r="U409" s="55"/>
      <c r="V409" s="55"/>
      <c r="W409" s="57"/>
      <c r="X409" s="67"/>
      <c r="Y409" s="58"/>
      <c r="Z409" s="58"/>
      <c r="AA409" s="58"/>
      <c r="AB409" s="70"/>
      <c r="AC409" s="58"/>
      <c r="AD409" s="57"/>
      <c r="AE409" s="56"/>
      <c r="AF409" s="67"/>
    </row>
    <row r="410" spans="1:32" x14ac:dyDescent="0.2">
      <c r="A410" s="59"/>
      <c r="B410" s="55"/>
      <c r="C410" s="78"/>
      <c r="D410" s="55"/>
      <c r="E410" s="55"/>
      <c r="F410" s="58"/>
      <c r="G410" s="57"/>
      <c r="H410" s="67"/>
      <c r="I410" s="58"/>
      <c r="J410" s="55"/>
      <c r="K410" s="57"/>
      <c r="L410" s="67"/>
      <c r="M410" s="55"/>
      <c r="N410" s="55"/>
      <c r="O410" s="57"/>
      <c r="P410" s="67"/>
      <c r="Q410" s="55"/>
      <c r="R410" s="55"/>
      <c r="S410" s="55"/>
      <c r="T410" s="67"/>
      <c r="U410" s="55"/>
      <c r="V410" s="55"/>
      <c r="W410" s="57"/>
      <c r="X410" s="67"/>
      <c r="Y410" s="58"/>
      <c r="Z410" s="58"/>
      <c r="AA410" s="58"/>
      <c r="AB410" s="70"/>
      <c r="AC410" s="58"/>
      <c r="AD410" s="57"/>
      <c r="AE410" s="56"/>
      <c r="AF410" s="67"/>
    </row>
    <row r="411" spans="1:32" x14ac:dyDescent="0.2">
      <c r="A411" s="59"/>
      <c r="B411" s="55"/>
      <c r="C411" s="78"/>
      <c r="D411" s="55"/>
      <c r="E411" s="55"/>
      <c r="F411" s="58"/>
      <c r="G411" s="57"/>
      <c r="H411" s="67"/>
      <c r="I411" s="58"/>
      <c r="J411" s="55"/>
      <c r="K411" s="57"/>
      <c r="L411" s="67"/>
      <c r="M411" s="55"/>
      <c r="N411" s="55"/>
      <c r="O411" s="57"/>
      <c r="P411" s="67"/>
      <c r="Q411" s="55"/>
      <c r="R411" s="55"/>
      <c r="S411" s="55"/>
      <c r="T411" s="67"/>
      <c r="U411" s="55"/>
      <c r="V411" s="55"/>
      <c r="W411" s="57"/>
      <c r="X411" s="67"/>
      <c r="Y411" s="58"/>
      <c r="Z411" s="58"/>
      <c r="AA411" s="58"/>
      <c r="AB411" s="70"/>
      <c r="AC411" s="58"/>
      <c r="AD411" s="57"/>
      <c r="AE411" s="56"/>
      <c r="AF411" s="67"/>
    </row>
    <row r="412" spans="1:32" x14ac:dyDescent="0.2">
      <c r="A412" s="59"/>
      <c r="B412" s="55"/>
      <c r="C412" s="78"/>
      <c r="D412" s="55"/>
      <c r="E412" s="55"/>
      <c r="F412" s="58"/>
      <c r="G412" s="57"/>
      <c r="H412" s="67"/>
      <c r="I412" s="58"/>
      <c r="J412" s="55"/>
      <c r="K412" s="57"/>
      <c r="L412" s="67"/>
      <c r="M412" s="55"/>
      <c r="N412" s="55"/>
      <c r="O412" s="57"/>
      <c r="P412" s="67"/>
      <c r="Q412" s="55"/>
      <c r="R412" s="55"/>
      <c r="S412" s="55"/>
      <c r="T412" s="67"/>
      <c r="U412" s="55"/>
      <c r="V412" s="55"/>
      <c r="W412" s="57"/>
      <c r="X412" s="67"/>
      <c r="Y412" s="58"/>
      <c r="Z412" s="58"/>
      <c r="AA412" s="58"/>
      <c r="AB412" s="70"/>
      <c r="AC412" s="58"/>
      <c r="AD412" s="57"/>
      <c r="AE412" s="56"/>
      <c r="AF412" s="67"/>
    </row>
    <row r="413" spans="1:32" x14ac:dyDescent="0.2">
      <c r="A413" s="59"/>
      <c r="B413" s="55"/>
      <c r="C413" s="78"/>
      <c r="D413" s="55"/>
      <c r="E413" s="55"/>
      <c r="F413" s="58"/>
      <c r="G413" s="57"/>
      <c r="H413" s="67"/>
      <c r="I413" s="58"/>
      <c r="J413" s="55"/>
      <c r="K413" s="57"/>
      <c r="L413" s="67"/>
      <c r="M413" s="55"/>
      <c r="N413" s="55"/>
      <c r="O413" s="57"/>
      <c r="P413" s="67"/>
      <c r="Q413" s="55"/>
      <c r="R413" s="55"/>
      <c r="S413" s="55"/>
      <c r="T413" s="67"/>
      <c r="U413" s="55"/>
      <c r="V413" s="55"/>
      <c r="W413" s="57"/>
      <c r="X413" s="67"/>
      <c r="Y413" s="58"/>
      <c r="Z413" s="58"/>
      <c r="AA413" s="58"/>
      <c r="AB413" s="70"/>
      <c r="AC413" s="58"/>
      <c r="AD413" s="57"/>
      <c r="AE413" s="56"/>
      <c r="AF413" s="67"/>
    </row>
    <row r="414" spans="1:32" x14ac:dyDescent="0.2">
      <c r="A414" s="59"/>
      <c r="B414" s="55"/>
      <c r="C414" s="78"/>
      <c r="D414" s="55"/>
      <c r="E414" s="55"/>
      <c r="F414" s="58"/>
      <c r="G414" s="57"/>
      <c r="H414" s="67"/>
      <c r="I414" s="58"/>
      <c r="J414" s="55"/>
      <c r="K414" s="57"/>
      <c r="L414" s="67"/>
      <c r="M414" s="55"/>
      <c r="N414" s="55"/>
      <c r="O414" s="57"/>
      <c r="P414" s="67"/>
      <c r="Q414" s="55"/>
      <c r="R414" s="55"/>
      <c r="S414" s="55"/>
      <c r="T414" s="67"/>
      <c r="U414" s="55"/>
      <c r="V414" s="55"/>
      <c r="W414" s="57"/>
      <c r="X414" s="67"/>
      <c r="Y414" s="58"/>
      <c r="Z414" s="58"/>
      <c r="AA414" s="58"/>
      <c r="AB414" s="70"/>
      <c r="AC414" s="58"/>
      <c r="AD414" s="57"/>
      <c r="AE414" s="56"/>
      <c r="AF414" s="67"/>
    </row>
    <row r="415" spans="1:32" x14ac:dyDescent="0.2">
      <c r="A415" s="59"/>
      <c r="B415" s="55"/>
      <c r="C415" s="78"/>
      <c r="D415" s="55"/>
      <c r="E415" s="55"/>
      <c r="F415" s="58"/>
      <c r="G415" s="57"/>
      <c r="H415" s="67"/>
      <c r="I415" s="58"/>
      <c r="J415" s="55"/>
      <c r="K415" s="57"/>
      <c r="L415" s="67"/>
      <c r="M415" s="55"/>
      <c r="N415" s="55"/>
      <c r="O415" s="57"/>
      <c r="P415" s="67"/>
      <c r="Q415" s="55"/>
      <c r="R415" s="55"/>
      <c r="S415" s="55"/>
      <c r="T415" s="67"/>
      <c r="U415" s="55"/>
      <c r="V415" s="55"/>
      <c r="W415" s="57"/>
      <c r="X415" s="67"/>
      <c r="Y415" s="58"/>
      <c r="Z415" s="58"/>
      <c r="AA415" s="58"/>
      <c r="AB415" s="70"/>
      <c r="AC415" s="58"/>
      <c r="AD415" s="57"/>
      <c r="AE415" s="56"/>
      <c r="AF415" s="67"/>
    </row>
    <row r="416" spans="1:32" x14ac:dyDescent="0.2">
      <c r="A416" s="59"/>
      <c r="B416" s="55"/>
      <c r="C416" s="78"/>
      <c r="D416" s="55"/>
      <c r="E416" s="55"/>
      <c r="F416" s="58"/>
      <c r="G416" s="57"/>
      <c r="H416" s="67"/>
      <c r="I416" s="58"/>
      <c r="J416" s="55"/>
      <c r="K416" s="57"/>
      <c r="L416" s="67"/>
      <c r="M416" s="55"/>
      <c r="N416" s="55"/>
      <c r="O416" s="57"/>
      <c r="P416" s="67"/>
      <c r="Q416" s="55"/>
      <c r="R416" s="55"/>
      <c r="S416" s="55"/>
      <c r="T416" s="67"/>
      <c r="U416" s="55"/>
      <c r="V416" s="55"/>
      <c r="W416" s="57"/>
      <c r="X416" s="67"/>
      <c r="Y416" s="58"/>
      <c r="Z416" s="58"/>
      <c r="AA416" s="58"/>
      <c r="AB416" s="70"/>
      <c r="AC416" s="58"/>
      <c r="AD416" s="57"/>
      <c r="AE416" s="56"/>
      <c r="AF416" s="67"/>
    </row>
    <row r="417" spans="1:32" x14ac:dyDescent="0.2">
      <c r="A417" s="59"/>
      <c r="B417" s="55"/>
      <c r="C417" s="78"/>
      <c r="D417" s="55"/>
      <c r="E417" s="55"/>
      <c r="F417" s="58"/>
      <c r="G417" s="57"/>
      <c r="H417" s="67"/>
      <c r="I417" s="58"/>
      <c r="J417" s="55"/>
      <c r="K417" s="57"/>
      <c r="L417" s="67"/>
      <c r="M417" s="55"/>
      <c r="N417" s="55"/>
      <c r="O417" s="57"/>
      <c r="P417" s="67"/>
      <c r="Q417" s="55"/>
      <c r="R417" s="55"/>
      <c r="S417" s="55"/>
      <c r="T417" s="67"/>
      <c r="U417" s="55"/>
      <c r="V417" s="55"/>
      <c r="W417" s="57"/>
      <c r="X417" s="67"/>
      <c r="Y417" s="58"/>
      <c r="Z417" s="58"/>
      <c r="AA417" s="58"/>
      <c r="AB417" s="70"/>
      <c r="AC417" s="58"/>
      <c r="AD417" s="57"/>
      <c r="AE417" s="56"/>
      <c r="AF417" s="67"/>
    </row>
    <row r="418" spans="1:32" x14ac:dyDescent="0.2">
      <c r="A418" s="59"/>
      <c r="B418" s="55"/>
      <c r="C418" s="78"/>
      <c r="D418" s="55"/>
      <c r="E418" s="55"/>
      <c r="F418" s="58"/>
      <c r="G418" s="57"/>
      <c r="H418" s="67"/>
      <c r="I418" s="58"/>
      <c r="J418" s="55"/>
      <c r="K418" s="57"/>
      <c r="L418" s="67"/>
      <c r="M418" s="55"/>
      <c r="N418" s="55"/>
      <c r="O418" s="57"/>
      <c r="P418" s="67"/>
      <c r="Q418" s="55"/>
      <c r="R418" s="55"/>
      <c r="S418" s="55"/>
      <c r="T418" s="67"/>
      <c r="U418" s="55"/>
      <c r="V418" s="55"/>
      <c r="W418" s="57"/>
      <c r="X418" s="67"/>
      <c r="Y418" s="58"/>
      <c r="Z418" s="58"/>
      <c r="AA418" s="58"/>
      <c r="AB418" s="70"/>
      <c r="AC418" s="58"/>
      <c r="AD418" s="57"/>
      <c r="AE418" s="56"/>
      <c r="AF418" s="67"/>
    </row>
    <row r="419" spans="1:32" x14ac:dyDescent="0.2">
      <c r="A419" s="59"/>
      <c r="B419" s="55"/>
      <c r="C419" s="78"/>
      <c r="D419" s="55"/>
      <c r="E419" s="55"/>
      <c r="F419" s="58"/>
      <c r="G419" s="57"/>
      <c r="H419" s="67"/>
      <c r="I419" s="58"/>
      <c r="J419" s="55"/>
      <c r="K419" s="57"/>
      <c r="L419" s="67"/>
      <c r="M419" s="55"/>
      <c r="N419" s="55"/>
      <c r="O419" s="57"/>
      <c r="P419" s="67"/>
      <c r="Q419" s="55"/>
      <c r="R419" s="55"/>
      <c r="S419" s="55"/>
      <c r="T419" s="67"/>
      <c r="U419" s="55"/>
      <c r="V419" s="55"/>
      <c r="W419" s="57"/>
      <c r="X419" s="67"/>
      <c r="Y419" s="58"/>
      <c r="Z419" s="58"/>
      <c r="AA419" s="58"/>
      <c r="AB419" s="70"/>
      <c r="AC419" s="58"/>
      <c r="AD419" s="57"/>
      <c r="AE419" s="56"/>
      <c r="AF419" s="67"/>
    </row>
    <row r="420" spans="1:32" x14ac:dyDescent="0.2">
      <c r="A420" s="59"/>
      <c r="B420" s="55"/>
      <c r="C420" s="78"/>
      <c r="D420" s="55"/>
      <c r="E420" s="55"/>
      <c r="F420" s="58"/>
      <c r="G420" s="57"/>
      <c r="H420" s="67"/>
      <c r="I420" s="58"/>
      <c r="J420" s="55"/>
      <c r="K420" s="57"/>
      <c r="L420" s="67"/>
      <c r="M420" s="55"/>
      <c r="N420" s="55"/>
      <c r="O420" s="57"/>
      <c r="P420" s="67"/>
      <c r="Q420" s="55"/>
      <c r="R420" s="55"/>
      <c r="S420" s="55"/>
      <c r="T420" s="67"/>
      <c r="U420" s="55"/>
      <c r="V420" s="55"/>
      <c r="W420" s="57"/>
      <c r="X420" s="67"/>
      <c r="Y420" s="58"/>
      <c r="Z420" s="58"/>
      <c r="AA420" s="58"/>
      <c r="AB420" s="70"/>
      <c r="AC420" s="58"/>
      <c r="AD420" s="57"/>
      <c r="AE420" s="56"/>
      <c r="AF420" s="67"/>
    </row>
    <row r="421" spans="1:32" x14ac:dyDescent="0.2">
      <c r="A421" s="59"/>
      <c r="B421" s="55"/>
      <c r="C421" s="78"/>
      <c r="D421" s="55"/>
      <c r="E421" s="55"/>
      <c r="F421" s="58"/>
      <c r="G421" s="57"/>
      <c r="H421" s="67"/>
      <c r="I421" s="58"/>
      <c r="J421" s="55"/>
      <c r="K421" s="57"/>
      <c r="L421" s="67"/>
      <c r="M421" s="55"/>
      <c r="N421" s="55"/>
      <c r="O421" s="57"/>
      <c r="P421" s="67"/>
      <c r="Q421" s="55"/>
      <c r="R421" s="55"/>
      <c r="S421" s="55"/>
      <c r="T421" s="67"/>
      <c r="U421" s="55"/>
      <c r="V421" s="55"/>
      <c r="W421" s="57"/>
      <c r="X421" s="67"/>
      <c r="Y421" s="58"/>
      <c r="Z421" s="58"/>
      <c r="AA421" s="58"/>
      <c r="AB421" s="70"/>
      <c r="AC421" s="58"/>
      <c r="AD421" s="57"/>
      <c r="AE421" s="56"/>
      <c r="AF421" s="67"/>
    </row>
    <row r="422" spans="1:32" x14ac:dyDescent="0.2">
      <c r="A422" s="59"/>
      <c r="B422" s="55"/>
      <c r="C422" s="78"/>
      <c r="D422" s="55"/>
      <c r="E422" s="55"/>
      <c r="F422" s="58"/>
      <c r="G422" s="57"/>
      <c r="H422" s="67"/>
      <c r="I422" s="58"/>
      <c r="J422" s="55"/>
      <c r="K422" s="57"/>
      <c r="L422" s="67"/>
      <c r="M422" s="55"/>
      <c r="N422" s="55"/>
      <c r="O422" s="57"/>
      <c r="P422" s="67"/>
      <c r="Q422" s="55"/>
      <c r="R422" s="55"/>
      <c r="S422" s="55"/>
      <c r="T422" s="67"/>
      <c r="U422" s="55"/>
      <c r="V422" s="55"/>
      <c r="W422" s="57"/>
      <c r="X422" s="67"/>
      <c r="Y422" s="58"/>
      <c r="Z422" s="58"/>
      <c r="AA422" s="58"/>
      <c r="AB422" s="70"/>
      <c r="AC422" s="58"/>
      <c r="AD422" s="57"/>
      <c r="AE422" s="56"/>
      <c r="AF422" s="67"/>
    </row>
    <row r="423" spans="1:32" x14ac:dyDescent="0.2">
      <c r="A423" s="59"/>
      <c r="B423" s="55"/>
      <c r="C423" s="78"/>
      <c r="D423" s="55"/>
      <c r="E423" s="55"/>
      <c r="F423" s="58"/>
      <c r="G423" s="57"/>
      <c r="H423" s="67"/>
      <c r="I423" s="58"/>
      <c r="J423" s="55"/>
      <c r="K423" s="57"/>
      <c r="L423" s="67"/>
      <c r="M423" s="55"/>
      <c r="N423" s="55"/>
      <c r="O423" s="57"/>
      <c r="P423" s="67"/>
      <c r="Q423" s="55"/>
      <c r="R423" s="55"/>
      <c r="S423" s="55"/>
      <c r="T423" s="67"/>
      <c r="U423" s="55"/>
      <c r="V423" s="55"/>
      <c r="W423" s="57"/>
      <c r="X423" s="67"/>
      <c r="Y423" s="58"/>
      <c r="Z423" s="58"/>
      <c r="AA423" s="58"/>
      <c r="AB423" s="70"/>
      <c r="AC423" s="58"/>
      <c r="AD423" s="57"/>
      <c r="AE423" s="56"/>
      <c r="AF423" s="67"/>
    </row>
    <row r="424" spans="1:32" x14ac:dyDescent="0.2">
      <c r="A424" s="59"/>
      <c r="B424" s="55"/>
      <c r="C424" s="78"/>
      <c r="D424" s="55"/>
      <c r="E424" s="55"/>
      <c r="F424" s="58"/>
      <c r="G424" s="57"/>
      <c r="H424" s="67"/>
      <c r="I424" s="58"/>
      <c r="J424" s="55"/>
      <c r="K424" s="57"/>
      <c r="L424" s="67"/>
      <c r="M424" s="55"/>
      <c r="N424" s="55"/>
      <c r="O424" s="57"/>
      <c r="P424" s="67"/>
      <c r="Q424" s="55"/>
      <c r="R424" s="55"/>
      <c r="S424" s="55"/>
      <c r="T424" s="67"/>
      <c r="U424" s="55"/>
      <c r="V424" s="55"/>
      <c r="W424" s="57"/>
      <c r="X424" s="67"/>
      <c r="Y424" s="58"/>
      <c r="Z424" s="58"/>
      <c r="AA424" s="58"/>
      <c r="AB424" s="70"/>
      <c r="AC424" s="58"/>
      <c r="AD424" s="57"/>
      <c r="AE424" s="56"/>
      <c r="AF424" s="67"/>
    </row>
    <row r="425" spans="1:32" x14ac:dyDescent="0.2">
      <c r="A425" s="59"/>
      <c r="B425" s="55"/>
      <c r="C425" s="78"/>
      <c r="D425" s="55"/>
      <c r="E425" s="55"/>
      <c r="F425" s="58"/>
      <c r="G425" s="57"/>
      <c r="H425" s="67"/>
      <c r="I425" s="58"/>
      <c r="J425" s="55"/>
      <c r="K425" s="57"/>
      <c r="L425" s="67"/>
      <c r="M425" s="55"/>
      <c r="N425" s="55"/>
      <c r="O425" s="57"/>
      <c r="P425" s="67"/>
      <c r="Q425" s="55"/>
      <c r="R425" s="55"/>
      <c r="S425" s="55"/>
      <c r="T425" s="67"/>
      <c r="U425" s="55"/>
      <c r="V425" s="55"/>
      <c r="W425" s="57"/>
      <c r="X425" s="67"/>
      <c r="Y425" s="58"/>
      <c r="Z425" s="58"/>
      <c r="AA425" s="58"/>
      <c r="AB425" s="70"/>
      <c r="AC425" s="58"/>
      <c r="AD425" s="57"/>
      <c r="AE425" s="56"/>
      <c r="AF425" s="67"/>
    </row>
    <row r="426" spans="1:32" x14ac:dyDescent="0.2">
      <c r="A426" s="59"/>
      <c r="B426" s="55"/>
      <c r="C426" s="78"/>
      <c r="D426" s="55"/>
      <c r="E426" s="55"/>
      <c r="F426" s="58"/>
      <c r="G426" s="57"/>
      <c r="H426" s="67"/>
      <c r="I426" s="58"/>
      <c r="J426" s="55"/>
      <c r="K426" s="57"/>
      <c r="L426" s="67"/>
      <c r="M426" s="55"/>
      <c r="N426" s="55"/>
      <c r="O426" s="57"/>
      <c r="P426" s="67"/>
      <c r="Q426" s="55"/>
      <c r="R426" s="55"/>
      <c r="S426" s="55"/>
      <c r="T426" s="67"/>
      <c r="U426" s="55"/>
      <c r="V426" s="55"/>
      <c r="W426" s="57"/>
      <c r="X426" s="67"/>
      <c r="Y426" s="58"/>
      <c r="Z426" s="58"/>
      <c r="AA426" s="58"/>
      <c r="AB426" s="70"/>
      <c r="AC426" s="58"/>
      <c r="AD426" s="57"/>
      <c r="AE426" s="56"/>
      <c r="AF426" s="67"/>
    </row>
    <row r="427" spans="1:32" x14ac:dyDescent="0.2">
      <c r="A427" s="59"/>
      <c r="B427" s="55"/>
      <c r="C427" s="78"/>
      <c r="D427" s="55"/>
      <c r="E427" s="55"/>
      <c r="F427" s="58"/>
      <c r="G427" s="57"/>
      <c r="H427" s="67"/>
      <c r="I427" s="58"/>
      <c r="J427" s="55"/>
      <c r="K427" s="57"/>
      <c r="L427" s="67"/>
      <c r="M427" s="55"/>
      <c r="N427" s="55"/>
      <c r="O427" s="57"/>
      <c r="P427" s="67"/>
      <c r="Q427" s="55"/>
      <c r="R427" s="55"/>
      <c r="S427" s="55"/>
      <c r="T427" s="67"/>
      <c r="U427" s="55"/>
      <c r="V427" s="55"/>
      <c r="W427" s="57"/>
      <c r="X427" s="67"/>
      <c r="Y427" s="58"/>
      <c r="Z427" s="58"/>
      <c r="AA427" s="58"/>
      <c r="AB427" s="70"/>
      <c r="AC427" s="58"/>
      <c r="AD427" s="57"/>
      <c r="AE427" s="56"/>
      <c r="AF427" s="67"/>
    </row>
    <row r="428" spans="1:32" x14ac:dyDescent="0.2">
      <c r="A428" s="59"/>
      <c r="B428" s="55"/>
      <c r="C428" s="78"/>
      <c r="D428" s="55"/>
      <c r="E428" s="55"/>
      <c r="F428" s="58"/>
      <c r="G428" s="57"/>
      <c r="H428" s="67"/>
      <c r="I428" s="58"/>
      <c r="J428" s="55"/>
      <c r="K428" s="57"/>
      <c r="L428" s="67"/>
      <c r="M428" s="55"/>
      <c r="N428" s="55"/>
      <c r="O428" s="57"/>
      <c r="P428" s="67"/>
      <c r="Q428" s="55"/>
      <c r="R428" s="55"/>
      <c r="S428" s="55"/>
      <c r="T428" s="67"/>
      <c r="U428" s="55"/>
      <c r="V428" s="55"/>
      <c r="W428" s="57"/>
      <c r="X428" s="67"/>
      <c r="Y428" s="58"/>
      <c r="Z428" s="58"/>
      <c r="AA428" s="58"/>
      <c r="AB428" s="70"/>
      <c r="AC428" s="58"/>
      <c r="AD428" s="57"/>
      <c r="AE428" s="56"/>
      <c r="AF428" s="67"/>
    </row>
    <row r="429" spans="1:32" x14ac:dyDescent="0.2">
      <c r="A429" s="59"/>
      <c r="B429" s="55"/>
      <c r="C429" s="78"/>
      <c r="D429" s="55"/>
      <c r="E429" s="55"/>
      <c r="F429" s="58"/>
      <c r="G429" s="57"/>
      <c r="H429" s="67"/>
      <c r="I429" s="58"/>
      <c r="J429" s="55"/>
      <c r="K429" s="57"/>
      <c r="L429" s="67"/>
      <c r="M429" s="55"/>
      <c r="N429" s="55"/>
      <c r="O429" s="57"/>
      <c r="P429" s="67"/>
      <c r="Q429" s="55"/>
      <c r="R429" s="55"/>
      <c r="S429" s="55"/>
      <c r="T429" s="67"/>
      <c r="U429" s="55"/>
      <c r="V429" s="55"/>
      <c r="W429" s="57"/>
      <c r="X429" s="67"/>
      <c r="Y429" s="58"/>
      <c r="Z429" s="58"/>
      <c r="AA429" s="58"/>
      <c r="AB429" s="70"/>
      <c r="AC429" s="58"/>
      <c r="AD429" s="57"/>
      <c r="AE429" s="56"/>
      <c r="AF429" s="67"/>
    </row>
    <row r="430" spans="1:32" x14ac:dyDescent="0.2">
      <c r="A430" s="59"/>
      <c r="B430" s="55"/>
      <c r="C430" s="78"/>
      <c r="D430" s="55"/>
      <c r="E430" s="55"/>
      <c r="F430" s="58"/>
      <c r="G430" s="57"/>
      <c r="H430" s="67"/>
      <c r="I430" s="58"/>
      <c r="J430" s="55"/>
      <c r="K430" s="57"/>
      <c r="L430" s="67"/>
      <c r="M430" s="55"/>
      <c r="N430" s="55"/>
      <c r="O430" s="57"/>
      <c r="P430" s="67"/>
      <c r="Q430" s="55"/>
      <c r="R430" s="55"/>
      <c r="S430" s="55"/>
      <c r="T430" s="67"/>
      <c r="U430" s="55"/>
      <c r="V430" s="55"/>
      <c r="W430" s="57"/>
      <c r="X430" s="67"/>
      <c r="Y430" s="58"/>
      <c r="Z430" s="58"/>
      <c r="AA430" s="58"/>
      <c r="AB430" s="70"/>
      <c r="AC430" s="58"/>
      <c r="AD430" s="57"/>
      <c r="AE430" s="56"/>
      <c r="AF430" s="67"/>
    </row>
    <row r="431" spans="1:32" x14ac:dyDescent="0.2">
      <c r="A431" s="59"/>
      <c r="B431" s="55"/>
      <c r="C431" s="78"/>
      <c r="D431" s="55"/>
      <c r="E431" s="55"/>
      <c r="F431" s="58"/>
      <c r="G431" s="57"/>
      <c r="H431" s="67"/>
      <c r="I431" s="58"/>
      <c r="J431" s="55"/>
      <c r="K431" s="57"/>
      <c r="L431" s="67"/>
      <c r="M431" s="55"/>
      <c r="N431" s="55"/>
      <c r="O431" s="57"/>
      <c r="P431" s="67"/>
      <c r="Q431" s="55"/>
      <c r="R431" s="55"/>
      <c r="S431" s="55"/>
      <c r="T431" s="67"/>
      <c r="U431" s="55"/>
      <c r="V431" s="55"/>
      <c r="W431" s="57"/>
      <c r="X431" s="67"/>
      <c r="Y431" s="58"/>
      <c r="Z431" s="58"/>
      <c r="AA431" s="58"/>
      <c r="AB431" s="70"/>
      <c r="AC431" s="58"/>
      <c r="AD431" s="57"/>
      <c r="AE431" s="56"/>
      <c r="AF431" s="67"/>
    </row>
    <row r="432" spans="1:32" x14ac:dyDescent="0.2">
      <c r="A432" s="59"/>
      <c r="B432" s="55"/>
      <c r="C432" s="78"/>
      <c r="D432" s="55"/>
      <c r="E432" s="55"/>
      <c r="F432" s="58"/>
      <c r="G432" s="57"/>
      <c r="H432" s="67"/>
      <c r="I432" s="58"/>
      <c r="J432" s="55"/>
      <c r="K432" s="57"/>
      <c r="L432" s="67"/>
      <c r="M432" s="55"/>
      <c r="N432" s="55"/>
      <c r="O432" s="57"/>
      <c r="P432" s="67"/>
      <c r="Q432" s="55"/>
      <c r="R432" s="55"/>
      <c r="S432" s="55"/>
      <c r="T432" s="67"/>
      <c r="U432" s="55"/>
      <c r="V432" s="55"/>
      <c r="W432" s="57"/>
      <c r="X432" s="67"/>
      <c r="Y432" s="58"/>
      <c r="Z432" s="58"/>
      <c r="AA432" s="58"/>
      <c r="AB432" s="70"/>
      <c r="AC432" s="58"/>
      <c r="AD432" s="57"/>
      <c r="AE432" s="56"/>
      <c r="AF432" s="67"/>
    </row>
    <row r="433" spans="1:32" x14ac:dyDescent="0.2">
      <c r="A433" s="59"/>
      <c r="B433" s="55"/>
      <c r="C433" s="78"/>
      <c r="D433" s="55"/>
      <c r="E433" s="55"/>
      <c r="F433" s="58"/>
      <c r="G433" s="57"/>
      <c r="H433" s="67"/>
      <c r="I433" s="58"/>
      <c r="J433" s="55"/>
      <c r="K433" s="57"/>
      <c r="L433" s="67"/>
      <c r="M433" s="55"/>
      <c r="N433" s="55"/>
      <c r="O433" s="57"/>
      <c r="P433" s="67"/>
      <c r="Q433" s="55"/>
      <c r="R433" s="55"/>
      <c r="S433" s="55"/>
      <c r="T433" s="67"/>
      <c r="U433" s="55"/>
      <c r="V433" s="55"/>
      <c r="W433" s="57"/>
      <c r="X433" s="67"/>
      <c r="Y433" s="58"/>
      <c r="Z433" s="58"/>
      <c r="AA433" s="58"/>
      <c r="AB433" s="70"/>
      <c r="AC433" s="58"/>
      <c r="AD433" s="57"/>
      <c r="AE433" s="56"/>
      <c r="AF433" s="67"/>
    </row>
    <row r="434" spans="1:32" x14ac:dyDescent="0.2">
      <c r="A434" s="59"/>
      <c r="B434" s="55"/>
      <c r="C434" s="78"/>
      <c r="D434" s="55"/>
      <c r="E434" s="55"/>
      <c r="F434" s="58"/>
      <c r="G434" s="57"/>
      <c r="H434" s="67"/>
      <c r="I434" s="58"/>
      <c r="J434" s="55"/>
      <c r="K434" s="57"/>
      <c r="L434" s="67"/>
      <c r="M434" s="55"/>
      <c r="N434" s="55"/>
      <c r="O434" s="57"/>
      <c r="P434" s="67"/>
      <c r="Q434" s="55"/>
      <c r="R434" s="55"/>
      <c r="S434" s="55"/>
      <c r="T434" s="67"/>
      <c r="U434" s="55"/>
      <c r="V434" s="55"/>
      <c r="W434" s="57"/>
      <c r="X434" s="67"/>
      <c r="Y434" s="58"/>
      <c r="Z434" s="58"/>
      <c r="AA434" s="58"/>
      <c r="AB434" s="70"/>
      <c r="AC434" s="58"/>
      <c r="AD434" s="57"/>
      <c r="AE434" s="56"/>
      <c r="AF434" s="67"/>
    </row>
    <row r="435" spans="1:32" x14ac:dyDescent="0.2">
      <c r="A435" s="59"/>
      <c r="B435" s="55"/>
      <c r="C435" s="78"/>
      <c r="D435" s="55"/>
      <c r="E435" s="55"/>
      <c r="F435" s="58"/>
      <c r="G435" s="57"/>
      <c r="H435" s="67"/>
      <c r="I435" s="58"/>
      <c r="J435" s="55"/>
      <c r="K435" s="57"/>
      <c r="L435" s="67"/>
      <c r="M435" s="55"/>
      <c r="N435" s="55"/>
      <c r="O435" s="57"/>
      <c r="P435" s="67"/>
      <c r="Q435" s="55"/>
      <c r="R435" s="55"/>
      <c r="S435" s="55"/>
      <c r="T435" s="67"/>
      <c r="U435" s="55"/>
      <c r="V435" s="55"/>
      <c r="W435" s="57"/>
      <c r="X435" s="67"/>
      <c r="Y435" s="58"/>
      <c r="Z435" s="58"/>
      <c r="AA435" s="58"/>
      <c r="AB435" s="70"/>
      <c r="AC435" s="58"/>
      <c r="AD435" s="57"/>
      <c r="AE435" s="56"/>
      <c r="AF435" s="67"/>
    </row>
    <row r="436" spans="1:32" x14ac:dyDescent="0.2">
      <c r="A436" s="59"/>
      <c r="B436" s="55"/>
      <c r="C436" s="78"/>
      <c r="D436" s="55"/>
      <c r="E436" s="55"/>
      <c r="F436" s="58"/>
      <c r="G436" s="57"/>
      <c r="H436" s="67"/>
      <c r="I436" s="58"/>
      <c r="J436" s="55"/>
      <c r="K436" s="57"/>
      <c r="L436" s="67"/>
      <c r="M436" s="55"/>
      <c r="N436" s="55"/>
      <c r="O436" s="57"/>
      <c r="P436" s="67"/>
      <c r="Q436" s="55"/>
      <c r="R436" s="55"/>
      <c r="S436" s="55"/>
      <c r="T436" s="67"/>
      <c r="U436" s="55"/>
      <c r="V436" s="55"/>
      <c r="W436" s="57"/>
      <c r="X436" s="67"/>
      <c r="Y436" s="58"/>
      <c r="Z436" s="58"/>
      <c r="AA436" s="58"/>
      <c r="AB436" s="70"/>
      <c r="AC436" s="58"/>
      <c r="AD436" s="57"/>
      <c r="AE436" s="56"/>
      <c r="AF436" s="67"/>
    </row>
    <row r="437" spans="1:32" x14ac:dyDescent="0.2">
      <c r="A437" s="59"/>
      <c r="B437" s="55"/>
      <c r="C437" s="78"/>
      <c r="D437" s="55"/>
      <c r="E437" s="55"/>
      <c r="F437" s="58"/>
      <c r="G437" s="57"/>
      <c r="H437" s="67"/>
      <c r="I437" s="58"/>
      <c r="J437" s="55"/>
      <c r="K437" s="57"/>
      <c r="L437" s="67"/>
      <c r="M437" s="55"/>
      <c r="N437" s="55"/>
      <c r="O437" s="57"/>
      <c r="P437" s="67"/>
      <c r="Q437" s="55"/>
      <c r="R437" s="55"/>
      <c r="S437" s="55"/>
      <c r="T437" s="67"/>
      <c r="U437" s="55"/>
      <c r="V437" s="55"/>
      <c r="W437" s="57"/>
      <c r="X437" s="67"/>
      <c r="Y437" s="58"/>
      <c r="Z437" s="58"/>
      <c r="AA437" s="58"/>
      <c r="AB437" s="70"/>
      <c r="AC437" s="58"/>
      <c r="AD437" s="57"/>
      <c r="AE437" s="56"/>
      <c r="AF437" s="67"/>
    </row>
    <row r="438" spans="1:32" x14ac:dyDescent="0.2">
      <c r="A438" s="59"/>
      <c r="B438" s="55"/>
      <c r="C438" s="78"/>
      <c r="D438" s="55"/>
      <c r="E438" s="55"/>
      <c r="F438" s="58"/>
      <c r="G438" s="57"/>
      <c r="H438" s="67"/>
      <c r="I438" s="58"/>
      <c r="J438" s="55"/>
      <c r="K438" s="57"/>
      <c r="L438" s="67"/>
      <c r="M438" s="55"/>
      <c r="N438" s="55"/>
      <c r="O438" s="57"/>
      <c r="P438" s="67"/>
      <c r="Q438" s="55"/>
      <c r="R438" s="55"/>
      <c r="S438" s="55"/>
      <c r="T438" s="67"/>
      <c r="U438" s="55"/>
      <c r="V438" s="55"/>
      <c r="W438" s="57"/>
      <c r="X438" s="67"/>
      <c r="Y438" s="58"/>
      <c r="Z438" s="58"/>
      <c r="AA438" s="58"/>
      <c r="AB438" s="70"/>
      <c r="AC438" s="58"/>
      <c r="AD438" s="57"/>
      <c r="AE438" s="56"/>
      <c r="AF438" s="67"/>
    </row>
    <row r="439" spans="1:32" x14ac:dyDescent="0.2">
      <c r="A439" s="59"/>
      <c r="B439" s="55"/>
      <c r="C439" s="78"/>
      <c r="D439" s="55"/>
      <c r="E439" s="55"/>
      <c r="F439" s="58"/>
      <c r="G439" s="57"/>
      <c r="H439" s="67"/>
      <c r="I439" s="58"/>
      <c r="J439" s="55"/>
      <c r="K439" s="57"/>
      <c r="L439" s="67"/>
      <c r="M439" s="55"/>
      <c r="N439" s="55"/>
      <c r="O439" s="57"/>
      <c r="P439" s="67"/>
      <c r="Q439" s="55"/>
      <c r="R439" s="55"/>
      <c r="S439" s="55"/>
      <c r="T439" s="67"/>
      <c r="U439" s="55"/>
      <c r="V439" s="55"/>
      <c r="W439" s="57"/>
      <c r="X439" s="67"/>
      <c r="Y439" s="58"/>
      <c r="Z439" s="58"/>
      <c r="AA439" s="58"/>
      <c r="AB439" s="70"/>
      <c r="AC439" s="58"/>
      <c r="AD439" s="57"/>
      <c r="AE439" s="56"/>
      <c r="AF439" s="67"/>
    </row>
    <row r="440" spans="1:32" x14ac:dyDescent="0.2">
      <c r="A440" s="59"/>
      <c r="B440" s="55"/>
      <c r="C440" s="78"/>
      <c r="D440" s="55"/>
      <c r="E440" s="55"/>
      <c r="F440" s="58"/>
      <c r="G440" s="57"/>
      <c r="H440" s="67"/>
      <c r="I440" s="58"/>
      <c r="J440" s="55"/>
      <c r="K440" s="57"/>
      <c r="L440" s="67"/>
      <c r="M440" s="55"/>
      <c r="N440" s="55"/>
      <c r="O440" s="57"/>
      <c r="P440" s="67"/>
      <c r="Q440" s="55"/>
      <c r="R440" s="55"/>
      <c r="S440" s="55"/>
      <c r="T440" s="67"/>
      <c r="U440" s="55"/>
      <c r="V440" s="55"/>
      <c r="W440" s="57"/>
      <c r="X440" s="67"/>
      <c r="Y440" s="58"/>
      <c r="Z440" s="58"/>
      <c r="AA440" s="58"/>
      <c r="AB440" s="70"/>
      <c r="AC440" s="58"/>
      <c r="AD440" s="57"/>
      <c r="AE440" s="56"/>
      <c r="AF440" s="67"/>
    </row>
    <row r="441" spans="1:32" x14ac:dyDescent="0.2">
      <c r="A441" s="59"/>
      <c r="B441" s="55"/>
      <c r="C441" s="78"/>
      <c r="D441" s="55"/>
      <c r="E441" s="55"/>
      <c r="F441" s="58"/>
      <c r="G441" s="57"/>
      <c r="H441" s="67"/>
      <c r="I441" s="58"/>
      <c r="J441" s="55"/>
      <c r="K441" s="57"/>
      <c r="L441" s="67"/>
      <c r="M441" s="55"/>
      <c r="N441" s="55"/>
      <c r="O441" s="57"/>
      <c r="P441" s="67"/>
      <c r="Q441" s="55"/>
      <c r="R441" s="55"/>
      <c r="S441" s="55"/>
      <c r="T441" s="67"/>
      <c r="U441" s="55"/>
      <c r="V441" s="55"/>
      <c r="W441" s="57"/>
      <c r="X441" s="67"/>
      <c r="Y441" s="58"/>
      <c r="Z441" s="58"/>
      <c r="AA441" s="58"/>
      <c r="AB441" s="70"/>
      <c r="AC441" s="58"/>
      <c r="AD441" s="57"/>
      <c r="AE441" s="56"/>
      <c r="AF441" s="67"/>
    </row>
    <row r="442" spans="1:32" x14ac:dyDescent="0.2">
      <c r="A442" s="59"/>
      <c r="B442" s="55"/>
      <c r="C442" s="78"/>
      <c r="D442" s="55"/>
      <c r="E442" s="55"/>
      <c r="F442" s="58"/>
      <c r="G442" s="57"/>
      <c r="H442" s="67"/>
      <c r="I442" s="58"/>
      <c r="J442" s="55"/>
      <c r="K442" s="57"/>
      <c r="L442" s="67"/>
      <c r="M442" s="55"/>
      <c r="N442" s="55"/>
      <c r="O442" s="57"/>
      <c r="P442" s="67"/>
      <c r="Q442" s="55"/>
      <c r="R442" s="55"/>
      <c r="S442" s="55"/>
      <c r="T442" s="67"/>
      <c r="U442" s="55"/>
      <c r="V442" s="55"/>
      <c r="W442" s="57"/>
      <c r="X442" s="67"/>
      <c r="Y442" s="58"/>
      <c r="Z442" s="58"/>
      <c r="AA442" s="58"/>
      <c r="AB442" s="70"/>
      <c r="AC442" s="58"/>
      <c r="AD442" s="57"/>
      <c r="AE442" s="56"/>
      <c r="AF442" s="67"/>
    </row>
    <row r="443" spans="1:32" x14ac:dyDescent="0.2">
      <c r="A443" s="59"/>
      <c r="B443" s="55"/>
      <c r="C443" s="78"/>
      <c r="D443" s="55"/>
      <c r="E443" s="55"/>
      <c r="F443" s="58"/>
      <c r="G443" s="57"/>
      <c r="H443" s="67"/>
      <c r="I443" s="58"/>
      <c r="J443" s="55"/>
      <c r="K443" s="57"/>
      <c r="L443" s="67"/>
      <c r="M443" s="55"/>
      <c r="N443" s="55"/>
      <c r="O443" s="57"/>
      <c r="P443" s="67"/>
      <c r="Q443" s="55"/>
      <c r="R443" s="55"/>
      <c r="S443" s="55"/>
      <c r="T443" s="67"/>
      <c r="U443" s="55"/>
      <c r="V443" s="55"/>
      <c r="W443" s="57"/>
      <c r="X443" s="67"/>
      <c r="Y443" s="58"/>
      <c r="Z443" s="58"/>
      <c r="AA443" s="58"/>
      <c r="AB443" s="70"/>
      <c r="AC443" s="58"/>
      <c r="AD443" s="57"/>
      <c r="AE443" s="56"/>
      <c r="AF443" s="67"/>
    </row>
    <row r="444" spans="1:32" x14ac:dyDescent="0.2">
      <c r="A444" s="59"/>
      <c r="B444" s="55"/>
      <c r="C444" s="78"/>
      <c r="D444" s="55"/>
      <c r="E444" s="55"/>
      <c r="F444" s="58"/>
      <c r="G444" s="57"/>
      <c r="H444" s="67"/>
      <c r="I444" s="58"/>
      <c r="J444" s="55"/>
      <c r="K444" s="57"/>
      <c r="L444" s="67"/>
      <c r="M444" s="55"/>
      <c r="N444" s="55"/>
      <c r="O444" s="57"/>
      <c r="P444" s="67"/>
      <c r="Q444" s="55"/>
      <c r="R444" s="55"/>
      <c r="S444" s="55"/>
      <c r="T444" s="67"/>
      <c r="U444" s="55"/>
      <c r="V444" s="55"/>
      <c r="W444" s="57"/>
      <c r="X444" s="67"/>
      <c r="Y444" s="58"/>
      <c r="Z444" s="58"/>
      <c r="AA444" s="58"/>
      <c r="AB444" s="70"/>
      <c r="AC444" s="58"/>
      <c r="AD444" s="57"/>
      <c r="AE444" s="56"/>
      <c r="AF444" s="67"/>
    </row>
    <row r="445" spans="1:32" x14ac:dyDescent="0.2">
      <c r="A445" s="59"/>
      <c r="B445" s="55"/>
      <c r="C445" s="78"/>
      <c r="D445" s="55"/>
      <c r="E445" s="55"/>
      <c r="F445" s="58"/>
      <c r="G445" s="57"/>
      <c r="H445" s="67"/>
      <c r="I445" s="58"/>
      <c r="J445" s="55"/>
      <c r="K445" s="57"/>
      <c r="L445" s="67"/>
      <c r="M445" s="55"/>
      <c r="N445" s="55"/>
      <c r="O445" s="57"/>
      <c r="P445" s="67"/>
      <c r="Q445" s="55"/>
      <c r="R445" s="55"/>
      <c r="S445" s="55"/>
      <c r="T445" s="67"/>
      <c r="U445" s="55"/>
      <c r="V445" s="55"/>
      <c r="W445" s="57"/>
      <c r="X445" s="67"/>
      <c r="Y445" s="58"/>
      <c r="Z445" s="58"/>
      <c r="AA445" s="58"/>
      <c r="AB445" s="70"/>
      <c r="AC445" s="58"/>
      <c r="AD445" s="57"/>
      <c r="AE445" s="56"/>
      <c r="AF445" s="67"/>
    </row>
    <row r="446" spans="1:32" x14ac:dyDescent="0.2">
      <c r="A446" s="59"/>
      <c r="B446" s="55"/>
      <c r="C446" s="78"/>
      <c r="D446" s="55"/>
      <c r="E446" s="55"/>
      <c r="F446" s="58"/>
      <c r="G446" s="57"/>
      <c r="H446" s="67"/>
      <c r="I446" s="58"/>
      <c r="J446" s="55"/>
      <c r="K446" s="57"/>
      <c r="L446" s="67"/>
      <c r="M446" s="55"/>
      <c r="N446" s="55"/>
      <c r="O446" s="57"/>
      <c r="P446" s="67"/>
      <c r="Q446" s="55"/>
      <c r="R446" s="55"/>
      <c r="S446" s="55"/>
      <c r="T446" s="67"/>
      <c r="U446" s="55"/>
      <c r="V446" s="55"/>
      <c r="W446" s="57"/>
      <c r="X446" s="67"/>
      <c r="Y446" s="58"/>
      <c r="Z446" s="58"/>
      <c r="AA446" s="58"/>
      <c r="AB446" s="70"/>
      <c r="AC446" s="58"/>
      <c r="AD446" s="57"/>
      <c r="AE446" s="56"/>
      <c r="AF446" s="67"/>
    </row>
    <row r="447" spans="1:32" x14ac:dyDescent="0.2">
      <c r="A447" s="59"/>
      <c r="B447" s="55"/>
      <c r="C447" s="78"/>
      <c r="D447" s="55"/>
      <c r="E447" s="55"/>
      <c r="F447" s="58"/>
      <c r="G447" s="57"/>
      <c r="H447" s="67"/>
      <c r="I447" s="58"/>
      <c r="J447" s="55"/>
      <c r="K447" s="57"/>
      <c r="L447" s="67"/>
      <c r="M447" s="55"/>
      <c r="N447" s="55"/>
      <c r="O447" s="57"/>
      <c r="P447" s="67"/>
      <c r="Q447" s="55"/>
      <c r="R447" s="55"/>
      <c r="S447" s="55"/>
      <c r="T447" s="67"/>
      <c r="U447" s="55"/>
      <c r="V447" s="55"/>
      <c r="W447" s="57"/>
      <c r="X447" s="67"/>
      <c r="Y447" s="58"/>
      <c r="Z447" s="58"/>
      <c r="AA447" s="58"/>
      <c r="AB447" s="70"/>
      <c r="AC447" s="58"/>
      <c r="AD447" s="57"/>
      <c r="AE447" s="56"/>
      <c r="AF447" s="67"/>
    </row>
    <row r="448" spans="1:32" x14ac:dyDescent="0.2">
      <c r="A448" s="59"/>
      <c r="B448" s="55"/>
      <c r="C448" s="78"/>
      <c r="D448" s="55"/>
      <c r="E448" s="55"/>
      <c r="F448" s="58"/>
      <c r="G448" s="57"/>
      <c r="H448" s="67"/>
      <c r="I448" s="58"/>
      <c r="J448" s="55"/>
      <c r="K448" s="57"/>
      <c r="L448" s="67"/>
      <c r="M448" s="55"/>
      <c r="N448" s="55"/>
      <c r="O448" s="57"/>
      <c r="P448" s="67"/>
      <c r="Q448" s="55"/>
      <c r="R448" s="55"/>
      <c r="S448" s="55"/>
      <c r="T448" s="67"/>
      <c r="U448" s="55"/>
      <c r="V448" s="55"/>
      <c r="W448" s="57"/>
      <c r="X448" s="67"/>
      <c r="Y448" s="58"/>
      <c r="Z448" s="58"/>
      <c r="AA448" s="58"/>
      <c r="AB448" s="70"/>
      <c r="AC448" s="58"/>
      <c r="AD448" s="57"/>
      <c r="AE448" s="56"/>
      <c r="AF448" s="67"/>
    </row>
    <row r="449" spans="1:32" x14ac:dyDescent="0.2">
      <c r="A449" s="59"/>
      <c r="B449" s="55"/>
      <c r="C449" s="78"/>
      <c r="D449" s="55"/>
      <c r="E449" s="55"/>
      <c r="F449" s="58"/>
      <c r="G449" s="57"/>
      <c r="H449" s="67"/>
      <c r="I449" s="58"/>
      <c r="J449" s="55"/>
      <c r="K449" s="57"/>
      <c r="L449" s="67"/>
      <c r="M449" s="55"/>
      <c r="N449" s="55"/>
      <c r="O449" s="57"/>
      <c r="P449" s="67"/>
      <c r="Q449" s="55"/>
      <c r="R449" s="55"/>
      <c r="S449" s="55"/>
      <c r="T449" s="67"/>
      <c r="U449" s="55"/>
      <c r="V449" s="55"/>
      <c r="W449" s="57"/>
      <c r="X449" s="67"/>
      <c r="Y449" s="58"/>
      <c r="Z449" s="58"/>
      <c r="AA449" s="58"/>
      <c r="AB449" s="70"/>
      <c r="AC449" s="58"/>
      <c r="AD449" s="57"/>
      <c r="AE449" s="56"/>
      <c r="AF449" s="67"/>
    </row>
    <row r="450" spans="1:32" x14ac:dyDescent="0.2">
      <c r="A450" s="59"/>
      <c r="B450" s="55"/>
      <c r="C450" s="78"/>
      <c r="D450" s="55"/>
      <c r="E450" s="55"/>
      <c r="F450" s="58"/>
      <c r="G450" s="57"/>
      <c r="H450" s="67"/>
      <c r="I450" s="58"/>
      <c r="J450" s="55"/>
      <c r="K450" s="57"/>
      <c r="L450" s="67"/>
      <c r="M450" s="55"/>
      <c r="N450" s="55"/>
      <c r="O450" s="57"/>
      <c r="P450" s="67"/>
      <c r="Q450" s="55"/>
      <c r="R450" s="55"/>
      <c r="S450" s="55"/>
      <c r="T450" s="67"/>
      <c r="U450" s="55"/>
      <c r="V450" s="55"/>
      <c r="W450" s="57"/>
      <c r="X450" s="67"/>
      <c r="Y450" s="58"/>
      <c r="Z450" s="58"/>
      <c r="AA450" s="58"/>
      <c r="AB450" s="70"/>
      <c r="AC450" s="58"/>
      <c r="AD450" s="57"/>
      <c r="AE450" s="56"/>
      <c r="AF450" s="67"/>
    </row>
    <row r="451" spans="1:32" x14ac:dyDescent="0.2">
      <c r="A451" s="59"/>
      <c r="B451" s="55"/>
      <c r="C451" s="78"/>
      <c r="D451" s="55"/>
      <c r="E451" s="55"/>
      <c r="F451" s="58"/>
      <c r="G451" s="57"/>
      <c r="H451" s="67"/>
      <c r="I451" s="58"/>
      <c r="J451" s="55"/>
      <c r="K451" s="57"/>
      <c r="L451" s="67"/>
      <c r="M451" s="55"/>
      <c r="N451" s="55"/>
      <c r="O451" s="57"/>
      <c r="P451" s="67"/>
      <c r="Q451" s="55"/>
      <c r="R451" s="55"/>
      <c r="S451" s="55"/>
      <c r="T451" s="67"/>
      <c r="U451" s="55"/>
      <c r="V451" s="55"/>
      <c r="W451" s="57"/>
      <c r="X451" s="67"/>
      <c r="Y451" s="58"/>
      <c r="Z451" s="58"/>
      <c r="AA451" s="58"/>
      <c r="AB451" s="70"/>
      <c r="AC451" s="58"/>
      <c r="AD451" s="57"/>
      <c r="AE451" s="56"/>
      <c r="AF451" s="67"/>
    </row>
    <row r="452" spans="1:32" x14ac:dyDescent="0.2">
      <c r="A452" s="59"/>
      <c r="B452" s="55"/>
      <c r="C452" s="78"/>
      <c r="D452" s="55"/>
      <c r="E452" s="55"/>
      <c r="F452" s="58"/>
      <c r="G452" s="57"/>
      <c r="H452" s="67"/>
      <c r="I452" s="58"/>
      <c r="J452" s="55"/>
      <c r="K452" s="57"/>
      <c r="L452" s="67"/>
      <c r="M452" s="55"/>
      <c r="N452" s="55"/>
      <c r="O452" s="57"/>
      <c r="P452" s="67"/>
      <c r="Q452" s="55"/>
      <c r="R452" s="55"/>
      <c r="S452" s="55"/>
      <c r="T452" s="67"/>
      <c r="U452" s="55"/>
      <c r="V452" s="55"/>
      <c r="W452" s="57"/>
      <c r="X452" s="67"/>
      <c r="Y452" s="58"/>
      <c r="Z452" s="58"/>
      <c r="AA452" s="58"/>
      <c r="AB452" s="70"/>
      <c r="AC452" s="58"/>
      <c r="AD452" s="57"/>
      <c r="AE452" s="56"/>
      <c r="AF452" s="67"/>
    </row>
    <row r="453" spans="1:32" x14ac:dyDescent="0.2">
      <c r="A453" s="59"/>
      <c r="B453" s="55"/>
      <c r="C453" s="78"/>
      <c r="D453" s="55"/>
      <c r="E453" s="55"/>
      <c r="F453" s="58"/>
      <c r="G453" s="57"/>
      <c r="H453" s="67"/>
      <c r="I453" s="58"/>
      <c r="J453" s="55"/>
      <c r="K453" s="57"/>
      <c r="L453" s="67"/>
      <c r="M453" s="55"/>
      <c r="N453" s="55"/>
      <c r="O453" s="57"/>
      <c r="P453" s="67"/>
      <c r="Q453" s="55"/>
      <c r="R453" s="55"/>
      <c r="S453" s="55"/>
      <c r="T453" s="67"/>
      <c r="U453" s="55"/>
      <c r="V453" s="55"/>
      <c r="W453" s="57"/>
      <c r="X453" s="67"/>
      <c r="Y453" s="58"/>
      <c r="Z453" s="58"/>
      <c r="AA453" s="58"/>
      <c r="AB453" s="70"/>
      <c r="AC453" s="58"/>
      <c r="AD453" s="57"/>
      <c r="AE453" s="56"/>
      <c r="AF453" s="67"/>
    </row>
    <row r="454" spans="1:32" x14ac:dyDescent="0.2">
      <c r="A454" s="59"/>
      <c r="B454" s="55"/>
      <c r="C454" s="78"/>
      <c r="D454" s="55"/>
      <c r="E454" s="55"/>
      <c r="F454" s="58"/>
      <c r="G454" s="57"/>
      <c r="H454" s="67"/>
      <c r="I454" s="58"/>
      <c r="J454" s="55"/>
      <c r="K454" s="57"/>
      <c r="L454" s="67"/>
      <c r="M454" s="55"/>
      <c r="N454" s="55"/>
      <c r="O454" s="57"/>
      <c r="P454" s="67"/>
      <c r="Q454" s="55"/>
      <c r="R454" s="55"/>
      <c r="S454" s="55"/>
      <c r="T454" s="67"/>
      <c r="U454" s="55"/>
      <c r="V454" s="55"/>
      <c r="W454" s="57"/>
      <c r="X454" s="67"/>
      <c r="Y454" s="58"/>
      <c r="Z454" s="58"/>
      <c r="AA454" s="58"/>
      <c r="AB454" s="70"/>
      <c r="AC454" s="58"/>
      <c r="AD454" s="57"/>
      <c r="AE454" s="56"/>
      <c r="AF454" s="67"/>
    </row>
    <row r="455" spans="1:32" x14ac:dyDescent="0.2">
      <c r="A455" s="59"/>
      <c r="B455" s="55"/>
      <c r="C455" s="78"/>
      <c r="D455" s="55"/>
      <c r="E455" s="55"/>
      <c r="F455" s="58"/>
      <c r="G455" s="57"/>
      <c r="H455" s="67"/>
      <c r="I455" s="58"/>
      <c r="J455" s="55"/>
      <c r="K455" s="57"/>
      <c r="L455" s="67"/>
      <c r="M455" s="55"/>
      <c r="N455" s="55"/>
      <c r="O455" s="57"/>
      <c r="P455" s="67"/>
      <c r="Q455" s="55"/>
      <c r="R455" s="55"/>
      <c r="S455" s="55"/>
      <c r="T455" s="67"/>
      <c r="U455" s="55"/>
      <c r="V455" s="55"/>
      <c r="W455" s="57"/>
      <c r="X455" s="67"/>
      <c r="Y455" s="58"/>
      <c r="Z455" s="58"/>
      <c r="AA455" s="58"/>
      <c r="AB455" s="70"/>
      <c r="AC455" s="58"/>
      <c r="AD455" s="57"/>
      <c r="AE455" s="56"/>
      <c r="AF455" s="67"/>
    </row>
    <row r="456" spans="1:32" x14ac:dyDescent="0.2">
      <c r="A456" s="59"/>
      <c r="B456" s="55"/>
      <c r="C456" s="78"/>
      <c r="D456" s="55"/>
      <c r="E456" s="55"/>
      <c r="F456" s="58"/>
      <c r="G456" s="57"/>
      <c r="H456" s="67"/>
      <c r="I456" s="58"/>
      <c r="J456" s="55"/>
      <c r="K456" s="57"/>
      <c r="L456" s="67"/>
      <c r="M456" s="55"/>
      <c r="N456" s="55"/>
      <c r="O456" s="57"/>
      <c r="P456" s="67"/>
      <c r="Q456" s="55"/>
      <c r="R456" s="55"/>
      <c r="S456" s="55"/>
      <c r="T456" s="67"/>
      <c r="U456" s="55"/>
      <c r="V456" s="55"/>
      <c r="W456" s="57"/>
      <c r="X456" s="67"/>
      <c r="Y456" s="58"/>
      <c r="Z456" s="58"/>
      <c r="AA456" s="58"/>
      <c r="AB456" s="70"/>
      <c r="AC456" s="58"/>
      <c r="AD456" s="57"/>
      <c r="AE456" s="56"/>
      <c r="AF456" s="67"/>
    </row>
    <row r="457" spans="1:32" x14ac:dyDescent="0.2">
      <c r="A457" s="59"/>
      <c r="B457" s="55"/>
      <c r="C457" s="78"/>
      <c r="D457" s="55"/>
      <c r="E457" s="55"/>
      <c r="F457" s="58"/>
      <c r="G457" s="57"/>
      <c r="H457" s="67"/>
      <c r="I457" s="58"/>
      <c r="J457" s="55"/>
      <c r="K457" s="57"/>
      <c r="L457" s="67"/>
      <c r="M457" s="55"/>
      <c r="N457" s="55"/>
      <c r="O457" s="57"/>
      <c r="P457" s="67"/>
      <c r="Q457" s="55"/>
      <c r="R457" s="55"/>
      <c r="S457" s="55"/>
      <c r="T457" s="67"/>
      <c r="U457" s="55"/>
      <c r="V457" s="55"/>
      <c r="W457" s="57"/>
      <c r="X457" s="67"/>
      <c r="Y457" s="58"/>
      <c r="Z457" s="58"/>
      <c r="AA457" s="58"/>
      <c r="AB457" s="70"/>
      <c r="AC457" s="58"/>
      <c r="AD457" s="57"/>
      <c r="AE457" s="56"/>
      <c r="AF457" s="67"/>
    </row>
    <row r="458" spans="1:32" x14ac:dyDescent="0.2">
      <c r="A458" s="59"/>
      <c r="B458" s="55"/>
      <c r="C458" s="78"/>
      <c r="D458" s="55"/>
      <c r="E458" s="55"/>
      <c r="F458" s="58"/>
      <c r="G458" s="57"/>
      <c r="H458" s="67"/>
      <c r="I458" s="58"/>
      <c r="J458" s="55"/>
      <c r="K458" s="57"/>
      <c r="L458" s="67"/>
      <c r="M458" s="55"/>
      <c r="N458" s="55"/>
      <c r="O458" s="57"/>
      <c r="P458" s="67"/>
      <c r="Q458" s="55"/>
      <c r="R458" s="55"/>
      <c r="S458" s="55"/>
      <c r="T458" s="67"/>
      <c r="U458" s="55"/>
      <c r="V458" s="55"/>
      <c r="W458" s="57"/>
      <c r="X458" s="67"/>
      <c r="Y458" s="58"/>
      <c r="Z458" s="58"/>
      <c r="AA458" s="58"/>
      <c r="AB458" s="70"/>
      <c r="AC458" s="58"/>
      <c r="AD458" s="57"/>
      <c r="AE458" s="56"/>
      <c r="AF458" s="67"/>
    </row>
    <row r="459" spans="1:32" x14ac:dyDescent="0.2">
      <c r="A459" s="59"/>
      <c r="B459" s="55"/>
      <c r="C459" s="78"/>
      <c r="D459" s="55"/>
      <c r="E459" s="55"/>
      <c r="F459" s="58"/>
      <c r="G459" s="57"/>
      <c r="H459" s="67"/>
      <c r="I459" s="58"/>
      <c r="J459" s="55"/>
      <c r="K459" s="57"/>
      <c r="L459" s="67"/>
      <c r="M459" s="55"/>
      <c r="N459" s="55"/>
      <c r="O459" s="57"/>
      <c r="P459" s="67"/>
      <c r="Q459" s="55"/>
      <c r="R459" s="55"/>
      <c r="S459" s="55"/>
      <c r="T459" s="67"/>
      <c r="U459" s="55"/>
      <c r="V459" s="55"/>
      <c r="W459" s="57"/>
      <c r="X459" s="67"/>
      <c r="Y459" s="58"/>
      <c r="Z459" s="58"/>
      <c r="AA459" s="58"/>
      <c r="AB459" s="70"/>
      <c r="AC459" s="58"/>
      <c r="AD459" s="57"/>
      <c r="AE459" s="56"/>
      <c r="AF459" s="67"/>
    </row>
    <row r="460" spans="1:32" x14ac:dyDescent="0.2">
      <c r="A460" s="59"/>
      <c r="B460" s="55"/>
      <c r="C460" s="78"/>
      <c r="D460" s="55"/>
      <c r="E460" s="55"/>
      <c r="F460" s="58"/>
      <c r="G460" s="57"/>
      <c r="H460" s="67"/>
      <c r="I460" s="58"/>
      <c r="J460" s="55"/>
      <c r="K460" s="57"/>
      <c r="L460" s="67"/>
      <c r="M460" s="55"/>
      <c r="N460" s="55"/>
      <c r="O460" s="57"/>
      <c r="P460" s="67"/>
      <c r="Q460" s="55"/>
      <c r="R460" s="55"/>
      <c r="S460" s="55"/>
      <c r="T460" s="67"/>
      <c r="U460" s="55"/>
      <c r="V460" s="55"/>
      <c r="W460" s="57"/>
      <c r="X460" s="67"/>
      <c r="Y460" s="58"/>
      <c r="Z460" s="58"/>
      <c r="AA460" s="58"/>
      <c r="AB460" s="70"/>
      <c r="AC460" s="58"/>
      <c r="AD460" s="57"/>
      <c r="AE460" s="56"/>
      <c r="AF460" s="67"/>
    </row>
    <row r="461" spans="1:32" x14ac:dyDescent="0.2">
      <c r="A461" s="59"/>
      <c r="B461" s="55"/>
      <c r="C461" s="78"/>
      <c r="D461" s="55"/>
      <c r="E461" s="55"/>
      <c r="F461" s="58"/>
      <c r="G461" s="57"/>
      <c r="H461" s="67"/>
      <c r="I461" s="58"/>
      <c r="J461" s="55"/>
      <c r="K461" s="57"/>
      <c r="L461" s="67"/>
      <c r="M461" s="55"/>
      <c r="N461" s="55"/>
      <c r="O461" s="57"/>
      <c r="P461" s="67"/>
      <c r="Q461" s="55"/>
      <c r="R461" s="55"/>
      <c r="S461" s="55"/>
      <c r="T461" s="67"/>
      <c r="U461" s="55"/>
      <c r="V461" s="55"/>
      <c r="W461" s="57"/>
      <c r="X461" s="67"/>
      <c r="Y461" s="58"/>
      <c r="Z461" s="58"/>
      <c r="AA461" s="58"/>
      <c r="AB461" s="70"/>
      <c r="AC461" s="58"/>
      <c r="AD461" s="57"/>
      <c r="AE461" s="56"/>
      <c r="AF461" s="67"/>
    </row>
    <row r="462" spans="1:32" x14ac:dyDescent="0.2">
      <c r="A462" s="59"/>
      <c r="B462" s="55"/>
      <c r="C462" s="78"/>
      <c r="D462" s="55"/>
      <c r="E462" s="55"/>
      <c r="F462" s="58"/>
      <c r="G462" s="57"/>
      <c r="H462" s="67"/>
      <c r="I462" s="58"/>
      <c r="J462" s="55"/>
      <c r="K462" s="57"/>
      <c r="L462" s="67"/>
      <c r="M462" s="55"/>
      <c r="N462" s="55"/>
      <c r="O462" s="57"/>
      <c r="P462" s="67"/>
      <c r="Q462" s="55"/>
      <c r="R462" s="55"/>
      <c r="S462" s="55"/>
      <c r="T462" s="67"/>
      <c r="U462" s="55"/>
      <c r="V462" s="55"/>
      <c r="W462" s="57"/>
      <c r="X462" s="67"/>
      <c r="Y462" s="58"/>
      <c r="Z462" s="58"/>
      <c r="AA462" s="58"/>
      <c r="AB462" s="70"/>
      <c r="AC462" s="58"/>
      <c r="AD462" s="57"/>
      <c r="AE462" s="56"/>
      <c r="AF462" s="67"/>
    </row>
    <row r="463" spans="1:32" x14ac:dyDescent="0.2">
      <c r="A463" s="59"/>
      <c r="B463" s="55"/>
      <c r="C463" s="78"/>
      <c r="D463" s="55"/>
      <c r="E463" s="55"/>
      <c r="F463" s="58"/>
      <c r="G463" s="57"/>
      <c r="H463" s="67"/>
      <c r="I463" s="58"/>
      <c r="J463" s="55"/>
      <c r="K463" s="57"/>
      <c r="L463" s="67"/>
      <c r="M463" s="55"/>
      <c r="N463" s="55"/>
      <c r="O463" s="57"/>
      <c r="P463" s="67"/>
      <c r="Q463" s="55"/>
      <c r="R463" s="55"/>
      <c r="S463" s="55"/>
      <c r="T463" s="67"/>
      <c r="U463" s="55"/>
      <c r="V463" s="55"/>
      <c r="W463" s="57"/>
      <c r="X463" s="67"/>
      <c r="Y463" s="58"/>
      <c r="Z463" s="58"/>
      <c r="AA463" s="58"/>
      <c r="AB463" s="70"/>
      <c r="AC463" s="58"/>
      <c r="AD463" s="57"/>
      <c r="AE463" s="56"/>
      <c r="AF463" s="67"/>
    </row>
    <row r="464" spans="1:32" x14ac:dyDescent="0.2">
      <c r="A464" s="59"/>
      <c r="B464" s="55"/>
      <c r="C464" s="78"/>
      <c r="D464" s="55"/>
      <c r="E464" s="55"/>
      <c r="F464" s="58"/>
      <c r="G464" s="57"/>
      <c r="H464" s="67"/>
      <c r="I464" s="58"/>
      <c r="J464" s="55"/>
      <c r="K464" s="57"/>
      <c r="L464" s="67"/>
      <c r="M464" s="55"/>
      <c r="N464" s="55"/>
      <c r="O464" s="57"/>
      <c r="P464" s="67"/>
      <c r="Q464" s="55"/>
      <c r="R464" s="55"/>
      <c r="S464" s="55"/>
      <c r="T464" s="67"/>
      <c r="U464" s="55"/>
      <c r="V464" s="55"/>
      <c r="W464" s="57"/>
      <c r="X464" s="67"/>
      <c r="Y464" s="58"/>
      <c r="Z464" s="58"/>
      <c r="AA464" s="58"/>
      <c r="AB464" s="70"/>
      <c r="AC464" s="58"/>
      <c r="AD464" s="57"/>
      <c r="AE464" s="56"/>
      <c r="AF464" s="67"/>
    </row>
    <row r="465" spans="1:32" x14ac:dyDescent="0.2">
      <c r="A465" s="59"/>
      <c r="B465" s="55"/>
      <c r="C465" s="78"/>
      <c r="D465" s="55"/>
      <c r="E465" s="55"/>
      <c r="F465" s="58"/>
      <c r="G465" s="57"/>
      <c r="H465" s="67"/>
      <c r="I465" s="58"/>
      <c r="J465" s="55"/>
      <c r="K465" s="57"/>
      <c r="L465" s="67"/>
      <c r="M465" s="55"/>
      <c r="N465" s="55"/>
      <c r="O465" s="57"/>
      <c r="P465" s="67"/>
      <c r="Q465" s="55"/>
      <c r="R465" s="55"/>
      <c r="S465" s="55"/>
      <c r="T465" s="67"/>
      <c r="U465" s="55"/>
      <c r="V465" s="55"/>
      <c r="W465" s="57"/>
      <c r="X465" s="67"/>
      <c r="Y465" s="58"/>
      <c r="Z465" s="58"/>
      <c r="AA465" s="58"/>
      <c r="AB465" s="70"/>
      <c r="AC465" s="58"/>
      <c r="AD465" s="57"/>
      <c r="AE465" s="56"/>
      <c r="AF465" s="67"/>
    </row>
    <row r="466" spans="1:32" x14ac:dyDescent="0.2">
      <c r="A466" s="59"/>
      <c r="B466" s="55"/>
      <c r="C466" s="78"/>
      <c r="D466" s="55"/>
      <c r="E466" s="55"/>
      <c r="F466" s="58"/>
      <c r="G466" s="57"/>
      <c r="H466" s="67"/>
      <c r="I466" s="58"/>
      <c r="J466" s="55"/>
      <c r="K466" s="57"/>
      <c r="L466" s="67"/>
      <c r="M466" s="55"/>
      <c r="N466" s="55"/>
      <c r="O466" s="57"/>
      <c r="P466" s="67"/>
      <c r="Q466" s="55"/>
      <c r="R466" s="55"/>
      <c r="S466" s="55"/>
      <c r="T466" s="67"/>
      <c r="U466" s="55"/>
      <c r="V466" s="55"/>
      <c r="W466" s="57"/>
      <c r="X466" s="67"/>
      <c r="Y466" s="58"/>
      <c r="Z466" s="58"/>
      <c r="AA466" s="58"/>
      <c r="AB466" s="70"/>
      <c r="AC466" s="58"/>
      <c r="AD466" s="57"/>
      <c r="AE466" s="56"/>
      <c r="AF466" s="67"/>
    </row>
    <row r="467" spans="1:32" x14ac:dyDescent="0.2">
      <c r="A467" s="59"/>
      <c r="B467" s="55"/>
      <c r="C467" s="78"/>
      <c r="D467" s="55"/>
      <c r="E467" s="55"/>
      <c r="F467" s="58"/>
      <c r="G467" s="57"/>
      <c r="H467" s="67"/>
      <c r="I467" s="58"/>
      <c r="J467" s="55"/>
      <c r="K467" s="57"/>
      <c r="L467" s="67"/>
      <c r="M467" s="55"/>
      <c r="N467" s="55"/>
      <c r="O467" s="57"/>
      <c r="P467" s="67"/>
      <c r="Q467" s="55"/>
      <c r="R467" s="55"/>
      <c r="S467" s="55"/>
      <c r="T467" s="67"/>
      <c r="U467" s="55"/>
      <c r="V467" s="55"/>
      <c r="W467" s="57"/>
      <c r="X467" s="67"/>
      <c r="Y467" s="58"/>
      <c r="Z467" s="58"/>
      <c r="AA467" s="58"/>
      <c r="AB467" s="70"/>
      <c r="AC467" s="58"/>
      <c r="AD467" s="57"/>
      <c r="AE467" s="56"/>
      <c r="AF467" s="67"/>
    </row>
    <row r="468" spans="1:32" x14ac:dyDescent="0.2">
      <c r="A468" s="59"/>
      <c r="B468" s="55"/>
      <c r="C468" s="78"/>
      <c r="D468" s="55"/>
      <c r="E468" s="55"/>
      <c r="F468" s="58"/>
      <c r="G468" s="57"/>
      <c r="H468" s="67"/>
      <c r="I468" s="58"/>
      <c r="J468" s="55"/>
      <c r="K468" s="57"/>
      <c r="L468" s="67"/>
      <c r="M468" s="55"/>
      <c r="N468" s="55"/>
      <c r="O468" s="57"/>
      <c r="P468" s="67"/>
      <c r="Q468" s="55"/>
      <c r="R468" s="55"/>
      <c r="S468" s="55"/>
      <c r="T468" s="67"/>
      <c r="U468" s="55"/>
      <c r="V468" s="55"/>
      <c r="W468" s="57"/>
      <c r="X468" s="67"/>
      <c r="Y468" s="58"/>
      <c r="Z468" s="58"/>
      <c r="AA468" s="58"/>
      <c r="AB468" s="70"/>
      <c r="AC468" s="58"/>
      <c r="AD468" s="57"/>
      <c r="AE468" s="56"/>
      <c r="AF468" s="67"/>
    </row>
    <row r="469" spans="1:32" x14ac:dyDescent="0.2">
      <c r="A469" s="59"/>
      <c r="B469" s="55"/>
      <c r="C469" s="78"/>
      <c r="D469" s="55"/>
      <c r="E469" s="55"/>
      <c r="F469" s="58"/>
      <c r="G469" s="57"/>
      <c r="H469" s="67"/>
      <c r="I469" s="58"/>
      <c r="J469" s="55"/>
      <c r="K469" s="57"/>
      <c r="L469" s="67"/>
      <c r="M469" s="55"/>
      <c r="N469" s="55"/>
      <c r="O469" s="57"/>
      <c r="P469" s="67"/>
      <c r="Q469" s="55"/>
      <c r="R469" s="55"/>
      <c r="S469" s="55"/>
      <c r="T469" s="67"/>
      <c r="U469" s="55"/>
      <c r="V469" s="55"/>
      <c r="W469" s="57"/>
      <c r="X469" s="67"/>
      <c r="Y469" s="58"/>
      <c r="Z469" s="58"/>
      <c r="AA469" s="58"/>
      <c r="AB469" s="70"/>
      <c r="AC469" s="58"/>
      <c r="AD469" s="57"/>
      <c r="AE469" s="56"/>
      <c r="AF469" s="67"/>
    </row>
    <row r="470" spans="1:32" x14ac:dyDescent="0.2">
      <c r="A470" s="59"/>
      <c r="B470" s="55"/>
      <c r="C470" s="78"/>
      <c r="D470" s="55"/>
      <c r="E470" s="55"/>
      <c r="F470" s="58"/>
      <c r="G470" s="57"/>
      <c r="H470" s="67"/>
      <c r="I470" s="58"/>
      <c r="J470" s="55"/>
      <c r="K470" s="57"/>
      <c r="L470" s="67"/>
      <c r="M470" s="55"/>
      <c r="N470" s="55"/>
      <c r="O470" s="57"/>
      <c r="P470" s="67"/>
      <c r="Q470" s="55"/>
      <c r="R470" s="55"/>
      <c r="S470" s="55"/>
      <c r="T470" s="67"/>
      <c r="U470" s="55"/>
      <c r="V470" s="55"/>
      <c r="W470" s="57"/>
      <c r="X470" s="67"/>
      <c r="Y470" s="58"/>
      <c r="Z470" s="58"/>
      <c r="AA470" s="58"/>
      <c r="AB470" s="70"/>
      <c r="AC470" s="58"/>
      <c r="AD470" s="57"/>
      <c r="AE470" s="56"/>
      <c r="AF470" s="67"/>
    </row>
    <row r="471" spans="1:32" x14ac:dyDescent="0.2">
      <c r="A471" s="59"/>
      <c r="B471" s="55"/>
      <c r="C471" s="78"/>
      <c r="D471" s="55"/>
      <c r="E471" s="55"/>
      <c r="F471" s="58"/>
      <c r="G471" s="57"/>
      <c r="H471" s="67"/>
      <c r="I471" s="58"/>
      <c r="J471" s="55"/>
      <c r="K471" s="57"/>
      <c r="L471" s="67"/>
      <c r="M471" s="55"/>
      <c r="N471" s="55"/>
      <c r="O471" s="57"/>
      <c r="P471" s="67"/>
      <c r="Q471" s="55"/>
      <c r="R471" s="55"/>
      <c r="S471" s="55"/>
      <c r="T471" s="67"/>
      <c r="U471" s="55"/>
      <c r="V471" s="55"/>
      <c r="W471" s="57"/>
      <c r="X471" s="67"/>
      <c r="Y471" s="58"/>
      <c r="Z471" s="58"/>
      <c r="AA471" s="58"/>
      <c r="AB471" s="70"/>
      <c r="AC471" s="58"/>
      <c r="AD471" s="57"/>
      <c r="AE471" s="56"/>
      <c r="AF471" s="67"/>
    </row>
    <row r="472" spans="1:32" x14ac:dyDescent="0.2">
      <c r="A472" s="59"/>
      <c r="B472" s="55"/>
      <c r="C472" s="78"/>
      <c r="D472" s="55"/>
      <c r="E472" s="55"/>
      <c r="F472" s="58"/>
      <c r="G472" s="57"/>
      <c r="H472" s="67"/>
      <c r="I472" s="58"/>
      <c r="J472" s="55"/>
      <c r="K472" s="57"/>
      <c r="L472" s="67"/>
      <c r="M472" s="55"/>
      <c r="N472" s="55"/>
      <c r="O472" s="57"/>
      <c r="P472" s="67"/>
      <c r="Q472" s="55"/>
      <c r="R472" s="55"/>
      <c r="S472" s="55"/>
      <c r="T472" s="67"/>
      <c r="U472" s="55"/>
      <c r="V472" s="55"/>
      <c r="W472" s="57"/>
      <c r="X472" s="67"/>
      <c r="Y472" s="58"/>
      <c r="Z472" s="58"/>
      <c r="AA472" s="58"/>
      <c r="AB472" s="70"/>
      <c r="AC472" s="58"/>
      <c r="AD472" s="57"/>
      <c r="AE472" s="56"/>
      <c r="AF472" s="67"/>
    </row>
    <row r="473" spans="1:32" x14ac:dyDescent="0.2">
      <c r="A473" s="59"/>
      <c r="B473" s="55"/>
      <c r="C473" s="78"/>
      <c r="D473" s="55"/>
      <c r="E473" s="55"/>
      <c r="F473" s="58"/>
      <c r="G473" s="57"/>
      <c r="H473" s="67"/>
      <c r="I473" s="58"/>
      <c r="J473" s="55"/>
      <c r="K473" s="57"/>
      <c r="L473" s="67"/>
      <c r="M473" s="55"/>
      <c r="N473" s="55"/>
      <c r="O473" s="57"/>
      <c r="P473" s="67"/>
      <c r="Q473" s="55"/>
      <c r="R473" s="55"/>
      <c r="S473" s="55"/>
      <c r="T473" s="67"/>
      <c r="U473" s="55"/>
      <c r="V473" s="55"/>
      <c r="W473" s="57"/>
      <c r="X473" s="67"/>
      <c r="Y473" s="58"/>
      <c r="Z473" s="58"/>
      <c r="AA473" s="58"/>
      <c r="AB473" s="70"/>
      <c r="AC473" s="58"/>
      <c r="AD473" s="57"/>
      <c r="AE473" s="56"/>
      <c r="AF473" s="67"/>
    </row>
    <row r="474" spans="1:32" x14ac:dyDescent="0.2">
      <c r="A474" s="59"/>
      <c r="B474" s="55"/>
      <c r="C474" s="78"/>
      <c r="D474" s="55"/>
      <c r="E474" s="55"/>
      <c r="F474" s="58"/>
      <c r="G474" s="57"/>
      <c r="H474" s="67"/>
      <c r="I474" s="58"/>
      <c r="J474" s="55"/>
      <c r="K474" s="57"/>
      <c r="L474" s="67"/>
      <c r="M474" s="55"/>
      <c r="N474" s="55"/>
      <c r="O474" s="57"/>
      <c r="P474" s="67"/>
      <c r="Q474" s="55"/>
      <c r="R474" s="55"/>
      <c r="S474" s="55"/>
      <c r="T474" s="67"/>
      <c r="U474" s="55"/>
      <c r="V474" s="55"/>
      <c r="W474" s="57"/>
      <c r="X474" s="67"/>
      <c r="Y474" s="58"/>
      <c r="Z474" s="58"/>
      <c r="AA474" s="58"/>
      <c r="AB474" s="70"/>
      <c r="AC474" s="58"/>
      <c r="AD474" s="57"/>
      <c r="AE474" s="56"/>
      <c r="AF474" s="67"/>
    </row>
    <row r="475" spans="1:32" x14ac:dyDescent="0.2">
      <c r="A475" s="59"/>
      <c r="B475" s="55"/>
      <c r="C475" s="78"/>
      <c r="D475" s="55"/>
      <c r="E475" s="55"/>
      <c r="F475" s="58"/>
      <c r="G475" s="57"/>
      <c r="H475" s="67"/>
      <c r="I475" s="58"/>
      <c r="J475" s="55"/>
      <c r="K475" s="57"/>
      <c r="L475" s="67"/>
      <c r="M475" s="55"/>
      <c r="N475" s="55"/>
      <c r="O475" s="57"/>
      <c r="P475" s="67"/>
      <c r="Q475" s="55"/>
      <c r="R475" s="55"/>
      <c r="S475" s="55"/>
      <c r="T475" s="67"/>
      <c r="U475" s="55"/>
      <c r="V475" s="55"/>
      <c r="W475" s="57"/>
      <c r="X475" s="67"/>
      <c r="Y475" s="58"/>
      <c r="Z475" s="58"/>
      <c r="AA475" s="58"/>
      <c r="AB475" s="70"/>
      <c r="AC475" s="58"/>
      <c r="AD475" s="57"/>
      <c r="AE475" s="56"/>
      <c r="AF475" s="67"/>
    </row>
    <row r="476" spans="1:32" x14ac:dyDescent="0.2">
      <c r="A476" s="59"/>
      <c r="B476" s="55"/>
      <c r="C476" s="78"/>
      <c r="D476" s="55"/>
      <c r="E476" s="55"/>
      <c r="F476" s="58"/>
      <c r="G476" s="57"/>
      <c r="H476" s="67"/>
      <c r="I476" s="58"/>
      <c r="J476" s="55"/>
      <c r="K476" s="57"/>
      <c r="L476" s="67"/>
      <c r="M476" s="55"/>
      <c r="N476" s="55"/>
      <c r="O476" s="57"/>
      <c r="P476" s="67"/>
      <c r="Q476" s="55"/>
      <c r="R476" s="55"/>
      <c r="S476" s="55"/>
      <c r="T476" s="67"/>
      <c r="U476" s="55"/>
      <c r="V476" s="55"/>
      <c r="W476" s="57"/>
      <c r="X476" s="67"/>
      <c r="Y476" s="58"/>
      <c r="Z476" s="58"/>
      <c r="AA476" s="58"/>
      <c r="AB476" s="70"/>
      <c r="AC476" s="58"/>
      <c r="AD476" s="57"/>
      <c r="AE476" s="56"/>
      <c r="AF476" s="67"/>
    </row>
    <row r="477" spans="1:32" x14ac:dyDescent="0.2">
      <c r="A477" s="59"/>
      <c r="B477" s="55"/>
      <c r="C477" s="78"/>
      <c r="D477" s="55"/>
      <c r="E477" s="55"/>
      <c r="F477" s="58"/>
      <c r="G477" s="57"/>
      <c r="H477" s="67"/>
      <c r="I477" s="58"/>
      <c r="J477" s="55"/>
      <c r="K477" s="57"/>
      <c r="L477" s="67"/>
      <c r="M477" s="55"/>
      <c r="N477" s="55"/>
      <c r="O477" s="57"/>
      <c r="P477" s="67"/>
      <c r="Q477" s="55"/>
      <c r="R477" s="55"/>
      <c r="S477" s="55"/>
      <c r="T477" s="67"/>
      <c r="U477" s="55"/>
      <c r="V477" s="55"/>
      <c r="W477" s="57"/>
      <c r="X477" s="67"/>
      <c r="Y477" s="58"/>
      <c r="Z477" s="58"/>
      <c r="AA477" s="58"/>
      <c r="AB477" s="70"/>
      <c r="AC477" s="58"/>
      <c r="AD477" s="57"/>
      <c r="AE477" s="56"/>
      <c r="AF477" s="67"/>
    </row>
    <row r="478" spans="1:32" x14ac:dyDescent="0.2">
      <c r="A478" s="59"/>
      <c r="B478" s="55"/>
      <c r="C478" s="78"/>
      <c r="D478" s="55"/>
      <c r="E478" s="55"/>
      <c r="F478" s="58"/>
      <c r="G478" s="57"/>
      <c r="H478" s="67"/>
      <c r="I478" s="58"/>
      <c r="J478" s="55"/>
      <c r="K478" s="57"/>
      <c r="L478" s="67"/>
      <c r="M478" s="55"/>
      <c r="N478" s="55"/>
      <c r="O478" s="57"/>
      <c r="P478" s="67"/>
      <c r="Q478" s="55"/>
      <c r="R478" s="55"/>
      <c r="S478" s="55"/>
      <c r="T478" s="67"/>
      <c r="U478" s="55"/>
      <c r="V478" s="55"/>
      <c r="W478" s="57"/>
      <c r="X478" s="67"/>
      <c r="Y478" s="58"/>
      <c r="Z478" s="58"/>
      <c r="AA478" s="58"/>
      <c r="AB478" s="70"/>
      <c r="AC478" s="58"/>
      <c r="AD478" s="57"/>
      <c r="AE478" s="56"/>
      <c r="AF478" s="67"/>
    </row>
    <row r="479" spans="1:32" x14ac:dyDescent="0.2">
      <c r="A479" s="59"/>
      <c r="B479" s="55"/>
      <c r="C479" s="78"/>
      <c r="D479" s="55"/>
      <c r="E479" s="55"/>
      <c r="F479" s="58"/>
      <c r="G479" s="57"/>
      <c r="H479" s="67"/>
      <c r="I479" s="58"/>
      <c r="J479" s="55"/>
      <c r="K479" s="57"/>
      <c r="L479" s="67"/>
      <c r="M479" s="55"/>
      <c r="N479" s="55"/>
      <c r="O479" s="57"/>
      <c r="P479" s="67"/>
      <c r="Q479" s="55"/>
      <c r="R479" s="55"/>
      <c r="S479" s="55"/>
      <c r="T479" s="67"/>
      <c r="U479" s="55"/>
      <c r="V479" s="55"/>
      <c r="W479" s="57"/>
      <c r="X479" s="67"/>
      <c r="Y479" s="58"/>
      <c r="Z479" s="58"/>
      <c r="AA479" s="58"/>
      <c r="AB479" s="70"/>
      <c r="AC479" s="58"/>
      <c r="AD479" s="57"/>
      <c r="AE479" s="56"/>
      <c r="AF479" s="67"/>
    </row>
    <row r="480" spans="1:32" x14ac:dyDescent="0.2">
      <c r="A480" s="59"/>
      <c r="B480" s="55"/>
      <c r="C480" s="78"/>
      <c r="D480" s="55"/>
      <c r="E480" s="55"/>
      <c r="F480" s="58"/>
      <c r="G480" s="57"/>
      <c r="H480" s="67"/>
      <c r="I480" s="58"/>
      <c r="J480" s="55"/>
      <c r="K480" s="57"/>
      <c r="L480" s="67"/>
      <c r="M480" s="55"/>
      <c r="N480" s="55"/>
      <c r="O480" s="57"/>
      <c r="P480" s="67"/>
      <c r="Q480" s="55"/>
      <c r="R480" s="55"/>
      <c r="S480" s="55"/>
      <c r="T480" s="67"/>
      <c r="U480" s="55"/>
      <c r="V480" s="55"/>
      <c r="W480" s="57"/>
      <c r="X480" s="67"/>
      <c r="Y480" s="58"/>
      <c r="Z480" s="58"/>
      <c r="AA480" s="58"/>
      <c r="AB480" s="70"/>
      <c r="AC480" s="58"/>
      <c r="AD480" s="57"/>
      <c r="AE480" s="56"/>
      <c r="AF480" s="67"/>
    </row>
    <row r="481" spans="1:32" x14ac:dyDescent="0.2">
      <c r="A481" s="59"/>
      <c r="B481" s="55"/>
      <c r="C481" s="78"/>
      <c r="D481" s="55"/>
      <c r="E481" s="55"/>
      <c r="F481" s="58"/>
      <c r="G481" s="57"/>
      <c r="H481" s="67"/>
      <c r="I481" s="58"/>
      <c r="J481" s="55"/>
      <c r="K481" s="57"/>
      <c r="L481" s="67"/>
      <c r="M481" s="55"/>
      <c r="N481" s="55"/>
      <c r="O481" s="57"/>
      <c r="P481" s="67"/>
      <c r="Q481" s="55"/>
      <c r="R481" s="55"/>
      <c r="S481" s="55"/>
      <c r="T481" s="67"/>
      <c r="U481" s="55"/>
      <c r="V481" s="55"/>
      <c r="W481" s="57"/>
      <c r="X481" s="67"/>
      <c r="Y481" s="58"/>
      <c r="Z481" s="58"/>
      <c r="AA481" s="58"/>
      <c r="AB481" s="70"/>
      <c r="AC481" s="58"/>
      <c r="AD481" s="57"/>
      <c r="AE481" s="56"/>
      <c r="AF481" s="67"/>
    </row>
    <row r="482" spans="1:32" x14ac:dyDescent="0.2">
      <c r="A482" s="59"/>
      <c r="B482" s="55"/>
      <c r="C482" s="78"/>
      <c r="D482" s="55"/>
      <c r="E482" s="55"/>
      <c r="F482" s="58"/>
      <c r="G482" s="57"/>
      <c r="H482" s="67"/>
      <c r="I482" s="58"/>
      <c r="J482" s="55"/>
      <c r="K482" s="57"/>
      <c r="L482" s="67"/>
      <c r="M482" s="55"/>
      <c r="N482" s="55"/>
      <c r="O482" s="57"/>
      <c r="P482" s="67"/>
      <c r="Q482" s="55"/>
      <c r="R482" s="55"/>
      <c r="S482" s="55"/>
      <c r="T482" s="67"/>
      <c r="U482" s="55"/>
      <c r="V482" s="55"/>
      <c r="W482" s="57"/>
      <c r="X482" s="67"/>
      <c r="Y482" s="58"/>
      <c r="Z482" s="58"/>
      <c r="AA482" s="58"/>
      <c r="AB482" s="70"/>
      <c r="AC482" s="58"/>
      <c r="AD482" s="57"/>
      <c r="AE482" s="56"/>
      <c r="AF482" s="67"/>
    </row>
    <row r="483" spans="1:32" x14ac:dyDescent="0.2">
      <c r="A483" s="59"/>
      <c r="B483" s="55"/>
      <c r="C483" s="78"/>
      <c r="D483" s="55"/>
      <c r="E483" s="55"/>
      <c r="F483" s="58"/>
      <c r="G483" s="57"/>
      <c r="H483" s="67"/>
      <c r="I483" s="58"/>
      <c r="J483" s="55"/>
      <c r="K483" s="57"/>
      <c r="L483" s="67"/>
      <c r="M483" s="55"/>
      <c r="N483" s="55"/>
      <c r="O483" s="57"/>
      <c r="P483" s="67"/>
      <c r="Q483" s="55"/>
      <c r="R483" s="55"/>
      <c r="S483" s="55"/>
      <c r="T483" s="67"/>
      <c r="U483" s="55"/>
      <c r="V483" s="55"/>
      <c r="W483" s="57"/>
      <c r="X483" s="67"/>
      <c r="Y483" s="58"/>
      <c r="Z483" s="58"/>
      <c r="AA483" s="58"/>
      <c r="AB483" s="70"/>
      <c r="AC483" s="58"/>
      <c r="AD483" s="57"/>
      <c r="AE483" s="56"/>
      <c r="AF483" s="67"/>
    </row>
    <row r="484" spans="1:32" x14ac:dyDescent="0.2">
      <c r="A484" s="59"/>
      <c r="B484" s="55"/>
      <c r="C484" s="78"/>
      <c r="D484" s="55"/>
      <c r="E484" s="55"/>
      <c r="F484" s="58"/>
      <c r="G484" s="57"/>
      <c r="H484" s="67"/>
      <c r="I484" s="58"/>
      <c r="J484" s="55"/>
      <c r="K484" s="57"/>
      <c r="L484" s="67"/>
      <c r="M484" s="55"/>
      <c r="N484" s="55"/>
      <c r="O484" s="57"/>
      <c r="P484" s="67"/>
      <c r="Q484" s="55"/>
      <c r="R484" s="55"/>
      <c r="S484" s="55"/>
      <c r="T484" s="67"/>
      <c r="U484" s="55"/>
      <c r="V484" s="55"/>
      <c r="W484" s="57"/>
      <c r="X484" s="67"/>
      <c r="Y484" s="58"/>
      <c r="Z484" s="58"/>
      <c r="AA484" s="58"/>
      <c r="AB484" s="70"/>
      <c r="AC484" s="58"/>
      <c r="AD484" s="57"/>
      <c r="AE484" s="56"/>
      <c r="AF484" s="67"/>
    </row>
    <row r="485" spans="1:32" x14ac:dyDescent="0.2">
      <c r="A485" s="59"/>
      <c r="B485" s="55"/>
      <c r="C485" s="78"/>
      <c r="D485" s="55"/>
      <c r="E485" s="55"/>
      <c r="F485" s="58"/>
      <c r="G485" s="57"/>
      <c r="H485" s="67"/>
      <c r="I485" s="58"/>
      <c r="J485" s="55"/>
      <c r="K485" s="57"/>
      <c r="L485" s="67"/>
      <c r="M485" s="55"/>
      <c r="N485" s="55"/>
      <c r="O485" s="57"/>
      <c r="P485" s="67"/>
      <c r="Q485" s="55"/>
      <c r="R485" s="55"/>
      <c r="S485" s="55"/>
      <c r="T485" s="67"/>
      <c r="U485" s="55"/>
      <c r="V485" s="55"/>
      <c r="W485" s="57"/>
      <c r="X485" s="67"/>
      <c r="Y485" s="58"/>
      <c r="Z485" s="58"/>
      <c r="AA485" s="58"/>
      <c r="AB485" s="70"/>
      <c r="AC485" s="58"/>
      <c r="AD485" s="57"/>
      <c r="AE485" s="56"/>
      <c r="AF485" s="67"/>
    </row>
    <row r="486" spans="1:32" x14ac:dyDescent="0.2">
      <c r="A486" s="59"/>
      <c r="B486" s="55"/>
      <c r="C486" s="78"/>
      <c r="D486" s="55"/>
      <c r="E486" s="55"/>
      <c r="F486" s="58"/>
      <c r="G486" s="57"/>
      <c r="H486" s="67"/>
      <c r="I486" s="58"/>
      <c r="J486" s="55"/>
      <c r="K486" s="57"/>
      <c r="L486" s="67"/>
      <c r="M486" s="55"/>
      <c r="N486" s="55"/>
      <c r="O486" s="57"/>
      <c r="P486" s="67"/>
      <c r="Q486" s="55"/>
      <c r="R486" s="55"/>
      <c r="S486" s="55"/>
      <c r="T486" s="67"/>
      <c r="U486" s="55"/>
      <c r="V486" s="55"/>
      <c r="W486" s="57"/>
      <c r="X486" s="67"/>
      <c r="Y486" s="58"/>
      <c r="Z486" s="58"/>
      <c r="AA486" s="58"/>
      <c r="AB486" s="70"/>
      <c r="AC486" s="58"/>
      <c r="AD486" s="57"/>
      <c r="AE486" s="56"/>
      <c r="AF486" s="67"/>
    </row>
    <row r="487" spans="1:32" x14ac:dyDescent="0.2">
      <c r="A487" s="59"/>
      <c r="B487" s="55"/>
      <c r="C487" s="78"/>
      <c r="D487" s="55"/>
      <c r="E487" s="55"/>
      <c r="F487" s="58"/>
      <c r="G487" s="57"/>
      <c r="H487" s="67"/>
      <c r="I487" s="58"/>
      <c r="J487" s="55"/>
      <c r="K487" s="57"/>
      <c r="L487" s="67"/>
      <c r="M487" s="55"/>
      <c r="N487" s="55"/>
      <c r="O487" s="57"/>
      <c r="P487" s="67"/>
      <c r="Q487" s="55"/>
      <c r="R487" s="55"/>
      <c r="S487" s="55"/>
      <c r="T487" s="67"/>
      <c r="U487" s="55"/>
      <c r="V487" s="55"/>
      <c r="W487" s="57"/>
      <c r="X487" s="67"/>
      <c r="Y487" s="58"/>
      <c r="Z487" s="58"/>
      <c r="AA487" s="58"/>
      <c r="AB487" s="70"/>
      <c r="AC487" s="58"/>
      <c r="AD487" s="57"/>
      <c r="AE487" s="56"/>
      <c r="AF487" s="67"/>
    </row>
    <row r="488" spans="1:32" x14ac:dyDescent="0.2">
      <c r="A488" s="59"/>
      <c r="B488" s="55"/>
      <c r="C488" s="78"/>
      <c r="D488" s="55"/>
      <c r="E488" s="55"/>
      <c r="F488" s="58"/>
      <c r="G488" s="57"/>
      <c r="H488" s="67"/>
      <c r="I488" s="58"/>
      <c r="J488" s="55"/>
      <c r="K488" s="57"/>
      <c r="L488" s="67"/>
      <c r="M488" s="55"/>
      <c r="N488" s="55"/>
      <c r="O488" s="57"/>
      <c r="P488" s="67"/>
      <c r="Q488" s="55"/>
      <c r="R488" s="55"/>
      <c r="S488" s="55"/>
      <c r="T488" s="67"/>
      <c r="U488" s="55"/>
      <c r="V488" s="55"/>
      <c r="W488" s="57"/>
      <c r="X488" s="67"/>
      <c r="Y488" s="58"/>
      <c r="Z488" s="58"/>
      <c r="AA488" s="58"/>
      <c r="AB488" s="70"/>
      <c r="AC488" s="58"/>
      <c r="AD488" s="57"/>
      <c r="AE488" s="56"/>
      <c r="AF488" s="67"/>
    </row>
    <row r="489" spans="1:32" x14ac:dyDescent="0.2">
      <c r="A489" s="59"/>
      <c r="B489" s="55"/>
      <c r="C489" s="78"/>
      <c r="D489" s="55"/>
      <c r="E489" s="55"/>
      <c r="F489" s="58"/>
      <c r="G489" s="57"/>
      <c r="H489" s="67"/>
      <c r="I489" s="58"/>
      <c r="J489" s="55"/>
      <c r="K489" s="57"/>
      <c r="L489" s="67"/>
      <c r="M489" s="55"/>
      <c r="N489" s="55"/>
      <c r="O489" s="57"/>
      <c r="P489" s="67"/>
      <c r="Q489" s="55"/>
      <c r="R489" s="55"/>
      <c r="S489" s="55"/>
      <c r="T489" s="67"/>
      <c r="U489" s="55"/>
      <c r="V489" s="55"/>
      <c r="W489" s="57"/>
      <c r="X489" s="67"/>
      <c r="Y489" s="58"/>
      <c r="Z489" s="58"/>
      <c r="AA489" s="58"/>
      <c r="AB489" s="70"/>
      <c r="AC489" s="58"/>
      <c r="AD489" s="57"/>
      <c r="AE489" s="56"/>
      <c r="AF489" s="67"/>
    </row>
    <row r="490" spans="1:32" x14ac:dyDescent="0.2">
      <c r="A490" s="59"/>
      <c r="B490" s="55"/>
      <c r="C490" s="78"/>
      <c r="D490" s="55"/>
      <c r="E490" s="55"/>
      <c r="F490" s="58"/>
      <c r="G490" s="57"/>
      <c r="H490" s="67"/>
      <c r="I490" s="58"/>
      <c r="J490" s="55"/>
      <c r="K490" s="57"/>
      <c r="L490" s="67"/>
      <c r="M490" s="55"/>
      <c r="N490" s="55"/>
      <c r="O490" s="57"/>
      <c r="P490" s="67"/>
      <c r="Q490" s="55"/>
      <c r="R490" s="55"/>
      <c r="S490" s="55"/>
      <c r="T490" s="67"/>
      <c r="U490" s="55"/>
      <c r="V490" s="55"/>
      <c r="W490" s="57"/>
      <c r="X490" s="67"/>
      <c r="Y490" s="58"/>
      <c r="Z490" s="58"/>
      <c r="AA490" s="58"/>
      <c r="AB490" s="70"/>
      <c r="AC490" s="58"/>
      <c r="AD490" s="57"/>
      <c r="AE490" s="56"/>
      <c r="AF490" s="67"/>
    </row>
    <row r="491" spans="1:32" x14ac:dyDescent="0.2">
      <c r="A491" s="59"/>
      <c r="B491" s="55"/>
      <c r="C491" s="78"/>
      <c r="D491" s="55"/>
      <c r="E491" s="55"/>
      <c r="F491" s="58"/>
      <c r="G491" s="57"/>
      <c r="H491" s="67"/>
      <c r="I491" s="58"/>
      <c r="J491" s="55"/>
      <c r="K491" s="57"/>
      <c r="L491" s="67"/>
      <c r="M491" s="55"/>
      <c r="N491" s="55"/>
      <c r="O491" s="57"/>
      <c r="P491" s="67"/>
      <c r="Q491" s="55"/>
      <c r="R491" s="55"/>
      <c r="S491" s="55"/>
      <c r="T491" s="67"/>
      <c r="U491" s="55"/>
      <c r="V491" s="55"/>
      <c r="W491" s="57"/>
      <c r="X491" s="67"/>
      <c r="Y491" s="58"/>
      <c r="Z491" s="58"/>
      <c r="AA491" s="58"/>
      <c r="AB491" s="70"/>
      <c r="AC491" s="58"/>
      <c r="AD491" s="57"/>
      <c r="AE491" s="56"/>
      <c r="AF491" s="67"/>
    </row>
    <row r="492" spans="1:32" x14ac:dyDescent="0.2">
      <c r="A492" s="59"/>
      <c r="B492" s="55"/>
      <c r="C492" s="78"/>
      <c r="D492" s="55"/>
      <c r="E492" s="55"/>
      <c r="F492" s="58"/>
      <c r="G492" s="57"/>
      <c r="H492" s="67"/>
      <c r="I492" s="58"/>
      <c r="J492" s="55"/>
      <c r="K492" s="57"/>
      <c r="L492" s="67"/>
      <c r="M492" s="55"/>
      <c r="N492" s="55"/>
      <c r="O492" s="57"/>
      <c r="P492" s="67"/>
      <c r="Q492" s="55"/>
      <c r="R492" s="55"/>
      <c r="S492" s="55"/>
      <c r="T492" s="67"/>
      <c r="U492" s="55"/>
      <c r="V492" s="55"/>
      <c r="W492" s="57"/>
      <c r="X492" s="67"/>
      <c r="Y492" s="58"/>
      <c r="Z492" s="58"/>
      <c r="AA492" s="58"/>
      <c r="AB492" s="70"/>
      <c r="AC492" s="58"/>
      <c r="AD492" s="57"/>
      <c r="AE492" s="56"/>
      <c r="AF492" s="67"/>
    </row>
    <row r="493" spans="1:32" x14ac:dyDescent="0.2">
      <c r="A493" s="59"/>
      <c r="B493" s="55"/>
      <c r="C493" s="78"/>
      <c r="D493" s="55"/>
      <c r="E493" s="55"/>
      <c r="F493" s="58"/>
      <c r="G493" s="57"/>
      <c r="H493" s="67"/>
      <c r="I493" s="58"/>
      <c r="J493" s="55"/>
      <c r="K493" s="57"/>
      <c r="L493" s="67"/>
      <c r="M493" s="55"/>
      <c r="N493" s="55"/>
      <c r="O493" s="57"/>
      <c r="P493" s="67"/>
      <c r="Q493" s="55"/>
      <c r="R493" s="55"/>
      <c r="S493" s="55"/>
      <c r="T493" s="67"/>
      <c r="U493" s="55"/>
      <c r="V493" s="55"/>
      <c r="W493" s="57"/>
      <c r="X493" s="67"/>
      <c r="Y493" s="58"/>
      <c r="Z493" s="58"/>
      <c r="AA493" s="58"/>
      <c r="AB493" s="70"/>
      <c r="AC493" s="58"/>
      <c r="AD493" s="57"/>
      <c r="AE493" s="56"/>
      <c r="AF493" s="67"/>
    </row>
    <row r="494" spans="1:32" x14ac:dyDescent="0.2">
      <c r="A494" s="59"/>
      <c r="B494" s="55"/>
      <c r="C494" s="78"/>
      <c r="D494" s="55"/>
      <c r="E494" s="55"/>
      <c r="F494" s="58"/>
      <c r="G494" s="57"/>
      <c r="H494" s="67"/>
      <c r="I494" s="58"/>
      <c r="J494" s="55"/>
      <c r="K494" s="57"/>
      <c r="L494" s="67"/>
      <c r="M494" s="55"/>
      <c r="N494" s="55"/>
      <c r="O494" s="57"/>
      <c r="P494" s="67"/>
      <c r="Q494" s="55"/>
      <c r="R494" s="55"/>
      <c r="S494" s="55"/>
      <c r="T494" s="67"/>
      <c r="U494" s="55"/>
      <c r="V494" s="55"/>
      <c r="W494" s="57"/>
      <c r="X494" s="67"/>
      <c r="Y494" s="58"/>
      <c r="Z494" s="58"/>
      <c r="AA494" s="58"/>
      <c r="AB494" s="70"/>
      <c r="AC494" s="58"/>
      <c r="AD494" s="57"/>
      <c r="AE494" s="56"/>
      <c r="AF494" s="67"/>
    </row>
    <row r="495" spans="1:32" x14ac:dyDescent="0.2">
      <c r="A495" s="59"/>
      <c r="B495" s="55"/>
      <c r="C495" s="78"/>
      <c r="D495" s="55"/>
      <c r="E495" s="55"/>
      <c r="F495" s="58"/>
      <c r="G495" s="57"/>
      <c r="H495" s="67"/>
      <c r="I495" s="58"/>
      <c r="J495" s="55"/>
      <c r="K495" s="57"/>
      <c r="L495" s="67"/>
      <c r="M495" s="55"/>
      <c r="N495" s="55"/>
      <c r="O495" s="57"/>
      <c r="P495" s="67"/>
      <c r="Q495" s="55"/>
      <c r="R495" s="55"/>
      <c r="S495" s="55"/>
      <c r="T495" s="67"/>
      <c r="U495" s="55"/>
      <c r="V495" s="55"/>
      <c r="W495" s="57"/>
      <c r="X495" s="67"/>
      <c r="Y495" s="58"/>
      <c r="Z495" s="58"/>
      <c r="AA495" s="58"/>
      <c r="AB495" s="70"/>
      <c r="AC495" s="58"/>
      <c r="AD495" s="57"/>
      <c r="AE495" s="56"/>
      <c r="AF495" s="67"/>
    </row>
    <row r="496" spans="1:32" x14ac:dyDescent="0.2">
      <c r="A496" s="59"/>
      <c r="B496" s="55"/>
      <c r="C496" s="78"/>
      <c r="D496" s="55"/>
      <c r="E496" s="55"/>
      <c r="F496" s="58"/>
      <c r="G496" s="57"/>
      <c r="H496" s="67"/>
      <c r="I496" s="58"/>
      <c r="J496" s="55"/>
      <c r="K496" s="57"/>
      <c r="L496" s="67"/>
      <c r="M496" s="55"/>
      <c r="N496" s="55"/>
      <c r="O496" s="57"/>
      <c r="P496" s="67"/>
      <c r="Q496" s="55"/>
      <c r="R496" s="55"/>
      <c r="S496" s="55"/>
      <c r="T496" s="67"/>
      <c r="U496" s="55"/>
      <c r="V496" s="55"/>
      <c r="W496" s="57"/>
      <c r="X496" s="67"/>
      <c r="Y496" s="58"/>
      <c r="Z496" s="58"/>
      <c r="AA496" s="58"/>
      <c r="AB496" s="70"/>
      <c r="AC496" s="58"/>
      <c r="AD496" s="57"/>
      <c r="AE496" s="56"/>
      <c r="AF496" s="67"/>
    </row>
    <row r="497" spans="1:32" x14ac:dyDescent="0.2">
      <c r="A497" s="59"/>
      <c r="B497" s="55"/>
      <c r="C497" s="78"/>
      <c r="D497" s="55"/>
      <c r="E497" s="55"/>
      <c r="F497" s="58"/>
      <c r="G497" s="57"/>
      <c r="H497" s="67"/>
      <c r="I497" s="58"/>
      <c r="J497" s="55"/>
      <c r="K497" s="57"/>
      <c r="L497" s="67"/>
      <c r="M497" s="55"/>
      <c r="N497" s="55"/>
      <c r="O497" s="57"/>
      <c r="P497" s="67"/>
      <c r="Q497" s="55"/>
      <c r="R497" s="55"/>
      <c r="S497" s="55"/>
      <c r="T497" s="67"/>
      <c r="U497" s="55"/>
      <c r="V497" s="55"/>
      <c r="W497" s="57"/>
      <c r="X497" s="67"/>
      <c r="Y497" s="58"/>
      <c r="Z497" s="58"/>
      <c r="AA497" s="58"/>
      <c r="AB497" s="70"/>
      <c r="AC497" s="58"/>
      <c r="AD497" s="57"/>
      <c r="AE497" s="56"/>
      <c r="AF497" s="67"/>
    </row>
    <row r="498" spans="1:32" x14ac:dyDescent="0.2">
      <c r="A498" s="59"/>
      <c r="B498" s="55"/>
      <c r="C498" s="78"/>
      <c r="D498" s="55"/>
      <c r="E498" s="55"/>
      <c r="F498" s="58"/>
      <c r="G498" s="57"/>
      <c r="H498" s="67"/>
      <c r="I498" s="58"/>
      <c r="J498" s="55"/>
      <c r="K498" s="57"/>
      <c r="L498" s="67"/>
      <c r="M498" s="55"/>
      <c r="N498" s="55"/>
      <c r="O498" s="57"/>
      <c r="P498" s="67"/>
      <c r="Q498" s="55"/>
      <c r="R498" s="55"/>
      <c r="S498" s="55"/>
      <c r="T498" s="67"/>
      <c r="U498" s="55"/>
      <c r="V498" s="55"/>
      <c r="W498" s="57"/>
      <c r="X498" s="67"/>
      <c r="Y498" s="58"/>
      <c r="Z498" s="58"/>
      <c r="AA498" s="58"/>
      <c r="AB498" s="70"/>
      <c r="AC498" s="58"/>
      <c r="AD498" s="57"/>
      <c r="AE498" s="56"/>
      <c r="AF498" s="67"/>
    </row>
    <row r="499" spans="1:32" x14ac:dyDescent="0.2">
      <c r="A499" s="59"/>
      <c r="B499" s="55"/>
      <c r="C499" s="78"/>
      <c r="D499" s="55"/>
      <c r="E499" s="55"/>
      <c r="F499" s="58"/>
      <c r="G499" s="57"/>
      <c r="H499" s="67"/>
      <c r="I499" s="58"/>
      <c r="J499" s="55"/>
      <c r="K499" s="57"/>
      <c r="L499" s="67"/>
      <c r="M499" s="55"/>
      <c r="N499" s="55"/>
      <c r="O499" s="57"/>
      <c r="P499" s="67"/>
      <c r="Q499" s="55"/>
      <c r="R499" s="55"/>
      <c r="S499" s="55"/>
      <c r="T499" s="67"/>
      <c r="U499" s="55"/>
      <c r="V499" s="55"/>
      <c r="W499" s="57"/>
      <c r="X499" s="67"/>
      <c r="Y499" s="58"/>
      <c r="Z499" s="58"/>
      <c r="AA499" s="58"/>
      <c r="AB499" s="70"/>
      <c r="AC499" s="58"/>
      <c r="AD499" s="57"/>
      <c r="AE499" s="56"/>
      <c r="AF499" s="67"/>
    </row>
    <row r="500" spans="1:32" x14ac:dyDescent="0.2">
      <c r="A500" s="59"/>
      <c r="B500" s="55"/>
      <c r="C500" s="78"/>
      <c r="D500" s="55"/>
      <c r="E500" s="55"/>
      <c r="F500" s="58"/>
      <c r="G500" s="57"/>
      <c r="H500" s="67"/>
      <c r="I500" s="58"/>
      <c r="J500" s="55"/>
      <c r="K500" s="57"/>
      <c r="L500" s="67"/>
      <c r="M500" s="55"/>
      <c r="N500" s="55"/>
      <c r="O500" s="57"/>
      <c r="P500" s="67"/>
      <c r="Q500" s="55"/>
      <c r="R500" s="55"/>
      <c r="S500" s="55"/>
      <c r="T500" s="67"/>
      <c r="U500" s="55"/>
      <c r="V500" s="55"/>
      <c r="W500" s="57"/>
      <c r="X500" s="67"/>
      <c r="Y500" s="58"/>
      <c r="Z500" s="58"/>
      <c r="AA500" s="58"/>
      <c r="AB500" s="70"/>
      <c r="AC500" s="58"/>
      <c r="AD500" s="57"/>
      <c r="AE500" s="56"/>
      <c r="AF500" s="67"/>
    </row>
  </sheetData>
  <sheetProtection password="9E26" sheet="1" objects="1" scenarios="1" autoFilter="0" pivotTables="0"/>
  <autoFilter ref="A11:AF190"/>
  <mergeCells count="7">
    <mergeCell ref="Y10:AB10"/>
    <mergeCell ref="M10:P10"/>
    <mergeCell ref="D10:H10"/>
    <mergeCell ref="I10:L10"/>
    <mergeCell ref="AC10:AF10"/>
    <mergeCell ref="U10:X10"/>
    <mergeCell ref="Q10:T10"/>
  </mergeCells>
  <phoneticPr fontId="1" type="noConversion"/>
  <pageMargins left="0.75" right="0.75" top="1" bottom="1" header="0" footer="0"/>
  <pageSetup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C11" sqref="C11"/>
    </sheetView>
  </sheetViews>
  <sheetFormatPr baseColWidth="10" defaultRowHeight="12.75" x14ac:dyDescent="0.2"/>
  <cols>
    <col min="1" max="1" width="41" customWidth="1"/>
    <col min="2" max="9" width="12" customWidth="1"/>
    <col min="10" max="10" width="12" bestFit="1" customWidth="1"/>
  </cols>
  <sheetData>
    <row r="1" spans="1:9" x14ac:dyDescent="0.2">
      <c r="A1" s="4" t="s">
        <v>75</v>
      </c>
      <c r="B1" s="4" t="s">
        <v>0</v>
      </c>
      <c r="C1" s="2"/>
      <c r="D1" s="2"/>
      <c r="E1" s="2"/>
      <c r="F1" s="2"/>
      <c r="G1" s="2"/>
      <c r="H1" s="2"/>
      <c r="I1" s="3"/>
    </row>
    <row r="2" spans="1:9" x14ac:dyDescent="0.2">
      <c r="A2" s="4" t="s">
        <v>56</v>
      </c>
      <c r="B2" s="1" t="s">
        <v>41</v>
      </c>
      <c r="C2" s="9" t="s">
        <v>2</v>
      </c>
      <c r="D2" s="9" t="s">
        <v>37</v>
      </c>
      <c r="E2" s="9" t="s">
        <v>38</v>
      </c>
      <c r="F2" s="9" t="s">
        <v>3</v>
      </c>
      <c r="G2" s="9" t="s">
        <v>40</v>
      </c>
      <c r="H2" s="9" t="s">
        <v>39</v>
      </c>
      <c r="I2" s="5" t="s">
        <v>20</v>
      </c>
    </row>
    <row r="3" spans="1:9" x14ac:dyDescent="0.2">
      <c r="A3" s="1">
        <v>1987</v>
      </c>
      <c r="B3" s="10"/>
      <c r="C3" s="11">
        <v>5082.4739454094297</v>
      </c>
      <c r="D3" s="11">
        <v>3929.2314814814799</v>
      </c>
      <c r="E3" s="11"/>
      <c r="F3" s="11">
        <v>3825.2240963855402</v>
      </c>
      <c r="G3" s="11"/>
      <c r="H3" s="11">
        <v>3330.2586206896599</v>
      </c>
      <c r="I3" s="7">
        <v>4041.7970359915271</v>
      </c>
    </row>
    <row r="4" spans="1:9" x14ac:dyDescent="0.2">
      <c r="A4" s="17">
        <v>1988</v>
      </c>
      <c r="B4" s="12"/>
      <c r="C4" s="13">
        <v>5273.1906040268505</v>
      </c>
      <c r="D4" s="13">
        <v>4202.64356435644</v>
      </c>
      <c r="E4" s="13">
        <v>3818.6081081081102</v>
      </c>
      <c r="F4" s="13">
        <v>3938.0462776660002</v>
      </c>
      <c r="G4" s="13"/>
      <c r="H4" s="13">
        <v>3373.3846153846198</v>
      </c>
      <c r="I4" s="8">
        <v>4121.1746339084038</v>
      </c>
    </row>
    <row r="5" spans="1:9" x14ac:dyDescent="0.2">
      <c r="A5" s="17">
        <v>1989</v>
      </c>
      <c r="B5" s="12">
        <v>4799.4193548387102</v>
      </c>
      <c r="C5" s="13">
        <v>5250.8802469135799</v>
      </c>
      <c r="D5" s="13">
        <v>4184.7880184331798</v>
      </c>
      <c r="E5" s="13">
        <v>4042.1379310344801</v>
      </c>
      <c r="F5" s="13">
        <v>4110.6313364055304</v>
      </c>
      <c r="G5" s="13"/>
      <c r="H5" s="13">
        <v>3472.0874316939899</v>
      </c>
      <c r="I5" s="8">
        <v>4309.9907198865776</v>
      </c>
    </row>
    <row r="6" spans="1:9" x14ac:dyDescent="0.2">
      <c r="A6" s="17">
        <v>1990</v>
      </c>
      <c r="B6" s="12">
        <v>5230.75925925926</v>
      </c>
      <c r="C6" s="13">
        <v>5409.8640727640204</v>
      </c>
      <c r="D6" s="13">
        <v>4220.2331606217604</v>
      </c>
      <c r="E6" s="13">
        <v>4308.3928571428596</v>
      </c>
      <c r="F6" s="13">
        <v>4183.7817679558002</v>
      </c>
      <c r="G6" s="13"/>
      <c r="H6" s="13">
        <v>3833.2980132450298</v>
      </c>
      <c r="I6" s="8">
        <v>4531.054855164788</v>
      </c>
    </row>
    <row r="7" spans="1:9" x14ac:dyDescent="0.2">
      <c r="A7" s="17">
        <v>1991</v>
      </c>
      <c r="B7" s="12">
        <v>5025.6769230769196</v>
      </c>
      <c r="C7" s="13">
        <v>5395.3563049853401</v>
      </c>
      <c r="D7" s="13">
        <v>4101.3159609120503</v>
      </c>
      <c r="E7" s="13">
        <v>4202.8484848484904</v>
      </c>
      <c r="F7" s="13">
        <v>4336.0049504950503</v>
      </c>
      <c r="G7" s="13"/>
      <c r="H7" s="13">
        <v>3795.8719512195098</v>
      </c>
      <c r="I7" s="8">
        <v>4476.1790959228938</v>
      </c>
    </row>
    <row r="8" spans="1:9" x14ac:dyDescent="0.2">
      <c r="A8" s="17">
        <v>1992</v>
      </c>
      <c r="B8" s="12">
        <v>5184.3</v>
      </c>
      <c r="C8" s="13">
        <v>5575.5946059839898</v>
      </c>
      <c r="D8" s="13">
        <v>4331.7629179331298</v>
      </c>
      <c r="E8" s="13">
        <v>4728.4965034964998</v>
      </c>
      <c r="F8" s="13">
        <v>4345.6457023060802</v>
      </c>
      <c r="G8" s="13"/>
      <c r="H8" s="13">
        <v>3787.6728971962598</v>
      </c>
      <c r="I8" s="8">
        <v>4658.912104485993</v>
      </c>
    </row>
    <row r="9" spans="1:9" x14ac:dyDescent="0.2">
      <c r="A9" s="17">
        <v>1993</v>
      </c>
      <c r="B9" s="12">
        <v>4996.6741573033696</v>
      </c>
      <c r="C9" s="13">
        <v>5657.2372249160799</v>
      </c>
      <c r="D9" s="13">
        <v>4466.5467032966999</v>
      </c>
      <c r="E9" s="13">
        <v>4933.6793248945196</v>
      </c>
      <c r="F9" s="13">
        <v>4300.5258545135803</v>
      </c>
      <c r="G9" s="13"/>
      <c r="H9" s="13">
        <v>3693.66857142857</v>
      </c>
      <c r="I9" s="8">
        <v>4674.7219727254696</v>
      </c>
    </row>
    <row r="10" spans="1:9" x14ac:dyDescent="0.2">
      <c r="A10" s="17">
        <v>1994</v>
      </c>
      <c r="B10" s="12">
        <v>5194.1473684210496</v>
      </c>
      <c r="C10" s="13">
        <v>5793.8310835461498</v>
      </c>
      <c r="D10" s="13">
        <v>4467.5469387755102</v>
      </c>
      <c r="E10" s="13">
        <v>4936.1363636363603</v>
      </c>
      <c r="F10" s="13">
        <v>4317.3742331288304</v>
      </c>
      <c r="G10" s="13"/>
      <c r="H10" s="13">
        <v>4270.2715231788097</v>
      </c>
      <c r="I10" s="8">
        <v>4829.8845851144515</v>
      </c>
    </row>
    <row r="11" spans="1:9" x14ac:dyDescent="0.2">
      <c r="A11" s="17">
        <v>1995</v>
      </c>
      <c r="B11" s="12">
        <v>5284.7205882352901</v>
      </c>
      <c r="C11" s="13">
        <v>5915.17937944409</v>
      </c>
      <c r="D11" s="13">
        <v>4666.0523338048097</v>
      </c>
      <c r="E11" s="13">
        <v>4986.6010101010097</v>
      </c>
      <c r="F11" s="13">
        <v>4588.0497017892603</v>
      </c>
      <c r="G11" s="13"/>
      <c r="H11" s="13">
        <v>4728.0422535211301</v>
      </c>
      <c r="I11" s="8">
        <v>5028.1075444825974</v>
      </c>
    </row>
    <row r="12" spans="1:9" x14ac:dyDescent="0.2">
      <c r="A12" s="17">
        <v>1996</v>
      </c>
      <c r="B12" s="12">
        <v>5272.1941747572801</v>
      </c>
      <c r="C12" s="13">
        <v>6061.9408999328398</v>
      </c>
      <c r="D12" s="13">
        <v>4499.4490690032899</v>
      </c>
      <c r="E12" s="13">
        <v>5142.9239130434798</v>
      </c>
      <c r="F12" s="13">
        <v>4680.6487775790101</v>
      </c>
      <c r="G12" s="13"/>
      <c r="H12" s="13">
        <v>4652.8608247422699</v>
      </c>
      <c r="I12" s="8">
        <v>5051.6696098430284</v>
      </c>
    </row>
    <row r="13" spans="1:9" x14ac:dyDescent="0.2">
      <c r="A13" s="17">
        <v>1997</v>
      </c>
      <c r="B13" s="12">
        <v>5405</v>
      </c>
      <c r="C13" s="13">
        <v>6143.0821744627101</v>
      </c>
      <c r="D13" s="13">
        <v>4639.7017017016997</v>
      </c>
      <c r="E13" s="13">
        <v>5255.6439393939399</v>
      </c>
      <c r="F13" s="13">
        <v>4662.6769230769196</v>
      </c>
      <c r="G13" s="13"/>
      <c r="H13" s="13">
        <v>4606.88481675393</v>
      </c>
      <c r="I13" s="8">
        <v>5118.8315925648667</v>
      </c>
    </row>
    <row r="14" spans="1:9" x14ac:dyDescent="0.2">
      <c r="A14" s="17">
        <v>1998</v>
      </c>
      <c r="B14" s="12">
        <v>5635.0370370370401</v>
      </c>
      <c r="C14" s="13">
        <v>6180.41370338248</v>
      </c>
      <c r="D14" s="13">
        <v>4576.5484949832799</v>
      </c>
      <c r="E14" s="13">
        <v>5082.24738675958</v>
      </c>
      <c r="F14" s="13">
        <v>4755.1958333333296</v>
      </c>
      <c r="G14" s="13"/>
      <c r="H14" s="13">
        <v>4640.2177419354803</v>
      </c>
      <c r="I14" s="8">
        <v>5144.9433662385318</v>
      </c>
    </row>
    <row r="15" spans="1:9" x14ac:dyDescent="0.2">
      <c r="A15" s="17">
        <v>1999</v>
      </c>
      <c r="B15" s="12">
        <v>6134.5176470588203</v>
      </c>
      <c r="C15" s="13">
        <v>6265.8419930722102</v>
      </c>
      <c r="D15" s="13">
        <v>4682.6017130621003</v>
      </c>
      <c r="E15" s="13">
        <v>5087.7092391304404</v>
      </c>
      <c r="F15" s="13">
        <v>4726.5441478439398</v>
      </c>
      <c r="G15" s="13"/>
      <c r="H15" s="13">
        <v>4597.2238805970101</v>
      </c>
      <c r="I15" s="8">
        <v>5249.0731034607534</v>
      </c>
    </row>
    <row r="16" spans="1:9" x14ac:dyDescent="0.2">
      <c r="A16" s="17">
        <v>2000</v>
      </c>
      <c r="B16" s="12">
        <v>6346.0961538461497</v>
      </c>
      <c r="C16" s="13">
        <v>6292.86810613944</v>
      </c>
      <c r="D16" s="13">
        <v>4787.0271021542703</v>
      </c>
      <c r="E16" s="13">
        <v>5019.3606965174104</v>
      </c>
      <c r="F16" s="13">
        <v>4898.6978074356502</v>
      </c>
      <c r="G16" s="13">
        <v>4414.3333333333303</v>
      </c>
      <c r="H16" s="13">
        <v>4281.5827338129502</v>
      </c>
      <c r="I16" s="8">
        <v>5148.5665618913144</v>
      </c>
    </row>
    <row r="17" spans="1:9" x14ac:dyDescent="0.2">
      <c r="A17" s="17">
        <v>2001</v>
      </c>
      <c r="B17" s="12"/>
      <c r="C17" s="13">
        <v>6314.8004700966303</v>
      </c>
      <c r="D17" s="13">
        <v>4791.7706635622799</v>
      </c>
      <c r="E17" s="13">
        <v>4971.0997830802598</v>
      </c>
      <c r="F17" s="13">
        <v>4865.0770642201796</v>
      </c>
      <c r="G17" s="13">
        <v>4298.0317460317501</v>
      </c>
      <c r="H17" s="13">
        <v>4221.9502762430902</v>
      </c>
      <c r="I17" s="8">
        <v>4910.4550005390311</v>
      </c>
    </row>
    <row r="18" spans="1:9" x14ac:dyDescent="0.2">
      <c r="A18" s="17">
        <v>2002</v>
      </c>
      <c r="B18" s="12">
        <v>5484.8421052631602</v>
      </c>
      <c r="C18" s="13">
        <v>6381.5824427480902</v>
      </c>
      <c r="D18" s="13">
        <v>4868.4512195121997</v>
      </c>
      <c r="E18" s="13">
        <v>4884.0309278350496</v>
      </c>
      <c r="F18" s="13">
        <v>4886.1703910614497</v>
      </c>
      <c r="G18" s="13">
        <v>4277.7843137254904</v>
      </c>
      <c r="H18" s="13">
        <v>4333.2920634920602</v>
      </c>
      <c r="I18" s="8">
        <v>5016.5933519482141</v>
      </c>
    </row>
    <row r="19" spans="1:9" x14ac:dyDescent="0.2">
      <c r="A19" s="17">
        <v>2003</v>
      </c>
      <c r="B19" s="12"/>
      <c r="C19" s="13">
        <v>6470.1984296930796</v>
      </c>
      <c r="D19" s="13">
        <v>4821.60895522388</v>
      </c>
      <c r="E19" s="13">
        <v>5084.5212264150896</v>
      </c>
      <c r="F19" s="13">
        <v>4986.7107087827399</v>
      </c>
      <c r="G19" s="13">
        <v>4620.4312499999996</v>
      </c>
      <c r="H19" s="13">
        <v>4490.5901060070701</v>
      </c>
      <c r="I19" s="8">
        <v>5079.0101126869768</v>
      </c>
    </row>
    <row r="20" spans="1:9" x14ac:dyDescent="0.2">
      <c r="A20" s="17">
        <v>2004</v>
      </c>
      <c r="B20" s="12">
        <v>6228.5272727272704</v>
      </c>
      <c r="C20" s="13">
        <v>6566.80511105804</v>
      </c>
      <c r="D20" s="13">
        <v>4918.1654944145603</v>
      </c>
      <c r="E20" s="13">
        <v>5207.1208791208801</v>
      </c>
      <c r="F20" s="13">
        <v>5121.4689880304704</v>
      </c>
      <c r="G20" s="13">
        <v>4534.7666666666701</v>
      </c>
      <c r="H20" s="13">
        <v>4672.6092544987196</v>
      </c>
      <c r="I20" s="8">
        <v>5321.351952359516</v>
      </c>
    </row>
    <row r="21" spans="1:9" x14ac:dyDescent="0.2">
      <c r="A21" s="17">
        <v>2005</v>
      </c>
      <c r="B21" s="12"/>
      <c r="C21" s="13">
        <v>6447.7228135122596</v>
      </c>
      <c r="D21" s="13">
        <v>4984.1926244181896</v>
      </c>
      <c r="E21" s="13">
        <v>4864.4066666666704</v>
      </c>
      <c r="F21" s="13">
        <v>4958.3557932263802</v>
      </c>
      <c r="G21" s="13">
        <v>4355.1986754966902</v>
      </c>
      <c r="H21" s="13">
        <v>4657.6782841823097</v>
      </c>
      <c r="I21" s="8">
        <v>5044.5924762504155</v>
      </c>
    </row>
    <row r="22" spans="1:9" x14ac:dyDescent="0.2">
      <c r="A22" s="17">
        <v>2006</v>
      </c>
      <c r="B22" s="12"/>
      <c r="C22" s="13">
        <v>6647.5631701631701</v>
      </c>
      <c r="D22" s="13">
        <v>4978.8017209128302</v>
      </c>
      <c r="E22" s="13">
        <v>4866.1731843575399</v>
      </c>
      <c r="F22" s="13">
        <v>5024.7807046427397</v>
      </c>
      <c r="G22" s="13">
        <v>4579.1355932203396</v>
      </c>
      <c r="H22" s="13">
        <v>4379.8719512195103</v>
      </c>
      <c r="I22" s="8">
        <v>5079.3877207526884</v>
      </c>
    </row>
    <row r="23" spans="1:9" x14ac:dyDescent="0.2">
      <c r="A23" s="17">
        <v>2007</v>
      </c>
      <c r="B23" s="12"/>
      <c r="C23" s="13">
        <v>6773.4469194312796</v>
      </c>
      <c r="D23" s="13">
        <v>5002.0024647887303</v>
      </c>
      <c r="E23" s="13">
        <v>4804.9674267101</v>
      </c>
      <c r="F23" s="13">
        <v>5090.6463620981403</v>
      </c>
      <c r="G23" s="13">
        <v>4647.0912863070498</v>
      </c>
      <c r="H23" s="13">
        <v>4142.9068965517199</v>
      </c>
      <c r="I23" s="8">
        <v>5076.8435593145041</v>
      </c>
    </row>
    <row r="24" spans="1:9" x14ac:dyDescent="0.2">
      <c r="A24" s="17">
        <v>2008</v>
      </c>
      <c r="B24" s="12"/>
      <c r="C24" s="13">
        <v>6802.9490354846403</v>
      </c>
      <c r="D24" s="13">
        <v>5037.3018044237497</v>
      </c>
      <c r="E24" s="13">
        <v>4933.57627118644</v>
      </c>
      <c r="F24" s="13">
        <v>5065.67407899104</v>
      </c>
      <c r="G24" s="13">
        <v>4688.6765957446796</v>
      </c>
      <c r="H24" s="13">
        <v>4470.4542772861396</v>
      </c>
      <c r="I24" s="8">
        <v>5166.4386771861145</v>
      </c>
    </row>
    <row r="25" spans="1:9" x14ac:dyDescent="0.2">
      <c r="A25" s="17">
        <v>2009</v>
      </c>
      <c r="B25" s="12"/>
      <c r="C25" s="13">
        <v>6879.6670037926697</v>
      </c>
      <c r="D25" s="13">
        <v>5085.65737169979</v>
      </c>
      <c r="E25" s="13">
        <v>5181.6836734693898</v>
      </c>
      <c r="F25" s="13">
        <v>5156.7382636655902</v>
      </c>
      <c r="G25" s="13">
        <v>4673.5714285714303</v>
      </c>
      <c r="H25" s="13">
        <v>4314.83905013193</v>
      </c>
      <c r="I25" s="8">
        <v>5215.3594652217998</v>
      </c>
    </row>
    <row r="26" spans="1:9" x14ac:dyDescent="0.2">
      <c r="A26" s="17">
        <v>2010</v>
      </c>
      <c r="B26" s="12"/>
      <c r="C26" s="13">
        <v>7035.9898765432099</v>
      </c>
      <c r="D26" s="13">
        <v>5072.6279411764699</v>
      </c>
      <c r="E26" s="13">
        <v>4856.4641638225303</v>
      </c>
      <c r="F26" s="13">
        <v>5242.87507946599</v>
      </c>
      <c r="G26" s="13">
        <v>4899.18481848185</v>
      </c>
      <c r="H26" s="13">
        <v>4496.5252225519298</v>
      </c>
      <c r="I26" s="8">
        <v>5267.2778503403306</v>
      </c>
    </row>
    <row r="27" spans="1:9" x14ac:dyDescent="0.2">
      <c r="A27" s="17">
        <v>2011</v>
      </c>
      <c r="B27" s="12"/>
      <c r="C27" s="13">
        <v>7103.9879715691604</v>
      </c>
      <c r="D27" s="13">
        <v>5188.7354696826897</v>
      </c>
      <c r="E27" s="13">
        <v>4913.5152542372898</v>
      </c>
      <c r="F27" s="13">
        <v>5303.2307215856299</v>
      </c>
      <c r="G27" s="13">
        <v>4660.9518072289202</v>
      </c>
      <c r="H27" s="13">
        <v>4537.5319148936196</v>
      </c>
      <c r="I27" s="8">
        <v>5284.6588565328857</v>
      </c>
    </row>
    <row r="28" spans="1:9" x14ac:dyDescent="0.2">
      <c r="A28" s="17">
        <v>2012</v>
      </c>
      <c r="B28" s="12"/>
      <c r="C28" s="13">
        <v>7108.2509090909098</v>
      </c>
      <c r="D28" s="13">
        <v>5341.4861842105302</v>
      </c>
      <c r="E28" s="13">
        <v>4928.0939226519304</v>
      </c>
      <c r="F28" s="13">
        <v>5357.7252538071098</v>
      </c>
      <c r="G28" s="13">
        <v>4621.9278846153802</v>
      </c>
      <c r="H28" s="13">
        <v>4642.2202166064999</v>
      </c>
      <c r="I28" s="8">
        <v>5333.2840618303926</v>
      </c>
    </row>
    <row r="29" spans="1:9" x14ac:dyDescent="0.2">
      <c r="A29" s="17">
        <v>2013</v>
      </c>
      <c r="B29" s="12"/>
      <c r="C29" s="13">
        <v>7202.2566897918696</v>
      </c>
      <c r="D29" s="13">
        <v>5363.2167373698403</v>
      </c>
      <c r="E29" s="13">
        <v>5229.9934210526299</v>
      </c>
      <c r="F29" s="13">
        <v>5451.4418985270004</v>
      </c>
      <c r="G29" s="13">
        <v>5213.2435897435898</v>
      </c>
      <c r="H29" s="13">
        <v>4672.2947368421101</v>
      </c>
      <c r="I29" s="8">
        <v>5522.0745122211738</v>
      </c>
    </row>
    <row r="30" spans="1:9" x14ac:dyDescent="0.2">
      <c r="A30" s="17">
        <v>2014</v>
      </c>
      <c r="B30" s="12"/>
      <c r="C30" s="13">
        <v>7321.2244094488196</v>
      </c>
      <c r="D30" s="13">
        <v>5342.0406189555097</v>
      </c>
      <c r="E30" s="13">
        <v>5011.1870503597102</v>
      </c>
      <c r="F30" s="13">
        <v>5876.6656521739096</v>
      </c>
      <c r="G30" s="13">
        <v>5415.2662337662296</v>
      </c>
      <c r="H30" s="13">
        <v>5079.1505376344103</v>
      </c>
      <c r="I30" s="8">
        <v>5674.2557503897651</v>
      </c>
    </row>
    <row r="31" spans="1:9" x14ac:dyDescent="0.2">
      <c r="A31" s="17">
        <v>2015</v>
      </c>
      <c r="B31" s="12"/>
      <c r="C31" s="13">
        <v>7870.1922005570996</v>
      </c>
      <c r="D31" s="13">
        <v>5522.74514563107</v>
      </c>
      <c r="E31" s="13"/>
      <c r="F31" s="13">
        <v>5975.1090487238998</v>
      </c>
      <c r="G31" s="13"/>
      <c r="H31" s="13"/>
      <c r="I31" s="8">
        <v>6456.0154649706892</v>
      </c>
    </row>
    <row r="32" spans="1:9" x14ac:dyDescent="0.2">
      <c r="A32" s="17">
        <v>2016</v>
      </c>
      <c r="B32" s="12"/>
      <c r="C32" s="13"/>
      <c r="D32" s="13"/>
      <c r="E32" s="13"/>
      <c r="F32" s="13"/>
      <c r="G32" s="13"/>
      <c r="H32" s="13"/>
      <c r="I32" s="8"/>
    </row>
    <row r="33" spans="1:9" x14ac:dyDescent="0.2">
      <c r="A33" s="17">
        <v>2017</v>
      </c>
      <c r="B33" s="12"/>
      <c r="C33" s="13"/>
      <c r="D33" s="13"/>
      <c r="E33" s="13"/>
      <c r="F33" s="13"/>
      <c r="G33" s="13"/>
      <c r="H33" s="13"/>
      <c r="I33" s="8"/>
    </row>
    <row r="34" spans="1:9" x14ac:dyDescent="0.2">
      <c r="A34" s="17">
        <v>2018</v>
      </c>
      <c r="B34" s="12"/>
      <c r="C34" s="13"/>
      <c r="D34" s="13"/>
      <c r="E34" s="13"/>
      <c r="F34" s="13"/>
      <c r="G34" s="13"/>
      <c r="H34" s="13"/>
      <c r="I34" s="8"/>
    </row>
    <row r="35" spans="1:9" x14ac:dyDescent="0.2">
      <c r="A35" s="16" t="s">
        <v>20</v>
      </c>
      <c r="B35" s="14">
        <v>5444.4222887017377</v>
      </c>
      <c r="C35" s="15">
        <v>6318.082475791728</v>
      </c>
      <c r="D35" s="15">
        <v>4761.1811578104162</v>
      </c>
      <c r="E35" s="15">
        <v>4862.282207743433</v>
      </c>
      <c r="F35" s="15">
        <v>4828.6799109971307</v>
      </c>
      <c r="G35" s="15">
        <v>4659.9730148622275</v>
      </c>
      <c r="H35" s="15">
        <v>4291.9728808407281</v>
      </c>
      <c r="I35" s="6">
        <v>5022.8580721096459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2</vt:i4>
      </vt:variant>
      <vt:variant>
        <vt:lpstr>Gráficos</vt:lpstr>
      </vt:variant>
      <vt:variant>
        <vt:i4>1</vt:i4>
      </vt:variant>
      <vt:variant>
        <vt:lpstr>Rangos con nombre</vt:lpstr>
      </vt:variant>
      <vt:variant>
        <vt:i4>3</vt:i4>
      </vt:variant>
    </vt:vector>
  </HeadingPairs>
  <TitlesOfParts>
    <vt:vector size="6" baseType="lpstr">
      <vt:lpstr>datos</vt:lpstr>
      <vt:lpstr>Tabla</vt:lpstr>
      <vt:lpstr>Gráfico</vt:lpstr>
      <vt:lpstr>datos!_FilterDatabase</vt:lpstr>
      <vt:lpstr>fecevaltend</vt:lpstr>
      <vt:lpstr>tend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BVL</cp:lastModifiedBy>
  <dcterms:created xsi:type="dcterms:W3CDTF">2008-01-24T22:32:01Z</dcterms:created>
  <dcterms:modified xsi:type="dcterms:W3CDTF">2018-03-16T16:21:33Z</dcterms:modified>
</cp:coreProperties>
</file>