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PivotChartFilter="1" defaultThemeVersion="124226"/>
  <mc:AlternateContent xmlns:mc="http://schemas.openxmlformats.org/markup-compatibility/2006">
    <mc:Choice Requires="x15">
      <x15ac:absPath xmlns:x15ac="http://schemas.microsoft.com/office/spreadsheetml/2010/11/ac" url="C:\MGEN1809\web\tend\"/>
    </mc:Choice>
  </mc:AlternateContent>
  <xr:revisionPtr revIDLastSave="0" documentId="10_ncr:180000_{9C812080-5EB5-4DF3-8C20-E2F063E17699}" xr6:coauthVersionLast="31" xr6:coauthVersionMax="31" xr10:uidLastSave="{00000000-0000-0000-0000-000000000000}"/>
  <bookViews>
    <workbookView xWindow="270" yWindow="0" windowWidth="7695" windowHeight="8880" tabRatio="703" xr2:uid="{00000000-000D-0000-FFFF-FFFF00000000}"/>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datos!$A$12:$AF$211</definedName>
  </definedNames>
  <calcPr calcId="179017"/>
  <pivotCaches>
    <pivotCache cacheId="68" r:id="rId4"/>
  </pivotCaches>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B6" authorId="0" shapeId="0" xr:uid="{00000000-0006-0000-0000-000001000000}">
      <text>
        <r>
          <rPr>
            <sz val="8"/>
            <color indexed="81"/>
            <rFont val="Tahoma"/>
            <family val="2"/>
          </rPr>
          <t xml:space="preserve">PROMEDIO DEL GRUPO SELECCIONADO ABAJO SEGUN LOS CRITERIOS DEFINIDOS
</t>
        </r>
      </text>
    </comment>
    <comment ref="B7" authorId="0" shapeId="0" xr:uid="{00000000-0006-0000-0000-000002000000}">
      <text>
        <r>
          <rPr>
            <sz val="8"/>
            <color indexed="81"/>
            <rFont val="Tahoma"/>
            <family val="2"/>
          </rPr>
          <t xml:space="preserve">NUMERO DE  AÑOS  EN EL GRUPO SELECCIONADO ABAJO SEGUN LOS CRITERIOS DEFINIDOS
</t>
        </r>
      </text>
    </comment>
    <comment ref="B8" authorId="0" shapeId="0" xr:uid="{00000000-0006-0000-0000-000003000000}">
      <text>
        <r>
          <rPr>
            <sz val="8"/>
            <color indexed="81"/>
            <rFont val="Tahoma"/>
            <family val="2"/>
          </rPr>
          <t xml:space="preserve">VALOR MINIMO ENTRE EL  GRUPO SELECCIONADO ABAJO SEGUN LOS CRITERIOS DEFINIDOS
</t>
        </r>
      </text>
    </comment>
    <comment ref="B9" authorId="0" shapeId="0" xr:uid="{00000000-0006-0000-0000-000004000000}">
      <text>
        <r>
          <rPr>
            <sz val="8"/>
            <color indexed="81"/>
            <rFont val="Tahoma"/>
            <family val="2"/>
          </rPr>
          <t xml:space="preserve">VALOR MAXIMO ENTRE EL  GRUPO SELECCIONADO ABAJO SEGUN LOS CRITERIOS DEFINIDOS
</t>
        </r>
      </text>
    </comment>
    <comment ref="B11" authorId="0" shapeId="0" xr:uid="{00000000-0006-0000-0000-000005000000}">
      <text>
        <r>
          <rPr>
            <b/>
            <sz val="8"/>
            <color indexed="81"/>
            <rFont val="Tahoma"/>
            <family val="2"/>
          </rPr>
          <t>Año de Nacimiento</t>
        </r>
      </text>
    </comment>
    <comment ref="C11" authorId="0" shapeId="0" xr:uid="{00000000-0006-0000-0000-000006000000}">
      <text>
        <r>
          <rPr>
            <sz val="8"/>
            <color indexed="81"/>
            <rFont val="Tahoma"/>
            <family val="2"/>
          </rPr>
          <t xml:space="preserve">% de consanguinidad (promedio para las vacas nacidas en este año)
Rango: 0 a 100%
</t>
        </r>
      </text>
    </comment>
    <comment ref="D11" authorId="0" shapeId="0" xr:uid="{00000000-0006-0000-0000-000007000000}">
      <text>
        <r>
          <rPr>
            <sz val="10"/>
            <color indexed="81"/>
            <rFont val="Tahoma"/>
            <family val="2"/>
          </rPr>
          <t xml:space="preserve">Vacas que contribuyeron al cálculo del promedio de producción corregida a 305 d (PC305) para cada año respectivo
</t>
        </r>
      </text>
    </comment>
    <comment ref="E11" authorId="0" shapeId="0" xr:uid="{00000000-0006-0000-0000-00000800000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shapeId="0" xr:uid="{00000000-0006-0000-0000-000009000000}">
      <text>
        <r>
          <rPr>
            <sz val="8"/>
            <color indexed="81"/>
            <rFont val="Tahoma"/>
            <family val="2"/>
          </rPr>
          <t xml:space="preserve"> Vacas que contribuyeron al cálculo de VC para cada año
*Incluye vacas sin registros de producción</t>
        </r>
      </text>
    </comment>
    <comment ref="G11" authorId="0" shapeId="0" xr:uid="{00000000-0006-0000-0000-00000A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shapeId="0" xr:uid="{00000000-0006-0000-0000-00000B000000}">
      <text>
        <r>
          <rPr>
            <sz val="8"/>
            <color indexed="81"/>
            <rFont val="Tahoma"/>
            <family val="2"/>
          </rPr>
          <t xml:space="preserve">% de confiabilidad (promedio para vacas nacidas este año)
Rango: 0 a 100
</t>
        </r>
      </text>
    </comment>
    <comment ref="I11" authorId="0" shapeId="0" xr:uid="{00000000-0006-0000-0000-00000C000000}">
      <text>
        <r>
          <rPr>
            <sz val="8"/>
            <color indexed="81"/>
            <rFont val="Tahoma"/>
            <family val="2"/>
          </rPr>
          <t xml:space="preserve">Vacas que contribuyeron al cálculo del promedio de producción corregida a 305 d (PC305) para cada año respectivo
</t>
        </r>
      </text>
    </comment>
    <comment ref="J11" authorId="0" shapeId="0" xr:uid="{00000000-0006-0000-0000-00000D000000}">
      <text>
        <r>
          <rPr>
            <sz val="8"/>
            <color indexed="81"/>
            <rFont val="Tahoma"/>
            <family val="2"/>
          </rPr>
          <t xml:space="preserve">kilogramos de producción de grasa a 305 días CORREGIDA por edad y lactancia
*Corrección es a una base de 4 años de edad y tercera lactancia
</t>
        </r>
      </text>
    </comment>
    <comment ref="K11" authorId="0" shapeId="0" xr:uid="{00000000-0006-0000-0000-00000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shapeId="0" xr:uid="{00000000-0006-0000-0000-00000F000000}">
      <text>
        <r>
          <rPr>
            <sz val="8"/>
            <color indexed="81"/>
            <rFont val="Tahoma"/>
            <family val="2"/>
          </rPr>
          <t xml:space="preserve">% de confiabilidad (promedio para vacas nacidas este año)
Rango: 0 a 100
</t>
        </r>
      </text>
    </comment>
    <comment ref="M11" authorId="0" shapeId="0" xr:uid="{00000000-0006-0000-0000-000010000000}">
      <text>
        <r>
          <rPr>
            <sz val="8"/>
            <color indexed="81"/>
            <rFont val="Tahoma"/>
            <family val="2"/>
          </rPr>
          <t xml:space="preserve">Vacas que contribuyeron al cálculo del promedio de producción corregida a 305 d (PC305) para cada año respectivo
</t>
        </r>
      </text>
    </comment>
    <comment ref="N11" authorId="0" shapeId="0" xr:uid="{00000000-0006-0000-0000-000011000000}">
      <text>
        <r>
          <rPr>
            <sz val="8"/>
            <color indexed="81"/>
            <rFont val="Tahoma"/>
            <family val="2"/>
          </rPr>
          <t xml:space="preserve">kilogramos de producción de proteína  a 305 días CORREGIDA por edad y lactancia
*Corrección es a una base de 4 años de edad y tercera lactancia
</t>
        </r>
      </text>
    </comment>
    <comment ref="O11" authorId="0" shapeId="0" xr:uid="{00000000-0006-0000-0000-00001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shapeId="0" xr:uid="{00000000-0006-0000-0000-000013000000}">
      <text>
        <r>
          <rPr>
            <sz val="8"/>
            <color indexed="81"/>
            <rFont val="Tahoma"/>
            <family val="2"/>
          </rPr>
          <t xml:space="preserve">% de confiabilidad (promedio para vacas nacidas este año)
Rango: 0 a 100
</t>
        </r>
      </text>
    </comment>
    <comment ref="Q11" authorId="0" shapeId="0" xr:uid="{00000000-0006-0000-0000-000014000000}">
      <text>
        <r>
          <rPr>
            <sz val="8"/>
            <color indexed="81"/>
            <rFont val="Tahoma"/>
            <family val="2"/>
          </rPr>
          <t xml:space="preserve">Vacas que contribuyeron al cálculo del promedio de producción corregida a 305 d (PC305) para cada año respectivo
</t>
        </r>
      </text>
    </comment>
    <comment ref="R11" authorId="0" shapeId="0" xr:uid="{00000000-0006-0000-0000-000015000000}">
      <text>
        <r>
          <rPr>
            <sz val="8"/>
            <color indexed="81"/>
            <rFont val="Tahoma"/>
            <family val="2"/>
          </rPr>
          <t xml:space="preserve">kilogramos de producción de sólidos  a 305 días CORREGIDO por edad y lactancia
*Corrección es a una base de 4 años de edad y tercera lactancia
</t>
        </r>
      </text>
    </comment>
    <comment ref="S11" authorId="0" shapeId="0" xr:uid="{00000000-0006-0000-0000-000016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shapeId="0" xr:uid="{00000000-0006-0000-0000-000017000000}">
      <text>
        <r>
          <rPr>
            <sz val="8"/>
            <color indexed="81"/>
            <rFont val="Tahoma"/>
            <family val="2"/>
          </rPr>
          <t xml:space="preserve">% de confiabilidad (promedio para vacas nacidas este año)
Rango: 0 a 100
</t>
        </r>
      </text>
    </comment>
    <comment ref="U11" authorId="0" shapeId="0" xr:uid="{00000000-0006-0000-0000-000018000000}">
      <text>
        <r>
          <rPr>
            <sz val="10"/>
            <color indexed="81"/>
            <rFont val="Tahoma"/>
            <family val="2"/>
          </rPr>
          <t xml:space="preserve">Vacas que contribuyeron al cálculo del promedio de días abiertos para cada año respectivo
</t>
        </r>
      </text>
    </comment>
    <comment ref="V11" authorId="0" shapeId="0" xr:uid="{00000000-0006-0000-0000-000019000000}">
      <text>
        <r>
          <rPr>
            <b/>
            <sz val="10"/>
            <color indexed="81"/>
            <rFont val="Tahoma"/>
            <family val="2"/>
          </rPr>
          <t xml:space="preserve">Días  Abiertos </t>
        </r>
      </text>
    </comment>
    <comment ref="W11" authorId="0" shapeId="0" xr:uid="{00000000-0006-0000-0000-00001A00000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shapeId="0" xr:uid="{00000000-0006-0000-0000-00001B000000}">
      <text>
        <r>
          <rPr>
            <sz val="10"/>
            <color indexed="81"/>
            <rFont val="Tahoma"/>
            <family val="2"/>
          </rPr>
          <t xml:space="preserve">% de confiabilidad (promedio para vacas nacidas este año)
Rango: 0 a 100
</t>
        </r>
      </text>
    </comment>
    <comment ref="Y11" authorId="0" shapeId="0" xr:uid="{00000000-0006-0000-0000-00001C000000}">
      <text>
        <r>
          <rPr>
            <sz val="8"/>
            <color indexed="81"/>
            <rFont val="Tahoma"/>
            <family val="2"/>
          </rPr>
          <t xml:space="preserve">Vacas que contribuyeron al cálculo del promedio de score de células somáticas  para cada año respectivo
</t>
        </r>
      </text>
    </comment>
    <comment ref="Z11" authorId="0" shapeId="0" xr:uid="{00000000-0006-0000-0000-00001D000000}">
      <text>
        <r>
          <rPr>
            <sz val="8"/>
            <color indexed="81"/>
            <rFont val="Tahoma"/>
            <family val="2"/>
          </rPr>
          <t>SCCS: Score de células somáticas. Se calcula como SCCS= log(CCS/1000) 
Equivalencias:
SCCS   CCS
5          32000
6          64000
7         128000
8         256000
9         512000
10       1024000</t>
        </r>
      </text>
    </comment>
    <comment ref="AA11" authorId="0" shapeId="0" xr:uid="{00000000-0006-0000-0000-00001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shapeId="0" xr:uid="{00000000-0006-0000-0000-00001F000000}">
      <text>
        <r>
          <rPr>
            <sz val="8"/>
            <color indexed="81"/>
            <rFont val="Tahoma"/>
            <family val="2"/>
          </rPr>
          <t xml:space="preserve">% de confiabilidad (promedio para vacas nacidas este año)
Rango: 0 a 100
</t>
        </r>
      </text>
    </comment>
    <comment ref="AC11" authorId="0" shapeId="0" xr:uid="{00000000-0006-0000-0000-000020000000}">
      <text>
        <r>
          <rPr>
            <sz val="8"/>
            <color indexed="81"/>
            <rFont val="Tahoma"/>
            <family val="2"/>
          </rPr>
          <t xml:space="preserve">Vacas que contribuyeron al cálculo del promedio de vida productiva para cada año respectivo
</t>
        </r>
      </text>
    </comment>
    <comment ref="AD11" authorId="0" shapeId="0" xr:uid="{00000000-0006-0000-0000-000021000000}">
      <text>
        <r>
          <rPr>
            <sz val="8"/>
            <color indexed="81"/>
            <rFont val="Tahoma"/>
            <family val="2"/>
          </rPr>
          <t xml:space="preserve">Vida productiva (aprox. en meses)*
</t>
        </r>
      </text>
    </comment>
    <comment ref="AE11" authorId="0" shapeId="0" xr:uid="{00000000-0006-0000-0000-00002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shapeId="0" xr:uid="{00000000-0006-0000-0000-00002300000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<sst xmlns="http://schemas.openxmlformats.org/spreadsheetml/2006/main" count="290" uniqueCount="86">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</sst>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94">
    <xf numFmtId="0" fontId="0" fillId="0" borderId="0" xfId="0"/>
    <xf numFmtId="0" fontId="0" fillId="0" borderId="0" xfId="0" applyNumberFormat="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 xfId="0" applyNumberFormat="1" applyFont="1" applyFill="1" applyBorder="1" applyAlignment="1">
      <alignment horizontal="left"/>
    </xf>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9" fillId="0" borderId="1" xfId="0" applyNumberFormat="1" applyFont="1" applyFill="1" applyBorder="1" applyAlignment="1"/>
    <xf numFmtId="1" fontId="9" fillId="0" borderId="1" xfId="0" applyNumberFormat="1" applyFont="1" applyFill="1" applyBorder="1" applyAlignment="1"/>
    <xf numFmtId="1" fontId="10" fillId="0" borderId="1" xfId="0" applyNumberFormat="1" applyFont="1" applyFill="1" applyBorder="1" applyAlignment="1">
      <alignment horizontal="left"/>
    </xf>
    <xf numFmtId="1" fontId="14" fillId="3" borderId="1" xfId="0" applyNumberFormat="1" applyFont="1" applyFill="1" applyBorder="1" applyAlignment="1">
      <alignment horizontal="left"/>
    </xf>
    <xf numFmtId="1" fontId="16" fillId="3" borderId="1" xfId="0" applyNumberFormat="1" applyFont="1" applyFill="1" applyBorder="1" applyAlignment="1">
      <alignment horizontal="right"/>
    </xf>
    <xf numFmtId="1" fontId="7" fillId="3" borderId="1" xfId="0" applyNumberFormat="1" applyFont="1" applyFill="1" applyBorder="1" applyAlignment="1">
      <alignment horizontal="right"/>
    </xf>
    <xf numFmtId="0" fontId="7" fillId="0" borderId="1" xfId="0" applyFont="1" applyFill="1" applyBorder="1" applyAlignment="1">
      <alignment horizontal="left"/>
    </xf>
    <xf numFmtId="0" fontId="16" fillId="3" borderId="1" xfId="0" applyFont="1" applyFill="1" applyBorder="1" applyAlignment="1">
      <alignment horizontal="right"/>
    </xf>
    <xf numFmtId="0" fontId="7" fillId="3" borderId="1" xfId="0" applyFont="1" applyFill="1" applyBorder="1" applyAlignment="1">
      <alignment horizontal="right"/>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right"/>
    </xf>
    <xf numFmtId="2" fontId="9" fillId="0" borderId="1" xfId="0" applyNumberFormat="1" applyFont="1" applyFill="1" applyBorder="1" applyAlignment="1"/>
    <xf numFmtId="2" fontId="7" fillId="0" borderId="1" xfId="0" applyNumberFormat="1" applyFont="1" applyFill="1" applyBorder="1" applyAlignment="1">
      <alignment horizontal="center"/>
    </xf>
    <xf numFmtId="2" fontId="10" fillId="0" borderId="1" xfId="0" applyNumberFormat="1" applyFont="1" applyFill="1" applyBorder="1" applyAlignment="1">
      <alignment horizontal="left"/>
    </xf>
    <xf numFmtId="2" fontId="14" fillId="3" borderId="1" xfId="0" applyNumberFormat="1" applyFont="1" applyFill="1" applyBorder="1" applyAlignment="1">
      <alignment horizontal="left"/>
    </xf>
    <xf numFmtId="2" fontId="16" fillId="3" borderId="1" xfId="0" applyNumberFormat="1" applyFont="1" applyFill="1" applyBorder="1" applyAlignment="1">
      <alignment horizontal="right"/>
    </xf>
    <xf numFmtId="2" fontId="7" fillId="3" borderId="1" xfId="0" applyNumberFormat="1" applyFont="1" applyFill="1" applyBorder="1" applyAlignment="1">
      <alignment horizontal="right"/>
    </xf>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2" xfId="0" applyNumberFormat="1"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8" xfId="0" applyNumberFormat="1" applyBorder="1"/>
    <xf numFmtId="0" fontId="0" fillId="0" borderId="9" xfId="0" applyBorder="1"/>
    <xf numFmtId="0" fontId="0" fillId="0" borderId="9" xfId="0" applyNumberFormat="1" applyBorder="1"/>
    <xf numFmtId="0" fontId="0" fillId="0" borderId="10" xfId="0" applyNumberFormat="1" applyBorder="1"/>
    <xf numFmtId="0" fontId="0" fillId="0" borderId="1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[tendxraza1809.xlsx]Tabla!Tabla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Tabla!$A$3:$A$35</c:f>
              <c:strCach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strCache>
            </c:strRef>
          </c:cat>
          <c:val>
            <c:numRef>
              <c:f>Tabla!$B$3:$B$35</c:f>
              <c:numCache>
                <c:formatCode>General</c:formatCode>
                <c:ptCount val="32"/>
                <c:pt idx="2">
                  <c:v>4801.6774193548399</c:v>
                </c:pt>
                <c:pt idx="3">
                  <c:v>5234.3888888888896</c:v>
                </c:pt>
                <c:pt idx="4">
                  <c:v>5028.0307692307697</c:v>
                </c:pt>
                <c:pt idx="5">
                  <c:v>5185.8777777777796</c:v>
                </c:pt>
                <c:pt idx="6">
                  <c:v>4998.6853932584299</c:v>
                </c:pt>
                <c:pt idx="7">
                  <c:v>5195.4315789473703</c:v>
                </c:pt>
                <c:pt idx="8">
                  <c:v>5286.6764705882397</c:v>
                </c:pt>
                <c:pt idx="9">
                  <c:v>5273.7475728155296</c:v>
                </c:pt>
                <c:pt idx="10">
                  <c:v>5406.2906976744198</c:v>
                </c:pt>
                <c:pt idx="11">
                  <c:v>5635.9506172839501</c:v>
                </c:pt>
                <c:pt idx="12">
                  <c:v>6134.6470588235297</c:v>
                </c:pt>
                <c:pt idx="13">
                  <c:v>6345.5192307692296</c:v>
                </c:pt>
                <c:pt idx="15">
                  <c:v>5483.9122807017502</c:v>
                </c:pt>
                <c:pt idx="17">
                  <c:v>6206.1785714285697</c:v>
                </c:pt>
              </c:numCache>
            </c:numRef>
          </c:val>
          <c:smooth val="0"/>
          <c:extLst>
            <c:ext xmlns:c16="http://schemas.microsoft.com/office/drawing/2014/chart" uri="{C3380CC4-5D6E-409C-BE32-E72D297353CC}">
              <c16:uniqueId val="{00000000-2DEE-4151-B27C-DDD8E06EB631}"/>
            </c:ext>
          </c:extLst>
        </c:ser>
        <c:ser>
          <c:idx val="1"/>
          <c:order val="1"/>
          <c:tx>
            <c:strRef>
              <c:f>Tabla!$C$1:$C$2</c:f>
              <c:strCache>
                <c:ptCount val="1"/>
                <c:pt idx="0">
                  <c:v>H8</c:v>
                </c:pt>
              </c:strCache>
            </c:strRef>
          </c:tx>
          <c:cat>
            <c:strRef>
              <c:f>Tabla!$A$3:$A$35</c:f>
              <c:strCach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strCache>
            </c:strRef>
          </c:cat>
          <c:val>
            <c:numRef>
              <c:f>Tabla!$C$3:$C$35</c:f>
              <c:numCache>
                <c:formatCode>General</c:formatCode>
                <c:ptCount val="32"/>
                <c:pt idx="0">
                  <c:v>5084.2903225806403</c:v>
                </c:pt>
                <c:pt idx="1">
                  <c:v>5274.6724832214804</c:v>
                </c:pt>
                <c:pt idx="2">
                  <c:v>5253.1327160493802</c:v>
                </c:pt>
                <c:pt idx="3">
                  <c:v>5411.5805962607401</c:v>
                </c:pt>
                <c:pt idx="4">
                  <c:v>5398.1486552567203</c:v>
                </c:pt>
                <c:pt idx="5">
                  <c:v>5576.4187026116297</c:v>
                </c:pt>
                <c:pt idx="6">
                  <c:v>5658.5686567164203</c:v>
                </c:pt>
                <c:pt idx="7">
                  <c:v>5795.3801532287498</c:v>
                </c:pt>
                <c:pt idx="8">
                  <c:v>5912.1887771651</c:v>
                </c:pt>
                <c:pt idx="9">
                  <c:v>6063.4714573539304</c:v>
                </c:pt>
                <c:pt idx="10">
                  <c:v>6142.9879936808802</c:v>
                </c:pt>
                <c:pt idx="11">
                  <c:v>6180.4286127167597</c:v>
                </c:pt>
                <c:pt idx="12">
                  <c:v>6265.7945095948799</c:v>
                </c:pt>
                <c:pt idx="13">
                  <c:v>6293.69432882414</c:v>
                </c:pt>
                <c:pt idx="14">
                  <c:v>6315.6409921671002</c:v>
                </c:pt>
                <c:pt idx="15">
                  <c:v>6382.3633587786298</c:v>
                </c:pt>
                <c:pt idx="16">
                  <c:v>6469.7495838287796</c:v>
                </c:pt>
                <c:pt idx="17">
                  <c:v>6567.3227424749202</c:v>
                </c:pt>
                <c:pt idx="18">
                  <c:v>6447.3160693641603</c:v>
                </c:pt>
                <c:pt idx="19">
                  <c:v>6645.8073608199402</c:v>
                </c:pt>
                <c:pt idx="20">
                  <c:v>6763.0165994783001</c:v>
                </c:pt>
                <c:pt idx="21">
                  <c:v>6791.1582974653302</c:v>
                </c:pt>
                <c:pt idx="22">
                  <c:v>6869.6042142675797</c:v>
                </c:pt>
                <c:pt idx="23">
                  <c:v>7038.2935262383498</c:v>
                </c:pt>
                <c:pt idx="24">
                  <c:v>7112.60763606824</c:v>
                </c:pt>
                <c:pt idx="25">
                  <c:v>7122.0265196662704</c:v>
                </c:pt>
                <c:pt idx="26">
                  <c:v>7201.0521571152603</c:v>
                </c:pt>
                <c:pt idx="27">
                  <c:v>7318.70577777778</c:v>
                </c:pt>
                <c:pt idx="28">
                  <c:v>7704.5995145631096</c:v>
                </c:pt>
                <c:pt idx="29">
                  <c:v>8217.2299465240594</c:v>
                </c:pt>
              </c:numCache>
            </c:numRef>
          </c:val>
          <c:smooth val="0"/>
          <c:extLst>
            <c:ext xmlns:c16="http://schemas.microsoft.com/office/drawing/2014/chart" uri="{C3380CC4-5D6E-409C-BE32-E72D297353CC}">
              <c16:uniqueId val="{00000001-2DEE-4151-B27C-DDD8E06EB631}"/>
            </c:ext>
          </c:extLst>
        </c:ser>
        <c:ser>
          <c:idx val="2"/>
          <c:order val="2"/>
          <c:tx>
            <c:strRef>
              <c:f>Tabla!$D$1:$D$2</c:f>
              <c:strCache>
                <c:ptCount val="1"/>
                <c:pt idx="0">
                  <c:v>HXJ</c:v>
                </c:pt>
              </c:strCache>
            </c:strRef>
          </c:tx>
          <c:cat>
            <c:strRef>
              <c:f>Tabla!$A$3:$A$35</c:f>
              <c:strCach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strCache>
            </c:strRef>
          </c:cat>
          <c:val>
            <c:numRef>
              <c:f>Tabla!$D$3:$D$35</c:f>
              <c:numCache>
                <c:formatCode>General</c:formatCode>
                <c:ptCount val="32"/>
                <c:pt idx="0">
                  <c:v>3926.6481481481501</c:v>
                </c:pt>
                <c:pt idx="1">
                  <c:v>4199.8118811881204</c:v>
                </c:pt>
                <c:pt idx="2">
                  <c:v>4182.1244239631296</c:v>
                </c:pt>
                <c:pt idx="3">
                  <c:v>4217.1865284974101</c:v>
                </c:pt>
                <c:pt idx="4">
                  <c:v>4098.8986928104596</c:v>
                </c:pt>
                <c:pt idx="5">
                  <c:v>4328.6869300911903</c:v>
                </c:pt>
                <c:pt idx="6">
                  <c:v>4464.0931506849302</c:v>
                </c:pt>
                <c:pt idx="7">
                  <c:v>4464.4233128834403</c:v>
                </c:pt>
                <c:pt idx="8">
                  <c:v>4664.7053824362602</c:v>
                </c:pt>
                <c:pt idx="9">
                  <c:v>4494.3417861080497</c:v>
                </c:pt>
                <c:pt idx="10">
                  <c:v>4633.0141129032299</c:v>
                </c:pt>
                <c:pt idx="11">
                  <c:v>4571.2240943555198</c:v>
                </c:pt>
                <c:pt idx="12">
                  <c:v>4678.42528735632</c:v>
                </c:pt>
                <c:pt idx="13">
                  <c:v>4782.7725682295304</c:v>
                </c:pt>
                <c:pt idx="14">
                  <c:v>4788.7107101280599</c:v>
                </c:pt>
                <c:pt idx="15">
                  <c:v>4871.8935828877002</c:v>
                </c:pt>
                <c:pt idx="16">
                  <c:v>4824.1827259111296</c:v>
                </c:pt>
                <c:pt idx="17">
                  <c:v>4912.6050454921397</c:v>
                </c:pt>
                <c:pt idx="18">
                  <c:v>4985.9615522817103</c:v>
                </c:pt>
                <c:pt idx="19">
                  <c:v>4977.7263551401902</c:v>
                </c:pt>
                <c:pt idx="20">
                  <c:v>5000.6904761904798</c:v>
                </c:pt>
                <c:pt idx="21">
                  <c:v>5041.9413994169099</c:v>
                </c:pt>
                <c:pt idx="22">
                  <c:v>5088.1879787860898</c:v>
                </c:pt>
                <c:pt idx="23">
                  <c:v>5064.1867973479402</c:v>
                </c:pt>
                <c:pt idx="24">
                  <c:v>5165.4044634668298</c:v>
                </c:pt>
                <c:pt idx="25">
                  <c:v>5333.6068376068397</c:v>
                </c:pt>
                <c:pt idx="26">
                  <c:v>5337.3610606611001</c:v>
                </c:pt>
                <c:pt idx="27">
                  <c:v>5298.4118918918903</c:v>
                </c:pt>
                <c:pt idx="28">
                  <c:v>5433.1128491620102</c:v>
                </c:pt>
                <c:pt idx="29">
                  <c:v>5214.6379310344801</c:v>
                </c:pt>
              </c:numCache>
            </c:numRef>
          </c:val>
          <c:smooth val="0"/>
          <c:extLst>
            <c:ext xmlns:c16="http://schemas.microsoft.com/office/drawing/2014/chart" uri="{C3380CC4-5D6E-409C-BE32-E72D297353CC}">
              <c16:uniqueId val="{00000002-2DEE-4151-B27C-DDD8E06EB631}"/>
            </c:ext>
          </c:extLst>
        </c:ser>
        <c:ser>
          <c:idx val="3"/>
          <c:order val="3"/>
          <c:tx>
            <c:strRef>
              <c:f>Tabla!$E$1:$E$2</c:f>
              <c:strCache>
                <c:ptCount val="1"/>
                <c:pt idx="0">
                  <c:v>HXPS</c:v>
                </c:pt>
              </c:strCache>
            </c:strRef>
          </c:tx>
          <c:cat>
            <c:strRef>
              <c:f>Tabla!$A$3:$A$35</c:f>
              <c:strCach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strCache>
            </c:strRef>
          </c:cat>
          <c:val>
            <c:numRef>
              <c:f>Tabla!$E$3:$E$35</c:f>
              <c:numCache>
                <c:formatCode>General</c:formatCode>
                <c:ptCount val="32"/>
                <c:pt idx="1">
                  <c:v>3820.0135135135101</c:v>
                </c:pt>
                <c:pt idx="2">
                  <c:v>4043.89655172414</c:v>
                </c:pt>
                <c:pt idx="3">
                  <c:v>4309.2857142857101</c:v>
                </c:pt>
                <c:pt idx="4">
                  <c:v>4204.7676767676803</c:v>
                </c:pt>
                <c:pt idx="5">
                  <c:v>4729.9510489510503</c:v>
                </c:pt>
                <c:pt idx="6">
                  <c:v>4934.7594936708902</c:v>
                </c:pt>
                <c:pt idx="7">
                  <c:v>4937.5151515151501</c:v>
                </c:pt>
                <c:pt idx="8">
                  <c:v>4987.6464646464601</c:v>
                </c:pt>
                <c:pt idx="9">
                  <c:v>5144.3550724637698</c:v>
                </c:pt>
                <c:pt idx="10">
                  <c:v>5256.375</c:v>
                </c:pt>
                <c:pt idx="11">
                  <c:v>5083.52264808362</c:v>
                </c:pt>
                <c:pt idx="12">
                  <c:v>5088.2663043478296</c:v>
                </c:pt>
                <c:pt idx="13">
                  <c:v>5019.8283582089598</c:v>
                </c:pt>
                <c:pt idx="14">
                  <c:v>4971.9067245119304</c:v>
                </c:pt>
                <c:pt idx="15">
                  <c:v>4893.5526992287896</c:v>
                </c:pt>
                <c:pt idx="16">
                  <c:v>5085.8042452830196</c:v>
                </c:pt>
                <c:pt idx="17">
                  <c:v>5202.1907894736796</c:v>
                </c:pt>
                <c:pt idx="18">
                  <c:v>4856.4004424778796</c:v>
                </c:pt>
                <c:pt idx="19">
                  <c:v>4868.4748603352</c:v>
                </c:pt>
                <c:pt idx="20">
                  <c:v>4806.02931596091</c:v>
                </c:pt>
                <c:pt idx="21">
                  <c:v>4923.4511784511797</c:v>
                </c:pt>
                <c:pt idx="22">
                  <c:v>5148.5704697986603</c:v>
                </c:pt>
                <c:pt idx="23">
                  <c:v>4836.5286195286199</c:v>
                </c:pt>
                <c:pt idx="24">
                  <c:v>4896.2408026755902</c:v>
                </c:pt>
                <c:pt idx="25">
                  <c:v>4913.8306010929</c:v>
                </c:pt>
                <c:pt idx="26">
                  <c:v>5239.6918238993703</c:v>
                </c:pt>
                <c:pt idx="27">
                  <c:v>4961.0955414012697</c:v>
                </c:pt>
              </c:numCache>
            </c:numRef>
          </c:val>
          <c:smooth val="0"/>
          <c:extLst>
            <c:ext xmlns:c16="http://schemas.microsoft.com/office/drawing/2014/chart" uri="{C3380CC4-5D6E-409C-BE32-E72D297353CC}">
              <c16:uniqueId val="{00000003-2DEE-4151-B27C-DDD8E06EB631}"/>
            </c:ext>
          </c:extLst>
        </c:ser>
        <c:ser>
          <c:idx val="4"/>
          <c:order val="4"/>
          <c:tx>
            <c:strRef>
              <c:f>Tabla!$F$1:$F$2</c:f>
              <c:strCache>
                <c:ptCount val="1"/>
                <c:pt idx="0">
                  <c:v>J8</c:v>
                </c:pt>
              </c:strCache>
            </c:strRef>
          </c:tx>
          <c:cat>
            <c:strRef>
              <c:f>Tabla!$A$3:$A$35</c:f>
              <c:strCach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strCache>
            </c:strRef>
          </c:cat>
          <c:val>
            <c:numRef>
              <c:f>Tabla!$F$3:$F$35</c:f>
              <c:numCache>
                <c:formatCode>General</c:formatCode>
                <c:ptCount val="32"/>
                <c:pt idx="0">
                  <c:v>3822.7228915662599</c:v>
                </c:pt>
                <c:pt idx="1">
                  <c:v>3935.51710261569</c:v>
                </c:pt>
                <c:pt idx="2">
                  <c:v>4108.1628264208903</c:v>
                </c:pt>
                <c:pt idx="3">
                  <c:v>4178.0621546961302</c:v>
                </c:pt>
                <c:pt idx="4">
                  <c:v>4332.7339108910901</c:v>
                </c:pt>
                <c:pt idx="5">
                  <c:v>4343.1310272536703</c:v>
                </c:pt>
                <c:pt idx="6">
                  <c:v>4298.4022787028898</c:v>
                </c:pt>
                <c:pt idx="7">
                  <c:v>4314.9585889570599</c:v>
                </c:pt>
                <c:pt idx="8">
                  <c:v>4585.8316766070202</c:v>
                </c:pt>
                <c:pt idx="9">
                  <c:v>4678.4716756112102</c:v>
                </c:pt>
                <c:pt idx="10">
                  <c:v>4661.5085518814103</c:v>
                </c:pt>
                <c:pt idx="11">
                  <c:v>4753.0135487232901</c:v>
                </c:pt>
                <c:pt idx="12">
                  <c:v>4723.6534704370197</c:v>
                </c:pt>
                <c:pt idx="13">
                  <c:v>4898.37153772684</c:v>
                </c:pt>
                <c:pt idx="14">
                  <c:v>4864.00965961362</c:v>
                </c:pt>
                <c:pt idx="15">
                  <c:v>4884.3245508982</c:v>
                </c:pt>
                <c:pt idx="16">
                  <c:v>4983.8173076923104</c:v>
                </c:pt>
                <c:pt idx="17">
                  <c:v>5119.9768115941997</c:v>
                </c:pt>
                <c:pt idx="18">
                  <c:v>4953.7754086709301</c:v>
                </c:pt>
                <c:pt idx="19">
                  <c:v>5028.1747444774201</c:v>
                </c:pt>
                <c:pt idx="20">
                  <c:v>5087.7047683462997</c:v>
                </c:pt>
                <c:pt idx="21">
                  <c:v>5063.1493872143101</c:v>
                </c:pt>
                <c:pt idx="22">
                  <c:v>5154.4395639628101</c:v>
                </c:pt>
                <c:pt idx="23">
                  <c:v>5234.3848570530899</c:v>
                </c:pt>
                <c:pt idx="24">
                  <c:v>5294.9829216224498</c:v>
                </c:pt>
                <c:pt idx="25">
                  <c:v>5344.0751391465701</c:v>
                </c:pt>
                <c:pt idx="26">
                  <c:v>5424.9166928638797</c:v>
                </c:pt>
                <c:pt idx="27">
                  <c:v>5797.8332018927404</c:v>
                </c:pt>
                <c:pt idx="28">
                  <c:v>5717.3052631578903</c:v>
                </c:pt>
                <c:pt idx="29">
                  <c:v>5913.8181818181802</c:v>
                </c:pt>
              </c:numCache>
            </c:numRef>
          </c:val>
          <c:smooth val="0"/>
          <c:extLst>
            <c:ext xmlns:c16="http://schemas.microsoft.com/office/drawing/2014/chart" uri="{C3380CC4-5D6E-409C-BE32-E72D297353CC}">
              <c16:uniqueId val="{00000004-2DEE-4151-B27C-DDD8E06EB631}"/>
            </c:ext>
          </c:extLst>
        </c:ser>
        <c:ser>
          <c:idx val="5"/>
          <c:order val="5"/>
          <c:tx>
            <c:strRef>
              <c:f>Tabla!$G$1:$G$2</c:f>
              <c:strCache>
                <c:ptCount val="1"/>
                <c:pt idx="0">
                  <c:v>JXPS</c:v>
                </c:pt>
              </c:strCache>
            </c:strRef>
          </c:tx>
          <c:cat>
            <c:strRef>
              <c:f>Tabla!$A$3:$A$35</c:f>
              <c:strCach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strCache>
            </c:strRef>
          </c:cat>
          <c:val>
            <c:numRef>
              <c:f>Tabla!$G$3:$G$35</c:f>
              <c:numCache>
                <c:formatCode>General</c:formatCode>
                <c:ptCount val="32"/>
                <c:pt idx="13">
                  <c:v>4405.7619047619</c:v>
                </c:pt>
                <c:pt idx="14">
                  <c:v>4294.2698412698401</c:v>
                </c:pt>
                <c:pt idx="15">
                  <c:v>4256.30303030303</c:v>
                </c:pt>
                <c:pt idx="16">
                  <c:v>4596.8385093167699</c:v>
                </c:pt>
                <c:pt idx="17">
                  <c:v>4529.6845637583901</c:v>
                </c:pt>
                <c:pt idx="18">
                  <c:v>4339.19205298013</c:v>
                </c:pt>
                <c:pt idx="19">
                  <c:v>4578.0169491525403</c:v>
                </c:pt>
                <c:pt idx="20">
                  <c:v>4650.2780082987601</c:v>
                </c:pt>
                <c:pt idx="21">
                  <c:v>4691.8468085106397</c:v>
                </c:pt>
                <c:pt idx="22">
                  <c:v>4674.9608695652196</c:v>
                </c:pt>
                <c:pt idx="23">
                  <c:v>4864.4822006472496</c:v>
                </c:pt>
                <c:pt idx="24">
                  <c:v>4619.9423076923104</c:v>
                </c:pt>
                <c:pt idx="25">
                  <c:v>4624.7268518518504</c:v>
                </c:pt>
                <c:pt idx="26">
                  <c:v>5162.90551181102</c:v>
                </c:pt>
                <c:pt idx="27">
                  <c:v>5282.6494252873599</c:v>
                </c:pt>
              </c:numCache>
            </c:numRef>
          </c:val>
          <c:smooth val="0"/>
          <c:extLst>
            <c:ext xmlns:c16="http://schemas.microsoft.com/office/drawing/2014/chart" uri="{C3380CC4-5D6E-409C-BE32-E72D297353CC}">
              <c16:uniqueId val="{00000005-2DEE-4151-B27C-DDD8E06EB631}"/>
            </c:ext>
          </c:extLst>
        </c:ser>
        <c:ser>
          <c:idx val="6"/>
          <c:order val="6"/>
          <c:tx>
            <c:strRef>
              <c:f>Tabla!$H$1:$H$2</c:f>
              <c:strCache>
                <c:ptCount val="1"/>
                <c:pt idx="0">
                  <c:v>PS8</c:v>
                </c:pt>
              </c:strCache>
            </c:strRef>
          </c:tx>
          <c:cat>
            <c:strRef>
              <c:f>Tabla!$A$3:$A$35</c:f>
              <c:strCach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strCache>
            </c:strRef>
          </c:cat>
          <c:val>
            <c:numRef>
              <c:f>Tabla!$H$3:$H$35</c:f>
              <c:numCache>
                <c:formatCode>General</c:formatCode>
                <c:ptCount val="32"/>
                <c:pt idx="0">
                  <c:v>3332.10344827586</c:v>
                </c:pt>
                <c:pt idx="1">
                  <c:v>3374.9411764705901</c:v>
                </c:pt>
                <c:pt idx="2">
                  <c:v>3474.0437158469899</c:v>
                </c:pt>
                <c:pt idx="3">
                  <c:v>3834.4238410595999</c:v>
                </c:pt>
                <c:pt idx="4">
                  <c:v>3797.5792682926799</c:v>
                </c:pt>
                <c:pt idx="5">
                  <c:v>3788.82242990654</c:v>
                </c:pt>
                <c:pt idx="6">
                  <c:v>3694.66285714286</c:v>
                </c:pt>
                <c:pt idx="7">
                  <c:v>4270.80794701987</c:v>
                </c:pt>
                <c:pt idx="8">
                  <c:v>4728.6408450704203</c:v>
                </c:pt>
                <c:pt idx="9">
                  <c:v>4653.2680412371101</c:v>
                </c:pt>
                <c:pt idx="10">
                  <c:v>4607.2565445026203</c:v>
                </c:pt>
                <c:pt idx="11">
                  <c:v>4640.4556451612898</c:v>
                </c:pt>
                <c:pt idx="12">
                  <c:v>4597.08955223881</c:v>
                </c:pt>
                <c:pt idx="13">
                  <c:v>4282.3633093525204</c:v>
                </c:pt>
                <c:pt idx="14">
                  <c:v>4222.8287292817704</c:v>
                </c:pt>
                <c:pt idx="15">
                  <c:v>4318.4967741935498</c:v>
                </c:pt>
                <c:pt idx="16">
                  <c:v>4491.2508833922302</c:v>
                </c:pt>
                <c:pt idx="17">
                  <c:v>4671.9691516709499</c:v>
                </c:pt>
                <c:pt idx="18">
                  <c:v>4657.6648793565701</c:v>
                </c:pt>
                <c:pt idx="19">
                  <c:v>4375.2416918428999</c:v>
                </c:pt>
                <c:pt idx="20">
                  <c:v>4145.9381443298998</c:v>
                </c:pt>
                <c:pt idx="21">
                  <c:v>4471.4808259586998</c:v>
                </c:pt>
                <c:pt idx="22">
                  <c:v>4313.1526315789497</c:v>
                </c:pt>
                <c:pt idx="23">
                  <c:v>4489.6371681415903</c:v>
                </c:pt>
                <c:pt idx="24">
                  <c:v>4527.1619718309903</c:v>
                </c:pt>
                <c:pt idx="25">
                  <c:v>4642.97090909091</c:v>
                </c:pt>
                <c:pt idx="26">
                  <c:v>4645.5497382199001</c:v>
                </c:pt>
                <c:pt idx="27">
                  <c:v>5001.3775510204096</c:v>
                </c:pt>
              </c:numCache>
            </c:numRef>
          </c:val>
          <c:smooth val="0"/>
          <c:extLst>
            <c:ext xmlns:c16="http://schemas.microsoft.com/office/drawing/2014/chart" uri="{C3380CC4-5D6E-409C-BE32-E72D297353CC}">
              <c16:uniqueId val="{00000006-2DEE-4151-B27C-DDD8E06EB631}"/>
            </c:ext>
          </c:extLst>
        </c:ser>
        <c:dLbls>
          <c:showLegendKey val="0"/>
          <c:showVal val="0"/>
          <c:showCatName val="0"/>
          <c:showSerName val="0"/>
          <c:showPercent val="0"/>
          <c:showBubbleSize val="0"/>
        </c:dLbls>
        <c:marker val="1"/>
        <c:smooth val="0"/>
        <c:axId val="284622848"/>
        <c:axId val="284624384"/>
      </c:lineChart>
      <c:catAx>
        <c:axId val="284622848"/>
        <c:scaling>
          <c:orientation val="minMax"/>
        </c:scaling>
        <c:delete val="0"/>
        <c:axPos val="b"/>
        <c:numFmt formatCode="General" sourceLinked="1"/>
        <c:majorTickMark val="out"/>
        <c:minorTickMark val="none"/>
        <c:tickLblPos val="nextTo"/>
        <c:txPr>
          <a:bodyPr/>
          <a:lstStyle/>
          <a:p>
            <a:pPr>
              <a:defRPr sz="800"/>
            </a:pPr>
            <a:endParaRPr lang="en-US"/>
          </a:p>
        </c:txPr>
        <c:crossAx val="284624384"/>
        <c:crosses val="autoZero"/>
        <c:auto val="0"/>
        <c:lblAlgn val="ctr"/>
        <c:lblOffset val="100"/>
        <c:noMultiLvlLbl val="0"/>
      </c:catAx>
      <c:valAx>
        <c:axId val="284624384"/>
        <c:scaling>
          <c:orientation val="minMax"/>
        </c:scaling>
        <c:delete val="0"/>
        <c:axPos val="l"/>
        <c:majorGridlines/>
        <c:numFmt formatCode="General" sourceLinked="1"/>
        <c:majorTickMark val="out"/>
        <c:minorTickMark val="none"/>
        <c:tickLblPos val="nextTo"/>
        <c:crossAx val="284622848"/>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BVL" refreshedDate="43357.49625358796" createdVersion="4" refreshedVersion="6" minRefreshableVersion="3" recordCount="488" xr:uid="{00000000-000A-0000-FFFF-FFFF42000000}">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18" count="33">
        <n v="1987"/>
        <n v="1988"/>
        <n v="1989"/>
        <n v="1990"/>
        <n v="1991"/>
        <n v="1992"/>
        <n v="1993"/>
        <n v="1994"/>
        <n v="1995"/>
        <n v="1996"/>
        <n v="1997"/>
        <n v="1998"/>
        <n v="1999"/>
        <n v="2000"/>
        <n v="2001"/>
        <n v="2002"/>
        <n v="2003"/>
        <n v="2004"/>
        <n v="2005"/>
        <n v="2006"/>
        <n v="2007"/>
        <n v="2008"/>
        <n v="2009"/>
        <n v="2010"/>
        <n v="2011"/>
        <n v="2012"/>
        <n v="2013"/>
        <n v="2014"/>
        <n v="2015"/>
        <n v="2016"/>
        <n v="2017"/>
        <n v="2018"/>
        <m/>
      </sharedItems>
    </cacheField>
    <cacheField name="Pct_consanguinidad" numFmtId="2">
      <sharedItems containsString="0" containsBlank="1" containsNumber="1" minValue="0" maxValue="1.60214285714286"/>
    </cacheField>
    <cacheField name="datos_leche_305K" numFmtId="1">
      <sharedItems containsString="0" containsBlank="1" containsNumber="1" containsInteger="1" minValue="52" maxValue="4325"/>
    </cacheField>
    <cacheField name="Producción Corregida 305d_Leche" numFmtId="1">
      <sharedItems containsString="0" containsBlank="1" containsNumber="1" minValue="3332.10344827586" maxValue="8217.2299465240594"/>
    </cacheField>
    <cacheField name="datos_valor de Cría_Leche" numFmtId="0">
      <sharedItems containsString="0" containsBlank="1" containsNumber="1" containsInteger="1" minValue="50" maxValue="6138"/>
    </cacheField>
    <cacheField name="Valor de Cría_Leche" numFmtId="164">
      <sharedItems containsString="0" containsBlank="1" containsNumber="1" minValue="-110.739350649351" maxValue="304.14372020725398"/>
    </cacheField>
    <cacheField name="Pct_Confiabilidad_Leche" numFmtId="1">
      <sharedItems containsString="0" containsBlank="1" containsNumber="1" minValue="8.6170731707317003" maxValue="42.141455172413799"/>
    </cacheField>
    <cacheField name="datos_Grasa" numFmtId="0">
      <sharedItems containsString="0" containsBlank="1" containsNumber="1" containsInteger="1" minValue="58" maxValue="545"/>
    </cacheField>
    <cacheField name="Producción Corregida_305d_Grasa" numFmtId="1">
      <sharedItems containsString="0" containsBlank="1" containsNumber="1" minValue="179.61250000000001" maxValue="276.45454545454498"/>
    </cacheField>
    <cacheField name="Valor de Cría_Grasa" numFmtId="164">
      <sharedItems containsString="0" containsBlank="1" containsNumber="1" minValue="-2.8735984000000001" maxValue="4.8675731398295303"/>
    </cacheField>
    <cacheField name="Pct_Confiabilidad_Grasa" numFmtId="1">
      <sharedItems containsString="0" containsBlank="1" containsNumber="1" minValue="9.7636400000000094" maxValue="21.086632432432399"/>
    </cacheField>
    <cacheField name="datos_Proteína" numFmtId="1">
      <sharedItems containsString="0" containsBlank="1" containsNumber="1" containsInteger="1" minValue="52" maxValue="545"/>
    </cacheField>
    <cacheField name="Producción Corregida_305d_Proteína" numFmtId="1">
      <sharedItems containsString="0" containsBlank="1" containsNumber="1" minValue="167.53608247422699" maxValue="255.337398373984"/>
    </cacheField>
    <cacheField name="Valor de Cría_Proteína" numFmtId="164">
      <sharedItems containsString="0" containsBlank="1" containsNumber="1" minValue="-1.02644333570919" maxValue="6.0714883643060604"/>
    </cacheField>
    <cacheField name="Pct_Confiabilidad_Proteína" numFmtId="1">
      <sharedItems containsString="0" containsBlank="1" containsNumber="1" minValue="15.795231221598501" maxValue="28.382709490740801"/>
    </cacheField>
    <cacheField name="datos_Sólidos" numFmtId="1">
      <sharedItems containsString="0" containsBlank="1" containsNumber="1" containsInteger="1" minValue="50" maxValue="548"/>
    </cacheField>
    <cacheField name="Producción Corregida_305d_Sólidos" numFmtId="1">
      <sharedItems containsString="0" containsBlank="1" containsNumber="1" minValue="627.25773195876297" maxValue="970.25742574257401"/>
    </cacheField>
    <cacheField name="Valor de Cría_Sólidos" numFmtId="0">
      <sharedItems containsString="0" containsBlank="1" containsNumber="1" minValue="-5.2878510204081701" maxValue="20.661110783349699"/>
    </cacheField>
    <cacheField name="Pct_Confiabilidad_Sólidos" numFmtId="1">
      <sharedItems containsString="0" containsBlank="1" containsNumber="1" minValue="5.2053401360544198" maxValue="17.442272870662499"/>
    </cacheField>
    <cacheField name="datos_Días Abiertos" numFmtId="1">
      <sharedItems containsString="0" containsBlank="1" containsNumber="1" containsInteger="1" minValue="52" maxValue="4325"/>
    </cacheField>
    <cacheField name="Días Abiertos" numFmtId="1">
      <sharedItems containsString="0" containsBlank="1" containsNumber="1" minValue="88.767241379310306" maxValue="165.900804289544"/>
    </cacheField>
    <cacheField name="Valor Cría_DíasAbiertos" numFmtId="164">
      <sharedItems containsString="0" containsBlank="1" containsNumber="1" minValue="-2.48426865008881" maxValue="4.9924950310559097"/>
    </cacheField>
    <cacheField name="pct_Confiabilidad_DíasAbiertos" numFmtId="1">
      <sharedItems containsString="0" containsBlank="1" containsNumber="1" minValue="5.6455380434782603" maxValue="20.124611111111001"/>
    </cacheField>
    <cacheField name="datos_CélulasSomáticas" numFmtId="0">
      <sharedItems containsString="0" containsBlank="1" containsNumber="1" containsInteger="1" minValue="74" maxValue="1157"/>
    </cacheField>
    <cacheField name="CélulasSomáticas_score" numFmtId="0">
      <sharedItems containsString="0" containsBlank="1" containsNumber="1" minValue="2.7536981286411901" maxValue="3.8306470818129101"/>
    </cacheField>
    <cacheField name="Valor de Cría_CélulasSomáticas" numFmtId="0">
      <sharedItems containsString="0" containsBlank="1" containsNumber="1" minValue="-0.15083834048640901" maxValue="5.5414036463438503E-2"/>
    </cacheField>
    <cacheField name="Pct_Confiabilidad_CélulasSomáticas" numFmtId="0">
      <sharedItems containsString="0" containsBlank="1" containsNumber="1" minValue="6.5188303341902198" maxValue="19.9502449979584"/>
    </cacheField>
    <cacheField name="datos_VidaProductiva" numFmtId="0">
      <sharedItems containsString="0" containsBlank="1" containsNumber="1" containsInteger="1" minValue="51" maxValue="4288"/>
    </cacheField>
    <cacheField name="VidaProductiva_meses" numFmtId="164">
      <sharedItems containsString="0" containsBlank="1" containsNumber="1" minValue="19.172000000000001" maxValue="56.234999999999999"/>
    </cacheField>
    <cacheField name="Valor de Cría_VidaProductiva" numFmtId="2">
      <sharedItems containsString="0" containsBlank="1" containsNumber="1" minValue="-13.344978807946999" maxValue="3.3745680580762198"/>
    </cacheField>
    <cacheField name="Pct_Confiabilidad_VidaProductiva" numFmtId="1">
      <sharedItems containsString="0" containsBlank="1" containsNumber="1" minValue="4.5900264437690002" maxValue="17.2250881824981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x v="0"/>
    <x v="0"/>
    <n v="0.20823529411764699"/>
    <n v="415"/>
    <n v="3822.7228915662599"/>
    <n v="532"/>
    <n v="-98.225432330827104"/>
    <n v="31.643706766917301"/>
    <n v="80"/>
    <n v="179.61250000000001"/>
    <n v="-2.3105538752362902"/>
    <n v="15.0229149338374"/>
    <m/>
    <m/>
    <m/>
    <m/>
    <m/>
    <m/>
    <m/>
    <m/>
    <n v="415"/>
    <n v="122.49638554216899"/>
    <n v="1.25632828282828"/>
    <n v="13.1057643097643"/>
    <m/>
    <m/>
    <m/>
    <m/>
    <n v="413"/>
    <n v="40.193704600484303"/>
    <n v="0.73227040816326605"/>
    <n v="9.4515542517006796"/>
  </r>
  <r>
    <x v="0"/>
    <x v="1"/>
    <n v="0.165416204217536"/>
    <n v="497"/>
    <n v="3935.51710261569"/>
    <n v="627"/>
    <n v="-98.28"/>
    <n v="32.623912280701802"/>
    <n v="72"/>
    <n v="198.652777777778"/>
    <n v="-2.8735984000000001"/>
    <n v="15.384843200000001"/>
    <m/>
    <m/>
    <m/>
    <m/>
    <m/>
    <m/>
    <m/>
    <m/>
    <n v="497"/>
    <n v="123.48088531187101"/>
    <n v="1.43637359550562"/>
    <n v="14.0030575842696"/>
    <m/>
    <m/>
    <m/>
    <m/>
    <n v="497"/>
    <n v="39.559758551307901"/>
    <n v="0.76592372881355897"/>
    <n v="10.7206706214689"/>
  </r>
  <r>
    <x v="0"/>
    <x v="2"/>
    <n v="0.16087719298245601"/>
    <n v="651"/>
    <n v="4108.1628264208903"/>
    <n v="800"/>
    <n v="-56.971249999999998"/>
    <n v="34.282792500000099"/>
    <n v="84"/>
    <n v="210.94047619047601"/>
    <n v="-2.3287543859649098"/>
    <n v="15.7098070175439"/>
    <m/>
    <m/>
    <m/>
    <m/>
    <n v="59"/>
    <n v="701.20338983050897"/>
    <n v="-5.2878510204081701"/>
    <n v="10.4489653061224"/>
    <n v="651"/>
    <n v="119.71428571428601"/>
    <n v="0.80298566703417895"/>
    <n v="15.1321664829107"/>
    <m/>
    <m/>
    <m/>
    <m/>
    <n v="650"/>
    <n v="44.0406153846154"/>
    <n v="0.73388790233074397"/>
    <n v="11.3521107658158"/>
  </r>
  <r>
    <x v="0"/>
    <x v="3"/>
    <n v="0.220113314447592"/>
    <n v="724"/>
    <n v="4178.0621546961302"/>
    <n v="921"/>
    <n v="-45.262052117263799"/>
    <n v="34.352307274701403"/>
    <n v="95"/>
    <n v="214.08421052631601"/>
    <n v="-2.4830173724212798"/>
    <n v="16.335241042345299"/>
    <m/>
    <m/>
    <m/>
    <m/>
    <n v="74"/>
    <n v="728.86486486486501"/>
    <n v="0.18529761904761899"/>
    <n v="10.710102678571401"/>
    <n v="724"/>
    <n v="128.17265193370201"/>
    <n v="1.6148365650969601"/>
    <n v="15.792713758079399"/>
    <m/>
    <m/>
    <m/>
    <m/>
    <n v="724"/>
    <n v="40.749033149171296"/>
    <n v="1.2445925581395301"/>
    <n v="12.307611627907001"/>
  </r>
  <r>
    <x v="0"/>
    <x v="4"/>
    <n v="0.26794117647058802"/>
    <n v="808"/>
    <n v="4332.7339108910901"/>
    <n v="1018"/>
    <n v="15.394165029469599"/>
    <n v="36.638542239685599"/>
    <n v="119"/>
    <n v="231.12605042016801"/>
    <n v="-1.6811543756145499"/>
    <n v="18.167375614552601"/>
    <m/>
    <m/>
    <m/>
    <m/>
    <n v="109"/>
    <n v="742.42201834862396"/>
    <n v="0.74526040428062201"/>
    <n v="11.854942925089199"/>
    <n v="808"/>
    <n v="121.66460396039599"/>
    <n v="1.8623556451612899"/>
    <n v="17.295266129032299"/>
    <m/>
    <m/>
    <m/>
    <m/>
    <n v="806"/>
    <n v="40.536724565756799"/>
    <n v="1.6589845904298399"/>
    <n v="13.8084163828062"/>
  </r>
  <r>
    <x v="0"/>
    <x v="5"/>
    <n v="0.29757444504601999"/>
    <n v="954"/>
    <n v="4343.1310272536703"/>
    <n v="1245"/>
    <n v="16.346481927710801"/>
    <n v="35.442897188754898"/>
    <n v="135"/>
    <n v="221.88148148148099"/>
    <n v="-0.31850803858520899"/>
    <n v="17.905293408360102"/>
    <m/>
    <m/>
    <m/>
    <m/>
    <n v="119"/>
    <n v="718.98319327731099"/>
    <n v="0.93746001974334003"/>
    <n v="12.340572556762099"/>
    <n v="954"/>
    <n v="123.180293501048"/>
    <n v="1.6826511470985199"/>
    <n v="17.5688373819163"/>
    <m/>
    <m/>
    <m/>
    <m/>
    <n v="950"/>
    <n v="39.8932631578948"/>
    <n v="1.7274157608695599"/>
    <n v="14.317609646739101"/>
  </r>
  <r>
    <x v="0"/>
    <x v="6"/>
    <n v="0.21397228637413401"/>
    <n v="1141"/>
    <n v="4298.4022787028898"/>
    <n v="1403"/>
    <n v="22.448153955809001"/>
    <n v="35.831109764789701"/>
    <n v="147"/>
    <n v="244.01360544217701"/>
    <n v="-0.25259343794579198"/>
    <n v="18.136778887303802"/>
    <n v="55"/>
    <n v="195.709090909091"/>
    <n v="-1.02644333570919"/>
    <n v="26.437049893086201"/>
    <n v="145"/>
    <n v="731.67586206896601"/>
    <n v="0.226325136612022"/>
    <n v="13.934195810564701"/>
    <n v="1141"/>
    <n v="125.565293602103"/>
    <n v="1.6920661057692301"/>
    <n v="17.662299879807701"/>
    <m/>
    <m/>
    <m/>
    <m/>
    <n v="1131"/>
    <n v="37.5520778072502"/>
    <n v="1.92752253349573"/>
    <n v="14.639103105968401"/>
  </r>
  <r>
    <x v="0"/>
    <x v="7"/>
    <n v="0.32551387260648601"/>
    <n v="1304"/>
    <n v="4314.9585889570599"/>
    <n v="1682"/>
    <n v="35.8549702734839"/>
    <n v="36.126769322235397"/>
    <n v="164"/>
    <n v="256.93902439024401"/>
    <n v="-0.27496119402985097"/>
    <n v="18.581545671641798"/>
    <n v="78"/>
    <n v="207.84615384615401"/>
    <n v="-0.919333333333332"/>
    <n v="26.818217857142901"/>
    <n v="164"/>
    <n v="770.01219512195098"/>
    <n v="1.81814374034003"/>
    <n v="14.9411561051005"/>
    <n v="1304"/>
    <n v="125.390337423313"/>
    <n v="1.63729812087354"/>
    <n v="18.311099035043199"/>
    <m/>
    <m/>
    <m/>
    <m/>
    <n v="1286"/>
    <n v="37.390046656298601"/>
    <n v="2.1288357289527799"/>
    <n v="15.2073635010267"/>
  </r>
  <r>
    <x v="0"/>
    <x v="8"/>
    <n v="0.48165989159891498"/>
    <n v="1509"/>
    <n v="4585.8316766070202"/>
    <n v="1954"/>
    <n v="76.912241555783098"/>
    <n v="37.0475419651995"/>
    <n v="261"/>
    <n v="244.02298850574701"/>
    <n v="-0.45681025641025702"/>
    <n v="20.384208717948699"/>
    <n v="169"/>
    <n v="199.22485207100601"/>
    <n v="-8.4174002047083002E-2"/>
    <n v="27.705702661207798"/>
    <n v="262"/>
    <n v="737.38931297709905"/>
    <n v="4.2729993838570497"/>
    <n v="16.192975970425099"/>
    <n v="1509"/>
    <n v="124.536116633532"/>
    <n v="1.8303373287671301"/>
    <n v="19.303765839041201"/>
    <m/>
    <m/>
    <m/>
    <m/>
    <n v="1498"/>
    <n v="38.495460614152201"/>
    <n v="2.57426962899051"/>
    <n v="16.352443399482301"/>
  </r>
  <r>
    <x v="0"/>
    <x v="9"/>
    <n v="0.53697955657932595"/>
    <n v="1677"/>
    <n v="4678.4716756112102"/>
    <n v="2248"/>
    <n v="67.9069617437722"/>
    <n v="37.086702402135202"/>
    <n v="249"/>
    <n v="247.53413654618501"/>
    <n v="-1.4042024074899699"/>
    <n v="20.9657958091842"/>
    <n v="199"/>
    <n v="202.29145728643201"/>
    <n v="0.40446797153024899"/>
    <n v="28.302292704626399"/>
    <n v="251"/>
    <n v="756.86454183266903"/>
    <n v="3.4443412197686598"/>
    <n v="17.442272870662499"/>
    <n v="1677"/>
    <n v="124.510435301133"/>
    <n v="1.6432351851851801"/>
    <n v="20.124611111111001"/>
    <n v="74"/>
    <n v="3.3207413921637299"/>
    <n v="-4.0249343832021098E-2"/>
    <n v="13.8675065616798"/>
    <n v="1662"/>
    <n v="37.982851985559599"/>
    <n v="2.4221256544502698"/>
    <n v="17.225088182498101"/>
  </r>
  <r>
    <x v="0"/>
    <x v="10"/>
    <n v="0.61595017227670301"/>
    <n v="1754"/>
    <n v="4661.5085518814103"/>
    <n v="2366"/>
    <n v="63.610579036348398"/>
    <n v="36.688000000000002"/>
    <n v="237"/>
    <n v="241.45147679324899"/>
    <n v="-1.43171078224101"/>
    <n v="20.791511627906999"/>
    <n v="218"/>
    <n v="195.238532110092"/>
    <n v="0.25215976331360901"/>
    <n v="28.162125105663598"/>
    <n v="238"/>
    <n v="731.79831932773095"/>
    <n v="4.0154909001475598"/>
    <n v="16.801208066896201"/>
    <n v="1754"/>
    <n v="125.497149372862"/>
    <n v="1.44512054987663"/>
    <n v="19.937219598167101"/>
    <n v="134"/>
    <n v="3.5321450009753899"/>
    <n v="-5.3737712895377203E-2"/>
    <n v="13.656253041362501"/>
    <n v="1721"/>
    <n v="37.129343404997101"/>
    <n v="2.52874209591474"/>
    <n v="17.069774600355199"/>
  </r>
  <r>
    <x v="0"/>
    <x v="11"/>
    <n v="0.61471750755638299"/>
    <n v="1919"/>
    <n v="4753.0135487232901"/>
    <n v="2592"/>
    <n v="62.383861882715998"/>
    <n v="37.329123070987698"/>
    <n v="312"/>
    <n v="234"/>
    <n v="-1.2596714285714301"/>
    <n v="21.086632432432399"/>
    <n v="309"/>
    <n v="194.07766990291299"/>
    <n v="0.57381442901234603"/>
    <n v="28.382709490740801"/>
    <n v="311"/>
    <n v="723.778135048232"/>
    <n v="4.6646392241379502"/>
    <n v="16.222418103448199"/>
    <n v="1919"/>
    <n v="127.863991662324"/>
    <n v="1.06187274424393"/>
    <n v="19.693695706284998"/>
    <n v="159"/>
    <n v="3.6454171284461099"/>
    <n v="-3.33858764186633E-2"/>
    <n v="13.1223623371164"/>
    <n v="1901"/>
    <n v="38.587112046291402"/>
    <n v="2.2751154328732901"/>
    <n v="16.779661511919699"/>
  </r>
  <r>
    <x v="0"/>
    <x v="12"/>
    <n v="0.70744363929146403"/>
    <n v="1945"/>
    <n v="4723.6534704370197"/>
    <n v="2763"/>
    <n v="60.053318856315499"/>
    <n v="36.139808179515001"/>
    <n v="332"/>
    <n v="231.53012048192801"/>
    <n v="-1.1297881202462901"/>
    <n v="20.414843172763501"/>
    <n v="331"/>
    <n v="195.214501510574"/>
    <n v="0.58350271444082602"/>
    <n v="27.469336952587799"/>
    <n v="332"/>
    <n v="722.02409638554195"/>
    <n v="3.8418443042964201"/>
    <n v="15.823608198659899"/>
    <n v="1945"/>
    <n v="129.439588688946"/>
    <n v="1.0982581736189401"/>
    <n v="19.029804960541199"/>
    <n v="218"/>
    <n v="3.6108758447487799"/>
    <n v="-3.7006456513482597E-2"/>
    <n v="13.3072540827953"/>
    <n v="1926"/>
    <n v="39.2916926272067"/>
    <n v="2.31601590909092"/>
    <n v="16.184195625000001"/>
  </r>
  <r>
    <x v="0"/>
    <x v="13"/>
    <n v="0.64625823686553896"/>
    <n v="2094"/>
    <n v="4898.37153772684"/>
    <n v="3046"/>
    <n v="82.673657255416799"/>
    <n v="35.174430400525203"/>
    <n v="399"/>
    <n v="235.59649122806999"/>
    <n v="-0.261866907656917"/>
    <n v="20.165520538941902"/>
    <n v="392"/>
    <n v="199.05357142857099"/>
    <n v="1.4067889034799701"/>
    <n v="26.898424819435402"/>
    <n v="399"/>
    <n v="736.142857142857"/>
    <n v="5.5149431015247501"/>
    <n v="16.131267385645199"/>
    <n v="2094"/>
    <n v="130.233524355301"/>
    <n v="1.2446745501285399"/>
    <n v="18.575718766066899"/>
    <n v="261"/>
    <n v="3.5368180926117398"/>
    <n v="-9.5930397727272496E-3"/>
    <n v="14.2745738636363"/>
    <n v="2054"/>
    <n v="41.095131450827601"/>
    <n v="2.2336574915606402"/>
    <n v="15.814916541158199"/>
  </r>
  <r>
    <x v="0"/>
    <x v="14"/>
    <n v="0.69327621153492003"/>
    <n v="2174"/>
    <n v="4864.00965961362"/>
    <n v="3047"/>
    <n v="76.377791270101596"/>
    <n v="36.202140466032198"/>
    <n v="410"/>
    <n v="235.090243902439"/>
    <n v="-0.792288764783179"/>
    <n v="20.201028909329899"/>
    <n v="409"/>
    <n v="196.200488997555"/>
    <n v="1.04627338365606"/>
    <n v="27.354433212996401"/>
    <n v="412"/>
    <n v="730.89805825242695"/>
    <n v="4.5780970464135304"/>
    <n v="16.295877253548198"/>
    <n v="2174"/>
    <n v="131.823367065317"/>
    <n v="1.1487284144426999"/>
    <n v="19.1107987964416"/>
    <n v="329"/>
    <n v="3.5735110924690501"/>
    <n v="8.6557436082103298E-3"/>
    <n v="15.0334173568599"/>
    <n v="2148"/>
    <n v="40.653770949720702"/>
    <n v="2.2882427776305301"/>
    <n v="16.333628253379199"/>
  </r>
  <r>
    <x v="0"/>
    <x v="15"/>
    <n v="0.62253335614094996"/>
    <n v="2505"/>
    <n v="4884.3245508982"/>
    <n v="3296"/>
    <n v="81.7355794902913"/>
    <n v="35.904475728155397"/>
    <n v="356"/>
    <n v="235.14887640449399"/>
    <n v="-0.219354584092289"/>
    <n v="19.430645415907701"/>
    <n v="360"/>
    <n v="196.72499999999999"/>
    <n v="1.29310318664643"/>
    <n v="27.280215781487101"/>
    <n v="360"/>
    <n v="732.99722222222204"/>
    <n v="5.0778227654698203"/>
    <n v="16.2490034377387"/>
    <n v="2505"/>
    <n v="132.101397205589"/>
    <n v="1.32023849372385"/>
    <n v="18.635805808515801"/>
    <n v="368"/>
    <n v="3.7744070924889099"/>
    <n v="1.33562810503904E-2"/>
    <n v="15.672533711852401"/>
    <n v="2472"/>
    <n v="39.403398058252399"/>
    <n v="2.1831453821259701"/>
    <n v="15.9808046552153"/>
  </r>
  <r>
    <x v="0"/>
    <x v="16"/>
    <n v="0.66773092369477904"/>
    <n v="2600"/>
    <n v="4983.8173076923104"/>
    <n v="3527"/>
    <n v="74.933603629146603"/>
    <n v="35.729708250637998"/>
    <n v="345"/>
    <n v="251.67246376811599"/>
    <n v="0.111073558648112"/>
    <n v="19.905947174098301"/>
    <n v="346"/>
    <n v="212.47976878612701"/>
    <n v="1.4327674418604699"/>
    <n v="27.534003403289901"/>
    <n v="346"/>
    <n v="787.67919075144505"/>
    <n v="6.6148944250871002"/>
    <n v="16.853587108013901"/>
    <n v="2600"/>
    <n v="129.85730769230801"/>
    <n v="1.28962044786247"/>
    <n v="18.6770705722687"/>
    <n v="429"/>
    <n v="3.66546588966151"/>
    <n v="1.0094483195941599E-2"/>
    <n v="16.494166138237102"/>
    <n v="2560"/>
    <n v="39.726796874999998"/>
    <n v="2.0036030691708699"/>
    <n v="16.227056229958698"/>
  </r>
  <r>
    <x v="0"/>
    <x v="17"/>
    <n v="0.68539670658682605"/>
    <n v="2760"/>
    <n v="5119.9768115941997"/>
    <n v="3751"/>
    <n v="61.896699546787502"/>
    <n v="35.906870967741902"/>
    <n v="357"/>
    <n v="258.66386554621801"/>
    <n v="3.4597114613946101E-2"/>
    <n v="20.143613946032598"/>
    <n v="359"/>
    <n v="220.81615598885799"/>
    <n v="1.1940792"/>
    <n v="27.732957599999999"/>
    <n v="359"/>
    <n v="814.28133704735399"/>
    <n v="5.8073812926274702"/>
    <n v="16.431906138356599"/>
    <n v="2760"/>
    <n v="129.15"/>
    <n v="0.961698479729727"/>
    <n v="18.6412766047297"/>
    <n v="521"/>
    <n v="3.5304394908274399"/>
    <n v="4.8627049180327798E-3"/>
    <n v="17.1032786885246"/>
    <n v="2737"/>
    <n v="40.442345633905603"/>
    <n v="1.62895760545377"/>
    <n v="16.197189880698801"/>
  </r>
  <r>
    <x v="0"/>
    <x v="18"/>
    <n v="0.59554673600656804"/>
    <n v="2814"/>
    <n v="4953.7754086709301"/>
    <n v="3929"/>
    <n v="40.725296513107601"/>
    <n v="35.298131840162903"/>
    <n v="376"/>
    <n v="246.19414893617"/>
    <n v="0.321172826918175"/>
    <n v="19.649588580168199"/>
    <n v="376"/>
    <n v="207.05053191489401"/>
    <n v="1.0380488798370699"/>
    <n v="27.163269348268798"/>
    <n v="376"/>
    <n v="766.92287234042601"/>
    <n v="5.6883406060606498"/>
    <n v="15.5346606060606"/>
    <n v="2814"/>
    <n v="129.869936034115"/>
    <n v="0.78253966991449697"/>
    <n v="18.101669317955899"/>
    <n v="634"/>
    <n v="3.7232914249938398"/>
    <n v="2.9225966850828799E-2"/>
    <n v="17.291491712707199"/>
    <n v="2780"/>
    <n v="39.5129856115107"/>
    <n v="1.6678417467948701"/>
    <n v="15.491334775641"/>
  </r>
  <r>
    <x v="0"/>
    <x v="19"/>
    <n v="0.63502231556839095"/>
    <n v="3033"/>
    <n v="5028.1747444774201"/>
    <n v="4309"/>
    <n v="44.233235089347801"/>
    <n v="35.012284752842803"/>
    <n v="364"/>
    <n v="243.211538461538"/>
    <n v="1.10873361227336"/>
    <n v="19.523781032078102"/>
    <n v="365"/>
    <n v="209.69041095890401"/>
    <n v="1.579556768052"/>
    <n v="27.142059670304199"/>
    <n v="365"/>
    <n v="769.99726027397298"/>
    <n v="6.0252593309372502"/>
    <n v="15.527688139342001"/>
    <n v="3033"/>
    <n v="131.413452027695"/>
    <n v="0.80349034959942001"/>
    <n v="18.286697195921398"/>
    <n v="682"/>
    <n v="3.5816341769415199"/>
    <n v="3.23080158337457E-2"/>
    <n v="17.6954230578921"/>
    <n v="3007"/>
    <n v="41.3171599600931"/>
    <n v="2.67281225913012"/>
    <n v="15.715141695724"/>
  </r>
  <r>
    <x v="0"/>
    <x v="20"/>
    <n v="0.60808758169934696"/>
    <n v="2957"/>
    <n v="5087.7047683462997"/>
    <n v="4232"/>
    <n v="43.201632797731499"/>
    <n v="35.373833884687997"/>
    <n v="364"/>
    <n v="251.76373626373601"/>
    <n v="1.66779763593381"/>
    <n v="19.721212529550701"/>
    <n v="365"/>
    <n v="216.37260273972601"/>
    <n v="1.9584355944221199"/>
    <n v="27.3868728432995"/>
    <n v="366"/>
    <n v="795.63114754098399"/>
    <n v="7.1283562899194699"/>
    <n v="15.9543760066648"/>
    <n v="2957"/>
    <n v="131.58944876564101"/>
    <n v="0.55830312442901497"/>
    <n v="18.529699616298"/>
    <n v="706"/>
    <n v="3.5212334120566902"/>
    <n v="6.8730353634577496E-3"/>
    <n v="18.2071463654224"/>
    <n v="2917"/>
    <n v="39.951079876585503"/>
    <n v="1.9305901307309901"/>
    <n v="16.094457503222198"/>
  </r>
  <r>
    <x v="0"/>
    <x v="21"/>
    <n v="0.61728943149586901"/>
    <n v="3019"/>
    <n v="5063.1493872143101"/>
    <n v="4369"/>
    <n v="30.0125635156786"/>
    <n v="34.351849622339302"/>
    <n v="372"/>
    <n v="255.239247311828"/>
    <n v="1.43902222731439"/>
    <n v="19.1543936755271"/>
    <n v="374"/>
    <n v="222.40106951871701"/>
    <n v="1.6077321428571401"/>
    <n v="26.656337912087899"/>
    <n v="375"/>
    <n v="816.26933333333295"/>
    <n v="6.6237027880063302"/>
    <n v="15.1593855865334"/>
    <n v="3019"/>
    <n v="129.06856575024801"/>
    <n v="-0.29391249782116102"/>
    <n v="17.888304165940301"/>
    <n v="746"/>
    <n v="3.4592751931633399"/>
    <n v="2.9435885280872199E-2"/>
    <n v="18.0508177293197"/>
    <n v="2973"/>
    <n v="37.737874201143697"/>
    <n v="1.0504277933942401"/>
    <n v="15.513937895291599"/>
  </r>
  <r>
    <x v="0"/>
    <x v="22"/>
    <n v="0.66858603876798905"/>
    <n v="3119"/>
    <n v="5154.4395639628101"/>
    <n v="4820"/>
    <n v="54.127977178423201"/>
    <n v="33.9487632780083"/>
    <n v="371"/>
    <n v="247.77628032345001"/>
    <n v="1.3468660992318899"/>
    <n v="19.461954743616399"/>
    <n v="376"/>
    <n v="219.63563829787199"/>
    <n v="1.9395790456431601"/>
    <n v="26.6444784232365"/>
    <n v="377"/>
    <n v="800.36870026525196"/>
    <n v="6.1921013545072503"/>
    <n v="15.7075203176086"/>
    <n v="3119"/>
    <n v="129.913754408464"/>
    <n v="0.20661262276605999"/>
    <n v="18.356041539204501"/>
    <n v="857"/>
    <n v="3.3634112315257001"/>
    <n v="9.2259150189314305E-3"/>
    <n v="18.902986958350802"/>
    <n v="3052"/>
    <n v="36.250982961992101"/>
    <n v="-1.5031794871794899"/>
    <n v="16.0789013469652"/>
  </r>
  <r>
    <x v="0"/>
    <x v="23"/>
    <n v="0.64209503495674802"/>
    <n v="3183"/>
    <n v="5234.3848570530899"/>
    <n v="4909"/>
    <n v="59.528588307191001"/>
    <n v="34.589740680382903"/>
    <n v="417"/>
    <n v="244.247002398082"/>
    <n v="1.9858733170134699"/>
    <n v="20.428782129742999"/>
    <n v="421"/>
    <n v="218.05463182897901"/>
    <n v="2.1498859005705002"/>
    <n v="27.360838427057899"/>
    <n v="422"/>
    <n v="795.35781990521298"/>
    <n v="9.3218899705682201"/>
    <n v="16.414371519130601"/>
    <n v="3183"/>
    <n v="128.89443920829399"/>
    <n v="-0.22855398089171999"/>
    <n v="19.1611585987261"/>
    <n v="940"/>
    <n v="3.2073402715740298"/>
    <n v="-5.4463862801143299E-2"/>
    <n v="19.9502449979584"/>
    <n v="3138"/>
    <n v="35.213894200127498"/>
    <n v="-3.22734364481488"/>
    <n v="16.628895031254999"/>
  </r>
  <r>
    <x v="0"/>
    <x v="24"/>
    <n v="0.64399401555954405"/>
    <n v="3279"/>
    <n v="5294.9829216224498"/>
    <n v="5122"/>
    <n v="55.527206169465003"/>
    <n v="33.597554666146102"/>
    <n v="446"/>
    <n v="253.84977578475301"/>
    <n v="2.5296107854630798"/>
    <n v="19.928697342711999"/>
    <n v="456"/>
    <n v="223.64254385964901"/>
    <n v="1.85612846544319"/>
    <n v="26.616906286606799"/>
    <n v="456"/>
    <n v="819.21052631578902"/>
    <n v="7.1765769146847003"/>
    <n v="15.9873464979272"/>
    <n v="3279"/>
    <n v="129.43031412015901"/>
    <n v="-1.0820854410857501"/>
    <n v="18.576621529919699"/>
    <n v="1157"/>
    <n v="3.09658216029099"/>
    <n v="-8.74394206302605E-2"/>
    <n v="19.911098062243202"/>
    <n v="3216"/>
    <n v="32.246237562189101"/>
    <n v="-5.8100590880893099"/>
    <n v="15.8455169820098"/>
  </r>
  <r>
    <x v="0"/>
    <x v="25"/>
    <n v="0.60922730942221204"/>
    <n v="3234"/>
    <n v="5344.0751391465701"/>
    <n v="5190"/>
    <n v="58.162341040462699"/>
    <n v="32.9118005780348"/>
    <n v="369"/>
    <n v="251.62872628726299"/>
    <n v="2.1815983780652699"/>
    <n v="19.759332689708401"/>
    <n v="388"/>
    <n v="216.677835051546"/>
    <n v="1.5951256504143401"/>
    <n v="26.307751397186301"/>
    <n v="388"/>
    <n v="794.690721649485"/>
    <n v="3.3198869855859501"/>
    <n v="15.5141552120326"/>
    <n v="3234"/>
    <n v="128.31663574520701"/>
    <n v="-1.5910634255796601"/>
    <n v="17.994180254300598"/>
    <n v="1065"/>
    <n v="3.3104798382729199"/>
    <n v="-9.0052442256720905E-2"/>
    <n v="19.364066641423801"/>
    <n v="3149"/>
    <n v="28.804350587488099"/>
    <n v="-7.98907992761273"/>
    <n v="15.1468084753431"/>
  </r>
  <r>
    <x v="0"/>
    <x v="26"/>
    <n v="0.64248281302828802"/>
    <n v="3181"/>
    <n v="5424.9166928638797"/>
    <n v="5150"/>
    <n v="72.606825242718401"/>
    <n v="30.954149514562999"/>
    <n v="387"/>
    <n v="247.03100775193801"/>
    <n v="2.4514932918530201"/>
    <n v="18.7989896947307"/>
    <n v="395"/>
    <n v="217.27088607594899"/>
    <n v="2.0973817475728098"/>
    <n v="24.917180776698999"/>
    <n v="394"/>
    <n v="796.66751269035501"/>
    <n v="2.0080806146074499"/>
    <n v="14.574182277415201"/>
    <n v="3181"/>
    <n v="123.784973278843"/>
    <n v="-1.6490716867469899"/>
    <n v="16.8056923192771"/>
    <n v="937"/>
    <n v="3.1414267407726899"/>
    <n v="-0.11931423076923001"/>
    <n v="18.598230769230899"/>
    <n v="2907"/>
    <n v="25.607120743034098"/>
    <n v="-10.5906784463062"/>
    <n v="13.7396757044935"/>
  </r>
  <r>
    <x v="0"/>
    <x v="27"/>
    <n v="0.62007217930859904"/>
    <n v="2536"/>
    <n v="5797.8332018927404"/>
    <n v="4784"/>
    <n v="122.454882943144"/>
    <n v="29.028350334448199"/>
    <n v="300"/>
    <n v="256.41000000000003"/>
    <n v="2.76416774869111"/>
    <n v="18.1850498429319"/>
    <n v="312"/>
    <n v="230.391025641026"/>
    <n v="3.3557731074863999"/>
    <n v="23.7970324132163"/>
    <n v="312"/>
    <n v="840.12820512820497"/>
    <n v="3.2356552567236898"/>
    <n v="13.5305785730163"/>
    <n v="2536"/>
    <n v="122.63840694006301"/>
    <n v="-1.8226895754171499"/>
    <n v="16.0703988105072"/>
    <n v="611"/>
    <n v="3.22435290098122"/>
    <n v="-0.15083834048640901"/>
    <n v="16.904271408134001"/>
    <n v="2165"/>
    <n v="24.1674364896074"/>
    <n v="-12.7420487969039"/>
    <n v="12.773732391048201"/>
  </r>
  <r>
    <x v="0"/>
    <x v="28"/>
    <n v="0.66791102238699696"/>
    <n v="1520"/>
    <n v="5717.3052631578903"/>
    <n v="4512"/>
    <n v="91.038200354609899"/>
    <n v="23.8904621010638"/>
    <n v="154"/>
    <n v="258.62987012987003"/>
    <n v="1.4706230017762001"/>
    <n v="15.264768650088801"/>
    <n v="157"/>
    <n v="224.777070063694"/>
    <n v="2.63113952972494"/>
    <n v="19.9564795918367"/>
    <n v="157"/>
    <n v="836.39490445859894"/>
    <n v="2.63343910641363"/>
    <n v="11.0121936103771"/>
    <n v="1520"/>
    <n v="108.79736842105299"/>
    <n v="-2.4212962486208101"/>
    <n v="13.5581233909526"/>
    <n v="351"/>
    <n v="3.4369877945256002"/>
    <n v="-0.13213189020308"/>
    <n v="13.997076545413901"/>
    <n v="616"/>
    <n v="20.300974025974"/>
    <n v="-13.344978807946999"/>
    <n v="10.782754077578"/>
  </r>
  <r>
    <x v="0"/>
    <x v="29"/>
    <n v="0.76762250453720704"/>
    <n v="132"/>
    <n v="5913.8181818181802"/>
    <n v="3789"/>
    <n v="88.200987067828507"/>
    <n v="19.2925616257588"/>
    <m/>
    <m/>
    <m/>
    <m/>
    <m/>
    <m/>
    <m/>
    <m/>
    <m/>
    <m/>
    <m/>
    <m/>
    <n v="132"/>
    <n v="94.227272727272705"/>
    <n v="-2.48426865008881"/>
    <n v="11.266882770870399"/>
    <m/>
    <m/>
    <m/>
    <m/>
    <m/>
    <m/>
    <m/>
    <m/>
  </r>
  <r>
    <x v="0"/>
    <x v="30"/>
    <n v="0.88168954093705698"/>
    <m/>
    <m/>
    <n v="3141"/>
    <n v="111.538876154091"/>
    <n v="16.278478191658699"/>
    <m/>
    <m/>
    <m/>
    <m/>
    <m/>
    <m/>
    <m/>
    <m/>
    <m/>
    <m/>
    <m/>
    <m/>
    <m/>
    <m/>
    <m/>
    <m/>
    <m/>
    <m/>
    <m/>
    <m/>
    <m/>
    <m/>
    <m/>
    <m/>
  </r>
  <r>
    <x v="0"/>
    <x v="31"/>
    <n v="0.86599999999999999"/>
    <m/>
    <m/>
    <n v="913"/>
    <n v="115.13973713034"/>
    <n v="14.6063526834611"/>
    <m/>
    <m/>
    <m/>
    <m/>
    <m/>
    <m/>
    <m/>
    <m/>
    <m/>
    <m/>
    <m/>
    <m/>
    <m/>
    <m/>
    <m/>
    <m/>
    <m/>
    <m/>
    <m/>
    <m/>
    <m/>
    <m/>
    <m/>
    <m/>
  </r>
  <r>
    <x v="1"/>
    <x v="0"/>
    <n v="0"/>
    <n v="108"/>
    <n v="3926.6481481481501"/>
    <n v="115"/>
    <n v="-94.508434782608703"/>
    <n v="29.6232260869565"/>
    <m/>
    <m/>
    <m/>
    <m/>
    <m/>
    <m/>
    <m/>
    <m/>
    <m/>
    <m/>
    <m/>
    <m/>
    <n v="108"/>
    <n v="121.981481481481"/>
    <n v="1.4506475409836099"/>
    <n v="10.3770409836066"/>
    <m/>
    <m/>
    <m/>
    <m/>
    <n v="105"/>
    <n v="39.514285714285698"/>
    <n v="0.23944537815125999"/>
    <n v="7.1424201680672299"/>
  </r>
  <r>
    <x v="1"/>
    <x v="1"/>
    <n v="0"/>
    <n v="101"/>
    <n v="4199.8118811881204"/>
    <n v="117"/>
    <n v="-26.191709401709399"/>
    <n v="28.7384615384615"/>
    <m/>
    <m/>
    <m/>
    <m/>
    <m/>
    <m/>
    <m/>
    <m/>
    <m/>
    <m/>
    <m/>
    <m/>
    <n v="101"/>
    <n v="111.316831683168"/>
    <n v="0.64020454545454597"/>
    <n v="10.372181818181801"/>
    <m/>
    <m/>
    <m/>
    <m/>
    <n v="100"/>
    <n v="38.460999999999999"/>
    <n v="0.22366923076923101"/>
    <n v="7.22175384615384"/>
  </r>
  <r>
    <x v="1"/>
    <x v="2"/>
    <n v="2.4936386768447802E-3"/>
    <n v="217"/>
    <n v="4182.1244239631296"/>
    <n v="235"/>
    <n v="-20.588170212765998"/>
    <n v="29.922161702127699"/>
    <m/>
    <m/>
    <m/>
    <m/>
    <m/>
    <m/>
    <m/>
    <m/>
    <m/>
    <m/>
    <m/>
    <m/>
    <n v="217"/>
    <n v="121.889400921659"/>
    <n v="0.83817228464419502"/>
    <n v="10.8807715355805"/>
    <m/>
    <m/>
    <m/>
    <m/>
    <n v="213"/>
    <n v="41.490610328638503"/>
    <n v="0.196432432432432"/>
    <n v="7.8212706563706602"/>
  </r>
  <r>
    <x v="1"/>
    <x v="3"/>
    <n v="6.4770408163265306E-2"/>
    <n v="193"/>
    <n v="4217.1865284974101"/>
    <n v="219"/>
    <n v="-32.910639269406403"/>
    <n v="29.668762557077599"/>
    <m/>
    <m/>
    <m/>
    <m/>
    <m/>
    <m/>
    <m/>
    <m/>
    <m/>
    <m/>
    <m/>
    <m/>
    <n v="193"/>
    <n v="115.284974093264"/>
    <n v="1.2379076923076899"/>
    <n v="11.5804192307692"/>
    <m/>
    <m/>
    <m/>
    <m/>
    <n v="187"/>
    <n v="42.947058823529403"/>
    <n v="0.40974297188754999"/>
    <n v="8.6189554216867492"/>
  </r>
  <r>
    <x v="1"/>
    <x v="4"/>
    <n v="2.29310344827586E-2"/>
    <n v="306"/>
    <n v="4098.8986928104596"/>
    <n v="339"/>
    <n v="-7.7407669616519099"/>
    <n v="31.482339233038299"/>
    <m/>
    <m/>
    <m/>
    <m/>
    <m/>
    <m/>
    <m/>
    <m/>
    <m/>
    <m/>
    <m/>
    <m/>
    <n v="306"/>
    <n v="118.54901960784299"/>
    <n v="0.92028605200945601"/>
    <n v="12.2991016548463"/>
    <m/>
    <m/>
    <m/>
    <m/>
    <n v="302"/>
    <n v="44.489072847682102"/>
    <n v="0.60377142857142796"/>
    <n v="8.9511461904761909"/>
  </r>
  <r>
    <x v="1"/>
    <x v="5"/>
    <n v="5.0987012987012997E-2"/>
    <n v="329"/>
    <n v="4328.6869300911903"/>
    <n v="366"/>
    <n v="-20.193387978142098"/>
    <n v="31.563008196721299"/>
    <m/>
    <m/>
    <m/>
    <m/>
    <m/>
    <m/>
    <m/>
    <m/>
    <m/>
    <m/>
    <m/>
    <m/>
    <n v="329"/>
    <n v="123.550151975684"/>
    <n v="0.96191685393258397"/>
    <n v="12.307375280898899"/>
    <m/>
    <m/>
    <m/>
    <m/>
    <n v="326"/>
    <n v="41.572085889570502"/>
    <n v="0.72503203661327098"/>
    <n v="9.1290979405034296"/>
  </r>
  <r>
    <x v="1"/>
    <x v="6"/>
    <n v="8.2335766423357701E-2"/>
    <n v="365"/>
    <n v="4464.0931506849302"/>
    <n v="415"/>
    <n v="16.6841686746988"/>
    <n v="32.669253012048202"/>
    <m/>
    <m/>
    <m/>
    <m/>
    <m/>
    <m/>
    <m/>
    <m/>
    <m/>
    <m/>
    <m/>
    <m/>
    <n v="365"/>
    <n v="119.857534246575"/>
    <n v="0.94281325301204899"/>
    <n v="13.6117329317269"/>
    <m/>
    <m/>
    <m/>
    <m/>
    <n v="360"/>
    <n v="44.4919444444444"/>
    <n v="0.87125562372188103"/>
    <n v="9.9603089979550194"/>
  </r>
  <r>
    <x v="1"/>
    <x v="7"/>
    <n v="1.4775725593667501E-2"/>
    <n v="489"/>
    <n v="4464.4233128834403"/>
    <n v="560"/>
    <n v="35.542892857142903"/>
    <n v="31.055501785714299"/>
    <m/>
    <m/>
    <m/>
    <m/>
    <m/>
    <m/>
    <m/>
    <m/>
    <m/>
    <m/>
    <m/>
    <m/>
    <n v="489"/>
    <n v="125.323108384458"/>
    <n v="1.4615043227665701"/>
    <n v="12.628080691642699"/>
    <m/>
    <m/>
    <m/>
    <m/>
    <n v="487"/>
    <n v="41.2"/>
    <n v="0.70896350364963401"/>
    <n v="9.5850759124087705"/>
  </r>
  <r>
    <x v="1"/>
    <x v="8"/>
    <n v="2.26727509778357E-2"/>
    <n v="706"/>
    <n v="4664.7053824362602"/>
    <n v="795"/>
    <n v="25.5907924528302"/>
    <n v="30.938509433962299"/>
    <m/>
    <m/>
    <m/>
    <m/>
    <m/>
    <m/>
    <m/>
    <m/>
    <m/>
    <m/>
    <m/>
    <m/>
    <n v="706"/>
    <n v="124.872521246459"/>
    <n v="1.5000345549738201"/>
    <n v="12.9634471204189"/>
    <m/>
    <m/>
    <m/>
    <m/>
    <n v="694"/>
    <n v="40.886311239193098"/>
    <n v="0.76623027718550196"/>
    <n v="10.2508132196162"/>
  </r>
  <r>
    <x v="1"/>
    <x v="9"/>
    <n v="3.83446601941747E-2"/>
    <n v="907"/>
    <n v="4494.3417861080497"/>
    <n v="1001"/>
    <n v="20.114075924075902"/>
    <n v="30.762170829170898"/>
    <m/>
    <m/>
    <m/>
    <m/>
    <m/>
    <m/>
    <m/>
    <m/>
    <m/>
    <m/>
    <m/>
    <m/>
    <n v="907"/>
    <n v="125.80926130099201"/>
    <n v="1.55826794258373"/>
    <n v="12.4370366826156"/>
    <m/>
    <m/>
    <m/>
    <m/>
    <n v="894"/>
    <n v="38.723825503355698"/>
    <n v="0.73264566284779098"/>
    <n v="9.6528403436988697"/>
  </r>
  <r>
    <x v="1"/>
    <x v="10"/>
    <n v="2.08973252804142E-2"/>
    <n v="992"/>
    <n v="4633.0141129032299"/>
    <n v="1091"/>
    <n v="53.016351970669099"/>
    <n v="32.063632447296001"/>
    <m/>
    <m/>
    <m/>
    <m/>
    <m/>
    <m/>
    <m/>
    <m/>
    <m/>
    <m/>
    <m/>
    <m/>
    <n v="992"/>
    <n v="127.380040322581"/>
    <n v="0.96510473457675705"/>
    <n v="13.7190868005739"/>
    <n v="81"/>
    <n v="3.8306470818129101"/>
    <n v="-1.7589673913043499E-2"/>
    <n v="7.5355978260869598"/>
    <n v="977"/>
    <n v="39.350153531217998"/>
    <n v="1.0295518248175199"/>
    <n v="10.6282554014598"/>
  </r>
  <r>
    <x v="1"/>
    <x v="11"/>
    <n v="3.0635144671841901E-2"/>
    <n v="1187"/>
    <n v="4571.2240943555198"/>
    <n v="1293"/>
    <n v="42.301152358855397"/>
    <n v="31.4304029389018"/>
    <m/>
    <m/>
    <m/>
    <m/>
    <m/>
    <m/>
    <m/>
    <m/>
    <m/>
    <m/>
    <m/>
    <m/>
    <n v="1187"/>
    <n v="130.185341196293"/>
    <n v="1.13923747016706"/>
    <n v="13.372843078758899"/>
    <n v="97"/>
    <n v="3.68472606142095"/>
    <n v="-1.3622009569378001E-2"/>
    <n v="9.1064593301435508"/>
    <n v="1180"/>
    <n v="35.883728813559301"/>
    <n v="0.84844072948328197"/>
    <n v="10.7072775075988"/>
  </r>
  <r>
    <x v="1"/>
    <x v="12"/>
    <n v="1.7320977253580502E-2"/>
    <n v="1392"/>
    <n v="4678.42528735632"/>
    <n v="1580"/>
    <n v="47.280417721519001"/>
    <n v="30.461709493670899"/>
    <m/>
    <m/>
    <m/>
    <m/>
    <m/>
    <m/>
    <m/>
    <m/>
    <m/>
    <m/>
    <m/>
    <m/>
    <n v="1392"/>
    <n v="129.98275862068999"/>
    <n v="1.10417892156863"/>
    <n v="12.986589215686299"/>
    <n v="129"/>
    <n v="3.58094206205711"/>
    <n v="-2.8873653281096898E-3"/>
    <n v="9.5543584720862"/>
    <n v="1365"/>
    <n v="38.503296703296698"/>
    <n v="0.82500251889168796"/>
    <n v="10.4911962720403"/>
  </r>
  <r>
    <x v="1"/>
    <x v="13"/>
    <n v="2.9511543134872399E-2"/>
    <n v="1429"/>
    <n v="4782.7725682295304"/>
    <n v="1692"/>
    <n v="65.832588652482201"/>
    <n v="30.235565011820299"/>
    <m/>
    <m/>
    <m/>
    <m/>
    <m/>
    <m/>
    <m/>
    <m/>
    <n v="50"/>
    <n v="656.46"/>
    <n v="7.5862025819265204"/>
    <n v="9.9993316782522204"/>
    <n v="1429"/>
    <n v="126.269419174248"/>
    <n v="1.24476736889287"/>
    <n v="13.264095472882101"/>
    <n v="154"/>
    <n v="3.47743488204652"/>
    <n v="3.0150369761709098E-2"/>
    <n v="10.092358258011499"/>
    <n v="1398"/>
    <n v="40.709298998569402"/>
    <n v="0.91481430536451003"/>
    <n v="10.6806198532783"/>
  </r>
  <r>
    <x v="1"/>
    <x v="14"/>
    <n v="2.4403275332650999E-2"/>
    <n v="1718"/>
    <n v="4788.7107101280599"/>
    <n v="2069"/>
    <n v="53.9406524891251"/>
    <n v="30.077408893185101"/>
    <n v="68"/>
    <n v="206.45588235294099"/>
    <n v="0.374326244562591"/>
    <n v="12.0514751087482"/>
    <n v="67"/>
    <n v="176.77611940298499"/>
    <n v="1.24363122281295"/>
    <n v="22.2857452875785"/>
    <n v="68"/>
    <n v="660.10294117647095"/>
    <n v="8.0053353090601096"/>
    <n v="10.891252328535099"/>
    <n v="1718"/>
    <n v="129.075087310827"/>
    <n v="1.3416849212303099"/>
    <n v="13.311593023255799"/>
    <n v="175"/>
    <n v="3.3553948082118898"/>
    <n v="1.3628836545324799E-2"/>
    <n v="10.8037830121342"/>
    <n v="1689"/>
    <n v="41.266548253404402"/>
    <n v="0.97545109321058698"/>
    <n v="10.7824846566935"/>
  </r>
  <r>
    <x v="1"/>
    <x v="15"/>
    <n v="4.0220844633862801E-2"/>
    <n v="1870"/>
    <n v="4871.8935828877002"/>
    <n v="2241"/>
    <n v="76.481320838911103"/>
    <n v="30.2610597947345"/>
    <n v="88"/>
    <n v="205.636363636364"/>
    <n v="0.65472743521000898"/>
    <n v="12.292918677390601"/>
    <n v="89"/>
    <n v="179.40449438202199"/>
    <n v="1.42184598214286"/>
    <n v="22.5188285714285"/>
    <n v="89"/>
    <n v="676.30337078651701"/>
    <n v="7.0668405904059002"/>
    <n v="10.893749815498101"/>
    <n v="1870"/>
    <n v="134.124064171123"/>
    <n v="1.9403244248985101"/>
    <n v="13.452561231393799"/>
    <n v="218"/>
    <n v="3.6068608467761898"/>
    <n v="9.3230478589420695E-3"/>
    <n v="11.153148614609499"/>
    <n v="1841"/>
    <n v="40.006572514937503"/>
    <n v="0.97080192903892404"/>
    <n v="11.1717798828798"/>
  </r>
  <r>
    <x v="1"/>
    <x v="16"/>
    <n v="5.2685754435271397E-2"/>
    <n v="2003"/>
    <n v="4824.1827259111296"/>
    <n v="2317"/>
    <n v="51.923431160984101"/>
    <n v="30.8276150194217"/>
    <n v="97"/>
    <n v="191.02061855670101"/>
    <n v="0.391995248380129"/>
    <n v="12.5042920086393"/>
    <n v="97"/>
    <n v="167.53608247422699"/>
    <n v="1.0375045317220499"/>
    <n v="22.973255502805301"/>
    <n v="97"/>
    <n v="627.25773195876297"/>
    <n v="6.9820219619326602"/>
    <n v="11.1841639824304"/>
    <n v="2003"/>
    <n v="131.942086869695"/>
    <n v="1.72102386326991"/>
    <n v="13.389429216381901"/>
    <n v="246"/>
    <n v="3.4566717174979602"/>
    <n v="1.8205081669691502E-2"/>
    <n v="11.810465819721699"/>
    <n v="1984"/>
    <n v="39.7378024193549"/>
    <n v="0.67924115117433204"/>
    <n v="10.942801786305001"/>
  </r>
  <r>
    <x v="1"/>
    <x v="17"/>
    <n v="7.1384393063583795E-2"/>
    <n v="2418"/>
    <n v="4912.6050454921397"/>
    <n v="2786"/>
    <n v="54.904745154343097"/>
    <n v="30.271997487437201"/>
    <n v="108"/>
    <n v="208.611111111111"/>
    <n v="0.72541106719367598"/>
    <n v="12.1631566654689"/>
    <n v="110"/>
    <n v="178.59090909090901"/>
    <n v="1.1188998564249799"/>
    <n v="22.520004307250598"/>
    <n v="113"/>
    <n v="679.11504424778798"/>
    <n v="9.1737043638598905"/>
    <n v="10.9947707437"/>
    <n v="2418"/>
    <n v="132.492142266336"/>
    <n v="1.7337109292502699"/>
    <n v="13.074059134107699"/>
    <n v="315"/>
    <n v="3.7176247207377999"/>
    <n v="4.0360301507537798E-2"/>
    <n v="12.3991457286432"/>
    <n v="2406"/>
    <n v="39.181005818786403"/>
    <n v="0.60892757135164199"/>
    <n v="10.7712651588584"/>
  </r>
  <r>
    <x v="1"/>
    <x v="18"/>
    <n v="4.9066081443550402E-2"/>
    <n v="2783"/>
    <n v="4985.9615522817103"/>
    <n v="3210"/>
    <n v="40.524514018691598"/>
    <n v="30.057185046729"/>
    <n v="130"/>
    <n v="209.823076923077"/>
    <n v="0.725847521047709"/>
    <n v="11.572971312753401"/>
    <n v="132"/>
    <n v="184.09848484848499"/>
    <n v="0.96161576815207295"/>
    <n v="22.141690869429699"/>
    <n v="133"/>
    <n v="692.65413533834601"/>
    <n v="8.7236112742219607"/>
    <n v="10.2116881972989"/>
    <n v="2783"/>
    <n v="130.81530722242201"/>
    <n v="1.3620349221330801"/>
    <n v="12.4284530438887"/>
    <n v="444"/>
    <n v="3.7074172535687699"/>
    <n v="2.5213398402839302E-2"/>
    <n v="12.0059893522627"/>
    <n v="2763"/>
    <n v="39.594064422728898"/>
    <n v="0.59279841422393298"/>
    <n v="10.2431430081692"/>
  </r>
  <r>
    <x v="1"/>
    <x v="19"/>
    <n v="4.7340033074672397E-2"/>
    <n v="2675"/>
    <n v="4977.7263551401902"/>
    <n v="3211"/>
    <n v="51.316166303332402"/>
    <n v="29.7268386795391"/>
    <n v="122"/>
    <n v="202.639344262295"/>
    <n v="1.0873117206982501"/>
    <n v="11.794319513715701"/>
    <n v="123"/>
    <n v="178.67479674796701"/>
    <n v="1.2606359389598201"/>
    <n v="22.060728122080398"/>
    <n v="126"/>
    <n v="671.25396825396797"/>
    <n v="9.3185705675539996"/>
    <n v="10.1490497237569"/>
    <n v="2675"/>
    <n v="135.852710280374"/>
    <n v="1.4992555875193601"/>
    <n v="12.554723390130601"/>
    <n v="417"/>
    <n v="3.7008620086675998"/>
    <n v="1.7508634222920101E-2"/>
    <n v="12.050274725274701"/>
    <n v="2654"/>
    <n v="40.106631499623198"/>
    <n v="1.5459822232223199"/>
    <n v="10.399787646264601"/>
  </r>
  <r>
    <x v="1"/>
    <x v="20"/>
    <n v="3.1009849293936201E-2"/>
    <n v="2856"/>
    <n v="5000.6904761904798"/>
    <n v="3439"/>
    <n v="58.502047106717001"/>
    <n v="29.082230590287899"/>
    <n v="103"/>
    <n v="232.06796116504901"/>
    <n v="1.15900494617399"/>
    <n v="11.4402932790224"/>
    <n v="106"/>
    <n v="209.83962264150901"/>
    <n v="1.4574610238510799"/>
    <n v="21.6793472949389"/>
    <n v="106"/>
    <n v="783.17924528301899"/>
    <n v="9.4091988041853494"/>
    <n v="9.9442994519182797"/>
    <n v="2856"/>
    <n v="133.03781512604999"/>
    <n v="1.1680332627118699"/>
    <n v="12.1656563559322"/>
    <n v="493"/>
    <n v="3.4316016854098801"/>
    <n v="6.4164122137404496E-3"/>
    <n v="12.4592366412214"/>
    <n v="2826"/>
    <n v="38.4772469922152"/>
    <n v="1.0836068817204301"/>
    <n v="10.1720547741935"/>
  </r>
  <r>
    <x v="1"/>
    <x v="21"/>
    <n v="1.67003836763167E-2"/>
    <n v="3430"/>
    <n v="5041.9413994169099"/>
    <n v="4101"/>
    <n v="57.398093148012698"/>
    <n v="28.563763960009801"/>
    <n v="126"/>
    <n v="221.49206349206301"/>
    <n v="1.2340556097561"/>
    <n v="10.8436451219512"/>
    <n v="126"/>
    <n v="199.65873015873001"/>
    <n v="1.5453899049012401"/>
    <n v="21.005986832479898"/>
    <n v="128"/>
    <n v="738.0546875"/>
    <n v="9.8833151376147104"/>
    <n v="10.0486871559633"/>
    <n v="3430"/>
    <n v="129.883965014577"/>
    <n v="0.85063167388167404"/>
    <n v="11.7653757215007"/>
    <n v="665"/>
    <n v="3.5008528336712899"/>
    <n v="1.73044520547945E-2"/>
    <n v="13.1528424657534"/>
    <n v="3369"/>
    <n v="38.439596319382602"/>
    <n v="0.34927561643835597"/>
    <n v="9.8489464474885704"/>
  </r>
  <r>
    <x v="1"/>
    <x v="22"/>
    <n v="4.8652203129499902E-2"/>
    <n v="3394"/>
    <n v="5088.1879787860898"/>
    <n v="4243"/>
    <n v="51.361263257129302"/>
    <n v="28.504678293660099"/>
    <n v="155"/>
    <n v="223.26451612903199"/>
    <n v="1.04306393017221"/>
    <n v="11.5911429582449"/>
    <n v="161"/>
    <n v="212.32919254658401"/>
    <n v="1.49837968418572"/>
    <n v="21.1701044072591"/>
    <n v="161"/>
    <n v="781.65838509316802"/>
    <n v="7.9396759665205101"/>
    <n v="10.4635858907931"/>
    <n v="3394"/>
    <n v="130.71037124337099"/>
    <n v="0.76696356136129396"/>
    <n v="12.083272774149201"/>
    <n v="750"/>
    <n v="3.48615793467724"/>
    <n v="1.16499080318822E-2"/>
    <n v="13.896965052115201"/>
    <n v="3356"/>
    <n v="35.7755065554231"/>
    <n v="-0.881461565278021"/>
    <n v="10.1901540177793"/>
  </r>
  <r>
    <x v="1"/>
    <x v="23"/>
    <n v="5.7155356976635902E-2"/>
    <n v="3469"/>
    <n v="5064.1867973479402"/>
    <n v="4346"/>
    <n v="56.3831546249422"/>
    <n v="27.793729176254001"/>
    <n v="202"/>
    <n v="235.653465346535"/>
    <n v="1.3140834101382499"/>
    <n v="11.5665652073732"/>
    <n v="205"/>
    <n v="211.27804878048801"/>
    <n v="1.4371219512195099"/>
    <n v="20.761770593649299"/>
    <n v="205"/>
    <n v="789.2"/>
    <n v="10.269735499794299"/>
    <n v="11.0630209790209"/>
    <n v="3469"/>
    <n v="129.752666474488"/>
    <n v="0.86683932203389802"/>
    <n v="11.679807288135599"/>
    <n v="794"/>
    <n v="3.4370065309101601"/>
    <n v="-2.89950171286204E-2"/>
    <n v="14.406944876985399"/>
    <n v="3438"/>
    <n v="32.6697207678883"/>
    <n v="-1.6565292598967301"/>
    <n v="9.8562363511187492"/>
  </r>
  <r>
    <x v="1"/>
    <x v="24"/>
    <n v="4.2728234422934497E-2"/>
    <n v="3271"/>
    <n v="5165.4044634668298"/>
    <n v="4174"/>
    <n v="61.736291327264098"/>
    <n v="27.3395263536176"/>
    <n v="151"/>
    <n v="236.19205298013199"/>
    <n v="1.3291985135459099"/>
    <n v="11.267357707983701"/>
    <n v="152"/>
    <n v="220.592105263158"/>
    <n v="1.5264995208433201"/>
    <n v="20.478636080498301"/>
    <n v="152"/>
    <n v="816.35526315789502"/>
    <n v="8.9338022843639209"/>
    <n v="10.124873572272501"/>
    <n v="3271"/>
    <n v="129.83185570161999"/>
    <n v="0.30708641762781802"/>
    <n v="11.300781201583799"/>
    <n v="826"/>
    <n v="3.2743235935337101"/>
    <n v="-5.31900751879699E-2"/>
    <n v="13.977864661654101"/>
    <n v="3231"/>
    <n v="30.375704116372599"/>
    <n v="-2.9374801815959399"/>
    <n v="9.2816265584075399"/>
  </r>
  <r>
    <x v="1"/>
    <x v="25"/>
    <n v="3.6069837322557301E-2"/>
    <n v="3159"/>
    <n v="5333.6068376068397"/>
    <n v="4348"/>
    <n v="65.794277828886607"/>
    <n v="25.415040938362399"/>
    <n v="148"/>
    <n v="245.222972972973"/>
    <n v="1.3348984572875899"/>
    <n v="11.2292774579783"/>
    <n v="150"/>
    <n v="222.1"/>
    <n v="1.5272406810860599"/>
    <n v="19.366500920386599"/>
    <n v="150"/>
    <n v="828.96666666666704"/>
    <n v="6.38233184023888"/>
    <n v="10.5164994400896"/>
    <n v="3159"/>
    <n v="125.71446660335501"/>
    <n v="3.7852002715545403E-2"/>
    <n v="10.813202477936199"/>
    <n v="754"/>
    <n v="3.2425614606350299"/>
    <n v="-5.6945278022947798E-2"/>
    <n v="14.0953221535746"/>
    <n v="3012"/>
    <n v="27.184794156706499"/>
    <n v="-4.3491553819444198"/>
    <n v="9.0183395833333009"/>
  </r>
  <r>
    <x v="1"/>
    <x v="26"/>
    <n v="5.6209185312065098E-2"/>
    <n v="2753"/>
    <n v="5337.3610606611001"/>
    <n v="4318"/>
    <n v="68.241892079666499"/>
    <n v="23.443794117646998"/>
    <n v="110"/>
    <n v="240.290909090909"/>
    <n v="1.4868844815588"/>
    <n v="10.862070749246101"/>
    <n v="111"/>
    <n v="223.13513513513499"/>
    <n v="1.4898665121668599"/>
    <n v="18.2227274623406"/>
    <n v="111"/>
    <n v="817.20720720720703"/>
    <n v="4.7581487839771004"/>
    <n v="9.9312750357653794"/>
    <n v="2753"/>
    <n v="121.35888122048701"/>
    <n v="-0.18552234636871401"/>
    <n v="10.3792599511173"/>
    <n v="483"/>
    <n v="3.2555414823669899"/>
    <n v="-7.1242781378903802E-2"/>
    <n v="13.1597525044196"/>
    <n v="2528"/>
    <n v="23.443710443038"/>
    <n v="-5.7424101694915297"/>
    <n v="8.5935485280998893"/>
  </r>
  <r>
    <x v="1"/>
    <x v="27"/>
    <n v="4.83416111447608E-2"/>
    <n v="1850"/>
    <n v="5298.4118918918903"/>
    <n v="3744"/>
    <n v="66.3180689102564"/>
    <n v="20.289884615384601"/>
    <n v="106"/>
    <n v="232.358490566038"/>
    <n v="1.45524899705804"/>
    <n v="9.8397138272265394"/>
    <n v="107"/>
    <n v="215.24299065420601"/>
    <n v="1.53504330392943"/>
    <n v="15.795231221598501"/>
    <n v="107"/>
    <n v="792.26168224299101"/>
    <n v="4.56462368207624"/>
    <n v="9.0616467964314609"/>
    <n v="1850"/>
    <n v="119.575135135135"/>
    <n v="-0.219458141858142"/>
    <n v="9.0508085914086198"/>
    <n v="346"/>
    <n v="3.1333714899388698"/>
    <n v="-7.7386378519973806E-2"/>
    <n v="11.682743942370699"/>
    <n v="1609"/>
    <n v="20.693039154754501"/>
    <n v="-6.19891289989679"/>
    <n v="7.6273994220846397"/>
  </r>
  <r>
    <x v="1"/>
    <x v="28"/>
    <n v="4.61911896913395E-2"/>
    <n v="895"/>
    <n v="5433.1128491620102"/>
    <n v="3133"/>
    <n v="76.428889243536702"/>
    <n v="16.760201085221901"/>
    <m/>
    <m/>
    <m/>
    <m/>
    <m/>
    <m/>
    <m/>
    <m/>
    <m/>
    <m/>
    <m/>
    <m/>
    <n v="895"/>
    <n v="106.624581005587"/>
    <n v="-0.50544011901810104"/>
    <n v="7.8204465658319098"/>
    <n v="90"/>
    <n v="3.01421231040564"/>
    <n v="-9.2329710144927496E-2"/>
    <n v="9.6470209339774708"/>
    <n v="422"/>
    <n v="19.553317535544998"/>
    <n v="-6.60434159061277"/>
    <n v="6.6525122816166897"/>
  </r>
  <r>
    <x v="1"/>
    <x v="29"/>
    <n v="9.2343993759750304E-2"/>
    <n v="116"/>
    <n v="5214.6379310344801"/>
    <n v="2513"/>
    <n v="91.390732192598506"/>
    <n v="13.5144524472742"/>
    <m/>
    <m/>
    <m/>
    <m/>
    <m/>
    <m/>
    <m/>
    <m/>
    <m/>
    <m/>
    <m/>
    <m/>
    <n v="116"/>
    <n v="88.767241379310306"/>
    <n v="-0.54164472822527698"/>
    <n v="6.7773349705304504"/>
    <m/>
    <m/>
    <m/>
    <m/>
    <m/>
    <m/>
    <m/>
    <m/>
  </r>
  <r>
    <x v="1"/>
    <x v="30"/>
    <n v="8.6135916877281601E-2"/>
    <m/>
    <m/>
    <n v="1884"/>
    <n v="86.628083864119105"/>
    <n v="10.884394904458601"/>
    <m/>
    <m/>
    <m/>
    <m/>
    <m/>
    <m/>
    <m/>
    <m/>
    <m/>
    <m/>
    <m/>
    <m/>
    <m/>
    <m/>
    <m/>
    <m/>
    <m/>
    <m/>
    <m/>
    <m/>
    <m/>
    <m/>
    <m/>
    <m/>
  </r>
  <r>
    <x v="1"/>
    <x v="31"/>
    <n v="0.160911086717892"/>
    <m/>
    <m/>
    <n v="489"/>
    <n v="88.800327198364002"/>
    <n v="10.3077709611452"/>
    <m/>
    <m/>
    <m/>
    <m/>
    <m/>
    <m/>
    <m/>
    <m/>
    <m/>
    <m/>
    <m/>
    <m/>
    <m/>
    <m/>
    <m/>
    <m/>
    <m/>
    <m/>
    <m/>
    <m/>
    <m/>
    <m/>
    <m/>
    <m/>
  </r>
  <r>
    <x v="2"/>
    <x v="0"/>
    <n v="9.5882061446977196E-2"/>
    <n v="1209"/>
    <n v="5084.2903225806403"/>
    <n v="1395"/>
    <n v="-21.5384946236559"/>
    <n v="32.200897491039498"/>
    <n v="137"/>
    <n v="186.883211678832"/>
    <n v="-0.81763597122302201"/>
    <n v="12.2747395683453"/>
    <m/>
    <m/>
    <m/>
    <m/>
    <n v="64"/>
    <n v="781.203125"/>
    <n v="3.4409931972789001"/>
    <n v="5.2053401360544198"/>
    <n v="1209"/>
    <n v="137.01985111662501"/>
    <n v="2.2480952689565799"/>
    <n v="12.442845755022701"/>
    <m/>
    <m/>
    <m/>
    <m/>
    <n v="1208"/>
    <n v="42.477897350993402"/>
    <n v="0.22187971391417499"/>
    <n v="9.0328861508452292"/>
  </r>
  <r>
    <x v="2"/>
    <x v="1"/>
    <n v="0.125566967953985"/>
    <n v="1490"/>
    <n v="5274.6724832214804"/>
    <n v="1702"/>
    <n v="-42.474271445358397"/>
    <n v="33.449163924794398"/>
    <n v="109"/>
    <n v="209.110091743119"/>
    <n v="-1.1702551440329201"/>
    <n v="12.3718500881834"/>
    <m/>
    <m/>
    <m/>
    <m/>
    <n v="64"/>
    <n v="845.75"/>
    <n v="3.3693839103869698"/>
    <n v="5.4347678207739198"/>
    <n v="1490"/>
    <n v="135.602684563758"/>
    <n v="2.1805065138092798"/>
    <n v="13.636279833246499"/>
    <m/>
    <m/>
    <m/>
    <m/>
    <n v="1484"/>
    <n v="41.829177897574098"/>
    <n v="0.19458931377684599"/>
    <n v="10.316930277632199"/>
  </r>
  <r>
    <x v="2"/>
    <x v="2"/>
    <n v="0.194494653328734"/>
    <n v="1620"/>
    <n v="5253.1327160493802"/>
    <n v="1878"/>
    <n v="-14.0682747603834"/>
    <n v="34.418854632587902"/>
    <n v="113"/>
    <n v="217.044247787611"/>
    <n v="-0.56662326574172905"/>
    <n v="12.833696905016"/>
    <m/>
    <m/>
    <m/>
    <m/>
    <n v="66"/>
    <n v="865.30303030303003"/>
    <n v="3.62538376068377"/>
    <n v="5.6680290598290499"/>
    <n v="1620"/>
    <n v="137.39320987654301"/>
    <n v="2.1462177493138199"/>
    <n v="14.2497223238793"/>
    <m/>
    <m/>
    <m/>
    <m/>
    <n v="1614"/>
    <n v="39.817162329615897"/>
    <n v="0.102146611341632"/>
    <n v="10.9302692946058"/>
  </r>
  <r>
    <x v="2"/>
    <x v="3"/>
    <n v="0.13486409155936999"/>
    <n v="1979"/>
    <n v="5411.5805962607401"/>
    <n v="2267"/>
    <n v="8.9218041464490305"/>
    <n v="35.3468156153507"/>
    <n v="156"/>
    <n v="234.11538461538501"/>
    <n v="-1.16971302428254E-2"/>
    <n v="13.3490582781457"/>
    <m/>
    <m/>
    <m/>
    <m/>
    <n v="130"/>
    <n v="844.64615384615399"/>
    <n v="4.90958029689609"/>
    <n v="6.5422098515519398"/>
    <n v="1979"/>
    <n v="139.70995452248599"/>
    <n v="2.3339733583489699"/>
    <n v="14.756577861163199"/>
    <m/>
    <m/>
    <m/>
    <m/>
    <n v="1973"/>
    <n v="37.648099341104903"/>
    <n v="0.173279533483822"/>
    <n v="11.6825612114372"/>
  </r>
  <r>
    <x v="2"/>
    <x v="4"/>
    <n v="0.209527168234065"/>
    <n v="2045"/>
    <n v="5398.1486552567203"/>
    <n v="2390"/>
    <n v="8.5582259414226005"/>
    <n v="34.556857740585798"/>
    <n v="154"/>
    <n v="236.746753246753"/>
    <n v="0.51510901467505299"/>
    <n v="13.7603136268344"/>
    <n v="52"/>
    <n v="216.94230769230799"/>
    <n v="-2.9256903765690501E-2"/>
    <n v="24.1689330543933"/>
    <n v="143"/>
    <n v="841.741258741259"/>
    <n v="6.2133187823090301"/>
    <n v="7.2143762205628796"/>
    <n v="2045"/>
    <n v="140.018092909535"/>
    <n v="2.8810300518134699"/>
    <n v="14.686936096718499"/>
    <m/>
    <m/>
    <m/>
    <m/>
    <n v="2042"/>
    <n v="36.775122428991097"/>
    <n v="7.2881109185441897E-2"/>
    <n v="11.7620932062392"/>
  </r>
  <r>
    <x v="2"/>
    <x v="5"/>
    <n v="0.21757812500000001"/>
    <n v="2374"/>
    <n v="5576.4187026116297"/>
    <n v="2783"/>
    <n v="40.674071146245097"/>
    <n v="35.213261228889699"/>
    <n v="201"/>
    <n v="243.10447761194001"/>
    <n v="0.88954748201439005"/>
    <n v="14.9169744604317"/>
    <n v="70"/>
    <n v="228.11428571428601"/>
    <n v="0.53219223859144804"/>
    <n v="25.0680150916277"/>
    <n v="193"/>
    <n v="868.96891191709801"/>
    <n v="7.1269776459853897"/>
    <n v="7.87682801094887"/>
    <n v="2374"/>
    <n v="142.59267059814701"/>
    <n v="3.1327374301675999"/>
    <n v="15.5289012055278"/>
    <m/>
    <m/>
    <m/>
    <m/>
    <n v="2363"/>
    <n v="36.380490901396399"/>
    <n v="9.0259171597633206E-2"/>
    <n v="12.741473461538501"/>
  </r>
  <r>
    <x v="2"/>
    <x v="6"/>
    <n v="0.33037212834630703"/>
    <n v="2680"/>
    <n v="5658.5686567164203"/>
    <n v="3252"/>
    <n v="67.282376998770005"/>
    <n v="35.241099323493202"/>
    <n v="242"/>
    <n v="235.89256198347101"/>
    <n v="1.2216805298829301"/>
    <n v="15.5401728280961"/>
    <n v="93"/>
    <n v="219.03225806451599"/>
    <n v="0.99987115621156097"/>
    <n v="25.2749720172203"/>
    <n v="249"/>
    <n v="829.253012048193"/>
    <n v="8.9710931818181692"/>
    <n v="8.8427882575757408"/>
    <n v="2680"/>
    <n v="144.69813432835801"/>
    <n v="3.3412156716417898"/>
    <n v="15.8767151741293"/>
    <m/>
    <m/>
    <m/>
    <m/>
    <n v="2657"/>
    <n v="37.548362815205103"/>
    <n v="0.109211538461539"/>
    <n v="13.104167232767301"/>
  </r>
  <r>
    <x v="2"/>
    <x v="7"/>
    <n v="0.28753623188405802"/>
    <n v="2741"/>
    <n v="5795.3801532287498"/>
    <n v="3396"/>
    <n v="95.240320965842201"/>
    <n v="35.046239399293299"/>
    <n v="282"/>
    <n v="235.801418439716"/>
    <n v="1.4276402474955801"/>
    <n v="15.888857395403701"/>
    <n v="161"/>
    <n v="228.515527950311"/>
    <n v="1.3175650765606599"/>
    <n v="25.243941696113001"/>
    <n v="286"/>
    <n v="822.67482517482495"/>
    <n v="10.022991867273999"/>
    <n v="9.1286145087833699"/>
    <n v="2741"/>
    <n v="143.625684056914"/>
    <n v="4.1301035483151303"/>
    <n v="15.7484909618389"/>
    <n v="77"/>
    <n v="3.1795803830729201"/>
    <n v="2.9441195372750601E-2"/>
    <n v="6.5188303341902198"/>
    <n v="2721"/>
    <n v="36.5106945975743"/>
    <n v="-2.3607046678635699E-2"/>
    <n v="13.2975566202872"/>
  </r>
  <r>
    <x v="2"/>
    <x v="8"/>
    <n v="0.344913537934258"/>
    <n v="3083"/>
    <n v="5912.1887771651"/>
    <n v="3817"/>
    <n v="131.47491747445599"/>
    <n v="35.523354204872902"/>
    <n v="292"/>
    <n v="244.02054794520501"/>
    <n v="1.7502072851153001"/>
    <n v="16.094357442347999"/>
    <n v="203"/>
    <n v="223.807881773399"/>
    <n v="2.0058050825255398"/>
    <n v="25.734451925596002"/>
    <n v="295"/>
    <n v="848.62372881355896"/>
    <n v="10.9569458830375"/>
    <n v="9.1884754146057404"/>
    <n v="3083"/>
    <n v="145.421991566656"/>
    <n v="4.8905399673736003"/>
    <n v="16.351845636215401"/>
    <n v="93"/>
    <n v="3.29871114918534"/>
    <n v="3.1455425804614197E-2"/>
    <n v="6.9562802620335997"/>
    <n v="3063"/>
    <n v="36.007051909892297"/>
    <n v="5.8807440719542199E-2"/>
    <n v="13.7882070932134"/>
  </r>
  <r>
    <x v="2"/>
    <x v="9"/>
    <n v="0.37561231066709599"/>
    <n v="2978"/>
    <n v="6063.4714573539304"/>
    <n v="3687"/>
    <n v="131.80403851369701"/>
    <n v="35.565613235692901"/>
    <n v="335"/>
    <n v="250.608955223881"/>
    <n v="1.9119028493894099"/>
    <n v="16.327174219810001"/>
    <n v="276"/>
    <n v="230.213768115942"/>
    <n v="2.19095062398263"/>
    <n v="25.704279978296299"/>
    <n v="341"/>
    <n v="881.97653958944295"/>
    <n v="12.191480060422901"/>
    <n v="9.7680039274924599"/>
    <n v="2978"/>
    <n v="145.752518468771"/>
    <n v="4.9924950310559097"/>
    <n v="16.192996687370599"/>
    <n v="126"/>
    <n v="3.2482233885314198"/>
    <n v="2.90552129221733E-2"/>
    <n v="7.6333039647577001"/>
    <n v="2952"/>
    <n v="35.436212737127398"/>
    <n v="-2.9414776274714099E-2"/>
    <n v="13.8232414151925"/>
  </r>
  <r>
    <x v="2"/>
    <x v="10"/>
    <n v="0.45236041358936602"/>
    <n v="3165"/>
    <n v="6142.9879936808802"/>
    <n v="4005"/>
    <n v="140.36555805243401"/>
    <n v="35.568490137328403"/>
    <n v="348"/>
    <n v="255.488505747126"/>
    <n v="2.45794728953285"/>
    <n v="16.795136147889099"/>
    <n v="346"/>
    <n v="233.817919075145"/>
    <n v="2.5695957553058699"/>
    <n v="25.9965687890137"/>
    <n v="354"/>
    <n v="899.52259887005698"/>
    <n v="13.2555468574635"/>
    <n v="10.623505892255899"/>
    <n v="3165"/>
    <n v="146.58515007898899"/>
    <n v="4.8893858356940596"/>
    <n v="16.693240604343799"/>
    <n v="168"/>
    <n v="3.41401076853787"/>
    <n v="3.1549441569054697E-2"/>
    <n v="8.8684282211931595"/>
    <n v="3141"/>
    <n v="37.377714103788598"/>
    <n v="-9.9596059113300606E-2"/>
    <n v="14.227833118605499"/>
  </r>
  <r>
    <x v="2"/>
    <x v="11"/>
    <n v="0.44481954397394202"/>
    <n v="3460"/>
    <n v="6180.4286127167597"/>
    <n v="4304"/>
    <n v="162.58000697026"/>
    <n v="36.481704228624402"/>
    <n v="385"/>
    <n v="255.90389610389599"/>
    <n v="2.76402209816237"/>
    <n v="17.5858022795999"/>
    <n v="387"/>
    <n v="234.22480620155"/>
    <n v="3.14034874535316"/>
    <n v="26.833963754646899"/>
    <n v="393"/>
    <n v="903.22137404580201"/>
    <n v="14.0959775784754"/>
    <n v="11.001615346288"/>
    <n v="3460"/>
    <n v="145.093063583815"/>
    <n v="4.4149733403031899"/>
    <n v="17.3262054364872"/>
    <n v="275"/>
    <n v="3.3678559801358201"/>
    <n v="3.7312156675423903E-2"/>
    <n v="9.9890852639121306"/>
    <n v="3428"/>
    <n v="37.365460910151697"/>
    <n v="-0.20813701502970999"/>
    <n v="14.7803966095771"/>
  </r>
  <r>
    <x v="2"/>
    <x v="12"/>
    <n v="0.48508614668218902"/>
    <n v="3752"/>
    <n v="6265.7945095948799"/>
    <n v="4782"/>
    <n v="173.45669594312"/>
    <n v="35.523760142199897"/>
    <n v="447"/>
    <n v="255.217002237136"/>
    <n v="2.5961774565262998"/>
    <n v="17.807721768279901"/>
    <n v="449"/>
    <n v="236.80846325166999"/>
    <n v="3.5599592220827998"/>
    <n v="26.398327059807698"/>
    <n v="454"/>
    <n v="910.97577092511006"/>
    <n v="13.9357689084895"/>
    <n v="11.658828445424501"/>
    <n v="3752"/>
    <n v="146.89925373134301"/>
    <n v="3.99768555329472"/>
    <n v="17.168713726717801"/>
    <n v="406"/>
    <n v="3.5117315619480198"/>
    <n v="4.0458563535911901E-2"/>
    <n v="11.3481300467488"/>
    <n v="3718"/>
    <n v="37.326546530392697"/>
    <n v="-0.443822595851667"/>
    <n v="14.8217007385292"/>
  </r>
  <r>
    <x v="2"/>
    <x v="13"/>
    <n v="0.43156097560975598"/>
    <n v="3844"/>
    <n v="6293.69432882414"/>
    <n v="4874"/>
    <n v="189.69278826426"/>
    <n v="35.577758514567101"/>
    <n v="472"/>
    <n v="253.18432203389801"/>
    <n v="3.3485054470709201"/>
    <n v="17.494826104830398"/>
    <n v="473"/>
    <n v="233.630021141649"/>
    <n v="4.1627935986869096"/>
    <n v="26.401950143619199"/>
    <n v="482"/>
    <n v="891.37344398340201"/>
    <n v="13.595259723137699"/>
    <n v="11.2689606679851"/>
    <n v="3844"/>
    <n v="147.80983350676399"/>
    <n v="3.8969190031152499"/>
    <n v="17.0776003115264"/>
    <n v="465"/>
    <n v="3.4192300737739298"/>
    <n v="4.9867342627798898E-2"/>
    <n v="11.519666244190899"/>
    <n v="3797"/>
    <n v="38.024835396365702"/>
    <n v="-0.41276093431572403"/>
    <n v="14.794507258190899"/>
  </r>
  <r>
    <x v="2"/>
    <x v="14"/>
    <n v="0.469085866429998"/>
    <n v="3830"/>
    <n v="6315.6409921671002"/>
    <n v="5040"/>
    <n v="196.394817460317"/>
    <n v="35.348721031746003"/>
    <n v="492"/>
    <n v="255.22764227642301"/>
    <n v="3.41060935323382"/>
    <n v="17.512094925373201"/>
    <n v="494"/>
    <n v="233.99392712550599"/>
    <n v="4.3697609126983998"/>
    <n v="26.267147817460302"/>
    <n v="496"/>
    <n v="902.47379032258095"/>
    <n v="12.5576525248345"/>
    <n v="10.911211713576201"/>
    <n v="3830"/>
    <n v="150.50417754569199"/>
    <n v="4.6013386806596701"/>
    <n v="17.051175712143898"/>
    <n v="537"/>
    <n v="3.60481328843936"/>
    <n v="5.5414036463438503E-2"/>
    <n v="11.719133503234699"/>
    <n v="3794"/>
    <n v="37.164865577227197"/>
    <n v="-0.56794672686230196"/>
    <n v="14.8328821519939"/>
  </r>
  <r>
    <x v="2"/>
    <x v="15"/>
    <n v="0.45563008758372098"/>
    <n v="3930"/>
    <n v="6382.3633587786298"/>
    <n v="5328"/>
    <n v="196.347436186186"/>
    <n v="34.553984234234299"/>
    <n v="451"/>
    <n v="257.28824833702902"/>
    <n v="3.04507169740309"/>
    <n v="17.458334587881001"/>
    <n v="455"/>
    <n v="238.142857142857"/>
    <n v="3.8700358483483401"/>
    <n v="25.973939001501499"/>
    <n v="462"/>
    <n v="918.80952380952397"/>
    <n v="13.2869711052738"/>
    <n v="11.6198906849868"/>
    <n v="3930"/>
    <n v="152.87150127226499"/>
    <n v="4.9800891528334503"/>
    <n v="17.1215613909559"/>
    <n v="640"/>
    <n v="3.55275951356457"/>
    <n v="3.4244280582340698E-2"/>
    <n v="13.0701455851768"/>
    <n v="3909"/>
    <n v="37.930442568431701"/>
    <n v="-0.73383955223880903"/>
    <n v="14.8834905568312"/>
  </r>
  <r>
    <x v="2"/>
    <x v="16"/>
    <n v="0.48928530966767497"/>
    <n v="4205"/>
    <n v="6469.7495838287796"/>
    <n v="5792"/>
    <n v="194.95096857734799"/>
    <n v="34.264078211325902"/>
    <n v="439"/>
    <n v="255.20501138952201"/>
    <n v="3.4069562651857002"/>
    <n v="17.2369904547032"/>
    <n v="439"/>
    <n v="237.56036446469199"/>
    <n v="4.0324186970796703"/>
    <n v="25.8261423881113"/>
    <n v="441"/>
    <n v="911.14739229024894"/>
    <n v="13.7330284228126"/>
    <n v="11.1073947612855"/>
    <n v="4205"/>
    <n v="151.45184304399501"/>
    <n v="4.6681047106678903"/>
    <n v="16.7937052880199"/>
    <n v="777"/>
    <n v="3.56888181757353"/>
    <n v="3.0870805949498301E-2"/>
    <n v="13.2080940850917"/>
    <n v="4159"/>
    <n v="37.181437845635898"/>
    <n v="-0.72172578732376003"/>
    <n v="14.586261496903401"/>
  </r>
  <r>
    <x v="2"/>
    <x v="17"/>
    <n v="0.58913811306267605"/>
    <n v="4186"/>
    <n v="6567.3227424749202"/>
    <n v="5760"/>
    <n v="193.546951388889"/>
    <n v="35.066613715277803"/>
    <n v="545"/>
    <n v="251.25321100917401"/>
    <n v="3.27381434304659"/>
    <n v="18.175135229453801"/>
    <n v="545"/>
    <n v="241.10275229357799"/>
    <n v="4.0180781792911704"/>
    <n v="26.497599548297501"/>
    <n v="548"/>
    <n v="913.79014598540095"/>
    <n v="14.5799497098647"/>
    <n v="11.386543168630199"/>
    <n v="4186"/>
    <n v="151.07118967988501"/>
    <n v="4.4544334994753498"/>
    <n v="17.648296956978001"/>
    <n v="842"/>
    <n v="3.3716808992625902"/>
    <n v="4.6082445036642099E-2"/>
    <n v="13.9500666222518"/>
    <n v="4155"/>
    <n v="37.5436823104694"/>
    <n v="-0.97976884554559995"/>
    <n v="15.369642198207799"/>
  </r>
  <r>
    <x v="2"/>
    <x v="18"/>
    <n v="0.48473679441877399"/>
    <n v="4325"/>
    <n v="6447.3160693641603"/>
    <n v="6085"/>
    <n v="198.67680525883301"/>
    <n v="33.726993262119898"/>
    <n v="397"/>
    <n v="252.77078085642299"/>
    <n v="3.6034532717982399"/>
    <n v="16.783953189385201"/>
    <n v="399"/>
    <n v="242.794486215539"/>
    <n v="4.4429797797139399"/>
    <n v="25.482306920927201"/>
    <n v="402"/>
    <n v="916.191542288557"/>
    <n v="14.878308727147299"/>
    <n v="10.605168333908299"/>
    <n v="4325"/>
    <n v="153.99676300578"/>
    <n v="4.26139493293591"/>
    <n v="16.724223671137601"/>
    <n v="862"/>
    <n v="3.4920698365762002"/>
    <n v="2.5370513439561902E-2"/>
    <n v="13.5765813616611"/>
    <n v="4288"/>
    <n v="37.088992537313402"/>
    <n v="-0.81491702021462997"/>
    <n v="14.701724769154"/>
  </r>
  <r>
    <x v="2"/>
    <x v="19"/>
    <n v="0.48059438334999499"/>
    <n v="4293"/>
    <n v="6645.8073608199402"/>
    <n v="6138"/>
    <n v="216.55870153144201"/>
    <n v="34.395442326490702"/>
    <n v="394"/>
    <n v="254.746192893401"/>
    <n v="3.6707217235188501"/>
    <n v="17.844085033458398"/>
    <n v="395"/>
    <n v="250.46835443038"/>
    <n v="5.0463141088302397"/>
    <n v="26.3381764418377"/>
    <n v="396"/>
    <n v="937.67424242424204"/>
    <n v="15.8401799176954"/>
    <n v="11.131538106995899"/>
    <n v="4293"/>
    <n v="153.277428371768"/>
    <n v="3.8094536651139901"/>
    <n v="17.400241480755099"/>
    <n v="923"/>
    <n v="3.49783967820564"/>
    <n v="3.1252008652657502E-2"/>
    <n v="14.537330037082899"/>
    <n v="4269"/>
    <n v="39.01304755212"/>
    <n v="0.14233370206489701"/>
    <n v="15.230395304818099"/>
  </r>
  <r>
    <x v="2"/>
    <x v="20"/>
    <n v="0.53608190819081902"/>
    <n v="4217"/>
    <n v="6763.0165994783001"/>
    <n v="6132"/>
    <n v="244.89412589693401"/>
    <n v="33.923538160469597"/>
    <n v="387"/>
    <n v="257.912144702842"/>
    <n v="4.4511627678717298"/>
    <n v="17.3870299362015"/>
    <n v="388"/>
    <n v="242.628865979381"/>
    <n v="5.4504488497307699"/>
    <n v="25.844806004242201"/>
    <n v="390"/>
    <n v="921.961538461538"/>
    <n v="18.090675888034099"/>
    <n v="10.641229170077001"/>
    <n v="4217"/>
    <n v="152.68484704766399"/>
    <n v="3.9429014341273798"/>
    <n v="16.851742221682098"/>
    <n v="912"/>
    <n v="3.3405687955275898"/>
    <n v="5.1107028020211404E-3"/>
    <n v="14.2721788393815"/>
    <n v="4195"/>
    <n v="38.849678188319601"/>
    <n v="-0.78626617036856505"/>
    <n v="14.764990212350501"/>
  </r>
  <r>
    <x v="2"/>
    <x v="21"/>
    <n v="0.49322147651006598"/>
    <n v="4182"/>
    <n v="6791.1582974653302"/>
    <n v="6101"/>
    <n v="233.679290280282"/>
    <n v="33.743458121619199"/>
    <n v="426"/>
    <n v="257.06338028169"/>
    <n v="4.4301149991785698"/>
    <n v="17.473573188762899"/>
    <n v="433"/>
    <n v="251.32101616628199"/>
    <n v="5.4139885189437296"/>
    <n v="25.810102181400701"/>
    <n v="433"/>
    <n v="944.24018475750597"/>
    <n v="20.661110783349699"/>
    <n v="10.720516224188801"/>
    <n v="4182"/>
    <n v="149.68268770923001"/>
    <n v="3.6292269736842102"/>
    <n v="16.8330160818713"/>
    <n v="927"/>
    <n v="3.4181890244736501"/>
    <n v="-2.6406005821970301E-2"/>
    <n v="14.448092538685501"/>
    <n v="4128"/>
    <n v="37.496438953488301"/>
    <n v="-2.5948817848410899"/>
    <n v="14.7224518459658"/>
  </r>
  <r>
    <x v="2"/>
    <x v="22"/>
    <n v="0.48734531731055702"/>
    <n v="3939"/>
    <n v="6869.6042142675797"/>
    <n v="5775"/>
    <n v="223.39936969697001"/>
    <n v="33.590090562770598"/>
    <n v="488"/>
    <n v="258.76434426229503"/>
    <n v="4.2434285218598298"/>
    <n v="17.728750346981201"/>
    <n v="493"/>
    <n v="254.09330628803201"/>
    <n v="5.2339844128853503"/>
    <n v="25.589870107378001"/>
    <n v="492"/>
    <n v="954.06707317073199"/>
    <n v="18.3528068836895"/>
    <n v="10.833364191251199"/>
    <n v="3939"/>
    <n v="149.552424473217"/>
    <n v="3.0456761195944999"/>
    <n v="16.799401129218399"/>
    <n v="1020"/>
    <n v="3.2792380841796298"/>
    <n v="-2.57468774703557E-2"/>
    <n v="14.9486956521739"/>
    <n v="3905"/>
    <n v="36.108553137003803"/>
    <n v="-3.9441580981832201"/>
    <n v="14.618440497358501"/>
  </r>
  <r>
    <x v="2"/>
    <x v="23"/>
    <n v="0.60175965231453399"/>
    <n v="4078"/>
    <n v="7038.2935262383498"/>
    <n v="5974"/>
    <n v="268.53029795781799"/>
    <n v="33.713895882156002"/>
    <n v="485"/>
    <n v="257.956701030928"/>
    <n v="4.21824693225751"/>
    <n v="18.076628172802099"/>
    <n v="492"/>
    <n v="255.337398373984"/>
    <n v="6.0714883643060604"/>
    <n v="25.877070483843902"/>
    <n v="490"/>
    <n v="962.51836734693904"/>
    <n v="19.042493983846999"/>
    <n v="10.691965056865"/>
    <n v="4078"/>
    <n v="148.174104953409"/>
    <n v="2.9220492433957399"/>
    <n v="16.854908309822999"/>
    <n v="1110"/>
    <n v="3.2885038320358699"/>
    <n v="-5.1923959608322898E-2"/>
    <n v="15.1003365973072"/>
    <n v="4028"/>
    <n v="33.784086395233402"/>
    <n v="-5.8360122359608297"/>
    <n v="14.6073023699124"/>
  </r>
  <r>
    <x v="2"/>
    <x v="24"/>
    <n v="0.64430742459396695"/>
    <n v="3693"/>
    <n v="7112.60763606824"/>
    <n v="5387"/>
    <n v="268.552635975496"/>
    <n v="33.2439576758863"/>
    <n v="390"/>
    <n v="261.28205128205099"/>
    <n v="4.5604033097805798"/>
    <n v="17.754510226850101"/>
    <n v="401"/>
    <n v="250.453865336658"/>
    <n v="5.8362155588562903"/>
    <n v="25.646455254363101"/>
    <n v="401"/>
    <n v="948.55860349127204"/>
    <n v="17.545341321585902"/>
    <n v="10.195225550660799"/>
    <n v="3693"/>
    <n v="148.798266991606"/>
    <n v="2.8152595732655001"/>
    <n v="16.479549809241199"/>
    <n v="958"/>
    <n v="3.0870606927713902"/>
    <n v="-8.1070298184241302E-2"/>
    <n v="14.7522738630686"/>
    <n v="3664"/>
    <n v="31.2719978165938"/>
    <n v="-8.4216312056737692"/>
    <n v="13.960156680851"/>
  </r>
  <r>
    <x v="2"/>
    <x v="25"/>
    <n v="0.66299128751210101"/>
    <n v="3356"/>
    <n v="7122.0265196662704"/>
    <n v="5140"/>
    <n v="254.47419066147901"/>
    <n v="31.606637743190699"/>
    <n v="407"/>
    <n v="253.972972972973"/>
    <n v="3.95385204678362"/>
    <n v="17.401980896686201"/>
    <n v="422"/>
    <n v="247.53080568720401"/>
    <n v="5.1501906985794896"/>
    <n v="24.632214438606699"/>
    <n v="422"/>
    <n v="931.41943127962099"/>
    <n v="14.256886003683301"/>
    <n v="10.204592081031301"/>
    <n v="3356"/>
    <n v="147.77085816448201"/>
    <n v="2.3079470562064399"/>
    <n v="15.7932002076228"/>
    <n v="933"/>
    <n v="3.0561557041064602"/>
    <n v="-9.4338030619345703E-2"/>
    <n v="14.788308977035401"/>
    <n v="3323"/>
    <n v="27.724616310562698"/>
    <n v="-10.562510843731401"/>
    <n v="13.071738265002899"/>
  </r>
  <r>
    <x v="2"/>
    <x v="26"/>
    <n v="0.66526302729528497"/>
    <n v="3106"/>
    <n v="7201.0521571152603"/>
    <n v="5228"/>
    <n v="240.47775631216501"/>
    <n v="29.4454931140016"/>
    <n v="331"/>
    <n v="268.24169184290002"/>
    <n v="4.3116263904871497"/>
    <n v="16.049312428078299"/>
    <n v="352"/>
    <n v="251.335227272727"/>
    <n v="4.8293123444976098"/>
    <n v="22.982595598086"/>
    <n v="352"/>
    <n v="948.02556818181802"/>
    <n v="14.1504955882353"/>
    <n v="9.1184505514706302"/>
    <n v="3106"/>
    <n v="143.06117192530601"/>
    <n v="1.6219081952530301"/>
    <n v="14.507201522615301"/>
    <n v="684"/>
    <n v="3.0289517316564298"/>
    <n v="-0.12457972027972"/>
    <n v="13.116730769230699"/>
    <n v="2983"/>
    <n v="25.309420046932601"/>
    <n v="-11.761760514893"/>
    <n v="11.530617242927701"/>
  </r>
  <r>
    <x v="2"/>
    <x v="27"/>
    <n v="0.73023799640237896"/>
    <n v="2250"/>
    <n v="7318.70577777778"/>
    <n v="5011"/>
    <n v="230.63654160846201"/>
    <n v="26.1079219716623"/>
    <n v="250"/>
    <n v="268.60399999999998"/>
    <n v="4.2248488068979304"/>
    <n v="14.668604170844199"/>
    <n v="257"/>
    <n v="251.98832684824899"/>
    <n v="4.5755165867306102"/>
    <n v="20.6195663469225"/>
    <n v="257"/>
    <n v="958.99221789883302"/>
    <n v="12.828865073093599"/>
    <n v="8.4053058079810299"/>
    <n v="2250"/>
    <n v="135.66"/>
    <n v="0.78154288994587495"/>
    <n v="13.174342299491499"/>
    <n v="497"/>
    <n v="2.7536981286411901"/>
    <n v="-0.12876480541455201"/>
    <n v="12.209945478473401"/>
    <n v="1893"/>
    <n v="23.0498151082937"/>
    <n v="-12.907186985172901"/>
    <n v="10.3439492092257"/>
  </r>
  <r>
    <x v="2"/>
    <x v="28"/>
    <n v="0.77724589064072602"/>
    <n v="1236"/>
    <n v="7704.5995145631096"/>
    <n v="4358"/>
    <n v="244.829357503442"/>
    <n v="22.205631941257501"/>
    <n v="99"/>
    <n v="276.45454545454498"/>
    <n v="4.8675731398295303"/>
    <n v="12.7230780926054"/>
    <n v="101"/>
    <n v="252.23762376237599"/>
    <n v="4.9758906501263702"/>
    <n v="17.720045256145099"/>
    <n v="101"/>
    <n v="970.25742574257401"/>
    <n v="13.3307551615799"/>
    <n v="6.9104223518850896"/>
    <n v="1236"/>
    <n v="120.858414239482"/>
    <n v="-4.8929506933744302E-2"/>
    <n v="11.2291918335901"/>
    <n v="274"/>
    <n v="3.0663872591216599"/>
    <n v="-0.14218940540540501"/>
    <n v="10.4564108108108"/>
    <n v="600"/>
    <n v="22.7863333333333"/>
    <n v="-13.1436043892018"/>
    <n v="9.0080658962905105"/>
  </r>
  <r>
    <x v="2"/>
    <x v="29"/>
    <n v="0.77879852484472201"/>
    <n v="187"/>
    <n v="8217.2299465240594"/>
    <n v="4092"/>
    <n v="252.25780547409499"/>
    <n v="16.900132942326501"/>
    <m/>
    <m/>
    <m/>
    <m/>
    <m/>
    <m/>
    <m/>
    <m/>
    <m/>
    <m/>
    <m/>
    <m/>
    <n v="187"/>
    <n v="102.679144385027"/>
    <n v="-0.293972874058127"/>
    <n v="8.7433005382131306"/>
    <m/>
    <m/>
    <m/>
    <m/>
    <m/>
    <m/>
    <m/>
    <m/>
  </r>
  <r>
    <x v="2"/>
    <x v="30"/>
    <n v="0.76695600826690502"/>
    <m/>
    <m/>
    <n v="2838"/>
    <n v="273.13230443974697"/>
    <n v="14.699541930937301"/>
    <m/>
    <m/>
    <m/>
    <m/>
    <m/>
    <m/>
    <m/>
    <m/>
    <m/>
    <m/>
    <m/>
    <m/>
    <m/>
    <m/>
    <m/>
    <m/>
    <m/>
    <m/>
    <m/>
    <m/>
    <m/>
    <m/>
    <m/>
    <m/>
  </r>
  <r>
    <x v="2"/>
    <x v="31"/>
    <n v="0.86557943925233705"/>
    <m/>
    <m/>
    <n v="965"/>
    <n v="304.14372020725398"/>
    <n v="13.2116062176166"/>
    <m/>
    <m/>
    <m/>
    <m/>
    <m/>
    <m/>
    <m/>
    <m/>
    <m/>
    <m/>
    <m/>
    <m/>
    <m/>
    <m/>
    <m/>
    <m/>
    <m/>
    <m/>
    <m/>
    <m/>
    <m/>
    <m/>
    <m/>
    <m/>
  </r>
  <r>
    <x v="3"/>
    <x v="1"/>
    <n v="0.22869918699187"/>
    <n v="74"/>
    <n v="3820.0135135135101"/>
    <n v="77"/>
    <n v="-110.739350649351"/>
    <n v="38.302376623376603"/>
    <m/>
    <m/>
    <m/>
    <m/>
    <m/>
    <m/>
    <m/>
    <m/>
    <m/>
    <m/>
    <m/>
    <m/>
    <n v="74"/>
    <n v="130.959459459459"/>
    <n v="0.67983146067415701"/>
    <n v="15.8691460674157"/>
    <m/>
    <m/>
    <m/>
    <m/>
    <n v="72"/>
    <n v="51.2013888888889"/>
    <n v="0.35935227272727299"/>
    <n v="10.9504545454545"/>
  </r>
  <r>
    <x v="3"/>
    <x v="2"/>
    <n v="0"/>
    <n v="58"/>
    <n v="4043.89655172414"/>
    <n v="59"/>
    <n v="-21.645423728813601"/>
    <n v="37.344203389830497"/>
    <m/>
    <m/>
    <m/>
    <m/>
    <m/>
    <m/>
    <m/>
    <m/>
    <m/>
    <m/>
    <m/>
    <m/>
    <n v="58"/>
    <n v="128.086206896552"/>
    <n v="0.74202898550724605"/>
    <n v="15.151710144927501"/>
    <m/>
    <m/>
    <m/>
    <m/>
    <n v="58"/>
    <n v="44.644827586206901"/>
    <n v="0.41523880597014901"/>
    <n v="11.742850746268701"/>
  </r>
  <r>
    <x v="3"/>
    <x v="3"/>
    <n v="5.9036144578313299E-3"/>
    <n v="84"/>
    <n v="4309.2857142857101"/>
    <n v="87"/>
    <n v="10.2667816091954"/>
    <n v="33.918954022988501"/>
    <m/>
    <m/>
    <m/>
    <m/>
    <m/>
    <m/>
    <m/>
    <m/>
    <m/>
    <m/>
    <m/>
    <m/>
    <n v="84"/>
    <n v="132.5"/>
    <n v="1.7258571428571401"/>
    <n v="12.9633265306122"/>
    <m/>
    <m/>
    <m/>
    <m/>
    <n v="84"/>
    <n v="54.2654761904762"/>
    <n v="0.76483673469387703"/>
    <n v="9.3898571428571405"/>
  </r>
  <r>
    <x v="3"/>
    <x v="4"/>
    <n v="0"/>
    <n v="99"/>
    <n v="4204.7676767676803"/>
    <n v="101"/>
    <n v="-21.674950495049501"/>
    <n v="36.348603960395998"/>
    <m/>
    <m/>
    <m/>
    <m/>
    <m/>
    <m/>
    <m/>
    <m/>
    <m/>
    <m/>
    <m/>
    <m/>
    <n v="99"/>
    <n v="125.727272727273"/>
    <n v="1.9782283464566901"/>
    <n v="14.7811181102362"/>
    <m/>
    <m/>
    <m/>
    <m/>
    <n v="98"/>
    <n v="41.437755102040803"/>
    <n v="0.46359055118110198"/>
    <n v="11.458866141732299"/>
  </r>
  <r>
    <x v="3"/>
    <x v="5"/>
    <n v="9.6250000000000002E-2"/>
    <n v="143"/>
    <n v="4729.9510489510503"/>
    <n v="146"/>
    <n v="22.024520547945201"/>
    <n v="36.741376712328801"/>
    <m/>
    <m/>
    <m/>
    <m/>
    <m/>
    <m/>
    <m/>
    <m/>
    <m/>
    <m/>
    <m/>
    <m/>
    <n v="143"/>
    <n v="129.92307692307699"/>
    <n v="1.3410744680851101"/>
    <n v="16.374212765957399"/>
    <m/>
    <m/>
    <m/>
    <m/>
    <n v="143"/>
    <n v="45.378321678321697"/>
    <n v="0.67334574468085095"/>
    <n v="13.4891808510638"/>
  </r>
  <r>
    <x v="3"/>
    <x v="6"/>
    <n v="7.4624697336561699E-2"/>
    <n v="237"/>
    <n v="4934.7594936708902"/>
    <n v="247"/>
    <n v="28.290404858299599"/>
    <n v="34.506287449392701"/>
    <m/>
    <m/>
    <m/>
    <m/>
    <m/>
    <m/>
    <m/>
    <m/>
    <m/>
    <m/>
    <m/>
    <m/>
    <n v="237"/>
    <n v="135.78902953586501"/>
    <n v="0.78415488215488205"/>
    <n v="13.6626498316498"/>
    <m/>
    <m/>
    <m/>
    <m/>
    <n v="232"/>
    <n v="44.873706896551703"/>
    <n v="0.42699999999999999"/>
    <n v="11.379063945578199"/>
  </r>
  <r>
    <x v="3"/>
    <x v="7"/>
    <n v="0.18645232815964499"/>
    <n v="198"/>
    <n v="4937.5151515151501"/>
    <n v="206"/>
    <n v="47.293009708737898"/>
    <n v="36.542014563106797"/>
    <m/>
    <m/>
    <m/>
    <m/>
    <m/>
    <m/>
    <m/>
    <m/>
    <m/>
    <m/>
    <m/>
    <m/>
    <n v="198"/>
    <n v="136.48484848484799"/>
    <n v="2.0552125000000001"/>
    <n v="16.116350000000001"/>
    <m/>
    <m/>
    <m/>
    <m/>
    <n v="192"/>
    <n v="45.527083333333302"/>
    <n v="0.71664331210191001"/>
    <n v="13.735833439490399"/>
  </r>
  <r>
    <x v="3"/>
    <x v="8"/>
    <n v="0.29207459207459202"/>
    <n v="198"/>
    <n v="4987.6464646464601"/>
    <n v="214"/>
    <n v="40.939672897196303"/>
    <n v="36.836429906542001"/>
    <m/>
    <m/>
    <m/>
    <m/>
    <m/>
    <m/>
    <m/>
    <m/>
    <m/>
    <m/>
    <m/>
    <m/>
    <n v="198"/>
    <n v="142.691919191919"/>
    <n v="2.2479120521172602"/>
    <n v="15.9133029315961"/>
    <m/>
    <m/>
    <m/>
    <m/>
    <n v="197"/>
    <n v="43.162436548223297"/>
    <n v="0.63792079207920804"/>
    <n v="13.4825056105611"/>
  </r>
  <r>
    <x v="3"/>
    <x v="9"/>
    <n v="0.16330578512396701"/>
    <n v="276"/>
    <n v="5144.3550724637698"/>
    <n v="280"/>
    <n v="82.477678571428697"/>
    <n v="38.5710607142857"/>
    <m/>
    <m/>
    <m/>
    <m/>
    <m/>
    <m/>
    <m/>
    <m/>
    <m/>
    <m/>
    <m/>
    <m/>
    <n v="276"/>
    <n v="141.32246376811599"/>
    <n v="2.5123403693931401"/>
    <n v="17.388501319261199"/>
    <m/>
    <m/>
    <m/>
    <m/>
    <n v="268"/>
    <n v="39.706716417910499"/>
    <n v="0.84899733333333305"/>
    <n v="15.116069866666701"/>
  </r>
  <r>
    <x v="3"/>
    <x v="10"/>
    <n v="0.113262955854127"/>
    <n v="264"/>
    <n v="5256.375"/>
    <n v="273"/>
    <n v="23.2031501831502"/>
    <n v="38.879919413919502"/>
    <m/>
    <m/>
    <m/>
    <m/>
    <m/>
    <m/>
    <m/>
    <m/>
    <m/>
    <m/>
    <m/>
    <m/>
    <n v="264"/>
    <n v="138.18181818181799"/>
    <n v="3.2445271317829398"/>
    <n v="17.7377183462532"/>
    <m/>
    <m/>
    <m/>
    <m/>
    <n v="257"/>
    <n v="39.187937743190702"/>
    <n v="0.69006233766233704"/>
    <n v="15.359959220779199"/>
  </r>
  <r>
    <x v="3"/>
    <x v="11"/>
    <n v="4.9520123839009299E-2"/>
    <n v="287"/>
    <n v="5083.52264808362"/>
    <n v="304"/>
    <n v="105.388322368421"/>
    <n v="37.607246710526297"/>
    <m/>
    <m/>
    <m/>
    <m/>
    <m/>
    <m/>
    <m/>
    <m/>
    <m/>
    <m/>
    <m/>
    <m/>
    <n v="287"/>
    <n v="143.14634146341501"/>
    <n v="3.3525022624434402"/>
    <n v="16.689891402714899"/>
    <m/>
    <m/>
    <m/>
    <m/>
    <n v="278"/>
    <n v="38.719784172661903"/>
    <n v="1.1290455580865599"/>
    <n v="14.551409794988601"/>
  </r>
  <r>
    <x v="3"/>
    <x v="12"/>
    <n v="7.6761658031088101E-2"/>
    <n v="368"/>
    <n v="5088.2663043478296"/>
    <n v="425"/>
    <n v="135.78625882352901"/>
    <n v="35.3176517647059"/>
    <m/>
    <m/>
    <m/>
    <m/>
    <m/>
    <m/>
    <m/>
    <m/>
    <m/>
    <m/>
    <m/>
    <m/>
    <n v="368"/>
    <n v="148.54076086956499"/>
    <n v="3.1888434163701098"/>
    <n v="16.1582010676157"/>
    <m/>
    <m/>
    <m/>
    <m/>
    <n v="362"/>
    <n v="39.622375690607697"/>
    <n v="0.490147747747748"/>
    <n v="14.245250630630601"/>
  </r>
  <r>
    <x v="3"/>
    <x v="13"/>
    <n v="0.132723004694836"/>
    <n v="402"/>
    <n v="5019.8283582089598"/>
    <n v="444"/>
    <n v="160.31612612612599"/>
    <n v="35.776177927927897"/>
    <m/>
    <m/>
    <m/>
    <m/>
    <m/>
    <m/>
    <m/>
    <m/>
    <m/>
    <m/>
    <m/>
    <m/>
    <n v="402"/>
    <n v="147.86815920398001"/>
    <n v="2.4142178217821799"/>
    <n v="15.907174917491799"/>
    <m/>
    <m/>
    <m/>
    <m/>
    <n v="399"/>
    <n v="42.200751879699297"/>
    <n v="0.60804975124378102"/>
    <n v="13.8877275290216"/>
  </r>
  <r>
    <x v="3"/>
    <x v="14"/>
    <n v="0.103105802047782"/>
    <n v="461"/>
    <n v="4971.9067245119304"/>
    <n v="497"/>
    <n v="161.56533199195201"/>
    <n v="36.115287726358197"/>
    <m/>
    <m/>
    <m/>
    <m/>
    <m/>
    <m/>
    <m/>
    <m/>
    <m/>
    <m/>
    <m/>
    <m/>
    <n v="461"/>
    <n v="156.40997830802601"/>
    <n v="2.7909904761904798"/>
    <n v="16.048098412698401"/>
    <m/>
    <m/>
    <m/>
    <m/>
    <n v="449"/>
    <n v="36.351893095768403"/>
    <n v="0.55925723472668798"/>
    <n v="14.6300763665595"/>
  </r>
  <r>
    <x v="3"/>
    <x v="15"/>
    <n v="9.0736714975845401E-2"/>
    <n v="389"/>
    <n v="4893.5526992287896"/>
    <n v="426"/>
    <n v="104.55558685446"/>
    <n v="35.0094882629108"/>
    <m/>
    <m/>
    <m/>
    <m/>
    <m/>
    <m/>
    <m/>
    <m/>
    <m/>
    <m/>
    <m/>
    <m/>
    <n v="389"/>
    <n v="151.560411311054"/>
    <n v="1.7239825174825201"/>
    <n v="15.3400821678322"/>
    <m/>
    <m/>
    <m/>
    <m/>
    <n v="381"/>
    <n v="37.246194225721801"/>
    <n v="0.63760644007155598"/>
    <n v="13.486862432915901"/>
  </r>
  <r>
    <x v="3"/>
    <x v="16"/>
    <n v="0.141293103448276"/>
    <n v="424"/>
    <n v="5085.8042452830196"/>
    <n v="474"/>
    <n v="139.58871308016899"/>
    <n v="35.012767932489503"/>
    <m/>
    <m/>
    <m/>
    <m/>
    <m/>
    <m/>
    <m/>
    <m/>
    <m/>
    <m/>
    <m/>
    <m/>
    <n v="424"/>
    <n v="152.50943396226401"/>
    <n v="1.94659706362153"/>
    <n v="15.353525285481201"/>
    <m/>
    <m/>
    <m/>
    <m/>
    <n v="410"/>
    <n v="36.2131707317074"/>
    <n v="0.68812811980033295"/>
    <n v="13.6519148086523"/>
  </r>
  <r>
    <x v="3"/>
    <x v="17"/>
    <n v="0.17528214616096199"/>
    <n v="456"/>
    <n v="5202.1907894736796"/>
    <n v="536"/>
    <n v="209.69014925373199"/>
    <n v="35.400727611940297"/>
    <m/>
    <m/>
    <m/>
    <m/>
    <m/>
    <m/>
    <m/>
    <m/>
    <m/>
    <m/>
    <m/>
    <m/>
    <n v="456"/>
    <n v="159.355263157895"/>
    <n v="2.5319642365887201"/>
    <n v="15.750327372764801"/>
    <m/>
    <m/>
    <m/>
    <m/>
    <n v="448"/>
    <n v="37.785714285714299"/>
    <n v="1.0137287899860901"/>
    <n v="14.0627503477051"/>
  </r>
  <r>
    <x v="3"/>
    <x v="18"/>
    <n v="0.15421002838221401"/>
    <n v="452"/>
    <n v="4856.4004424778796"/>
    <n v="516"/>
    <n v="120.395794573643"/>
    <n v="34.842891472868303"/>
    <m/>
    <m/>
    <m/>
    <m/>
    <m/>
    <m/>
    <m/>
    <m/>
    <m/>
    <m/>
    <m/>
    <m/>
    <n v="452"/>
    <n v="147.46460176991101"/>
    <n v="1.6986595744680899"/>
    <n v="14.516141337385999"/>
    <m/>
    <m/>
    <m/>
    <m/>
    <n v="443"/>
    <n v="35.644243792325"/>
    <n v="1.1546110260336899"/>
    <n v="12.2251667687596"/>
  </r>
  <r>
    <x v="3"/>
    <x v="19"/>
    <n v="0.191478641840088"/>
    <n v="358"/>
    <n v="4868.4748603352"/>
    <n v="441"/>
    <n v="120.412267573696"/>
    <n v="31.543489795918401"/>
    <m/>
    <m/>
    <m/>
    <m/>
    <m/>
    <m/>
    <m/>
    <m/>
    <m/>
    <m/>
    <m/>
    <m/>
    <n v="358"/>
    <n v="145.64525139664801"/>
    <n v="1.31896385542169"/>
    <n v="13.0385301204819"/>
    <m/>
    <m/>
    <m/>
    <m/>
    <n v="346"/>
    <n v="38.443641618497097"/>
    <n v="1.66857719298246"/>
    <n v="10.9588292982456"/>
  </r>
  <r>
    <x v="3"/>
    <x v="20"/>
    <n v="7.0507674144037802E-2"/>
    <n v="307"/>
    <n v="4806.02931596091"/>
    <n v="409"/>
    <n v="112.06735941320299"/>
    <n v="29.143442542787302"/>
    <m/>
    <m/>
    <m/>
    <m/>
    <m/>
    <m/>
    <m/>
    <m/>
    <m/>
    <m/>
    <m/>
    <m/>
    <n v="307"/>
    <n v="145.71661237785"/>
    <n v="1.10889272727273"/>
    <n v="11.0807727272727"/>
    <m/>
    <m/>
    <m/>
    <m/>
    <n v="303"/>
    <n v="37.934653465346599"/>
    <n v="1.0648812615955501"/>
    <n v="9.3630152133580697"/>
  </r>
  <r>
    <x v="3"/>
    <x v="21"/>
    <n v="9.5382231404958703E-2"/>
    <n v="297"/>
    <n v="4923.4511784511797"/>
    <n v="445"/>
    <n v="99.360000000000099"/>
    <n v="26.283148314606699"/>
    <m/>
    <m/>
    <m/>
    <m/>
    <m/>
    <m/>
    <m/>
    <m/>
    <m/>
    <m/>
    <m/>
    <m/>
    <n v="297"/>
    <n v="142.20875420875399"/>
    <n v="1.5752302839116701"/>
    <n v="9.9911498422712892"/>
    <m/>
    <m/>
    <m/>
    <m/>
    <n v="282"/>
    <n v="37.411347517730498"/>
    <n v="0.69238064516129005"/>
    <n v="8.6404664516129106"/>
  </r>
  <r>
    <x v="3"/>
    <x v="22"/>
    <n v="0.16553899082568799"/>
    <n v="298"/>
    <n v="5148.5704697986603"/>
    <n v="401"/>
    <n v="140.94658354114699"/>
    <n v="28.9394189526184"/>
    <m/>
    <m/>
    <m/>
    <m/>
    <m/>
    <m/>
    <m/>
    <m/>
    <m/>
    <m/>
    <m/>
    <m/>
    <n v="298"/>
    <n v="141.62751677852401"/>
    <n v="1.36793554006969"/>
    <n v="11.2173850174216"/>
    <m/>
    <m/>
    <m/>
    <m/>
    <n v="282"/>
    <n v="38.392553191489398"/>
    <n v="-0.16888413547237099"/>
    <n v="9.2485176470588204"/>
  </r>
  <r>
    <x v="3"/>
    <x v="23"/>
    <n v="5.5856129685916897E-2"/>
    <n v="297"/>
    <n v="4836.5286195286199"/>
    <n v="412"/>
    <n v="97.652985436893303"/>
    <n v="25.139002427184501"/>
    <m/>
    <m/>
    <m/>
    <m/>
    <m/>
    <m/>
    <m/>
    <m/>
    <m/>
    <m/>
    <m/>
    <m/>
    <n v="297"/>
    <n v="136.45117845117801"/>
    <n v="0.79875128644939897"/>
    <n v="9.3311269296741006"/>
    <m/>
    <m/>
    <m/>
    <m/>
    <n v="273"/>
    <n v="34.9695970695971"/>
    <n v="-0.72947872340425501"/>
    <n v="7.5516377659574401"/>
  </r>
  <r>
    <x v="3"/>
    <x v="24"/>
    <n v="5.2466039707418997E-2"/>
    <n v="299"/>
    <n v="4896.2408026755902"/>
    <n v="429"/>
    <n v="112.540769230769"/>
    <n v="24.990554778554799"/>
    <m/>
    <m/>
    <m/>
    <m/>
    <m/>
    <m/>
    <m/>
    <m/>
    <m/>
    <m/>
    <m/>
    <m/>
    <n v="299"/>
    <n v="137.26086956521701"/>
    <n v="1.0562445561139"/>
    <n v="8.7664003350083703"/>
    <m/>
    <m/>
    <m/>
    <m/>
    <n v="289"/>
    <n v="26.026989619377201"/>
    <n v="-1.74629674099485"/>
    <n v="7.4981411663807904"/>
  </r>
  <r>
    <x v="3"/>
    <x v="25"/>
    <n v="4.6168929110105603E-2"/>
    <n v="183"/>
    <n v="4913.8306010929"/>
    <n v="257"/>
    <n v="117.59774319066101"/>
    <n v="23.927093385214"/>
    <m/>
    <m/>
    <m/>
    <m/>
    <m/>
    <m/>
    <m/>
    <m/>
    <m/>
    <m/>
    <m/>
    <m/>
    <n v="183"/>
    <n v="129.98907103825101"/>
    <n v="0.69759663865546295"/>
    <n v="7.9734761904761999"/>
    <m/>
    <m/>
    <m/>
    <m/>
    <n v="178"/>
    <n v="23.564606741573002"/>
    <n v="-2.2260883190883201"/>
    <n v="6.5838210826210801"/>
  </r>
  <r>
    <x v="3"/>
    <x v="26"/>
    <n v="9.3405909797822706E-2"/>
    <n v="159"/>
    <n v="5239.6918238993703"/>
    <n v="254"/>
    <n v="118.675236220472"/>
    <n v="20.307263779527599"/>
    <m/>
    <m/>
    <m/>
    <m/>
    <m/>
    <m/>
    <m/>
    <m/>
    <m/>
    <m/>
    <m/>
    <m/>
    <n v="159"/>
    <n v="145.408805031447"/>
    <n v="0.80862258953168098"/>
    <n v="7.1433801652892601"/>
    <m/>
    <m/>
    <m/>
    <m/>
    <n v="156"/>
    <n v="22.55"/>
    <n v="-2.7990312500000001"/>
    <n v="5.9313133522727197"/>
  </r>
  <r>
    <x v="3"/>
    <x v="27"/>
    <n v="2.5470779220779199E-2"/>
    <n v="157"/>
    <n v="4961.0955414012697"/>
    <n v="260"/>
    <n v="70.274192307692303"/>
    <n v="17.4560115384615"/>
    <m/>
    <m/>
    <m/>
    <m/>
    <m/>
    <m/>
    <m/>
    <m/>
    <m/>
    <m/>
    <m/>
    <m/>
    <n v="157"/>
    <n v="113.96178343949001"/>
    <n v="8.9423913043478298E-2"/>
    <n v="5.6455380434782603"/>
    <m/>
    <m/>
    <m/>
    <m/>
    <n v="100"/>
    <n v="19.172000000000001"/>
    <n v="-2.82615197568389"/>
    <n v="4.5900264437690002"/>
  </r>
  <r>
    <x v="3"/>
    <x v="28"/>
    <n v="0.100337711069418"/>
    <m/>
    <m/>
    <n v="216"/>
    <n v="72.048055555555607"/>
    <n v="13.941708333333301"/>
    <m/>
    <m/>
    <m/>
    <m/>
    <m/>
    <m/>
    <m/>
    <m/>
    <m/>
    <m/>
    <m/>
    <m/>
    <m/>
    <m/>
    <m/>
    <m/>
    <m/>
    <m/>
    <m/>
    <m/>
    <m/>
    <m/>
    <m/>
    <m/>
  </r>
  <r>
    <x v="3"/>
    <x v="29"/>
    <n v="0.19210666666666701"/>
    <m/>
    <m/>
    <n v="173"/>
    <n v="159.714335260116"/>
    <n v="10.805433526011599"/>
    <m/>
    <m/>
    <m/>
    <m/>
    <m/>
    <m/>
    <m/>
    <m/>
    <m/>
    <m/>
    <m/>
    <m/>
    <m/>
    <m/>
    <m/>
    <m/>
    <m/>
    <m/>
    <m/>
    <m/>
    <m/>
    <m/>
    <m/>
    <m/>
  </r>
  <r>
    <x v="3"/>
    <x v="30"/>
    <n v="0.33192771084337303"/>
    <m/>
    <m/>
    <n v="123"/>
    <n v="104.991056910569"/>
    <n v="8.6170731707317003"/>
    <m/>
    <m/>
    <m/>
    <m/>
    <m/>
    <m/>
    <m/>
    <m/>
    <m/>
    <m/>
    <m/>
    <m/>
    <m/>
    <m/>
    <m/>
    <m/>
    <m/>
    <m/>
    <m/>
    <m/>
    <m/>
    <m/>
    <m/>
    <m/>
  </r>
  <r>
    <x v="4"/>
    <x v="0"/>
    <n v="3.2008196721311499E-2"/>
    <n v="174"/>
    <n v="3332.10344827586"/>
    <n v="178"/>
    <n v="-27.524325842696602"/>
    <n v="35.709168539325901"/>
    <m/>
    <m/>
    <m/>
    <m/>
    <m/>
    <m/>
    <m/>
    <m/>
    <m/>
    <m/>
    <m/>
    <m/>
    <n v="174"/>
    <n v="126.758620689655"/>
    <n v="1.3045221674876899"/>
    <n v="17.3758226600985"/>
    <m/>
    <m/>
    <m/>
    <m/>
    <n v="172"/>
    <n v="42.5982558139535"/>
    <n v="0.79672636815920495"/>
    <n v="13.851582089552201"/>
  </r>
  <r>
    <x v="4"/>
    <x v="1"/>
    <n v="4.4055944055944103E-2"/>
    <n v="221"/>
    <n v="3374.9411764705901"/>
    <n v="226"/>
    <n v="-73.657654867256596"/>
    <n v="34.963088495575199"/>
    <m/>
    <m/>
    <m/>
    <m/>
    <m/>
    <m/>
    <m/>
    <m/>
    <m/>
    <m/>
    <m/>
    <m/>
    <n v="221"/>
    <n v="134.42986425339399"/>
    <n v="1.74227346938775"/>
    <n v="17.298628571428601"/>
    <m/>
    <m/>
    <m/>
    <m/>
    <n v="220"/>
    <n v="41.055909090909097"/>
    <n v="0.84787603305785197"/>
    <n v="14.0695867768595"/>
  </r>
  <r>
    <x v="4"/>
    <x v="2"/>
    <n v="3.6868686868686898E-2"/>
    <n v="183"/>
    <n v="3474.0437158469899"/>
    <n v="196"/>
    <n v="-26.2286224489796"/>
    <n v="34.054397959183703"/>
    <m/>
    <m/>
    <m/>
    <m/>
    <m/>
    <m/>
    <m/>
    <m/>
    <m/>
    <m/>
    <m/>
    <m/>
    <n v="183"/>
    <n v="131.606557377049"/>
    <n v="1.4816331877729301"/>
    <n v="14.941729257641899"/>
    <m/>
    <m/>
    <m/>
    <m/>
    <n v="182"/>
    <n v="38.952197802197801"/>
    <n v="0.67676888888888898"/>
    <n v="12.053988888888901"/>
  </r>
  <r>
    <x v="4"/>
    <x v="3"/>
    <n v="0.112956204379562"/>
    <n v="151"/>
    <n v="3834.4238410595999"/>
    <n v="152"/>
    <n v="-107.11098684210501"/>
    <n v="36.9301710526316"/>
    <m/>
    <m/>
    <m/>
    <m/>
    <m/>
    <m/>
    <m/>
    <m/>
    <m/>
    <m/>
    <m/>
    <m/>
    <n v="151"/>
    <n v="140.278145695364"/>
    <n v="2.3589479166666698"/>
    <n v="15.8068958333333"/>
    <m/>
    <m/>
    <m/>
    <m/>
    <n v="149"/>
    <n v="45.363087248322202"/>
    <n v="0.68313089005235605"/>
    <n v="12.851832460733"/>
  </r>
  <r>
    <x v="4"/>
    <x v="4"/>
    <n v="8.2784810126582301E-2"/>
    <n v="164"/>
    <n v="3797.5792682926799"/>
    <n v="168"/>
    <n v="-104.875357142857"/>
    <n v="37.401732142857199"/>
    <m/>
    <m/>
    <m/>
    <m/>
    <m/>
    <m/>
    <m/>
    <m/>
    <m/>
    <m/>
    <m/>
    <m/>
    <n v="164"/>
    <n v="132.40853658536599"/>
    <n v="1.9579142857142899"/>
    <n v="17.465242857142901"/>
    <m/>
    <m/>
    <m/>
    <m/>
    <n v="159"/>
    <n v="36.426415094339603"/>
    <n v="1.3713623188405799"/>
    <n v="15.523246376811599"/>
  </r>
  <r>
    <x v="4"/>
    <x v="5"/>
    <n v="9.9100877192982495E-2"/>
    <n v="214"/>
    <n v="3788.82242990654"/>
    <n v="218"/>
    <n v="-70.025871559633103"/>
    <n v="36.389733944954102"/>
    <m/>
    <m/>
    <m/>
    <m/>
    <m/>
    <m/>
    <m/>
    <m/>
    <m/>
    <m/>
    <m/>
    <m/>
    <n v="214"/>
    <n v="128.528037383178"/>
    <n v="0.97267763157894704"/>
    <n v="17.211263157894699"/>
    <m/>
    <m/>
    <m/>
    <m/>
    <n v="212"/>
    <n v="38.346698113207601"/>
    <n v="1.4951346801346801"/>
    <n v="15.2087542087542"/>
  </r>
  <r>
    <x v="4"/>
    <x v="6"/>
    <n v="9.4362416107382593E-2"/>
    <n v="175"/>
    <n v="3694.66285714286"/>
    <n v="181"/>
    <n v="-4.52955801104972"/>
    <n v="32.740110497237602"/>
    <m/>
    <m/>
    <m/>
    <m/>
    <m/>
    <m/>
    <m/>
    <m/>
    <m/>
    <m/>
    <m/>
    <m/>
    <n v="175"/>
    <n v="131.78285714285701"/>
    <n v="1.0706654545454499"/>
    <n v="12.6587563636364"/>
    <m/>
    <m/>
    <m/>
    <m/>
    <n v="173"/>
    <n v="38.154913294797701"/>
    <n v="1.0814595588235301"/>
    <n v="9.7557029411764802"/>
  </r>
  <r>
    <x v="4"/>
    <x v="7"/>
    <n v="0.34821428571428598"/>
    <n v="151"/>
    <n v="4270.80794701987"/>
    <n v="153"/>
    <n v="27.3937254901961"/>
    <n v="39.005542483660101"/>
    <m/>
    <m/>
    <m/>
    <m/>
    <m/>
    <m/>
    <m/>
    <m/>
    <m/>
    <m/>
    <m/>
    <m/>
    <n v="151"/>
    <n v="147.78807947019899"/>
    <n v="4.0860825958702103"/>
    <n v="16.768657817109101"/>
    <m/>
    <m/>
    <m/>
    <m/>
    <n v="146"/>
    <n v="43.690410958904103"/>
    <n v="1.9195252225519299"/>
    <n v="13.283444510385801"/>
  </r>
  <r>
    <x v="4"/>
    <x v="8"/>
    <n v="1.0206976744186"/>
    <n v="142"/>
    <n v="4728.6408450704203"/>
    <n v="145"/>
    <n v="64.315172413793107"/>
    <n v="42.141455172413799"/>
    <m/>
    <m/>
    <m/>
    <m/>
    <m/>
    <m/>
    <m/>
    <m/>
    <m/>
    <m/>
    <m/>
    <m/>
    <n v="142"/>
    <n v="150.69014084507"/>
    <n v="2.6863201581027698"/>
    <n v="18.798675889328099"/>
    <m/>
    <m/>
    <m/>
    <m/>
    <n v="135"/>
    <n v="48.378518518518497"/>
    <n v="2.2381557377049202"/>
    <n v="16.045281147541001"/>
  </r>
  <r>
    <x v="4"/>
    <x v="9"/>
    <n v="0.48825123152709399"/>
    <n v="194"/>
    <n v="4653.2680412371101"/>
    <n v="201"/>
    <n v="45.363930348258698"/>
    <n v="38.884238805970099"/>
    <m/>
    <m/>
    <m/>
    <m/>
    <m/>
    <m/>
    <m/>
    <m/>
    <m/>
    <m/>
    <m/>
    <m/>
    <n v="194"/>
    <n v="147.10824742267999"/>
    <n v="0.74744117647058805"/>
    <n v="17.0334901960784"/>
    <m/>
    <m/>
    <m/>
    <m/>
    <n v="189"/>
    <n v="42.132275132275097"/>
    <n v="1.91348172757475"/>
    <n v="14.585058471760799"/>
  </r>
  <r>
    <x v="4"/>
    <x v="10"/>
    <n v="0.25584199584199602"/>
    <n v="191"/>
    <n v="4607.2565445026203"/>
    <n v="211"/>
    <n v="41.990473933649298"/>
    <n v="35.383535545023697"/>
    <m/>
    <m/>
    <m/>
    <m/>
    <m/>
    <m/>
    <m/>
    <m/>
    <m/>
    <m/>
    <m/>
    <m/>
    <n v="191"/>
    <n v="149.230366492147"/>
    <n v="1.3277000000000001"/>
    <n v="15.714036363636399"/>
    <m/>
    <m/>
    <m/>
    <m/>
    <n v="189"/>
    <n v="51.513227513227498"/>
    <n v="1.8655688073394501"/>
    <n v="13.1026896024465"/>
  </r>
  <r>
    <x v="4"/>
    <x v="11"/>
    <n v="0.51914089347078995"/>
    <n v="248"/>
    <n v="4640.4556451612898"/>
    <n v="263"/>
    <n v="109.08969581749"/>
    <n v="37.312053231939203"/>
    <m/>
    <m/>
    <m/>
    <m/>
    <m/>
    <m/>
    <m/>
    <m/>
    <m/>
    <m/>
    <m/>
    <m/>
    <n v="248"/>
    <n v="159.77016129032299"/>
    <n v="2.2845654450261801"/>
    <n v="16.915612565444999"/>
    <m/>
    <m/>
    <m/>
    <m/>
    <n v="247"/>
    <n v="49.619433198380499"/>
    <n v="2.2261957671957702"/>
    <n v="14.441196825396799"/>
  </r>
  <r>
    <x v="4"/>
    <x v="12"/>
    <n v="0.54709125475285103"/>
    <n v="201"/>
    <n v="4597.08955223881"/>
    <n v="212"/>
    <n v="135.01014150943399"/>
    <n v="38.225537735849102"/>
    <m/>
    <m/>
    <m/>
    <m/>
    <m/>
    <m/>
    <m/>
    <m/>
    <m/>
    <m/>
    <m/>
    <m/>
    <n v="201"/>
    <n v="151.68159203980099"/>
    <n v="2.5830949720670402"/>
    <n v="16.690150837988799"/>
    <m/>
    <m/>
    <m/>
    <m/>
    <n v="200"/>
    <n v="49.6965"/>
    <n v="1.98112921348315"/>
    <n v="14.0677441011236"/>
  </r>
  <r>
    <x v="4"/>
    <x v="13"/>
    <n v="0.65802047781569994"/>
    <n v="278"/>
    <n v="4282.3633093525204"/>
    <n v="295"/>
    <n v="126.07322033898301"/>
    <n v="34.828200000000002"/>
    <m/>
    <m/>
    <m/>
    <m/>
    <m/>
    <m/>
    <m/>
    <m/>
    <m/>
    <m/>
    <m/>
    <m/>
    <n v="278"/>
    <n v="159"/>
    <n v="1.448815"/>
    <n v="15.892709999999999"/>
    <m/>
    <m/>
    <m/>
    <m/>
    <n v="275"/>
    <n v="49.56"/>
    <n v="1.8106791979949901"/>
    <n v="13.7825022556391"/>
  </r>
  <r>
    <x v="4"/>
    <x v="14"/>
    <n v="0.350121212121212"/>
    <n v="362"/>
    <n v="4222.8287292817704"/>
    <n v="388"/>
    <n v="118.826778350515"/>
    <n v="33.507286082474202"/>
    <m/>
    <m/>
    <m/>
    <m/>
    <m/>
    <m/>
    <m/>
    <m/>
    <m/>
    <m/>
    <m/>
    <m/>
    <n v="362"/>
    <n v="163.27900552486199"/>
    <n v="1.92856504065041"/>
    <n v="15.357880081300801"/>
    <m/>
    <m/>
    <m/>
    <m/>
    <n v="361"/>
    <n v="40.233518005540198"/>
    <n v="1.3337612244897901"/>
    <n v="13.657987142857101"/>
  </r>
  <r>
    <x v="4"/>
    <x v="15"/>
    <n v="0.36838587641866299"/>
    <n v="310"/>
    <n v="4318.4967741935498"/>
    <n v="326"/>
    <n v="65.781411042944796"/>
    <n v="36.349714723926397"/>
    <m/>
    <m/>
    <m/>
    <m/>
    <m/>
    <m/>
    <m/>
    <m/>
    <m/>
    <m/>
    <m/>
    <m/>
    <n v="310"/>
    <n v="159.46451612903201"/>
    <n v="2.62694557823129"/>
    <n v="16.5120884353741"/>
    <m/>
    <m/>
    <m/>
    <m/>
    <n v="306"/>
    <n v="40.694117647058803"/>
    <n v="1.35119489559165"/>
    <n v="14.6089825986079"/>
  </r>
  <r>
    <x v="4"/>
    <x v="16"/>
    <n v="0.38298611111111103"/>
    <n v="283"/>
    <n v="4491.2508833922302"/>
    <n v="313"/>
    <n v="128.10162939297101"/>
    <n v="33.9194728434505"/>
    <m/>
    <m/>
    <m/>
    <m/>
    <m/>
    <m/>
    <m/>
    <m/>
    <m/>
    <m/>
    <m/>
    <m/>
    <n v="283"/>
    <n v="160.65724381625401"/>
    <n v="2.0181696832579199"/>
    <n v="15.30792760181"/>
    <m/>
    <m/>
    <m/>
    <m/>
    <n v="276"/>
    <n v="37.980072463768103"/>
    <n v="1.3375479452054799"/>
    <n v="13.877308219178101"/>
  </r>
  <r>
    <x v="4"/>
    <x v="17"/>
    <n v="0.87415115005476396"/>
    <n v="389"/>
    <n v="4671.9691516709499"/>
    <n v="427"/>
    <n v="196.91854800936801"/>
    <n v="37.047625292740101"/>
    <m/>
    <m/>
    <m/>
    <m/>
    <m/>
    <m/>
    <m/>
    <m/>
    <m/>
    <m/>
    <m/>
    <m/>
    <n v="389"/>
    <n v="164.66580976863801"/>
    <n v="2.4193643659711102"/>
    <n v="16.766170144462301"/>
    <m/>
    <m/>
    <m/>
    <m/>
    <n v="381"/>
    <n v="40.7559055118111"/>
    <n v="2.0817377850162799"/>
    <n v="15.460640065146601"/>
  </r>
  <r>
    <x v="4"/>
    <x v="18"/>
    <n v="0.53443540183112903"/>
    <n v="373"/>
    <n v="4657.6648793565701"/>
    <n v="431"/>
    <n v="168.54614849187899"/>
    <n v="36.464401392111398"/>
    <m/>
    <m/>
    <m/>
    <m/>
    <m/>
    <m/>
    <m/>
    <m/>
    <m/>
    <m/>
    <m/>
    <m/>
    <n v="373"/>
    <n v="165.900804289544"/>
    <n v="2.2706363636363598"/>
    <n v="15.8657149460709"/>
    <m/>
    <m/>
    <m/>
    <m/>
    <n v="361"/>
    <n v="46.904432132963997"/>
    <n v="2.7746410658307199"/>
    <n v="13.9464794670846"/>
  </r>
  <r>
    <x v="4"/>
    <x v="19"/>
    <n v="0.58633007600434295"/>
    <n v="331"/>
    <n v="4375.2416918428999"/>
    <n v="387"/>
    <n v="196.08842377261001"/>
    <n v="34.987408268733901"/>
    <m/>
    <m/>
    <m/>
    <m/>
    <m/>
    <m/>
    <m/>
    <m/>
    <m/>
    <m/>
    <m/>
    <m/>
    <n v="331"/>
    <n v="158.44108761329301"/>
    <n v="1.5633647686832699"/>
    <n v="15.5193113879004"/>
    <m/>
    <m/>
    <m/>
    <m/>
    <n v="324"/>
    <n v="45.921913580246901"/>
    <n v="3.3745680580762198"/>
    <n v="13.418967150635201"/>
  </r>
  <r>
    <x v="4"/>
    <x v="20"/>
    <n v="0.369284009546539"/>
    <n v="291"/>
    <n v="4145.9381443298998"/>
    <n v="359"/>
    <n v="126.59122562674099"/>
    <n v="32.437713091921999"/>
    <m/>
    <m/>
    <m/>
    <m/>
    <m/>
    <m/>
    <m/>
    <m/>
    <m/>
    <m/>
    <m/>
    <m/>
    <n v="291"/>
    <n v="154.49140893470801"/>
    <n v="1.23117303822938"/>
    <n v="13.9950301810865"/>
    <m/>
    <m/>
    <m/>
    <m/>
    <n v="282"/>
    <n v="41.922695035460997"/>
    <n v="2.1757938775510199"/>
    <n v="12.1486502040816"/>
  </r>
  <r>
    <x v="4"/>
    <x v="21"/>
    <n v="0.60627789046653102"/>
    <n v="339"/>
    <n v="4471.4808259586998"/>
    <n v="441"/>
    <n v="166.26136054421801"/>
    <n v="31.817714285714299"/>
    <m/>
    <m/>
    <m/>
    <m/>
    <m/>
    <m/>
    <m/>
    <m/>
    <m/>
    <m/>
    <m/>
    <m/>
    <n v="339"/>
    <n v="158.171091445428"/>
    <n v="1.65378751857355"/>
    <n v="13.2157147102526"/>
    <m/>
    <m/>
    <m/>
    <m/>
    <n v="331"/>
    <n v="38.510876132930498"/>
    <n v="2.1425630630630601"/>
    <n v="12.057504054054"/>
  </r>
  <r>
    <x v="4"/>
    <x v="22"/>
    <n v="0.425916666666667"/>
    <n v="380"/>
    <n v="4313.1526315789497"/>
    <n v="478"/>
    <n v="132.78225941422599"/>
    <n v="31.058"/>
    <m/>
    <m/>
    <m/>
    <m/>
    <m/>
    <m/>
    <m/>
    <m/>
    <m/>
    <m/>
    <m/>
    <m/>
    <n v="380"/>
    <n v="150.98684210526301"/>
    <n v="1.28692455621302"/>
    <n v="11.924165680473401"/>
    <m/>
    <m/>
    <m/>
    <m/>
    <n v="372"/>
    <n v="32.936021505376402"/>
    <n v="1.1707541229385301"/>
    <n v="10.382434332833601"/>
  </r>
  <r>
    <x v="4"/>
    <x v="23"/>
    <n v="0.45966933867735499"/>
    <n v="339"/>
    <n v="4489.6371681415903"/>
    <n v="394"/>
    <n v="141.188096446701"/>
    <n v="30.928322335025399"/>
    <m/>
    <m/>
    <m/>
    <m/>
    <m/>
    <m/>
    <m/>
    <m/>
    <m/>
    <m/>
    <m/>
    <m/>
    <n v="339"/>
    <n v="144.628318584071"/>
    <n v="1.22838608695652"/>
    <n v="12.46264"/>
    <m/>
    <m/>
    <m/>
    <m/>
    <n v="319"/>
    <n v="30.450156739811899"/>
    <n v="9.8849557522123599E-2"/>
    <n v="10.0697012389381"/>
  </r>
  <r>
    <x v="4"/>
    <x v="24"/>
    <n v="0.45734135667396097"/>
    <n v="284"/>
    <n v="4527.1619718309903"/>
    <n v="446"/>
    <n v="182.695112107623"/>
    <n v="27.723026905829599"/>
    <m/>
    <m/>
    <m/>
    <m/>
    <m/>
    <m/>
    <m/>
    <m/>
    <m/>
    <m/>
    <m/>
    <m/>
    <n v="284"/>
    <n v="153.52112676056299"/>
    <n v="1.49828592592593"/>
    <n v="10.877039999999999"/>
    <m/>
    <m/>
    <m/>
    <m/>
    <n v="281"/>
    <n v="25.3124555160143"/>
    <n v="-0.988952451708766"/>
    <n v="9.8022692421991202"/>
  </r>
  <r>
    <x v="4"/>
    <x v="25"/>
    <n v="0.35346465816917699"/>
    <n v="275"/>
    <n v="4642.97090909091"/>
    <n v="451"/>
    <n v="183.378935698448"/>
    <n v="24.737385809312599"/>
    <n v="58"/>
    <n v="186"/>
    <n v="1.6450488888888899"/>
    <n v="9.7636400000000094"/>
    <n v="58"/>
    <n v="174.844827586207"/>
    <n v="4.3006097560975602"/>
    <n v="16.7159490022173"/>
    <n v="58"/>
    <n v="640.05172413793105"/>
    <n v="-0.36068548387096799"/>
    <n v="5.2231612903225804"/>
    <n v="275"/>
    <n v="141.90181818181799"/>
    <n v="1.3454845528455299"/>
    <n v="8.7480162601625793"/>
    <m/>
    <m/>
    <m/>
    <m/>
    <n v="274"/>
    <n v="24.471532846715299"/>
    <n v="-1.4522153344208799"/>
    <n v="7.5002920065252798"/>
  </r>
  <r>
    <x v="4"/>
    <x v="26"/>
    <n v="0.29592847317744198"/>
    <n v="191"/>
    <n v="4645.5497382199001"/>
    <n v="312"/>
    <n v="171.32163461538499"/>
    <n v="23.340971153846201"/>
    <m/>
    <m/>
    <m/>
    <m/>
    <m/>
    <m/>
    <m/>
    <m/>
    <m/>
    <m/>
    <m/>
    <m/>
    <n v="191"/>
    <n v="146.72774869109901"/>
    <n v="1.40778794178794"/>
    <n v="8.0092972972972998"/>
    <m/>
    <m/>
    <m/>
    <m/>
    <n v="187"/>
    <n v="20.906417112299501"/>
    <n v="-2.4143846153846198"/>
    <n v="6.5798916839916801"/>
  </r>
  <r>
    <x v="4"/>
    <x v="27"/>
    <n v="0.32075709779179801"/>
    <n v="98"/>
    <n v="5001.3775510204096"/>
    <n v="282"/>
    <n v="167.04723404255299"/>
    <n v="16.112131205673801"/>
    <m/>
    <m/>
    <m/>
    <m/>
    <m/>
    <m/>
    <m/>
    <m/>
    <m/>
    <m/>
    <m/>
    <m/>
    <n v="98"/>
    <n v="127.897959183673"/>
    <n v="1.4054354838709699"/>
    <n v="6.3960506912442501"/>
    <m/>
    <m/>
    <m/>
    <m/>
    <n v="65"/>
    <n v="21.52"/>
    <n v="-1.7104859154929599"/>
    <n v="5.3911002347417796"/>
  </r>
  <r>
    <x v="4"/>
    <x v="28"/>
    <n v="0.30946774193548399"/>
    <m/>
    <m/>
    <n v="245"/>
    <n v="192.01077551020401"/>
    <n v="12.882297959183701"/>
    <m/>
    <m/>
    <m/>
    <m/>
    <m/>
    <m/>
    <m/>
    <m/>
    <m/>
    <m/>
    <m/>
    <m/>
    <m/>
    <m/>
    <m/>
    <m/>
    <m/>
    <m/>
    <m/>
    <m/>
    <m/>
    <m/>
    <m/>
    <m/>
  </r>
  <r>
    <x v="4"/>
    <x v="29"/>
    <n v="0.321361161524501"/>
    <m/>
    <m/>
    <n v="285"/>
    <n v="185.85922807017499"/>
    <n v="10.3368421052632"/>
    <m/>
    <m/>
    <m/>
    <m/>
    <m/>
    <m/>
    <m/>
    <m/>
    <m/>
    <m/>
    <m/>
    <m/>
    <m/>
    <m/>
    <m/>
    <m/>
    <m/>
    <m/>
    <m/>
    <m/>
    <m/>
    <m/>
    <m/>
    <m/>
  </r>
  <r>
    <x v="4"/>
    <x v="30"/>
    <n v="0.45350000000000001"/>
    <m/>
    <m/>
    <n v="134"/>
    <n v="149.87955223880601"/>
    <n v="9.8119402985074604"/>
    <m/>
    <m/>
    <m/>
    <m/>
    <m/>
    <m/>
    <m/>
    <m/>
    <m/>
    <m/>
    <m/>
    <m/>
    <m/>
    <m/>
    <m/>
    <m/>
    <m/>
    <m/>
    <m/>
    <m/>
    <m/>
    <m/>
    <m/>
    <m/>
  </r>
  <r>
    <x v="5"/>
    <x v="12"/>
    <n v="5.3403141361256498E-2"/>
    <m/>
    <m/>
    <n v="56"/>
    <n v="30.0258928571429"/>
    <n v="28.5032142857143"/>
    <m/>
    <m/>
    <m/>
    <m/>
    <m/>
    <m/>
    <m/>
    <m/>
    <m/>
    <m/>
    <m/>
    <m/>
    <m/>
    <m/>
    <m/>
    <m/>
    <m/>
    <m/>
    <m/>
    <m/>
    <m/>
    <m/>
    <m/>
    <m/>
  </r>
  <r>
    <x v="5"/>
    <x v="13"/>
    <n v="1.03260869565217E-2"/>
    <n v="63"/>
    <n v="4405.7619047619"/>
    <n v="75"/>
    <n v="27.186133333333299"/>
    <n v="28.8635466666667"/>
    <m/>
    <m/>
    <m/>
    <m/>
    <m/>
    <m/>
    <m/>
    <m/>
    <m/>
    <m/>
    <m/>
    <m/>
    <n v="63"/>
    <n v="122.333333333333"/>
    <n v="0.339912280701754"/>
    <n v="11.048254385964899"/>
    <m/>
    <m/>
    <m/>
    <m/>
    <n v="61"/>
    <n v="48.270491803278702"/>
    <n v="1.07499082568807"/>
    <n v="9.0021486238532091"/>
  </r>
  <r>
    <x v="5"/>
    <x v="14"/>
    <n v="5.8969465648855003E-2"/>
    <n v="63"/>
    <n v="4294.2698412698401"/>
    <n v="78"/>
    <n v="110.285641025641"/>
    <n v="25.856064102564101"/>
    <m/>
    <m/>
    <m/>
    <m/>
    <m/>
    <m/>
    <m/>
    <m/>
    <m/>
    <m/>
    <m/>
    <m/>
    <n v="63"/>
    <n v="119.269841269841"/>
    <n v="-0.52322608695652195"/>
    <n v="10.5420086956522"/>
    <m/>
    <m/>
    <m/>
    <m/>
    <n v="58"/>
    <n v="48.060344827586199"/>
    <n v="1.7236576576576601"/>
    <n v="8.5243720720720795"/>
  </r>
  <r>
    <x v="5"/>
    <x v="15"/>
    <n v="0.103671641791045"/>
    <n v="99"/>
    <n v="4256.30303030303"/>
    <n v="112"/>
    <n v="101.00473214285699"/>
    <n v="29.738303571428599"/>
    <m/>
    <m/>
    <m/>
    <m/>
    <m/>
    <m/>
    <m/>
    <m/>
    <m/>
    <m/>
    <m/>
    <m/>
    <n v="99"/>
    <n v="129.555555555556"/>
    <n v="0.778611764705883"/>
    <n v="12.059388235294101"/>
    <m/>
    <m/>
    <m/>
    <m/>
    <n v="94"/>
    <n v="44.342553191489401"/>
    <n v="1.4958074534161501"/>
    <n v="10.630905590062101"/>
  </r>
  <r>
    <x v="5"/>
    <x v="16"/>
    <n v="1.3168103448275899E-2"/>
    <n v="161"/>
    <n v="4596.8385093167699"/>
    <n v="174"/>
    <n v="43.656609195402297"/>
    <n v="33.284896551724103"/>
    <m/>
    <m/>
    <m/>
    <m/>
    <m/>
    <m/>
    <m/>
    <m/>
    <m/>
    <m/>
    <m/>
    <m/>
    <n v="161"/>
    <n v="132.21739130434801"/>
    <n v="1.1868719999999999"/>
    <n v="13.211332000000001"/>
    <m/>
    <m/>
    <m/>
    <m/>
    <n v="155"/>
    <n v="41.949677419354799"/>
    <n v="1.35661344537815"/>
    <n v="11.739609663865499"/>
  </r>
  <r>
    <x v="5"/>
    <x v="17"/>
    <n v="5.4373795761079001E-2"/>
    <n v="149"/>
    <n v="4529.6845637583901"/>
    <n v="180"/>
    <n v="31.897944444444398"/>
    <n v="28.901716666666701"/>
    <m/>
    <m/>
    <m/>
    <m/>
    <m/>
    <m/>
    <m/>
    <m/>
    <m/>
    <m/>
    <m/>
    <m/>
    <n v="149"/>
    <n v="139.906040268456"/>
    <n v="1.28930165289256"/>
    <n v="12.5480950413223"/>
    <m/>
    <m/>
    <m/>
    <m/>
    <n v="138"/>
    <n v="42.140579710144898"/>
    <n v="1.2895327510917001"/>
    <n v="10.994988646288199"/>
  </r>
  <r>
    <x v="5"/>
    <x v="18"/>
    <n v="0.10290613718411599"/>
    <n v="151"/>
    <n v="4339.19205298013"/>
    <n v="188"/>
    <n v="36.7037234042553"/>
    <n v="30.5324787234042"/>
    <m/>
    <m/>
    <m/>
    <m/>
    <m/>
    <m/>
    <m/>
    <m/>
    <m/>
    <m/>
    <m/>
    <m/>
    <n v="151"/>
    <n v="130.74834437086099"/>
    <n v="0.62493728222996503"/>
    <n v="12.245445993031399"/>
    <m/>
    <m/>
    <m/>
    <m/>
    <n v="145"/>
    <n v="42.255862068965499"/>
    <n v="1.28586690647482"/>
    <n v="10.045799280575499"/>
  </r>
  <r>
    <x v="5"/>
    <x v="19"/>
    <n v="0.17227350427350399"/>
    <n v="177"/>
    <n v="4578.0169491525403"/>
    <n v="216"/>
    <n v="13.173842592592599"/>
    <n v="30.5267546296296"/>
    <m/>
    <m/>
    <m/>
    <m/>
    <m/>
    <m/>
    <m/>
    <m/>
    <m/>
    <m/>
    <m/>
    <m/>
    <n v="177"/>
    <n v="137.07909604519801"/>
    <n v="1.2492492211838"/>
    <n v="12.1631931464175"/>
    <m/>
    <m/>
    <m/>
    <m/>
    <n v="167"/>
    <n v="43.407784431137699"/>
    <n v="2.26299032258065"/>
    <n v="10.3348529032258"/>
  </r>
  <r>
    <x v="5"/>
    <x v="20"/>
    <n v="2.1815476190476201E-2"/>
    <n v="241"/>
    <n v="4650.2780082987601"/>
    <n v="296"/>
    <n v="34.387635135135099"/>
    <n v="32.796050675675701"/>
    <m/>
    <m/>
    <m/>
    <m/>
    <m/>
    <m/>
    <m/>
    <m/>
    <m/>
    <m/>
    <m/>
    <m/>
    <n v="241"/>
    <n v="132.95435684647299"/>
    <n v="0.78772705314009595"/>
    <n v="13.6124057971015"/>
    <m/>
    <m/>
    <m/>
    <m/>
    <n v="230"/>
    <n v="41.719565217391299"/>
    <n v="1.99482673267327"/>
    <n v="11.7169309405941"/>
  </r>
  <r>
    <x v="5"/>
    <x v="21"/>
    <n v="7.0055248618784496E-2"/>
    <n v="235"/>
    <n v="4691.8468085106397"/>
    <n v="301"/>
    <n v="67.8438538205979"/>
    <n v="30.5106179401993"/>
    <m/>
    <m/>
    <m/>
    <m/>
    <m/>
    <m/>
    <m/>
    <m/>
    <m/>
    <m/>
    <m/>
    <m/>
    <n v="235"/>
    <n v="129.63829787233999"/>
    <n v="0.61599311926605504"/>
    <n v="12.2135871559633"/>
    <m/>
    <m/>
    <m/>
    <m/>
    <n v="224"/>
    <n v="37.7861607142857"/>
    <n v="1.5445406698564601"/>
    <n v="10.6875038277512"/>
  </r>
  <r>
    <x v="5"/>
    <x v="22"/>
    <n v="0.113027656477438"/>
    <n v="230"/>
    <n v="4674.9608695652196"/>
    <n v="311"/>
    <n v="36.593729903537003"/>
    <n v="29.894192926045001"/>
    <m/>
    <m/>
    <m/>
    <m/>
    <m/>
    <m/>
    <m/>
    <m/>
    <m/>
    <m/>
    <m/>
    <m/>
    <n v="230"/>
    <n v="129.269565217391"/>
    <n v="0.37097596153846202"/>
    <n v="13.254637019230801"/>
    <m/>
    <m/>
    <m/>
    <m/>
    <n v="218"/>
    <n v="29.672018348623901"/>
    <n v="0.40267401960784299"/>
    <n v="11.744533088235301"/>
  </r>
  <r>
    <x v="5"/>
    <x v="23"/>
    <n v="7.6015037593984994E-2"/>
    <n v="309"/>
    <n v="4864.4822006472496"/>
    <n v="352"/>
    <n v="73.745113636363598"/>
    <n v="29.564965909090901"/>
    <m/>
    <m/>
    <m/>
    <m/>
    <m/>
    <m/>
    <m/>
    <m/>
    <m/>
    <m/>
    <m/>
    <m/>
    <n v="309"/>
    <n v="135.68932038835001"/>
    <n v="-0.13037052631578999"/>
    <n v="12.2742"/>
    <m/>
    <m/>
    <m/>
    <m/>
    <n v="278"/>
    <n v="31.588489208633099"/>
    <n v="5.3668859649122699E-2"/>
    <n v="10.045985964912299"/>
  </r>
  <r>
    <x v="5"/>
    <x v="24"/>
    <n v="8.4798439531859601E-2"/>
    <n v="260"/>
    <n v="4619.9423076923104"/>
    <n v="358"/>
    <n v="28.398743016759799"/>
    <n v="26.677846368715102"/>
    <m/>
    <m/>
    <m/>
    <m/>
    <m/>
    <m/>
    <m/>
    <m/>
    <m/>
    <m/>
    <m/>
    <m/>
    <n v="260"/>
    <n v="126.611538461538"/>
    <n v="0.651303719008264"/>
    <n v="11.520561983471101"/>
    <m/>
    <m/>
    <m/>
    <m/>
    <n v="245"/>
    <n v="27.1885714285714"/>
    <n v="-1.7009284210526401"/>
    <n v="10.3175018947368"/>
  </r>
  <r>
    <x v="5"/>
    <x v="25"/>
    <n v="0.122759067357513"/>
    <n v="216"/>
    <n v="4624.7268518518504"/>
    <n v="354"/>
    <n v="74.227175141242896"/>
    <n v="24.907881355932201"/>
    <m/>
    <m/>
    <m/>
    <m/>
    <m/>
    <m/>
    <m/>
    <m/>
    <m/>
    <m/>
    <m/>
    <m/>
    <n v="216"/>
    <n v="122.643518518519"/>
    <n v="0.30627331887201698"/>
    <n v="10.6884251626898"/>
    <m/>
    <m/>
    <m/>
    <m/>
    <n v="192"/>
    <n v="24.142708333333299"/>
    <n v="-2.6472622222222202"/>
    <n v="9.5746611111111104"/>
  </r>
  <r>
    <x v="5"/>
    <x v="26"/>
    <n v="0.139343891402715"/>
    <n v="254"/>
    <n v="5162.90551181102"/>
    <n v="401"/>
    <n v="85.550822942643407"/>
    <n v="22.9400224438903"/>
    <m/>
    <m/>
    <m/>
    <m/>
    <m/>
    <m/>
    <m/>
    <m/>
    <m/>
    <m/>
    <m/>
    <m/>
    <n v="254"/>
    <n v="121.66929133858299"/>
    <n v="-0.191232421875"/>
    <n v="8.6852558593749993"/>
    <m/>
    <m/>
    <m/>
    <m/>
    <n v="244"/>
    <n v="24.780327868852499"/>
    <n v="-3.04839321357285"/>
    <n v="7.6255508982035902"/>
  </r>
  <r>
    <x v="5"/>
    <x v="27"/>
    <n v="3.3539703903095602E-2"/>
    <n v="174"/>
    <n v="5282.6494252873599"/>
    <n v="329"/>
    <n v="107.700273556231"/>
    <n v="20.9249969604863"/>
    <m/>
    <m/>
    <m/>
    <m/>
    <m/>
    <m/>
    <m/>
    <m/>
    <m/>
    <m/>
    <m/>
    <m/>
    <n v="174"/>
    <n v="120.31034482758599"/>
    <n v="8.9023148148148101E-2"/>
    <n v="8.5960856481481507"/>
    <m/>
    <m/>
    <m/>
    <m/>
    <n v="111"/>
    <n v="21.330630630630601"/>
    <n v="-3.9579646464646498"/>
    <n v="7.1139068181818201"/>
  </r>
  <r>
    <x v="5"/>
    <x v="28"/>
    <n v="8.4663461538461507E-2"/>
    <m/>
    <m/>
    <n v="215"/>
    <n v="95.002976744186"/>
    <n v="14.633497674418599"/>
    <m/>
    <m/>
    <m/>
    <m/>
    <m/>
    <m/>
    <m/>
    <m/>
    <m/>
    <m/>
    <m/>
    <m/>
    <m/>
    <m/>
    <m/>
    <m/>
    <m/>
    <m/>
    <m/>
    <m/>
    <m/>
    <m/>
    <m/>
    <m/>
  </r>
  <r>
    <x v="5"/>
    <x v="29"/>
    <n v="0.284340770791075"/>
    <m/>
    <m/>
    <n v="198"/>
    <n v="142.79702020202001"/>
    <n v="14.5817070707071"/>
    <m/>
    <m/>
    <m/>
    <m/>
    <m/>
    <m/>
    <m/>
    <m/>
    <m/>
    <m/>
    <m/>
    <m/>
    <m/>
    <m/>
    <m/>
    <m/>
    <m/>
    <m/>
    <m/>
    <m/>
    <m/>
    <m/>
    <m/>
    <m/>
  </r>
  <r>
    <x v="5"/>
    <x v="30"/>
    <n v="6.7542662116041E-2"/>
    <m/>
    <m/>
    <n v="139"/>
    <n v="127.179424460432"/>
    <n v="9.8071942446043092"/>
    <m/>
    <m/>
    <m/>
    <m/>
    <m/>
    <m/>
    <m/>
    <m/>
    <m/>
    <m/>
    <m/>
    <m/>
    <m/>
    <m/>
    <m/>
    <m/>
    <m/>
    <m/>
    <m/>
    <m/>
    <m/>
    <m/>
    <m/>
    <m/>
  </r>
  <r>
    <x v="6"/>
    <x v="0"/>
    <n v="8.5507246376811605E-3"/>
    <m/>
    <m/>
    <n v="55"/>
    <n v="-101.42418181818201"/>
    <n v="27.136072727272701"/>
    <m/>
    <m/>
    <m/>
    <m/>
    <m/>
    <m/>
    <m/>
    <m/>
    <m/>
    <m/>
    <m/>
    <m/>
    <m/>
    <m/>
    <m/>
    <m/>
    <m/>
    <m/>
    <m/>
    <m/>
    <m/>
    <m/>
    <m/>
    <m/>
  </r>
  <r>
    <x v="6"/>
    <x v="2"/>
    <n v="0.16727272727272699"/>
    <n v="62"/>
    <n v="4801.6774193548399"/>
    <n v="77"/>
    <n v="-80.496883116883097"/>
    <n v="29.786506493506501"/>
    <m/>
    <m/>
    <m/>
    <m/>
    <m/>
    <m/>
    <m/>
    <m/>
    <m/>
    <m/>
    <m/>
    <m/>
    <n v="62"/>
    <n v="143.41935483871001"/>
    <n v="1.3126829268292699"/>
    <n v="11.990939024390199"/>
    <m/>
    <m/>
    <m/>
    <m/>
    <n v="60"/>
    <n v="56.234999999999999"/>
    <n v="0.35976923076923101"/>
    <n v="9.2755128205128194"/>
  </r>
  <r>
    <x v="6"/>
    <x v="3"/>
    <n v="0.171160714285714"/>
    <n v="54"/>
    <n v="5234.3888888888896"/>
    <n v="76"/>
    <n v="-18.372763157894699"/>
    <n v="29.260092105263201"/>
    <m/>
    <m/>
    <m/>
    <m/>
    <m/>
    <m/>
    <m/>
    <m/>
    <m/>
    <m/>
    <m/>
    <m/>
    <n v="54"/>
    <n v="157.01851851851899"/>
    <n v="1.23851219512195"/>
    <n v="11.1259634146341"/>
    <m/>
    <m/>
    <m/>
    <m/>
    <n v="54"/>
    <n v="52.079629629629601"/>
    <n v="0.13907407407407399"/>
    <n v="8.99740740740741"/>
  </r>
  <r>
    <x v="6"/>
    <x v="4"/>
    <n v="7.5530303030303003E-2"/>
    <n v="65"/>
    <n v="5028.0307692307697"/>
    <n v="81"/>
    <n v="-49.5737037037037"/>
    <n v="31.661012345679001"/>
    <m/>
    <m/>
    <m/>
    <m/>
    <m/>
    <m/>
    <m/>
    <m/>
    <m/>
    <m/>
    <m/>
    <m/>
    <n v="65"/>
    <n v="149.769230769231"/>
    <n v="1.17925842696629"/>
    <n v="11.645808988764101"/>
    <m/>
    <m/>
    <m/>
    <m/>
    <n v="65"/>
    <n v="51.12"/>
    <n v="5.3505617977528203E-2"/>
    <n v="9.3277528089887607"/>
  </r>
  <r>
    <x v="6"/>
    <x v="5"/>
    <n v="0.24006329113923999"/>
    <n v="90"/>
    <n v="5185.8777777777796"/>
    <n v="98"/>
    <n v="74.854387755101996"/>
    <n v="34.9865510204082"/>
    <m/>
    <m/>
    <m/>
    <m/>
    <m/>
    <m/>
    <m/>
    <m/>
    <m/>
    <m/>
    <m/>
    <m/>
    <n v="90"/>
    <n v="151.53333333333299"/>
    <n v="2.1302086956521702"/>
    <n v="12.906817391304299"/>
    <m/>
    <m/>
    <m/>
    <m/>
    <n v="87"/>
    <n v="48.997701149425303"/>
    <n v="0.31527272727272698"/>
    <n v="10.613"/>
  </r>
  <r>
    <x v="6"/>
    <x v="6"/>
    <n v="0.48011976047904198"/>
    <n v="89"/>
    <n v="4998.6853932584299"/>
    <n v="111"/>
    <n v="-71.471261261261304"/>
    <n v="33.550765765765803"/>
    <m/>
    <m/>
    <m/>
    <m/>
    <m/>
    <m/>
    <m/>
    <m/>
    <m/>
    <m/>
    <m/>
    <m/>
    <n v="89"/>
    <n v="144.08988764044901"/>
    <n v="1.595928"/>
    <n v="12.014968"/>
    <m/>
    <m/>
    <m/>
    <m/>
    <n v="84"/>
    <n v="48.164285714285697"/>
    <n v="-0.38179166666666697"/>
    <n v="9.6956175000000098"/>
  </r>
  <r>
    <x v="6"/>
    <x v="7"/>
    <n v="0.63656050955414001"/>
    <n v="95"/>
    <n v="5195.4315789473703"/>
    <n v="114"/>
    <n v="17.587017543859599"/>
    <n v="37.545771929824603"/>
    <m/>
    <m/>
    <m/>
    <m/>
    <m/>
    <m/>
    <m/>
    <m/>
    <m/>
    <m/>
    <m/>
    <m/>
    <n v="95"/>
    <n v="123.694736842105"/>
    <n v="0.22663846153846201"/>
    <n v="14.4723461538462"/>
    <m/>
    <m/>
    <m/>
    <m/>
    <n v="88"/>
    <n v="47.0238636363636"/>
    <n v="-0.56173015873015897"/>
    <n v="11.6096"/>
  </r>
  <r>
    <x v="6"/>
    <x v="8"/>
    <n v="0.37416149068323001"/>
    <n v="68"/>
    <n v="5286.6764705882397"/>
    <n v="96"/>
    <n v="-27.187291666666699"/>
    <n v="32.858437500000001"/>
    <m/>
    <m/>
    <m/>
    <m/>
    <m/>
    <m/>
    <m/>
    <m/>
    <m/>
    <m/>
    <m/>
    <m/>
    <n v="68"/>
    <n v="129.279411764706"/>
    <n v="-0.96602479338842995"/>
    <n v="11.9359586776859"/>
    <m/>
    <m/>
    <m/>
    <m/>
    <n v="64"/>
    <n v="39.282812499999999"/>
    <n v="-0.950822033898305"/>
    <n v="9.7127627118644106"/>
  </r>
  <r>
    <x v="6"/>
    <x v="9"/>
    <n v="0.70546874999999998"/>
    <n v="103"/>
    <n v="5273.7475728155296"/>
    <n v="116"/>
    <n v="15.244224137931001"/>
    <n v="37.191215517241403"/>
    <m/>
    <m/>
    <m/>
    <m/>
    <m/>
    <m/>
    <m/>
    <m/>
    <m/>
    <m/>
    <m/>
    <m/>
    <n v="103"/>
    <n v="131.766990291262"/>
    <n v="-0.34427397260274001"/>
    <n v="12.7786575342466"/>
    <m/>
    <m/>
    <m/>
    <m/>
    <n v="101"/>
    <n v="47.056435643564299"/>
    <n v="-0.33589436619718299"/>
    <n v="10.3369514084507"/>
  </r>
  <r>
    <x v="6"/>
    <x v="10"/>
    <n v="0.45276923076923098"/>
    <n v="86"/>
    <n v="5406.2906976744198"/>
    <n v="101"/>
    <n v="-37.542772277227698"/>
    <n v="37.547108910891097"/>
    <m/>
    <m/>
    <m/>
    <m/>
    <m/>
    <m/>
    <m/>
    <m/>
    <m/>
    <m/>
    <m/>
    <m/>
    <n v="86"/>
    <n v="137.87209302325601"/>
    <n v="-1.1384214876033101"/>
    <n v="14.0172892561983"/>
    <m/>
    <m/>
    <m/>
    <m/>
    <n v="80"/>
    <n v="50.195"/>
    <n v="1.5767241379310099E-2"/>
    <n v="11.536827586206901"/>
  </r>
  <r>
    <x v="6"/>
    <x v="11"/>
    <n v="0.42880952380952397"/>
    <n v="81"/>
    <n v="5635.9506172839501"/>
    <n v="101"/>
    <n v="-24.653960396039601"/>
    <n v="38.089930693069299"/>
    <m/>
    <m/>
    <m/>
    <m/>
    <m/>
    <m/>
    <m/>
    <m/>
    <m/>
    <m/>
    <m/>
    <m/>
    <n v="81"/>
    <n v="132.49382716049399"/>
    <n v="-2.4392093023255801"/>
    <n v="14.162496124031"/>
    <m/>
    <m/>
    <m/>
    <m/>
    <n v="78"/>
    <n v="49.515384615384598"/>
    <n v="-0.40602419354838698"/>
    <n v="11.919"/>
  </r>
  <r>
    <x v="6"/>
    <x v="12"/>
    <n v="0.56513661202185805"/>
    <n v="85"/>
    <n v="6134.6470588235297"/>
    <n v="104"/>
    <n v="108.338173076923"/>
    <n v="37.487798076923099"/>
    <m/>
    <m/>
    <m/>
    <m/>
    <m/>
    <m/>
    <m/>
    <m/>
    <m/>
    <m/>
    <m/>
    <m/>
    <n v="85"/>
    <n v="145.023529411765"/>
    <n v="-0.34808633093525099"/>
    <n v="12.4119496402878"/>
    <m/>
    <m/>
    <m/>
    <m/>
    <n v="82"/>
    <n v="53.012195121951201"/>
    <n v="-0.84818382352941202"/>
    <n v="10.277720588235301"/>
  </r>
  <r>
    <x v="6"/>
    <x v="13"/>
    <n v="0.51781021897810198"/>
    <n v="52"/>
    <n v="6345.5192307692296"/>
    <n v="72"/>
    <n v="155.39569444444399"/>
    <n v="35.220236111111099"/>
    <m/>
    <m/>
    <m/>
    <m/>
    <m/>
    <m/>
    <m/>
    <m/>
    <m/>
    <m/>
    <m/>
    <m/>
    <n v="52"/>
    <n v="165.84615384615401"/>
    <n v="1.03325581395349"/>
    <n v="11.9643720930233"/>
    <m/>
    <m/>
    <m/>
    <m/>
    <n v="51"/>
    <n v="54.882352941176499"/>
    <n v="-0.45298809523809502"/>
    <n v="9.5906690476190395"/>
  </r>
  <r>
    <x v="6"/>
    <x v="14"/>
    <n v="0.29256410256410198"/>
    <m/>
    <m/>
    <n v="69"/>
    <n v="163.71072463768101"/>
    <n v="30.3200289855073"/>
    <m/>
    <m/>
    <m/>
    <m/>
    <m/>
    <m/>
    <m/>
    <m/>
    <m/>
    <m/>
    <m/>
    <m/>
    <m/>
    <m/>
    <m/>
    <m/>
    <m/>
    <m/>
    <m/>
    <m/>
    <m/>
    <m/>
    <m/>
    <m/>
  </r>
  <r>
    <x v="6"/>
    <x v="15"/>
    <n v="0.43382716049382702"/>
    <n v="57"/>
    <n v="5483.9122807017502"/>
    <n v="74"/>
    <n v="243.82229729729701"/>
    <n v="30.950972972972998"/>
    <m/>
    <m/>
    <m/>
    <m/>
    <m/>
    <m/>
    <m/>
    <m/>
    <m/>
    <m/>
    <m/>
    <m/>
    <n v="57"/>
    <n v="128.75438596491199"/>
    <n v="-1.3022531645569599"/>
    <n v="10.898265822784801"/>
    <m/>
    <m/>
    <m/>
    <m/>
    <n v="54"/>
    <n v="45.840740740740699"/>
    <n v="-0.28497435897435902"/>
    <n v="8.7465769230769208"/>
  </r>
  <r>
    <x v="6"/>
    <x v="16"/>
    <n v="0.24756756756756801"/>
    <m/>
    <m/>
    <n v="51"/>
    <n v="235.55784313725499"/>
    <n v="32.945156862745101"/>
    <m/>
    <m/>
    <m/>
    <m/>
    <m/>
    <m/>
    <m/>
    <m/>
    <m/>
    <m/>
    <m/>
    <m/>
    <m/>
    <m/>
    <m/>
    <m/>
    <m/>
    <m/>
    <m/>
    <m/>
    <m/>
    <m/>
    <m/>
    <m/>
  </r>
  <r>
    <x v="6"/>
    <x v="17"/>
    <n v="0.28128205128205103"/>
    <n v="56"/>
    <n v="6206.1785714285697"/>
    <n v="63"/>
    <n v="218.13793650793701"/>
    <n v="38.386698412698401"/>
    <m/>
    <m/>
    <m/>
    <m/>
    <m/>
    <m/>
    <m/>
    <m/>
    <m/>
    <m/>
    <m/>
    <m/>
    <n v="56"/>
    <n v="148.33928571428601"/>
    <n v="-0.81423188405797098"/>
    <n v="13.680985507246399"/>
    <m/>
    <m/>
    <m/>
    <m/>
    <n v="54"/>
    <n v="55.294444444444402"/>
    <n v="-1.8174375"/>
    <n v="10.980325000000001"/>
  </r>
  <r>
    <x v="6"/>
    <x v="18"/>
    <n v="1.02614583333333"/>
    <m/>
    <m/>
    <n v="58"/>
    <n v="274.50810344827602"/>
    <n v="35.320965517241397"/>
    <m/>
    <m/>
    <m/>
    <m/>
    <m/>
    <m/>
    <m/>
    <m/>
    <m/>
    <m/>
    <m/>
    <m/>
    <m/>
    <m/>
    <m/>
    <m/>
    <m/>
    <m/>
    <m/>
    <m/>
    <m/>
    <m/>
    <m/>
    <m/>
  </r>
  <r>
    <x v="6"/>
    <x v="19"/>
    <n v="1.0559770114942499"/>
    <m/>
    <m/>
    <n v="50"/>
    <n v="282.87"/>
    <n v="36.652180000000001"/>
    <m/>
    <m/>
    <m/>
    <m/>
    <m/>
    <m/>
    <m/>
    <m/>
    <m/>
    <m/>
    <m/>
    <m/>
    <m/>
    <m/>
    <m/>
    <m/>
    <m/>
    <m/>
    <m/>
    <m/>
    <m/>
    <m/>
    <m/>
    <m/>
  </r>
  <r>
    <x v="6"/>
    <x v="20"/>
    <n v="1.3579611650485399"/>
    <m/>
    <m/>
    <n v="64"/>
    <n v="236.85546875"/>
    <n v="35.989578125000001"/>
    <m/>
    <m/>
    <m/>
    <m/>
    <m/>
    <m/>
    <m/>
    <m/>
    <m/>
    <m/>
    <m/>
    <m/>
    <m/>
    <m/>
    <m/>
    <m/>
    <m/>
    <m/>
    <m/>
    <m/>
    <m/>
    <m/>
    <m/>
    <m/>
  </r>
  <r>
    <x v="6"/>
    <x v="21"/>
    <n v="1.60214285714286"/>
    <m/>
    <m/>
    <n v="52"/>
    <n v="94.57"/>
    <n v="30.112153846153898"/>
    <m/>
    <m/>
    <m/>
    <m/>
    <m/>
    <m/>
    <m/>
    <m/>
    <m/>
    <m/>
    <m/>
    <m/>
    <m/>
    <m/>
    <m/>
    <m/>
    <m/>
    <m/>
    <m/>
    <m/>
    <m/>
    <m/>
    <m/>
    <m/>
  </r>
  <r>
    <x v="6"/>
    <x v="22"/>
    <n v="0.61141304347826098"/>
    <m/>
    <m/>
    <n v="64"/>
    <n v="148.54265624999999"/>
    <n v="32.800093750000002"/>
    <m/>
    <m/>
    <m/>
    <m/>
    <m/>
    <m/>
    <m/>
    <m/>
    <m/>
    <m/>
    <m/>
    <m/>
    <m/>
    <m/>
    <m/>
    <m/>
    <m/>
    <m/>
    <m/>
    <m/>
    <m/>
    <m/>
    <m/>
    <m/>
  </r>
  <r>
    <x v="6"/>
    <x v="23"/>
    <n v="0.63236111111111104"/>
    <m/>
    <m/>
    <n v="51"/>
    <n v="159.65254901960799"/>
    <n v="31.0214901960784"/>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r>
    <x v="7"/>
    <x v="32"/>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68"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I35"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4">
        <item x="0"/>
        <item x="1"/>
        <item x="2"/>
        <item x="3"/>
        <item x="4"/>
        <item x="5"/>
        <item x="6"/>
        <item x="7"/>
        <item x="8"/>
        <item x="9"/>
        <item x="10"/>
        <item x="11"/>
        <item x="12"/>
        <item x="13"/>
        <item x="14"/>
        <item x="15"/>
        <item x="16"/>
        <item x="17"/>
        <item x="18"/>
        <item x="19"/>
        <item x="20"/>
        <item x="21"/>
        <item x="22"/>
        <item x="23"/>
        <item x="24"/>
        <item x="25"/>
        <item x="26"/>
        <item x="27"/>
        <item h="1" x="32"/>
        <item x="28"/>
        <item x="29"/>
        <item x="30"/>
        <item x="31"/>
        <item t="default"/>
      </items>
    </pivotField>
    <pivotField compact="0" outline="0" showAl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s>
  <rowFields count="1">
    <field x="1"/>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E104" sqref="E104"/>
    </sheetView>
  </sheetViews>
  <sheetFormatPr baseColWidth="10" defaultRowHeight="12.75" x14ac:dyDescent="0.2"/>
  <cols>
    <col min="1" max="1" width="7" style="2" customWidth="1"/>
    <col min="2" max="2" width="11.42578125" style="5" customWidth="1"/>
    <col min="3" max="3" width="7.5703125" style="63" customWidth="1"/>
    <col min="4" max="4" width="8.5703125" style="5" customWidth="1"/>
    <col min="5" max="5" width="10.140625" style="5" bestFit="1" customWidth="1"/>
    <col min="6" max="6" width="9" style="6" bestFit="1" customWidth="1"/>
    <col min="7" max="7" width="7.140625" style="7" bestFit="1" customWidth="1"/>
    <col min="8" max="8" width="8.7109375" style="52" bestFit="1" customWidth="1"/>
    <col min="9" max="9" width="6.28515625" style="6" bestFit="1" customWidth="1"/>
    <col min="10" max="10" width="10.28515625" style="5" bestFit="1" customWidth="1"/>
    <col min="11" max="11" width="7.28515625" style="7" bestFit="1" customWidth="1"/>
    <col min="12" max="12" width="8.85546875" style="52" bestFit="1" customWidth="1"/>
    <col min="13" max="13" width="6.140625" style="5" bestFit="1" customWidth="1"/>
    <col min="14" max="14" width="10.140625" style="5" bestFit="1" customWidth="1"/>
    <col min="15" max="15" width="7.140625" style="7" bestFit="1" customWidth="1"/>
    <col min="16" max="16" width="8.7109375" style="52" bestFit="1" customWidth="1"/>
    <col min="17" max="19" width="8.7109375" style="5" customWidth="1"/>
    <col min="20" max="20" width="8.7109375" style="52" customWidth="1"/>
    <col min="21" max="21" width="7.28515625" style="5" bestFit="1" customWidth="1"/>
    <col min="22" max="22" width="8.85546875" style="5" bestFit="1" customWidth="1"/>
    <col min="23" max="23" width="8.28515625" style="7" bestFit="1" customWidth="1"/>
    <col min="24" max="24" width="9.85546875" style="52" customWidth="1"/>
    <col min="25" max="27" width="8.7109375" style="6" customWidth="1"/>
    <col min="28" max="28" width="8.7109375" style="55" customWidth="1"/>
    <col min="29" max="29" width="7.140625" style="6" bestFit="1" customWidth="1"/>
    <col min="30" max="30" width="5.28515625" style="7" bestFit="1" customWidth="1"/>
    <col min="31" max="31" width="8.140625" style="4" bestFit="1" customWidth="1"/>
    <col min="32" max="32" width="9.7109375" style="52" bestFit="1" customWidth="1"/>
    <col min="33" max="16384" width="11.42578125" style="6"/>
  </cols>
  <sheetData>
    <row r="1" spans="1:32" s="12" customFormat="1" ht="18.75" x14ac:dyDescent="0.3">
      <c r="A1" s="8"/>
      <c r="B1" s="9" t="s">
        <v>1</v>
      </c>
      <c r="C1" s="56"/>
      <c r="D1" s="9"/>
      <c r="E1" s="11"/>
      <c r="G1" s="13"/>
      <c r="H1" s="44"/>
      <c r="J1" s="14"/>
      <c r="K1" s="15"/>
      <c r="L1" s="44"/>
      <c r="M1" s="11"/>
      <c r="N1" s="11"/>
      <c r="O1" s="13"/>
      <c r="P1" s="44"/>
      <c r="Q1" s="11"/>
      <c r="R1" s="11"/>
      <c r="S1" s="11"/>
      <c r="T1" s="44"/>
      <c r="U1" s="11"/>
      <c r="V1" s="11"/>
      <c r="W1" s="13"/>
      <c r="X1" s="44"/>
      <c r="AB1" s="53"/>
      <c r="AD1" s="13"/>
      <c r="AE1" s="10"/>
      <c r="AF1" s="44"/>
    </row>
    <row r="2" spans="1:32" s="12" customFormat="1" ht="18.75" hidden="1" x14ac:dyDescent="0.3">
      <c r="A2" s="8"/>
      <c r="B2" s="9" t="s">
        <v>76</v>
      </c>
      <c r="C2" s="56"/>
      <c r="D2" s="9"/>
      <c r="E2" s="11"/>
      <c r="G2" s="13"/>
      <c r="H2" s="44"/>
      <c r="J2" s="14"/>
      <c r="K2" s="15"/>
      <c r="L2" s="44"/>
      <c r="M2" s="11"/>
      <c r="N2" s="11"/>
      <c r="O2" s="13"/>
      <c r="P2" s="44"/>
      <c r="Q2" s="11"/>
      <c r="R2" s="11"/>
      <c r="S2" s="11"/>
      <c r="T2" s="44"/>
      <c r="U2" s="11"/>
      <c r="V2" s="11"/>
      <c r="W2" s="13"/>
      <c r="X2" s="44"/>
      <c r="AB2" s="53"/>
      <c r="AD2" s="13"/>
      <c r="AE2" s="10"/>
      <c r="AF2" s="44"/>
    </row>
    <row r="3" spans="1:32" s="19" customFormat="1" ht="18.75" x14ac:dyDescent="0.3">
      <c r="A3" s="8"/>
      <c r="B3" s="16">
        <v>43357</v>
      </c>
      <c r="C3" s="57"/>
      <c r="D3" s="26" t="s">
        <v>42</v>
      </c>
      <c r="E3" s="18"/>
      <c r="G3" s="20"/>
      <c r="H3" s="46"/>
      <c r="J3" s="18"/>
      <c r="L3" s="45"/>
      <c r="N3" s="18"/>
      <c r="O3" s="20"/>
      <c r="P3" s="46"/>
      <c r="Q3" s="18"/>
      <c r="R3" s="18"/>
      <c r="S3" s="18"/>
      <c r="T3" s="46"/>
      <c r="U3" s="18"/>
      <c r="V3" s="18"/>
      <c r="W3" s="20"/>
      <c r="X3" s="46"/>
      <c r="AB3" s="45"/>
      <c r="AD3" s="20"/>
      <c r="AE3" s="17"/>
      <c r="AF3" s="46"/>
    </row>
    <row r="4" spans="1:32" s="19" customFormat="1" ht="15" customHeight="1" x14ac:dyDescent="0.3">
      <c r="A4" s="8"/>
      <c r="B4" s="21"/>
      <c r="C4" s="57"/>
      <c r="D4" s="26" t="s">
        <v>43</v>
      </c>
      <c r="E4" s="18"/>
      <c r="G4" s="20"/>
      <c r="H4" s="46"/>
      <c r="J4" s="18"/>
      <c r="K4" s="20"/>
      <c r="L4" s="46"/>
      <c r="M4" s="11"/>
      <c r="N4" s="18"/>
      <c r="O4" s="20"/>
      <c r="P4" s="46"/>
      <c r="Q4" s="18"/>
      <c r="R4" s="18"/>
      <c r="S4" s="18"/>
      <c r="T4" s="46"/>
      <c r="U4" s="18"/>
      <c r="V4" s="18"/>
      <c r="W4" s="20"/>
      <c r="X4" s="46"/>
      <c r="AB4" s="45"/>
      <c r="AD4" s="20"/>
      <c r="AE4" s="17"/>
      <c r="AF4" s="46"/>
    </row>
    <row r="5" spans="1:32" s="19" customFormat="1" ht="15" customHeight="1" x14ac:dyDescent="0.3">
      <c r="A5" s="8"/>
      <c r="B5" s="21"/>
      <c r="C5" s="57"/>
      <c r="D5" s="26"/>
      <c r="E5" s="18"/>
      <c r="G5" s="20"/>
      <c r="H5" s="46"/>
      <c r="J5" s="18"/>
      <c r="K5" s="20"/>
      <c r="L5" s="46"/>
      <c r="M5" s="18"/>
      <c r="N5" s="18"/>
      <c r="O5" s="20"/>
      <c r="P5" s="46"/>
      <c r="Q5" s="18"/>
      <c r="R5" s="18"/>
      <c r="S5" s="18"/>
      <c r="T5" s="46"/>
      <c r="U5" s="18"/>
      <c r="V5" s="18"/>
      <c r="W5" s="20"/>
      <c r="X5" s="46"/>
      <c r="AB5" s="45"/>
      <c r="AD5" s="20"/>
      <c r="AE5" s="17"/>
      <c r="AF5" s="46"/>
    </row>
    <row r="6" spans="1:32" s="19" customFormat="1" ht="15" customHeight="1" x14ac:dyDescent="0.2">
      <c r="A6" s="8"/>
      <c r="B6" s="22" t="s">
        <v>36</v>
      </c>
      <c r="C6" s="58">
        <f>+SUBTOTAL(101,C13:C301)</f>
        <v>0.3188751254937221</v>
      </c>
      <c r="D6" s="23">
        <f t="shared" ref="D6:AF6" si="0">+SUBTOTAL(101,D13:D301)</f>
        <v>1242.7241379310344</v>
      </c>
      <c r="E6" s="23">
        <f t="shared" si="0"/>
        <v>5039.2382980894863</v>
      </c>
      <c r="F6" s="24">
        <f t="shared" si="0"/>
        <v>1619.1356783919598</v>
      </c>
      <c r="G6" s="24">
        <f t="shared" si="0"/>
        <v>83.994442448031151</v>
      </c>
      <c r="H6" s="47">
        <f t="shared" si="0"/>
        <v>30.675116234784518</v>
      </c>
      <c r="I6" s="23">
        <f t="shared" si="0"/>
        <v>267.1232876712329</v>
      </c>
      <c r="J6" s="23">
        <f t="shared" si="0"/>
        <v>238.41829104971364</v>
      </c>
      <c r="K6" s="24">
        <f t="shared" si="0"/>
        <v>1.2586755273415904</v>
      </c>
      <c r="L6" s="47">
        <f t="shared" si="0"/>
        <v>16.256269589315195</v>
      </c>
      <c r="M6" s="23">
        <f t="shared" si="0"/>
        <v>279.04761904761904</v>
      </c>
      <c r="N6" s="23">
        <f t="shared" si="0"/>
        <v>218.42919753760572</v>
      </c>
      <c r="O6" s="24">
        <f t="shared" si="0"/>
        <v>2.3030791571352776</v>
      </c>
      <c r="P6" s="47">
        <f t="shared" si="0"/>
        <v>24.62947022773751</v>
      </c>
      <c r="Q6" s="24">
        <f t="shared" si="0"/>
        <v>269.15277777777777</v>
      </c>
      <c r="R6" s="24">
        <f t="shared" si="0"/>
        <v>811.44578433557626</v>
      </c>
      <c r="S6" s="24">
        <f t="shared" si="0"/>
        <v>8.1012921485167642</v>
      </c>
      <c r="T6" s="47">
        <f t="shared" si="0"/>
        <v>11.641621328592878</v>
      </c>
      <c r="U6" s="23">
        <f t="shared" si="0"/>
        <v>1242.7241379310344</v>
      </c>
      <c r="V6" s="24">
        <f t="shared" si="0"/>
        <v>135.93179752497809</v>
      </c>
      <c r="W6" s="24">
        <f t="shared" si="0"/>
        <v>1.4104384508787999</v>
      </c>
      <c r="X6" s="47">
        <f t="shared" si="0"/>
        <v>14.229268909542853</v>
      </c>
      <c r="Y6" s="23">
        <f t="shared" si="0"/>
        <v>527.24590163934431</v>
      </c>
      <c r="Z6" s="24">
        <f t="shared" si="0"/>
        <v>3.4097735823796529</v>
      </c>
      <c r="AA6" s="24">
        <f t="shared" si="0"/>
        <v>-1.7805531209069213E-2</v>
      </c>
      <c r="AB6" s="47">
        <f t="shared" si="0"/>
        <v>13.465287269818019</v>
      </c>
      <c r="AC6" s="23">
        <f t="shared" si="0"/>
        <v>1225.3567251461989</v>
      </c>
      <c r="AD6" s="24">
        <f t="shared" si="0"/>
        <v>38.38811771525328</v>
      </c>
      <c r="AE6" s="24">
        <f t="shared" si="0"/>
        <v>-0.38272254195597499</v>
      </c>
      <c r="AF6" s="47">
        <f t="shared" si="0"/>
        <v>11.947162344547763</v>
      </c>
    </row>
    <row r="7" spans="1:32" s="19" customFormat="1" ht="15" customHeight="1" x14ac:dyDescent="0.2">
      <c r="A7" s="8"/>
      <c r="B7" s="22" t="s">
        <v>33</v>
      </c>
      <c r="C7" s="48">
        <f>+SUBTOTAL(102,C13:C301)</f>
        <v>199</v>
      </c>
      <c r="D7" s="23">
        <f t="shared" ref="D7:AF7" si="1">+SUBTOTAL(102,D13:D301)</f>
        <v>174</v>
      </c>
      <c r="E7" s="23">
        <f t="shared" si="1"/>
        <v>174</v>
      </c>
      <c r="F7" s="23">
        <f t="shared" si="1"/>
        <v>199</v>
      </c>
      <c r="G7" s="23">
        <f t="shared" si="1"/>
        <v>199</v>
      </c>
      <c r="H7" s="48">
        <f t="shared" si="1"/>
        <v>199</v>
      </c>
      <c r="I7" s="23">
        <f t="shared" si="1"/>
        <v>73</v>
      </c>
      <c r="J7" s="23">
        <f t="shared" si="1"/>
        <v>73</v>
      </c>
      <c r="K7" s="23">
        <f t="shared" si="1"/>
        <v>73</v>
      </c>
      <c r="L7" s="48">
        <f t="shared" si="1"/>
        <v>73</v>
      </c>
      <c r="M7" s="23">
        <f t="shared" si="1"/>
        <v>63</v>
      </c>
      <c r="N7" s="23">
        <f t="shared" si="1"/>
        <v>63</v>
      </c>
      <c r="O7" s="23">
        <f t="shared" si="1"/>
        <v>63</v>
      </c>
      <c r="P7" s="48">
        <f t="shared" si="1"/>
        <v>63</v>
      </c>
      <c r="Q7" s="23">
        <f t="shared" si="1"/>
        <v>72</v>
      </c>
      <c r="R7" s="23">
        <f t="shared" si="1"/>
        <v>72</v>
      </c>
      <c r="S7" s="23">
        <f t="shared" si="1"/>
        <v>72</v>
      </c>
      <c r="T7" s="48">
        <f t="shared" si="1"/>
        <v>72</v>
      </c>
      <c r="U7" s="23">
        <f t="shared" si="1"/>
        <v>174</v>
      </c>
      <c r="V7" s="23">
        <f t="shared" si="1"/>
        <v>174</v>
      </c>
      <c r="W7" s="23">
        <f t="shared" si="1"/>
        <v>174</v>
      </c>
      <c r="X7" s="48">
        <f t="shared" si="1"/>
        <v>174</v>
      </c>
      <c r="Y7" s="23">
        <f t="shared" si="1"/>
        <v>61</v>
      </c>
      <c r="Z7" s="23">
        <f t="shared" si="1"/>
        <v>61</v>
      </c>
      <c r="AA7" s="24">
        <f t="shared" si="1"/>
        <v>61</v>
      </c>
      <c r="AB7" s="48">
        <f t="shared" si="1"/>
        <v>61</v>
      </c>
      <c r="AC7" s="23">
        <f t="shared" si="1"/>
        <v>171</v>
      </c>
      <c r="AD7" s="23">
        <f t="shared" si="1"/>
        <v>171</v>
      </c>
      <c r="AE7" s="24">
        <f t="shared" si="1"/>
        <v>171</v>
      </c>
      <c r="AF7" s="48">
        <f t="shared" si="1"/>
        <v>171</v>
      </c>
    </row>
    <row r="8" spans="1:32" s="19" customFormat="1" ht="15" customHeight="1" x14ac:dyDescent="0.2">
      <c r="A8" s="8"/>
      <c r="B8" s="22" t="s">
        <v>34</v>
      </c>
      <c r="C8" s="47">
        <f>+SUBTOTAL(105,C13:C301)</f>
        <v>0</v>
      </c>
      <c r="D8" s="23">
        <f t="shared" ref="D8:AF8" si="2">+SUBTOTAL(105,D13:D301)</f>
        <v>52</v>
      </c>
      <c r="E8" s="23">
        <f t="shared" si="2"/>
        <v>3332.10344827586</v>
      </c>
      <c r="F8" s="24">
        <f t="shared" si="2"/>
        <v>50</v>
      </c>
      <c r="G8" s="24">
        <f t="shared" si="2"/>
        <v>-110.739350649351</v>
      </c>
      <c r="H8" s="47">
        <f t="shared" si="2"/>
        <v>8.6170731707317003</v>
      </c>
      <c r="I8" s="23">
        <f t="shared" si="2"/>
        <v>58</v>
      </c>
      <c r="J8" s="23">
        <f t="shared" si="2"/>
        <v>179.61250000000001</v>
      </c>
      <c r="K8" s="24">
        <f t="shared" si="2"/>
        <v>-2.8735984000000001</v>
      </c>
      <c r="L8" s="47">
        <f t="shared" si="2"/>
        <v>9.7636400000000094</v>
      </c>
      <c r="M8" s="23">
        <f t="shared" si="2"/>
        <v>52</v>
      </c>
      <c r="N8" s="23">
        <f t="shared" si="2"/>
        <v>167.53608247422699</v>
      </c>
      <c r="O8" s="24">
        <f t="shared" si="2"/>
        <v>-1.02644333570919</v>
      </c>
      <c r="P8" s="47">
        <f t="shared" si="2"/>
        <v>15.795231221598501</v>
      </c>
      <c r="Q8" s="24">
        <f t="shared" si="2"/>
        <v>50</v>
      </c>
      <c r="R8" s="24">
        <f t="shared" si="2"/>
        <v>627.25773195876297</v>
      </c>
      <c r="S8" s="24">
        <f t="shared" si="2"/>
        <v>-5.2878510204081701</v>
      </c>
      <c r="T8" s="47">
        <f t="shared" si="2"/>
        <v>5.2053401360544198</v>
      </c>
      <c r="U8" s="23">
        <f t="shared" si="2"/>
        <v>52</v>
      </c>
      <c r="V8" s="24">
        <f t="shared" si="2"/>
        <v>88.767241379310306</v>
      </c>
      <c r="W8" s="24">
        <f t="shared" si="2"/>
        <v>-2.48426865008881</v>
      </c>
      <c r="X8" s="47">
        <f t="shared" si="2"/>
        <v>5.6455380434782603</v>
      </c>
      <c r="Y8" s="23">
        <f t="shared" si="2"/>
        <v>74</v>
      </c>
      <c r="Z8" s="24">
        <f t="shared" si="2"/>
        <v>2.7536981286411901</v>
      </c>
      <c r="AA8" s="24">
        <f t="shared" si="2"/>
        <v>-0.15083834048640901</v>
      </c>
      <c r="AB8" s="47">
        <f t="shared" si="2"/>
        <v>6.5188303341902198</v>
      </c>
      <c r="AC8" s="23">
        <f t="shared" si="2"/>
        <v>51</v>
      </c>
      <c r="AD8" s="24">
        <f t="shared" si="2"/>
        <v>19.172000000000001</v>
      </c>
      <c r="AE8" s="24">
        <f t="shared" si="2"/>
        <v>-13.344978807946999</v>
      </c>
      <c r="AF8" s="47">
        <f t="shared" si="2"/>
        <v>4.5900264437690002</v>
      </c>
    </row>
    <row r="9" spans="1:32" s="19" customFormat="1" x14ac:dyDescent="0.2">
      <c r="A9" s="8"/>
      <c r="B9" s="22" t="s">
        <v>35</v>
      </c>
      <c r="C9" s="47">
        <f>+SUBTOTAL(104,C13:C301)</f>
        <v>1.60214285714286</v>
      </c>
      <c r="D9" s="23">
        <f t="shared" ref="D9:AF9" si="3">+SUBTOTAL(104,D13:D301)</f>
        <v>4325</v>
      </c>
      <c r="E9" s="23">
        <f t="shared" si="3"/>
        <v>8217.2299465240594</v>
      </c>
      <c r="F9" s="24">
        <f t="shared" si="3"/>
        <v>6138</v>
      </c>
      <c r="G9" s="24">
        <f t="shared" si="3"/>
        <v>304.14372020725398</v>
      </c>
      <c r="H9" s="47">
        <f t="shared" si="3"/>
        <v>42.141455172413799</v>
      </c>
      <c r="I9" s="23">
        <f t="shared" si="3"/>
        <v>545</v>
      </c>
      <c r="J9" s="23">
        <f t="shared" si="3"/>
        <v>276.45454545454498</v>
      </c>
      <c r="K9" s="24">
        <f t="shared" si="3"/>
        <v>4.8675731398295303</v>
      </c>
      <c r="L9" s="47">
        <f t="shared" si="3"/>
        <v>21.086632432432399</v>
      </c>
      <c r="M9" s="23">
        <f t="shared" si="3"/>
        <v>545</v>
      </c>
      <c r="N9" s="23">
        <f t="shared" si="3"/>
        <v>255.337398373984</v>
      </c>
      <c r="O9" s="24">
        <f t="shared" si="3"/>
        <v>6.0714883643060604</v>
      </c>
      <c r="P9" s="47">
        <f t="shared" si="3"/>
        <v>28.382709490740801</v>
      </c>
      <c r="Q9" s="24">
        <f t="shared" si="3"/>
        <v>548</v>
      </c>
      <c r="R9" s="24">
        <f t="shared" si="3"/>
        <v>970.25742574257401</v>
      </c>
      <c r="S9" s="24">
        <f t="shared" si="3"/>
        <v>20.661110783349699</v>
      </c>
      <c r="T9" s="47">
        <f t="shared" si="3"/>
        <v>17.442272870662499</v>
      </c>
      <c r="U9" s="23">
        <f t="shared" si="3"/>
        <v>4325</v>
      </c>
      <c r="V9" s="24">
        <f t="shared" si="3"/>
        <v>165.900804289544</v>
      </c>
      <c r="W9" s="24">
        <f t="shared" si="3"/>
        <v>4.9924950310559097</v>
      </c>
      <c r="X9" s="47">
        <f t="shared" si="3"/>
        <v>20.124611111111001</v>
      </c>
      <c r="Y9" s="23">
        <f t="shared" si="3"/>
        <v>1157</v>
      </c>
      <c r="Z9" s="24">
        <f t="shared" si="3"/>
        <v>3.8306470818129101</v>
      </c>
      <c r="AA9" s="24">
        <f t="shared" si="3"/>
        <v>5.5414036463438503E-2</v>
      </c>
      <c r="AB9" s="47">
        <f t="shared" si="3"/>
        <v>19.9502449979584</v>
      </c>
      <c r="AC9" s="23">
        <f t="shared" si="3"/>
        <v>4288</v>
      </c>
      <c r="AD9" s="24">
        <f t="shared" si="3"/>
        <v>56.234999999999999</v>
      </c>
      <c r="AE9" s="24">
        <f t="shared" si="3"/>
        <v>3.3745680580762198</v>
      </c>
      <c r="AF9" s="47">
        <f t="shared" si="3"/>
        <v>17.225088182498101</v>
      </c>
    </row>
    <row r="10" spans="1:32" s="28" customFormat="1" ht="18.75" x14ac:dyDescent="0.3">
      <c r="A10" s="8"/>
      <c r="B10" s="27"/>
      <c r="C10" s="59"/>
      <c r="D10" s="68" t="s">
        <v>4</v>
      </c>
      <c r="E10" s="69"/>
      <c r="F10" s="69"/>
      <c r="G10" s="69"/>
      <c r="H10" s="69"/>
      <c r="I10" s="70" t="s">
        <v>6</v>
      </c>
      <c r="J10" s="71"/>
      <c r="K10" s="70"/>
      <c r="L10" s="70"/>
      <c r="M10" s="66" t="s">
        <v>5</v>
      </c>
      <c r="N10" s="67"/>
      <c r="O10" s="67"/>
      <c r="P10" s="67"/>
      <c r="Q10" s="76" t="s">
        <v>71</v>
      </c>
      <c r="R10" s="77"/>
      <c r="S10" s="77"/>
      <c r="T10" s="77"/>
      <c r="U10" s="74" t="s">
        <v>32</v>
      </c>
      <c r="V10" s="75"/>
      <c r="W10" s="75"/>
      <c r="X10" s="75"/>
      <c r="Y10" s="64" t="s">
        <v>61</v>
      </c>
      <c r="Z10" s="65"/>
      <c r="AA10" s="65"/>
      <c r="AB10" s="65"/>
      <c r="AC10" s="72" t="s">
        <v>8</v>
      </c>
      <c r="AD10" s="73"/>
      <c r="AE10" s="73"/>
      <c r="AF10" s="73"/>
    </row>
    <row r="11" spans="1:32" s="12" customFormat="1" x14ac:dyDescent="0.2">
      <c r="A11" s="29" t="s">
        <v>0</v>
      </c>
      <c r="B11" s="25" t="s">
        <v>27</v>
      </c>
      <c r="C11" s="60" t="s">
        <v>7</v>
      </c>
      <c r="D11" s="25" t="s">
        <v>13</v>
      </c>
      <c r="E11" s="25" t="s">
        <v>21</v>
      </c>
      <c r="F11" s="31" t="s">
        <v>23</v>
      </c>
      <c r="G11" s="32" t="s">
        <v>22</v>
      </c>
      <c r="H11" s="49" t="s">
        <v>24</v>
      </c>
      <c r="I11" s="25" t="s">
        <v>25</v>
      </c>
      <c r="J11" s="25" t="s">
        <v>26</v>
      </c>
      <c r="K11" s="32" t="s">
        <v>14</v>
      </c>
      <c r="L11" s="49" t="s">
        <v>15</v>
      </c>
      <c r="M11" s="25" t="s">
        <v>16</v>
      </c>
      <c r="N11" s="25" t="s">
        <v>17</v>
      </c>
      <c r="O11" s="32" t="s">
        <v>18</v>
      </c>
      <c r="P11" s="49" t="s">
        <v>19</v>
      </c>
      <c r="Q11" s="25" t="s">
        <v>65</v>
      </c>
      <c r="R11" s="25" t="s">
        <v>66</v>
      </c>
      <c r="S11" s="25" t="s">
        <v>67</v>
      </c>
      <c r="T11" s="49" t="s">
        <v>68</v>
      </c>
      <c r="U11" s="25" t="s">
        <v>28</v>
      </c>
      <c r="V11" s="25" t="s">
        <v>29</v>
      </c>
      <c r="W11" s="32" t="s">
        <v>30</v>
      </c>
      <c r="X11" s="49" t="s">
        <v>31</v>
      </c>
      <c r="Y11" s="25" t="s">
        <v>57</v>
      </c>
      <c r="Z11" s="32" t="s">
        <v>58</v>
      </c>
      <c r="AA11" s="30" t="s">
        <v>59</v>
      </c>
      <c r="AB11" s="49" t="s">
        <v>60</v>
      </c>
      <c r="AC11" s="25" t="s">
        <v>11</v>
      </c>
      <c r="AD11" s="32" t="s">
        <v>9</v>
      </c>
      <c r="AE11" s="30" t="s">
        <v>10</v>
      </c>
      <c r="AF11" s="49" t="s">
        <v>12</v>
      </c>
    </row>
    <row r="12" spans="1:32" s="3" customFormat="1" hidden="1" x14ac:dyDescent="0.2">
      <c r="A12" s="33" t="s">
        <v>0</v>
      </c>
      <c r="B12" s="34" t="s">
        <v>56</v>
      </c>
      <c r="C12" s="61" t="s">
        <v>77</v>
      </c>
      <c r="D12" s="34" t="s">
        <v>44</v>
      </c>
      <c r="E12" s="34" t="s">
        <v>72</v>
      </c>
      <c r="F12" s="36" t="s">
        <v>45</v>
      </c>
      <c r="G12" s="37" t="s">
        <v>46</v>
      </c>
      <c r="H12" s="50" t="s">
        <v>78</v>
      </c>
      <c r="I12" s="34" t="s">
        <v>47</v>
      </c>
      <c r="J12" s="34" t="s">
        <v>79</v>
      </c>
      <c r="K12" s="37" t="s">
        <v>48</v>
      </c>
      <c r="L12" s="50" t="s">
        <v>80</v>
      </c>
      <c r="M12" s="34" t="s">
        <v>49</v>
      </c>
      <c r="N12" s="34" t="s">
        <v>73</v>
      </c>
      <c r="O12" s="37" t="s">
        <v>50</v>
      </c>
      <c r="P12" s="50" t="s">
        <v>81</v>
      </c>
      <c r="Q12" s="34" t="s">
        <v>69</v>
      </c>
      <c r="R12" s="34" t="s">
        <v>74</v>
      </c>
      <c r="S12" s="34" t="s">
        <v>70</v>
      </c>
      <c r="T12" s="50" t="s">
        <v>82</v>
      </c>
      <c r="U12" s="34" t="s">
        <v>51</v>
      </c>
      <c r="V12" s="34" t="s">
        <v>32</v>
      </c>
      <c r="W12" s="37" t="s">
        <v>52</v>
      </c>
      <c r="X12" s="50" t="s">
        <v>83</v>
      </c>
      <c r="Y12" s="34" t="s">
        <v>64</v>
      </c>
      <c r="Z12" s="37" t="s">
        <v>63</v>
      </c>
      <c r="AA12" s="35" t="s">
        <v>62</v>
      </c>
      <c r="AB12" s="50" t="s">
        <v>84</v>
      </c>
      <c r="AC12" s="34" t="s">
        <v>53</v>
      </c>
      <c r="AD12" s="37" t="s">
        <v>54</v>
      </c>
      <c r="AE12" s="35" t="s">
        <v>55</v>
      </c>
      <c r="AF12" s="50" t="s">
        <v>85</v>
      </c>
    </row>
    <row r="13" spans="1:32" x14ac:dyDescent="0.2">
      <c r="A13" s="38" t="s">
        <v>3</v>
      </c>
      <c r="B13" s="39">
        <v>1987</v>
      </c>
      <c r="C13" s="62">
        <v>0.20823529411764699</v>
      </c>
      <c r="D13" s="39">
        <v>415</v>
      </c>
      <c r="E13" s="39">
        <v>3822.7228915662599</v>
      </c>
      <c r="F13" s="39">
        <v>532</v>
      </c>
      <c r="G13" s="41">
        <v>-98.225432330827104</v>
      </c>
      <c r="H13" s="51">
        <v>31.643706766917301</v>
      </c>
      <c r="I13" s="42">
        <v>80</v>
      </c>
      <c r="J13" s="39">
        <v>179.61250000000001</v>
      </c>
      <c r="K13" s="41">
        <v>-2.3105538752362902</v>
      </c>
      <c r="L13" s="51">
        <v>15.0229149338374</v>
      </c>
      <c r="M13" s="39"/>
      <c r="N13" s="39"/>
      <c r="O13" s="41"/>
      <c r="P13" s="51"/>
      <c r="Q13" s="39"/>
      <c r="R13" s="39"/>
      <c r="S13" s="41"/>
      <c r="T13" s="51"/>
      <c r="U13" s="39">
        <v>415</v>
      </c>
      <c r="V13" s="39">
        <v>122.49638554216899</v>
      </c>
      <c r="W13" s="41">
        <v>1.25632828282828</v>
      </c>
      <c r="X13" s="51">
        <v>13.1057643097643</v>
      </c>
      <c r="Y13" s="39"/>
      <c r="Z13" s="40"/>
      <c r="AA13" s="40"/>
      <c r="AB13" s="51"/>
      <c r="AC13" s="42">
        <v>413</v>
      </c>
      <c r="AD13" s="41">
        <v>40.193704600484303</v>
      </c>
      <c r="AE13" s="40">
        <v>0.73227040816326605</v>
      </c>
      <c r="AF13" s="51">
        <v>9.4515542517006796</v>
      </c>
    </row>
    <row r="14" spans="1:32" x14ac:dyDescent="0.2">
      <c r="A14" s="38" t="s">
        <v>3</v>
      </c>
      <c r="B14" s="39">
        <v>1988</v>
      </c>
      <c r="C14" s="62">
        <v>0.165416204217536</v>
      </c>
      <c r="D14" s="39">
        <v>497</v>
      </c>
      <c r="E14" s="39">
        <v>3935.51710261569</v>
      </c>
      <c r="F14" s="39">
        <v>627</v>
      </c>
      <c r="G14" s="41">
        <v>-98.28</v>
      </c>
      <c r="H14" s="51">
        <v>32.623912280701802</v>
      </c>
      <c r="I14" s="42">
        <v>72</v>
      </c>
      <c r="J14" s="39">
        <v>198.652777777778</v>
      </c>
      <c r="K14" s="41">
        <v>-2.8735984000000001</v>
      </c>
      <c r="L14" s="51">
        <v>15.384843200000001</v>
      </c>
      <c r="M14" s="39"/>
      <c r="N14" s="39"/>
      <c r="O14" s="41"/>
      <c r="P14" s="51"/>
      <c r="Q14" s="39"/>
      <c r="R14" s="39"/>
      <c r="S14" s="41"/>
      <c r="T14" s="51"/>
      <c r="U14" s="39">
        <v>497</v>
      </c>
      <c r="V14" s="39">
        <v>123.48088531187101</v>
      </c>
      <c r="W14" s="41">
        <v>1.43637359550562</v>
      </c>
      <c r="X14" s="51">
        <v>14.0030575842696</v>
      </c>
      <c r="Y14" s="39"/>
      <c r="Z14" s="40"/>
      <c r="AA14" s="40"/>
      <c r="AB14" s="51"/>
      <c r="AC14" s="42">
        <v>497</v>
      </c>
      <c r="AD14" s="41">
        <v>39.559758551307901</v>
      </c>
      <c r="AE14" s="40">
        <v>0.76592372881355897</v>
      </c>
      <c r="AF14" s="51">
        <v>10.7206706214689</v>
      </c>
    </row>
    <row r="15" spans="1:32" x14ac:dyDescent="0.2">
      <c r="A15" s="38" t="s">
        <v>3</v>
      </c>
      <c r="B15" s="39">
        <v>1989</v>
      </c>
      <c r="C15" s="62">
        <v>0.16087719298245601</v>
      </c>
      <c r="D15" s="39">
        <v>651</v>
      </c>
      <c r="E15" s="39">
        <v>4108.1628264208903</v>
      </c>
      <c r="F15" s="39">
        <v>800</v>
      </c>
      <c r="G15" s="41">
        <v>-56.971249999999998</v>
      </c>
      <c r="H15" s="51">
        <v>34.282792500000099</v>
      </c>
      <c r="I15" s="42">
        <v>84</v>
      </c>
      <c r="J15" s="39">
        <v>210.94047619047601</v>
      </c>
      <c r="K15" s="41">
        <v>-2.3287543859649098</v>
      </c>
      <c r="L15" s="51">
        <v>15.7098070175439</v>
      </c>
      <c r="M15" s="39"/>
      <c r="N15" s="39"/>
      <c r="O15" s="41"/>
      <c r="P15" s="51"/>
      <c r="Q15" s="39">
        <v>59</v>
      </c>
      <c r="R15" s="39">
        <v>701.20338983050897</v>
      </c>
      <c r="S15" s="41">
        <v>-5.2878510204081701</v>
      </c>
      <c r="T15" s="51">
        <v>10.4489653061224</v>
      </c>
      <c r="U15" s="39">
        <v>651</v>
      </c>
      <c r="V15" s="39">
        <v>119.71428571428601</v>
      </c>
      <c r="W15" s="41">
        <v>0.80298566703417895</v>
      </c>
      <c r="X15" s="51">
        <v>15.1321664829107</v>
      </c>
      <c r="Y15" s="39"/>
      <c r="Z15" s="40"/>
      <c r="AA15" s="40"/>
      <c r="AB15" s="51"/>
      <c r="AC15" s="42">
        <v>650</v>
      </c>
      <c r="AD15" s="41">
        <v>44.0406153846154</v>
      </c>
      <c r="AE15" s="40">
        <v>0.73388790233074397</v>
      </c>
      <c r="AF15" s="51">
        <v>11.3521107658158</v>
      </c>
    </row>
    <row r="16" spans="1:32" x14ac:dyDescent="0.2">
      <c r="A16" s="38" t="s">
        <v>3</v>
      </c>
      <c r="B16" s="39">
        <v>1990</v>
      </c>
      <c r="C16" s="62">
        <v>0.220113314447592</v>
      </c>
      <c r="D16" s="39">
        <v>724</v>
      </c>
      <c r="E16" s="39">
        <v>4178.0621546961302</v>
      </c>
      <c r="F16" s="39">
        <v>921</v>
      </c>
      <c r="G16" s="41">
        <v>-45.262052117263799</v>
      </c>
      <c r="H16" s="51">
        <v>34.352307274701403</v>
      </c>
      <c r="I16" s="42">
        <v>95</v>
      </c>
      <c r="J16" s="39">
        <v>214.08421052631601</v>
      </c>
      <c r="K16" s="41">
        <v>-2.4830173724212798</v>
      </c>
      <c r="L16" s="51">
        <v>16.335241042345299</v>
      </c>
      <c r="M16" s="39"/>
      <c r="N16" s="39"/>
      <c r="O16" s="41"/>
      <c r="P16" s="51"/>
      <c r="Q16" s="39">
        <v>74</v>
      </c>
      <c r="R16" s="39">
        <v>728.86486486486501</v>
      </c>
      <c r="S16" s="41">
        <v>0.18529761904761899</v>
      </c>
      <c r="T16" s="51">
        <v>10.710102678571401</v>
      </c>
      <c r="U16" s="39">
        <v>724</v>
      </c>
      <c r="V16" s="39">
        <v>128.17265193370201</v>
      </c>
      <c r="W16" s="41">
        <v>1.6148365650969601</v>
      </c>
      <c r="X16" s="51">
        <v>15.792713758079399</v>
      </c>
      <c r="Y16" s="39"/>
      <c r="Z16" s="40"/>
      <c r="AA16" s="40"/>
      <c r="AB16" s="51"/>
      <c r="AC16" s="42">
        <v>724</v>
      </c>
      <c r="AD16" s="41">
        <v>40.749033149171296</v>
      </c>
      <c r="AE16" s="40">
        <v>1.2445925581395301</v>
      </c>
      <c r="AF16" s="51">
        <v>12.307611627907001</v>
      </c>
    </row>
    <row r="17" spans="1:32" x14ac:dyDescent="0.2">
      <c r="A17" s="38" t="s">
        <v>3</v>
      </c>
      <c r="B17" s="39">
        <v>1991</v>
      </c>
      <c r="C17" s="62">
        <v>0.26794117647058802</v>
      </c>
      <c r="D17" s="39">
        <v>808</v>
      </c>
      <c r="E17" s="39">
        <v>4332.7339108910901</v>
      </c>
      <c r="F17" s="39">
        <v>1018</v>
      </c>
      <c r="G17" s="41">
        <v>15.394165029469599</v>
      </c>
      <c r="H17" s="51">
        <v>36.638542239685599</v>
      </c>
      <c r="I17" s="42">
        <v>119</v>
      </c>
      <c r="J17" s="39">
        <v>231.12605042016801</v>
      </c>
      <c r="K17" s="41">
        <v>-1.6811543756145499</v>
      </c>
      <c r="L17" s="51">
        <v>18.167375614552601</v>
      </c>
      <c r="M17" s="39"/>
      <c r="N17" s="39"/>
      <c r="O17" s="41"/>
      <c r="P17" s="51"/>
      <c r="Q17" s="39">
        <v>109</v>
      </c>
      <c r="R17" s="39">
        <v>742.42201834862396</v>
      </c>
      <c r="S17" s="41">
        <v>0.74526040428062201</v>
      </c>
      <c r="T17" s="51">
        <v>11.854942925089199</v>
      </c>
      <c r="U17" s="39">
        <v>808</v>
      </c>
      <c r="V17" s="39">
        <v>121.66460396039599</v>
      </c>
      <c r="W17" s="41">
        <v>1.8623556451612899</v>
      </c>
      <c r="X17" s="51">
        <v>17.295266129032299</v>
      </c>
      <c r="Y17" s="39"/>
      <c r="Z17" s="40"/>
      <c r="AA17" s="40"/>
      <c r="AB17" s="51"/>
      <c r="AC17" s="42">
        <v>806</v>
      </c>
      <c r="AD17" s="41">
        <v>40.536724565756799</v>
      </c>
      <c r="AE17" s="40">
        <v>1.6589845904298399</v>
      </c>
      <c r="AF17" s="51">
        <v>13.8084163828062</v>
      </c>
    </row>
    <row r="18" spans="1:32" x14ac:dyDescent="0.2">
      <c r="A18" s="38" t="s">
        <v>3</v>
      </c>
      <c r="B18" s="39">
        <v>1992</v>
      </c>
      <c r="C18" s="62">
        <v>0.29757444504601999</v>
      </c>
      <c r="D18" s="39">
        <v>954</v>
      </c>
      <c r="E18" s="39">
        <v>4343.1310272536703</v>
      </c>
      <c r="F18" s="39">
        <v>1245</v>
      </c>
      <c r="G18" s="41">
        <v>16.346481927710801</v>
      </c>
      <c r="H18" s="51">
        <v>35.442897188754898</v>
      </c>
      <c r="I18" s="42">
        <v>135</v>
      </c>
      <c r="J18" s="39">
        <v>221.88148148148099</v>
      </c>
      <c r="K18" s="41">
        <v>-0.31850803858520899</v>
      </c>
      <c r="L18" s="51">
        <v>17.905293408360102</v>
      </c>
      <c r="M18" s="39"/>
      <c r="N18" s="39"/>
      <c r="O18" s="41"/>
      <c r="P18" s="51"/>
      <c r="Q18" s="39">
        <v>119</v>
      </c>
      <c r="R18" s="39">
        <v>718.98319327731099</v>
      </c>
      <c r="S18" s="41">
        <v>0.93746001974334003</v>
      </c>
      <c r="T18" s="51">
        <v>12.340572556762099</v>
      </c>
      <c r="U18" s="39">
        <v>954</v>
      </c>
      <c r="V18" s="39">
        <v>123.180293501048</v>
      </c>
      <c r="W18" s="41">
        <v>1.6826511470985199</v>
      </c>
      <c r="X18" s="51">
        <v>17.5688373819163</v>
      </c>
      <c r="Y18" s="39"/>
      <c r="Z18" s="40"/>
      <c r="AA18" s="40"/>
      <c r="AB18" s="51"/>
      <c r="AC18" s="42">
        <v>950</v>
      </c>
      <c r="AD18" s="41">
        <v>39.8932631578948</v>
      </c>
      <c r="AE18" s="40">
        <v>1.7274157608695599</v>
      </c>
      <c r="AF18" s="51">
        <v>14.317609646739101</v>
      </c>
    </row>
    <row r="19" spans="1:32" x14ac:dyDescent="0.2">
      <c r="A19" s="38" t="s">
        <v>3</v>
      </c>
      <c r="B19" s="39">
        <v>1993</v>
      </c>
      <c r="C19" s="62">
        <v>0.21397228637413401</v>
      </c>
      <c r="D19" s="39">
        <v>1141</v>
      </c>
      <c r="E19" s="39">
        <v>4298.4022787028898</v>
      </c>
      <c r="F19" s="39">
        <v>1403</v>
      </c>
      <c r="G19" s="41">
        <v>22.448153955809001</v>
      </c>
      <c r="H19" s="51">
        <v>35.831109764789701</v>
      </c>
      <c r="I19" s="42">
        <v>147</v>
      </c>
      <c r="J19" s="39">
        <v>244.01360544217701</v>
      </c>
      <c r="K19" s="41">
        <v>-0.25259343794579198</v>
      </c>
      <c r="L19" s="51">
        <v>18.136778887303802</v>
      </c>
      <c r="M19" s="39">
        <v>55</v>
      </c>
      <c r="N19" s="39">
        <v>195.709090909091</v>
      </c>
      <c r="O19" s="41">
        <v>-1.02644333570919</v>
      </c>
      <c r="P19" s="51">
        <v>26.437049893086201</v>
      </c>
      <c r="Q19" s="39">
        <v>145</v>
      </c>
      <c r="R19" s="39">
        <v>731.67586206896601</v>
      </c>
      <c r="S19" s="41">
        <v>0.226325136612022</v>
      </c>
      <c r="T19" s="51">
        <v>13.934195810564701</v>
      </c>
      <c r="U19" s="39">
        <v>1141</v>
      </c>
      <c r="V19" s="39">
        <v>125.565293602103</v>
      </c>
      <c r="W19" s="41">
        <v>1.6920661057692301</v>
      </c>
      <c r="X19" s="51">
        <v>17.662299879807701</v>
      </c>
      <c r="Y19" s="39"/>
      <c r="Z19" s="40"/>
      <c r="AA19" s="40"/>
      <c r="AB19" s="51"/>
      <c r="AC19" s="42">
        <v>1131</v>
      </c>
      <c r="AD19" s="41">
        <v>37.5520778072502</v>
      </c>
      <c r="AE19" s="40">
        <v>1.92752253349573</v>
      </c>
      <c r="AF19" s="51">
        <v>14.639103105968401</v>
      </c>
    </row>
    <row r="20" spans="1:32" x14ac:dyDescent="0.2">
      <c r="A20" s="38" t="s">
        <v>3</v>
      </c>
      <c r="B20" s="39">
        <v>1994</v>
      </c>
      <c r="C20" s="62">
        <v>0.32551387260648601</v>
      </c>
      <c r="D20" s="39">
        <v>1304</v>
      </c>
      <c r="E20" s="39">
        <v>4314.9585889570599</v>
      </c>
      <c r="F20" s="39">
        <v>1682</v>
      </c>
      <c r="G20" s="41">
        <v>35.8549702734839</v>
      </c>
      <c r="H20" s="51">
        <v>36.126769322235397</v>
      </c>
      <c r="I20" s="42">
        <v>164</v>
      </c>
      <c r="J20" s="39">
        <v>256.93902439024401</v>
      </c>
      <c r="K20" s="41">
        <v>-0.27496119402985097</v>
      </c>
      <c r="L20" s="51">
        <v>18.581545671641798</v>
      </c>
      <c r="M20" s="39">
        <v>78</v>
      </c>
      <c r="N20" s="39">
        <v>207.84615384615401</v>
      </c>
      <c r="O20" s="41">
        <v>-0.919333333333332</v>
      </c>
      <c r="P20" s="51">
        <v>26.818217857142901</v>
      </c>
      <c r="Q20" s="39">
        <v>164</v>
      </c>
      <c r="R20" s="39">
        <v>770.01219512195098</v>
      </c>
      <c r="S20" s="41">
        <v>1.81814374034003</v>
      </c>
      <c r="T20" s="51">
        <v>14.9411561051005</v>
      </c>
      <c r="U20" s="39">
        <v>1304</v>
      </c>
      <c r="V20" s="39">
        <v>125.390337423313</v>
      </c>
      <c r="W20" s="41">
        <v>1.63729812087354</v>
      </c>
      <c r="X20" s="51">
        <v>18.311099035043199</v>
      </c>
      <c r="Y20" s="39"/>
      <c r="Z20" s="40"/>
      <c r="AA20" s="40"/>
      <c r="AB20" s="51"/>
      <c r="AC20" s="42">
        <v>1286</v>
      </c>
      <c r="AD20" s="41">
        <v>37.390046656298601</v>
      </c>
      <c r="AE20" s="40">
        <v>2.1288357289527799</v>
      </c>
      <c r="AF20" s="51">
        <v>15.2073635010267</v>
      </c>
    </row>
    <row r="21" spans="1:32" x14ac:dyDescent="0.2">
      <c r="A21" s="38" t="s">
        <v>3</v>
      </c>
      <c r="B21" s="39">
        <v>1995</v>
      </c>
      <c r="C21" s="62">
        <v>0.48165989159891498</v>
      </c>
      <c r="D21" s="39">
        <v>1509</v>
      </c>
      <c r="E21" s="39">
        <v>4585.8316766070202</v>
      </c>
      <c r="F21" s="39">
        <v>1954</v>
      </c>
      <c r="G21" s="41">
        <v>76.912241555783098</v>
      </c>
      <c r="H21" s="51">
        <v>37.0475419651995</v>
      </c>
      <c r="I21" s="42">
        <v>261</v>
      </c>
      <c r="J21" s="39">
        <v>244.02298850574701</v>
      </c>
      <c r="K21" s="41">
        <v>-0.45681025641025702</v>
      </c>
      <c r="L21" s="51">
        <v>20.384208717948699</v>
      </c>
      <c r="M21" s="39">
        <v>169</v>
      </c>
      <c r="N21" s="39">
        <v>199.22485207100601</v>
      </c>
      <c r="O21" s="41">
        <v>-8.4174002047083002E-2</v>
      </c>
      <c r="P21" s="51">
        <v>27.705702661207798</v>
      </c>
      <c r="Q21" s="39">
        <v>262</v>
      </c>
      <c r="R21" s="39">
        <v>737.38931297709905</v>
      </c>
      <c r="S21" s="41">
        <v>4.2729993838570497</v>
      </c>
      <c r="T21" s="51">
        <v>16.192975970425099</v>
      </c>
      <c r="U21" s="39">
        <v>1509</v>
      </c>
      <c r="V21" s="39">
        <v>124.536116633532</v>
      </c>
      <c r="W21" s="41">
        <v>1.8303373287671301</v>
      </c>
      <c r="X21" s="51">
        <v>19.303765839041201</v>
      </c>
      <c r="Y21" s="39"/>
      <c r="Z21" s="40"/>
      <c r="AA21" s="40"/>
      <c r="AB21" s="51"/>
      <c r="AC21" s="42">
        <v>1498</v>
      </c>
      <c r="AD21" s="41">
        <v>38.495460614152201</v>
      </c>
      <c r="AE21" s="40">
        <v>2.57426962899051</v>
      </c>
      <c r="AF21" s="51">
        <v>16.352443399482301</v>
      </c>
    </row>
    <row r="22" spans="1:32" x14ac:dyDescent="0.2">
      <c r="A22" s="38" t="s">
        <v>3</v>
      </c>
      <c r="B22" s="39">
        <v>1996</v>
      </c>
      <c r="C22" s="62">
        <v>0.53697955657932595</v>
      </c>
      <c r="D22" s="39">
        <v>1677</v>
      </c>
      <c r="E22" s="39">
        <v>4678.4716756112102</v>
      </c>
      <c r="F22" s="39">
        <v>2248</v>
      </c>
      <c r="G22" s="41">
        <v>67.9069617437722</v>
      </c>
      <c r="H22" s="51">
        <v>37.086702402135202</v>
      </c>
      <c r="I22" s="42">
        <v>249</v>
      </c>
      <c r="J22" s="39">
        <v>247.53413654618501</v>
      </c>
      <c r="K22" s="41">
        <v>-1.4042024074899699</v>
      </c>
      <c r="L22" s="51">
        <v>20.9657958091842</v>
      </c>
      <c r="M22" s="39">
        <v>199</v>
      </c>
      <c r="N22" s="39">
        <v>202.29145728643201</v>
      </c>
      <c r="O22" s="41">
        <v>0.40446797153024899</v>
      </c>
      <c r="P22" s="51">
        <v>28.302292704626399</v>
      </c>
      <c r="Q22" s="39">
        <v>251</v>
      </c>
      <c r="R22" s="39">
        <v>756.86454183266903</v>
      </c>
      <c r="S22" s="41">
        <v>3.4443412197686598</v>
      </c>
      <c r="T22" s="51">
        <v>17.442272870662499</v>
      </c>
      <c r="U22" s="39">
        <v>1677</v>
      </c>
      <c r="V22" s="39">
        <v>124.510435301133</v>
      </c>
      <c r="W22" s="41">
        <v>1.6432351851851801</v>
      </c>
      <c r="X22" s="51">
        <v>20.124611111111001</v>
      </c>
      <c r="Y22" s="39">
        <v>74</v>
      </c>
      <c r="Z22" s="40">
        <v>3.3207413921637299</v>
      </c>
      <c r="AA22" s="40">
        <v>-4.0249343832021098E-2</v>
      </c>
      <c r="AB22" s="51">
        <v>13.8675065616798</v>
      </c>
      <c r="AC22" s="42">
        <v>1662</v>
      </c>
      <c r="AD22" s="41">
        <v>37.982851985559599</v>
      </c>
      <c r="AE22" s="40">
        <v>2.4221256544502698</v>
      </c>
      <c r="AF22" s="51">
        <v>17.225088182498101</v>
      </c>
    </row>
    <row r="23" spans="1:32" x14ac:dyDescent="0.2">
      <c r="A23" s="38" t="s">
        <v>3</v>
      </c>
      <c r="B23" s="39">
        <v>1997</v>
      </c>
      <c r="C23" s="62">
        <v>0.61595017227670301</v>
      </c>
      <c r="D23" s="39">
        <v>1754</v>
      </c>
      <c r="E23" s="39">
        <v>4661.5085518814103</v>
      </c>
      <c r="F23" s="39">
        <v>2366</v>
      </c>
      <c r="G23" s="41">
        <v>63.610579036348398</v>
      </c>
      <c r="H23" s="51">
        <v>36.688000000000002</v>
      </c>
      <c r="I23" s="42">
        <v>237</v>
      </c>
      <c r="J23" s="39">
        <v>241.45147679324899</v>
      </c>
      <c r="K23" s="41">
        <v>-1.43171078224101</v>
      </c>
      <c r="L23" s="51">
        <v>20.791511627906999</v>
      </c>
      <c r="M23" s="39">
        <v>218</v>
      </c>
      <c r="N23" s="39">
        <v>195.238532110092</v>
      </c>
      <c r="O23" s="41">
        <v>0.25215976331360901</v>
      </c>
      <c r="P23" s="51">
        <v>28.162125105663598</v>
      </c>
      <c r="Q23" s="39">
        <v>238</v>
      </c>
      <c r="R23" s="39">
        <v>731.79831932773095</v>
      </c>
      <c r="S23" s="41">
        <v>4.0154909001475598</v>
      </c>
      <c r="T23" s="51">
        <v>16.801208066896201</v>
      </c>
      <c r="U23" s="39">
        <v>1754</v>
      </c>
      <c r="V23" s="39">
        <v>125.497149372862</v>
      </c>
      <c r="W23" s="41">
        <v>1.44512054987663</v>
      </c>
      <c r="X23" s="51">
        <v>19.937219598167101</v>
      </c>
      <c r="Y23" s="39">
        <v>134</v>
      </c>
      <c r="Z23" s="40">
        <v>3.5321450009753899</v>
      </c>
      <c r="AA23" s="40">
        <v>-5.3737712895377203E-2</v>
      </c>
      <c r="AB23" s="51">
        <v>13.656253041362501</v>
      </c>
      <c r="AC23" s="42">
        <v>1721</v>
      </c>
      <c r="AD23" s="41">
        <v>37.129343404997101</v>
      </c>
      <c r="AE23" s="40">
        <v>2.52874209591474</v>
      </c>
      <c r="AF23" s="51">
        <v>17.069774600355199</v>
      </c>
    </row>
    <row r="24" spans="1:32" x14ac:dyDescent="0.2">
      <c r="A24" s="38" t="s">
        <v>3</v>
      </c>
      <c r="B24" s="39">
        <v>1998</v>
      </c>
      <c r="C24" s="62">
        <v>0.61471750755638299</v>
      </c>
      <c r="D24" s="39">
        <v>1919</v>
      </c>
      <c r="E24" s="39">
        <v>4753.0135487232901</v>
      </c>
      <c r="F24" s="39">
        <v>2592</v>
      </c>
      <c r="G24" s="41">
        <v>62.383861882715998</v>
      </c>
      <c r="H24" s="51">
        <v>37.329123070987698</v>
      </c>
      <c r="I24" s="42">
        <v>312</v>
      </c>
      <c r="J24" s="39">
        <v>234</v>
      </c>
      <c r="K24" s="41">
        <v>-1.2596714285714301</v>
      </c>
      <c r="L24" s="51">
        <v>21.086632432432399</v>
      </c>
      <c r="M24" s="39">
        <v>309</v>
      </c>
      <c r="N24" s="39">
        <v>194.07766990291299</v>
      </c>
      <c r="O24" s="41">
        <v>0.57381442901234603</v>
      </c>
      <c r="P24" s="51">
        <v>28.382709490740801</v>
      </c>
      <c r="Q24" s="39">
        <v>311</v>
      </c>
      <c r="R24" s="39">
        <v>723.778135048232</v>
      </c>
      <c r="S24" s="41">
        <v>4.6646392241379502</v>
      </c>
      <c r="T24" s="51">
        <v>16.222418103448199</v>
      </c>
      <c r="U24" s="39">
        <v>1919</v>
      </c>
      <c r="V24" s="39">
        <v>127.863991662324</v>
      </c>
      <c r="W24" s="41">
        <v>1.06187274424393</v>
      </c>
      <c r="X24" s="51">
        <v>19.693695706284998</v>
      </c>
      <c r="Y24" s="39">
        <v>159</v>
      </c>
      <c r="Z24" s="40">
        <v>3.6454171284461099</v>
      </c>
      <c r="AA24" s="40">
        <v>-3.33858764186633E-2</v>
      </c>
      <c r="AB24" s="51">
        <v>13.1223623371164</v>
      </c>
      <c r="AC24" s="42">
        <v>1901</v>
      </c>
      <c r="AD24" s="41">
        <v>38.587112046291402</v>
      </c>
      <c r="AE24" s="40">
        <v>2.2751154328732901</v>
      </c>
      <c r="AF24" s="51">
        <v>16.779661511919699</v>
      </c>
    </row>
    <row r="25" spans="1:32" x14ac:dyDescent="0.2">
      <c r="A25" s="38" t="s">
        <v>3</v>
      </c>
      <c r="B25" s="39">
        <v>1999</v>
      </c>
      <c r="C25" s="62">
        <v>0.70744363929146403</v>
      </c>
      <c r="D25" s="39">
        <v>1945</v>
      </c>
      <c r="E25" s="39">
        <v>4723.6534704370197</v>
      </c>
      <c r="F25" s="39">
        <v>2763</v>
      </c>
      <c r="G25" s="41">
        <v>60.053318856315499</v>
      </c>
      <c r="H25" s="51">
        <v>36.139808179515001</v>
      </c>
      <c r="I25" s="42">
        <v>332</v>
      </c>
      <c r="J25" s="39">
        <v>231.53012048192801</v>
      </c>
      <c r="K25" s="41">
        <v>-1.1297881202462901</v>
      </c>
      <c r="L25" s="51">
        <v>20.414843172763501</v>
      </c>
      <c r="M25" s="39">
        <v>331</v>
      </c>
      <c r="N25" s="39">
        <v>195.214501510574</v>
      </c>
      <c r="O25" s="41">
        <v>0.58350271444082602</v>
      </c>
      <c r="P25" s="51">
        <v>27.469336952587799</v>
      </c>
      <c r="Q25" s="39">
        <v>332</v>
      </c>
      <c r="R25" s="39">
        <v>722.02409638554195</v>
      </c>
      <c r="S25" s="41">
        <v>3.8418443042964201</v>
      </c>
      <c r="T25" s="51">
        <v>15.823608198659899</v>
      </c>
      <c r="U25" s="39">
        <v>1945</v>
      </c>
      <c r="V25" s="39">
        <v>129.439588688946</v>
      </c>
      <c r="W25" s="41">
        <v>1.0982581736189401</v>
      </c>
      <c r="X25" s="51">
        <v>19.029804960541199</v>
      </c>
      <c r="Y25" s="39">
        <v>218</v>
      </c>
      <c r="Z25" s="40">
        <v>3.6108758447487799</v>
      </c>
      <c r="AA25" s="40">
        <v>-3.7006456513482597E-2</v>
      </c>
      <c r="AB25" s="51">
        <v>13.3072540827953</v>
      </c>
      <c r="AC25" s="42">
        <v>1926</v>
      </c>
      <c r="AD25" s="41">
        <v>39.2916926272067</v>
      </c>
      <c r="AE25" s="40">
        <v>2.31601590909092</v>
      </c>
      <c r="AF25" s="51">
        <v>16.184195625000001</v>
      </c>
    </row>
    <row r="26" spans="1:32" x14ac:dyDescent="0.2">
      <c r="A26" s="38" t="s">
        <v>3</v>
      </c>
      <c r="B26" s="39">
        <v>2000</v>
      </c>
      <c r="C26" s="62">
        <v>0.64625823686553896</v>
      </c>
      <c r="D26" s="39">
        <v>2094</v>
      </c>
      <c r="E26" s="39">
        <v>4898.37153772684</v>
      </c>
      <c r="F26" s="39">
        <v>3046</v>
      </c>
      <c r="G26" s="41">
        <v>82.673657255416799</v>
      </c>
      <c r="H26" s="51">
        <v>35.174430400525203</v>
      </c>
      <c r="I26" s="42">
        <v>399</v>
      </c>
      <c r="J26" s="39">
        <v>235.59649122806999</v>
      </c>
      <c r="K26" s="41">
        <v>-0.261866907656917</v>
      </c>
      <c r="L26" s="51">
        <v>20.165520538941902</v>
      </c>
      <c r="M26" s="39">
        <v>392</v>
      </c>
      <c r="N26" s="39">
        <v>199.05357142857099</v>
      </c>
      <c r="O26" s="41">
        <v>1.4067889034799701</v>
      </c>
      <c r="P26" s="51">
        <v>26.898424819435402</v>
      </c>
      <c r="Q26" s="39">
        <v>399</v>
      </c>
      <c r="R26" s="39">
        <v>736.142857142857</v>
      </c>
      <c r="S26" s="41">
        <v>5.5149431015247501</v>
      </c>
      <c r="T26" s="51">
        <v>16.131267385645199</v>
      </c>
      <c r="U26" s="39">
        <v>2094</v>
      </c>
      <c r="V26" s="39">
        <v>130.233524355301</v>
      </c>
      <c r="W26" s="41">
        <v>1.2446745501285399</v>
      </c>
      <c r="X26" s="51">
        <v>18.575718766066899</v>
      </c>
      <c r="Y26" s="39">
        <v>261</v>
      </c>
      <c r="Z26" s="40">
        <v>3.5368180926117398</v>
      </c>
      <c r="AA26" s="40">
        <v>-9.5930397727272496E-3</v>
      </c>
      <c r="AB26" s="51">
        <v>14.2745738636363</v>
      </c>
      <c r="AC26" s="42">
        <v>2054</v>
      </c>
      <c r="AD26" s="41">
        <v>41.095131450827601</v>
      </c>
      <c r="AE26" s="40">
        <v>2.2336574915606402</v>
      </c>
      <c r="AF26" s="51">
        <v>15.814916541158199</v>
      </c>
    </row>
    <row r="27" spans="1:32" x14ac:dyDescent="0.2">
      <c r="A27" s="38" t="s">
        <v>3</v>
      </c>
      <c r="B27" s="39">
        <v>2001</v>
      </c>
      <c r="C27" s="62">
        <v>0.69327621153492003</v>
      </c>
      <c r="D27" s="39">
        <v>2174</v>
      </c>
      <c r="E27" s="39">
        <v>4864.00965961362</v>
      </c>
      <c r="F27" s="39">
        <v>3047</v>
      </c>
      <c r="G27" s="41">
        <v>76.377791270101596</v>
      </c>
      <c r="H27" s="51">
        <v>36.202140466032198</v>
      </c>
      <c r="I27" s="42">
        <v>410</v>
      </c>
      <c r="J27" s="39">
        <v>235.090243902439</v>
      </c>
      <c r="K27" s="41">
        <v>-0.792288764783179</v>
      </c>
      <c r="L27" s="51">
        <v>20.201028909329899</v>
      </c>
      <c r="M27" s="39">
        <v>409</v>
      </c>
      <c r="N27" s="39">
        <v>196.200488997555</v>
      </c>
      <c r="O27" s="41">
        <v>1.04627338365606</v>
      </c>
      <c r="P27" s="51">
        <v>27.354433212996401</v>
      </c>
      <c r="Q27" s="39">
        <v>412</v>
      </c>
      <c r="R27" s="39">
        <v>730.89805825242695</v>
      </c>
      <c r="S27" s="41">
        <v>4.5780970464135304</v>
      </c>
      <c r="T27" s="51">
        <v>16.295877253548198</v>
      </c>
      <c r="U27" s="39">
        <v>2174</v>
      </c>
      <c r="V27" s="39">
        <v>131.823367065317</v>
      </c>
      <c r="W27" s="41">
        <v>1.1487284144426999</v>
      </c>
      <c r="X27" s="51">
        <v>19.1107987964416</v>
      </c>
      <c r="Y27" s="39">
        <v>329</v>
      </c>
      <c r="Z27" s="40">
        <v>3.5735110924690501</v>
      </c>
      <c r="AA27" s="40">
        <v>8.6557436082103298E-3</v>
      </c>
      <c r="AB27" s="51">
        <v>15.0334173568599</v>
      </c>
      <c r="AC27" s="42">
        <v>2148</v>
      </c>
      <c r="AD27" s="41">
        <v>40.653770949720702</v>
      </c>
      <c r="AE27" s="40">
        <v>2.2882427776305301</v>
      </c>
      <c r="AF27" s="51">
        <v>16.333628253379199</v>
      </c>
    </row>
    <row r="28" spans="1:32" x14ac:dyDescent="0.2">
      <c r="A28" s="38" t="s">
        <v>3</v>
      </c>
      <c r="B28" s="39">
        <v>2002</v>
      </c>
      <c r="C28" s="62">
        <v>0.62253335614094996</v>
      </c>
      <c r="D28" s="39">
        <v>2505</v>
      </c>
      <c r="E28" s="39">
        <v>4884.3245508982</v>
      </c>
      <c r="F28" s="39">
        <v>3296</v>
      </c>
      <c r="G28" s="41">
        <v>81.7355794902913</v>
      </c>
      <c r="H28" s="51">
        <v>35.904475728155397</v>
      </c>
      <c r="I28" s="42">
        <v>356</v>
      </c>
      <c r="J28" s="39">
        <v>235.14887640449399</v>
      </c>
      <c r="K28" s="41">
        <v>-0.219354584092289</v>
      </c>
      <c r="L28" s="51">
        <v>19.430645415907701</v>
      </c>
      <c r="M28" s="39">
        <v>360</v>
      </c>
      <c r="N28" s="39">
        <v>196.72499999999999</v>
      </c>
      <c r="O28" s="41">
        <v>1.29310318664643</v>
      </c>
      <c r="P28" s="51">
        <v>27.280215781487101</v>
      </c>
      <c r="Q28" s="39">
        <v>360</v>
      </c>
      <c r="R28" s="39">
        <v>732.99722222222204</v>
      </c>
      <c r="S28" s="41">
        <v>5.0778227654698203</v>
      </c>
      <c r="T28" s="51">
        <v>16.2490034377387</v>
      </c>
      <c r="U28" s="39">
        <v>2505</v>
      </c>
      <c r="V28" s="39">
        <v>132.101397205589</v>
      </c>
      <c r="W28" s="41">
        <v>1.32023849372385</v>
      </c>
      <c r="X28" s="51">
        <v>18.635805808515801</v>
      </c>
      <c r="Y28" s="39">
        <v>368</v>
      </c>
      <c r="Z28" s="40">
        <v>3.7744070924889099</v>
      </c>
      <c r="AA28" s="40">
        <v>1.33562810503904E-2</v>
      </c>
      <c r="AB28" s="51">
        <v>15.672533711852401</v>
      </c>
      <c r="AC28" s="42">
        <v>2472</v>
      </c>
      <c r="AD28" s="41">
        <v>39.403398058252399</v>
      </c>
      <c r="AE28" s="40">
        <v>2.1831453821259701</v>
      </c>
      <c r="AF28" s="51">
        <v>15.9808046552153</v>
      </c>
    </row>
    <row r="29" spans="1:32" x14ac:dyDescent="0.2">
      <c r="A29" s="38" t="s">
        <v>3</v>
      </c>
      <c r="B29" s="39">
        <v>2003</v>
      </c>
      <c r="C29" s="62">
        <v>0.66773092369477904</v>
      </c>
      <c r="D29" s="39">
        <v>2600</v>
      </c>
      <c r="E29" s="39">
        <v>4983.8173076923104</v>
      </c>
      <c r="F29" s="39">
        <v>3527</v>
      </c>
      <c r="G29" s="41">
        <v>74.933603629146603</v>
      </c>
      <c r="H29" s="51">
        <v>35.729708250637998</v>
      </c>
      <c r="I29" s="42">
        <v>345</v>
      </c>
      <c r="J29" s="39">
        <v>251.67246376811599</v>
      </c>
      <c r="K29" s="41">
        <v>0.111073558648112</v>
      </c>
      <c r="L29" s="51">
        <v>19.905947174098301</v>
      </c>
      <c r="M29" s="39">
        <v>346</v>
      </c>
      <c r="N29" s="39">
        <v>212.47976878612701</v>
      </c>
      <c r="O29" s="41">
        <v>1.4327674418604699</v>
      </c>
      <c r="P29" s="51">
        <v>27.534003403289901</v>
      </c>
      <c r="Q29" s="39">
        <v>346</v>
      </c>
      <c r="R29" s="39">
        <v>787.67919075144505</v>
      </c>
      <c r="S29" s="41">
        <v>6.6148944250871002</v>
      </c>
      <c r="T29" s="51">
        <v>16.853587108013901</v>
      </c>
      <c r="U29" s="39">
        <v>2600</v>
      </c>
      <c r="V29" s="39">
        <v>129.85730769230801</v>
      </c>
      <c r="W29" s="41">
        <v>1.28962044786247</v>
      </c>
      <c r="X29" s="51">
        <v>18.6770705722687</v>
      </c>
      <c r="Y29" s="39">
        <v>429</v>
      </c>
      <c r="Z29" s="40">
        <v>3.66546588966151</v>
      </c>
      <c r="AA29" s="40">
        <v>1.0094483195941599E-2</v>
      </c>
      <c r="AB29" s="51">
        <v>16.494166138237102</v>
      </c>
      <c r="AC29" s="42">
        <v>2560</v>
      </c>
      <c r="AD29" s="41">
        <v>39.726796874999998</v>
      </c>
      <c r="AE29" s="40">
        <v>2.0036030691708699</v>
      </c>
      <c r="AF29" s="51">
        <v>16.227056229958698</v>
      </c>
    </row>
    <row r="30" spans="1:32" x14ac:dyDescent="0.2">
      <c r="A30" s="38" t="s">
        <v>3</v>
      </c>
      <c r="B30" s="39">
        <v>2004</v>
      </c>
      <c r="C30" s="62">
        <v>0.68539670658682605</v>
      </c>
      <c r="D30" s="39">
        <v>2760</v>
      </c>
      <c r="E30" s="39">
        <v>5119.9768115941997</v>
      </c>
      <c r="F30" s="39">
        <v>3751</v>
      </c>
      <c r="G30" s="41">
        <v>61.896699546787502</v>
      </c>
      <c r="H30" s="51">
        <v>35.906870967741902</v>
      </c>
      <c r="I30" s="42">
        <v>357</v>
      </c>
      <c r="J30" s="39">
        <v>258.66386554621801</v>
      </c>
      <c r="K30" s="41">
        <v>3.4597114613946101E-2</v>
      </c>
      <c r="L30" s="51">
        <v>20.143613946032598</v>
      </c>
      <c r="M30" s="39">
        <v>359</v>
      </c>
      <c r="N30" s="39">
        <v>220.81615598885799</v>
      </c>
      <c r="O30" s="41">
        <v>1.1940792</v>
      </c>
      <c r="P30" s="51">
        <v>27.732957599999999</v>
      </c>
      <c r="Q30" s="39">
        <v>359</v>
      </c>
      <c r="R30" s="39">
        <v>814.28133704735399</v>
      </c>
      <c r="S30" s="41">
        <v>5.8073812926274702</v>
      </c>
      <c r="T30" s="51">
        <v>16.431906138356599</v>
      </c>
      <c r="U30" s="39">
        <v>2760</v>
      </c>
      <c r="V30" s="39">
        <v>129.15</v>
      </c>
      <c r="W30" s="41">
        <v>0.961698479729727</v>
      </c>
      <c r="X30" s="51">
        <v>18.6412766047297</v>
      </c>
      <c r="Y30" s="39">
        <v>521</v>
      </c>
      <c r="Z30" s="40">
        <v>3.5304394908274399</v>
      </c>
      <c r="AA30" s="40">
        <v>4.8627049180327798E-3</v>
      </c>
      <c r="AB30" s="51">
        <v>17.1032786885246</v>
      </c>
      <c r="AC30" s="42">
        <v>2737</v>
      </c>
      <c r="AD30" s="41">
        <v>40.442345633905603</v>
      </c>
      <c r="AE30" s="40">
        <v>1.62895760545377</v>
      </c>
      <c r="AF30" s="51">
        <v>16.197189880698801</v>
      </c>
    </row>
    <row r="31" spans="1:32" x14ac:dyDescent="0.2">
      <c r="A31" s="38" t="s">
        <v>3</v>
      </c>
      <c r="B31" s="39">
        <v>2005</v>
      </c>
      <c r="C31" s="62">
        <v>0.59554673600656804</v>
      </c>
      <c r="D31" s="39">
        <v>2814</v>
      </c>
      <c r="E31" s="39">
        <v>4953.7754086709301</v>
      </c>
      <c r="F31" s="39">
        <v>3929</v>
      </c>
      <c r="G31" s="41">
        <v>40.725296513107601</v>
      </c>
      <c r="H31" s="51">
        <v>35.298131840162903</v>
      </c>
      <c r="I31" s="42">
        <v>376</v>
      </c>
      <c r="J31" s="39">
        <v>246.19414893617</v>
      </c>
      <c r="K31" s="41">
        <v>0.321172826918175</v>
      </c>
      <c r="L31" s="51">
        <v>19.649588580168199</v>
      </c>
      <c r="M31" s="39">
        <v>376</v>
      </c>
      <c r="N31" s="39">
        <v>207.05053191489401</v>
      </c>
      <c r="O31" s="41">
        <v>1.0380488798370699</v>
      </c>
      <c r="P31" s="51">
        <v>27.163269348268798</v>
      </c>
      <c r="Q31" s="39">
        <v>376</v>
      </c>
      <c r="R31" s="39">
        <v>766.92287234042601</v>
      </c>
      <c r="S31" s="41">
        <v>5.6883406060606498</v>
      </c>
      <c r="T31" s="51">
        <v>15.5346606060606</v>
      </c>
      <c r="U31" s="39">
        <v>2814</v>
      </c>
      <c r="V31" s="39">
        <v>129.869936034115</v>
      </c>
      <c r="W31" s="41">
        <v>0.78253966991449697</v>
      </c>
      <c r="X31" s="51">
        <v>18.101669317955899</v>
      </c>
      <c r="Y31" s="39">
        <v>634</v>
      </c>
      <c r="Z31" s="40">
        <v>3.7232914249938398</v>
      </c>
      <c r="AA31" s="40">
        <v>2.9225966850828799E-2</v>
      </c>
      <c r="AB31" s="51">
        <v>17.291491712707199</v>
      </c>
      <c r="AC31" s="42">
        <v>2780</v>
      </c>
      <c r="AD31" s="41">
        <v>39.5129856115107</v>
      </c>
      <c r="AE31" s="40">
        <v>1.6678417467948701</v>
      </c>
      <c r="AF31" s="51">
        <v>15.491334775641</v>
      </c>
    </row>
    <row r="32" spans="1:32" x14ac:dyDescent="0.2">
      <c r="A32" s="38" t="s">
        <v>3</v>
      </c>
      <c r="B32" s="39">
        <v>2006</v>
      </c>
      <c r="C32" s="62">
        <v>0.63502231556839095</v>
      </c>
      <c r="D32" s="39">
        <v>3033</v>
      </c>
      <c r="E32" s="39">
        <v>5028.1747444774201</v>
      </c>
      <c r="F32" s="39">
        <v>4309</v>
      </c>
      <c r="G32" s="41">
        <v>44.233235089347801</v>
      </c>
      <c r="H32" s="51">
        <v>35.012284752842803</v>
      </c>
      <c r="I32" s="42">
        <v>364</v>
      </c>
      <c r="J32" s="39">
        <v>243.211538461538</v>
      </c>
      <c r="K32" s="41">
        <v>1.10873361227336</v>
      </c>
      <c r="L32" s="51">
        <v>19.523781032078102</v>
      </c>
      <c r="M32" s="39">
        <v>365</v>
      </c>
      <c r="N32" s="39">
        <v>209.69041095890401</v>
      </c>
      <c r="O32" s="41">
        <v>1.579556768052</v>
      </c>
      <c r="P32" s="51">
        <v>27.142059670304199</v>
      </c>
      <c r="Q32" s="39">
        <v>365</v>
      </c>
      <c r="R32" s="39">
        <v>769.99726027397298</v>
      </c>
      <c r="S32" s="41">
        <v>6.0252593309372502</v>
      </c>
      <c r="T32" s="51">
        <v>15.527688139342001</v>
      </c>
      <c r="U32" s="39">
        <v>3033</v>
      </c>
      <c r="V32" s="39">
        <v>131.413452027695</v>
      </c>
      <c r="W32" s="41">
        <v>0.80349034959942001</v>
      </c>
      <c r="X32" s="51">
        <v>18.286697195921398</v>
      </c>
      <c r="Y32" s="39">
        <v>682</v>
      </c>
      <c r="Z32" s="40">
        <v>3.5816341769415199</v>
      </c>
      <c r="AA32" s="40">
        <v>3.23080158337457E-2</v>
      </c>
      <c r="AB32" s="51">
        <v>17.6954230578921</v>
      </c>
      <c r="AC32" s="42">
        <v>3007</v>
      </c>
      <c r="AD32" s="41">
        <v>41.3171599600931</v>
      </c>
      <c r="AE32" s="40">
        <v>2.67281225913012</v>
      </c>
      <c r="AF32" s="51">
        <v>15.715141695724</v>
      </c>
    </row>
    <row r="33" spans="1:32" x14ac:dyDescent="0.2">
      <c r="A33" s="38" t="s">
        <v>3</v>
      </c>
      <c r="B33" s="39">
        <v>2007</v>
      </c>
      <c r="C33" s="62">
        <v>0.60808758169934696</v>
      </c>
      <c r="D33" s="39">
        <v>2957</v>
      </c>
      <c r="E33" s="39">
        <v>5087.7047683462997</v>
      </c>
      <c r="F33" s="39">
        <v>4232</v>
      </c>
      <c r="G33" s="41">
        <v>43.201632797731499</v>
      </c>
      <c r="H33" s="51">
        <v>35.373833884687997</v>
      </c>
      <c r="I33" s="42">
        <v>364</v>
      </c>
      <c r="J33" s="39">
        <v>251.76373626373601</v>
      </c>
      <c r="K33" s="41">
        <v>1.66779763593381</v>
      </c>
      <c r="L33" s="51">
        <v>19.721212529550701</v>
      </c>
      <c r="M33" s="39">
        <v>365</v>
      </c>
      <c r="N33" s="39">
        <v>216.37260273972601</v>
      </c>
      <c r="O33" s="41">
        <v>1.9584355944221199</v>
      </c>
      <c r="P33" s="51">
        <v>27.3868728432995</v>
      </c>
      <c r="Q33" s="39">
        <v>366</v>
      </c>
      <c r="R33" s="39">
        <v>795.63114754098399</v>
      </c>
      <c r="S33" s="41">
        <v>7.1283562899194699</v>
      </c>
      <c r="T33" s="51">
        <v>15.9543760066648</v>
      </c>
      <c r="U33" s="39">
        <v>2957</v>
      </c>
      <c r="V33" s="39">
        <v>131.58944876564101</v>
      </c>
      <c r="W33" s="41">
        <v>0.55830312442901497</v>
      </c>
      <c r="X33" s="51">
        <v>18.529699616298</v>
      </c>
      <c r="Y33" s="39">
        <v>706</v>
      </c>
      <c r="Z33" s="40">
        <v>3.5212334120566902</v>
      </c>
      <c r="AA33" s="40">
        <v>6.8730353634577496E-3</v>
      </c>
      <c r="AB33" s="51">
        <v>18.2071463654224</v>
      </c>
      <c r="AC33" s="42">
        <v>2917</v>
      </c>
      <c r="AD33" s="41">
        <v>39.951079876585503</v>
      </c>
      <c r="AE33" s="40">
        <v>1.9305901307309901</v>
      </c>
      <c r="AF33" s="51">
        <v>16.094457503222198</v>
      </c>
    </row>
    <row r="34" spans="1:32" x14ac:dyDescent="0.2">
      <c r="A34" s="38" t="s">
        <v>3</v>
      </c>
      <c r="B34" s="39">
        <v>2008</v>
      </c>
      <c r="C34" s="62">
        <v>0.61728943149586901</v>
      </c>
      <c r="D34" s="39">
        <v>3019</v>
      </c>
      <c r="E34" s="39">
        <v>5063.1493872143101</v>
      </c>
      <c r="F34" s="39">
        <v>4369</v>
      </c>
      <c r="G34" s="41">
        <v>30.0125635156786</v>
      </c>
      <c r="H34" s="51">
        <v>34.351849622339302</v>
      </c>
      <c r="I34" s="42">
        <v>372</v>
      </c>
      <c r="J34" s="39">
        <v>255.239247311828</v>
      </c>
      <c r="K34" s="41">
        <v>1.43902222731439</v>
      </c>
      <c r="L34" s="51">
        <v>19.1543936755271</v>
      </c>
      <c r="M34" s="39">
        <v>374</v>
      </c>
      <c r="N34" s="39">
        <v>222.40106951871701</v>
      </c>
      <c r="O34" s="41">
        <v>1.6077321428571401</v>
      </c>
      <c r="P34" s="51">
        <v>26.656337912087899</v>
      </c>
      <c r="Q34" s="39">
        <v>375</v>
      </c>
      <c r="R34" s="39">
        <v>816.26933333333295</v>
      </c>
      <c r="S34" s="41">
        <v>6.6237027880063302</v>
      </c>
      <c r="T34" s="51">
        <v>15.1593855865334</v>
      </c>
      <c r="U34" s="39">
        <v>3019</v>
      </c>
      <c r="V34" s="39">
        <v>129.06856575024801</v>
      </c>
      <c r="W34" s="41">
        <v>-0.29391249782116102</v>
      </c>
      <c r="X34" s="51">
        <v>17.888304165940301</v>
      </c>
      <c r="Y34" s="39">
        <v>746</v>
      </c>
      <c r="Z34" s="40">
        <v>3.4592751931633399</v>
      </c>
      <c r="AA34" s="40">
        <v>2.9435885280872199E-2</v>
      </c>
      <c r="AB34" s="51">
        <v>18.0508177293197</v>
      </c>
      <c r="AC34" s="42">
        <v>2973</v>
      </c>
      <c r="AD34" s="41">
        <v>37.737874201143697</v>
      </c>
      <c r="AE34" s="40">
        <v>1.0504277933942401</v>
      </c>
      <c r="AF34" s="51">
        <v>15.513937895291599</v>
      </c>
    </row>
    <row r="35" spans="1:32" x14ac:dyDescent="0.2">
      <c r="A35" s="38" t="s">
        <v>3</v>
      </c>
      <c r="B35" s="39">
        <v>2009</v>
      </c>
      <c r="C35" s="62">
        <v>0.66858603876798905</v>
      </c>
      <c r="D35" s="39">
        <v>3119</v>
      </c>
      <c r="E35" s="39">
        <v>5154.4395639628101</v>
      </c>
      <c r="F35" s="39">
        <v>4820</v>
      </c>
      <c r="G35" s="41">
        <v>54.127977178423201</v>
      </c>
      <c r="H35" s="51">
        <v>33.9487632780083</v>
      </c>
      <c r="I35" s="42">
        <v>371</v>
      </c>
      <c r="J35" s="39">
        <v>247.77628032345001</v>
      </c>
      <c r="K35" s="41">
        <v>1.3468660992318899</v>
      </c>
      <c r="L35" s="51">
        <v>19.461954743616399</v>
      </c>
      <c r="M35" s="39">
        <v>376</v>
      </c>
      <c r="N35" s="39">
        <v>219.63563829787199</v>
      </c>
      <c r="O35" s="41">
        <v>1.9395790456431601</v>
      </c>
      <c r="P35" s="51">
        <v>26.6444784232365</v>
      </c>
      <c r="Q35" s="39">
        <v>377</v>
      </c>
      <c r="R35" s="39">
        <v>800.36870026525196</v>
      </c>
      <c r="S35" s="41">
        <v>6.1921013545072503</v>
      </c>
      <c r="T35" s="51">
        <v>15.7075203176086</v>
      </c>
      <c r="U35" s="39">
        <v>3119</v>
      </c>
      <c r="V35" s="39">
        <v>129.913754408464</v>
      </c>
      <c r="W35" s="41">
        <v>0.20661262276605999</v>
      </c>
      <c r="X35" s="51">
        <v>18.356041539204501</v>
      </c>
      <c r="Y35" s="39">
        <v>857</v>
      </c>
      <c r="Z35" s="40">
        <v>3.3634112315257001</v>
      </c>
      <c r="AA35" s="40">
        <v>9.2259150189314305E-3</v>
      </c>
      <c r="AB35" s="51">
        <v>18.902986958350802</v>
      </c>
      <c r="AC35" s="42">
        <v>3052</v>
      </c>
      <c r="AD35" s="41">
        <v>36.250982961992101</v>
      </c>
      <c r="AE35" s="40">
        <v>-1.5031794871794899</v>
      </c>
      <c r="AF35" s="51">
        <v>16.0789013469652</v>
      </c>
    </row>
    <row r="36" spans="1:32" x14ac:dyDescent="0.2">
      <c r="A36" s="38" t="s">
        <v>3</v>
      </c>
      <c r="B36" s="39">
        <v>2010</v>
      </c>
      <c r="C36" s="62">
        <v>0.64209503495674802</v>
      </c>
      <c r="D36" s="39">
        <v>3183</v>
      </c>
      <c r="E36" s="39">
        <v>5234.3848570530899</v>
      </c>
      <c r="F36" s="39">
        <v>4909</v>
      </c>
      <c r="G36" s="41">
        <v>59.528588307191001</v>
      </c>
      <c r="H36" s="51">
        <v>34.589740680382903</v>
      </c>
      <c r="I36" s="42">
        <v>417</v>
      </c>
      <c r="J36" s="39">
        <v>244.247002398082</v>
      </c>
      <c r="K36" s="41">
        <v>1.9858733170134699</v>
      </c>
      <c r="L36" s="51">
        <v>20.428782129742999</v>
      </c>
      <c r="M36" s="39">
        <v>421</v>
      </c>
      <c r="N36" s="39">
        <v>218.05463182897901</v>
      </c>
      <c r="O36" s="41">
        <v>2.1498859005705002</v>
      </c>
      <c r="P36" s="51">
        <v>27.360838427057899</v>
      </c>
      <c r="Q36" s="39">
        <v>422</v>
      </c>
      <c r="R36" s="39">
        <v>795.35781990521298</v>
      </c>
      <c r="S36" s="41">
        <v>9.3218899705682201</v>
      </c>
      <c r="T36" s="51">
        <v>16.414371519130601</v>
      </c>
      <c r="U36" s="39">
        <v>3183</v>
      </c>
      <c r="V36" s="39">
        <v>128.89443920829399</v>
      </c>
      <c r="W36" s="41">
        <v>-0.22855398089171999</v>
      </c>
      <c r="X36" s="51">
        <v>19.1611585987261</v>
      </c>
      <c r="Y36" s="39">
        <v>940</v>
      </c>
      <c r="Z36" s="40">
        <v>3.2073402715740298</v>
      </c>
      <c r="AA36" s="40">
        <v>-5.4463862801143299E-2</v>
      </c>
      <c r="AB36" s="51">
        <v>19.9502449979584</v>
      </c>
      <c r="AC36" s="42">
        <v>3138</v>
      </c>
      <c r="AD36" s="41">
        <v>35.213894200127498</v>
      </c>
      <c r="AE36" s="40">
        <v>-3.22734364481488</v>
      </c>
      <c r="AF36" s="51">
        <v>16.628895031254999</v>
      </c>
    </row>
    <row r="37" spans="1:32" x14ac:dyDescent="0.2">
      <c r="A37" s="38" t="s">
        <v>3</v>
      </c>
      <c r="B37" s="39">
        <v>2011</v>
      </c>
      <c r="C37" s="62">
        <v>0.64399401555954405</v>
      </c>
      <c r="D37" s="39">
        <v>3279</v>
      </c>
      <c r="E37" s="39">
        <v>5294.9829216224498</v>
      </c>
      <c r="F37" s="39">
        <v>5122</v>
      </c>
      <c r="G37" s="41">
        <v>55.527206169465003</v>
      </c>
      <c r="H37" s="51">
        <v>33.597554666146102</v>
      </c>
      <c r="I37" s="42">
        <v>446</v>
      </c>
      <c r="J37" s="39">
        <v>253.84977578475301</v>
      </c>
      <c r="K37" s="41">
        <v>2.5296107854630798</v>
      </c>
      <c r="L37" s="51">
        <v>19.928697342711999</v>
      </c>
      <c r="M37" s="39">
        <v>456</v>
      </c>
      <c r="N37" s="39">
        <v>223.64254385964901</v>
      </c>
      <c r="O37" s="41">
        <v>1.85612846544319</v>
      </c>
      <c r="P37" s="51">
        <v>26.616906286606799</v>
      </c>
      <c r="Q37" s="39">
        <v>456</v>
      </c>
      <c r="R37" s="39">
        <v>819.21052631578902</v>
      </c>
      <c r="S37" s="41">
        <v>7.1765769146847003</v>
      </c>
      <c r="T37" s="51">
        <v>15.9873464979272</v>
      </c>
      <c r="U37" s="39">
        <v>3279</v>
      </c>
      <c r="V37" s="39">
        <v>129.43031412015901</v>
      </c>
      <c r="W37" s="41">
        <v>-1.0820854410857501</v>
      </c>
      <c r="X37" s="51">
        <v>18.576621529919699</v>
      </c>
      <c r="Y37" s="39">
        <v>1157</v>
      </c>
      <c r="Z37" s="40">
        <v>3.09658216029099</v>
      </c>
      <c r="AA37" s="40">
        <v>-8.74394206302605E-2</v>
      </c>
      <c r="AB37" s="51">
        <v>19.911098062243202</v>
      </c>
      <c r="AC37" s="42">
        <v>3216</v>
      </c>
      <c r="AD37" s="41">
        <v>32.246237562189101</v>
      </c>
      <c r="AE37" s="40">
        <v>-5.8100590880893099</v>
      </c>
      <c r="AF37" s="51">
        <v>15.8455169820098</v>
      </c>
    </row>
    <row r="38" spans="1:32" x14ac:dyDescent="0.2">
      <c r="A38" s="38" t="s">
        <v>3</v>
      </c>
      <c r="B38" s="39">
        <v>2012</v>
      </c>
      <c r="C38" s="62">
        <v>0.60922730942221204</v>
      </c>
      <c r="D38" s="39">
        <v>3234</v>
      </c>
      <c r="E38" s="39">
        <v>5344.0751391465701</v>
      </c>
      <c r="F38" s="39">
        <v>5190</v>
      </c>
      <c r="G38" s="41">
        <v>58.162341040462699</v>
      </c>
      <c r="H38" s="51">
        <v>32.9118005780348</v>
      </c>
      <c r="I38" s="42">
        <v>369</v>
      </c>
      <c r="J38" s="39">
        <v>251.62872628726299</v>
      </c>
      <c r="K38" s="41">
        <v>2.1815983780652699</v>
      </c>
      <c r="L38" s="51">
        <v>19.759332689708401</v>
      </c>
      <c r="M38" s="39">
        <v>388</v>
      </c>
      <c r="N38" s="39">
        <v>216.677835051546</v>
      </c>
      <c r="O38" s="41">
        <v>1.5951256504143401</v>
      </c>
      <c r="P38" s="51">
        <v>26.307751397186301</v>
      </c>
      <c r="Q38" s="39">
        <v>388</v>
      </c>
      <c r="R38" s="39">
        <v>794.690721649485</v>
      </c>
      <c r="S38" s="41">
        <v>3.3198869855859501</v>
      </c>
      <c r="T38" s="51">
        <v>15.5141552120326</v>
      </c>
      <c r="U38" s="39">
        <v>3234</v>
      </c>
      <c r="V38" s="39">
        <v>128.31663574520701</v>
      </c>
      <c r="W38" s="41">
        <v>-1.5910634255796601</v>
      </c>
      <c r="X38" s="51">
        <v>17.994180254300598</v>
      </c>
      <c r="Y38" s="39">
        <v>1065</v>
      </c>
      <c r="Z38" s="40">
        <v>3.3104798382729199</v>
      </c>
      <c r="AA38" s="40">
        <v>-9.0052442256720905E-2</v>
      </c>
      <c r="AB38" s="51">
        <v>19.364066641423801</v>
      </c>
      <c r="AC38" s="42">
        <v>3149</v>
      </c>
      <c r="AD38" s="41">
        <v>28.804350587488099</v>
      </c>
      <c r="AE38" s="40">
        <v>-7.98907992761273</v>
      </c>
      <c r="AF38" s="51">
        <v>15.1468084753431</v>
      </c>
    </row>
    <row r="39" spans="1:32" x14ac:dyDescent="0.2">
      <c r="A39" s="38" t="s">
        <v>3</v>
      </c>
      <c r="B39" s="39">
        <v>2013</v>
      </c>
      <c r="C39" s="62">
        <v>0.64248281302828802</v>
      </c>
      <c r="D39" s="39">
        <v>3181</v>
      </c>
      <c r="E39" s="39">
        <v>5424.9166928638797</v>
      </c>
      <c r="F39" s="39">
        <v>5150</v>
      </c>
      <c r="G39" s="41">
        <v>72.606825242718401</v>
      </c>
      <c r="H39" s="51">
        <v>30.954149514562999</v>
      </c>
      <c r="I39" s="42">
        <v>387</v>
      </c>
      <c r="J39" s="39">
        <v>247.03100775193801</v>
      </c>
      <c r="K39" s="41">
        <v>2.4514932918530201</v>
      </c>
      <c r="L39" s="51">
        <v>18.7989896947307</v>
      </c>
      <c r="M39" s="39">
        <v>395</v>
      </c>
      <c r="N39" s="39">
        <v>217.27088607594899</v>
      </c>
      <c r="O39" s="41">
        <v>2.0973817475728098</v>
      </c>
      <c r="P39" s="51">
        <v>24.917180776698999</v>
      </c>
      <c r="Q39" s="39">
        <v>394</v>
      </c>
      <c r="R39" s="39">
        <v>796.66751269035501</v>
      </c>
      <c r="S39" s="41">
        <v>2.0080806146074499</v>
      </c>
      <c r="T39" s="51">
        <v>14.574182277415201</v>
      </c>
      <c r="U39" s="39">
        <v>3181</v>
      </c>
      <c r="V39" s="39">
        <v>123.784973278843</v>
      </c>
      <c r="W39" s="41">
        <v>-1.6490716867469899</v>
      </c>
      <c r="X39" s="51">
        <v>16.8056923192771</v>
      </c>
      <c r="Y39" s="39">
        <v>937</v>
      </c>
      <c r="Z39" s="40">
        <v>3.1414267407726899</v>
      </c>
      <c r="AA39" s="40">
        <v>-0.11931423076923001</v>
      </c>
      <c r="AB39" s="51">
        <v>18.598230769230899</v>
      </c>
      <c r="AC39" s="42">
        <v>2907</v>
      </c>
      <c r="AD39" s="41">
        <v>25.607120743034098</v>
      </c>
      <c r="AE39" s="40">
        <v>-10.5906784463062</v>
      </c>
      <c r="AF39" s="51">
        <v>13.7396757044935</v>
      </c>
    </row>
    <row r="40" spans="1:32" x14ac:dyDescent="0.2">
      <c r="A40" s="38" t="s">
        <v>3</v>
      </c>
      <c r="B40" s="39">
        <v>2014</v>
      </c>
      <c r="C40" s="62">
        <v>0.62007217930859904</v>
      </c>
      <c r="D40" s="39">
        <v>2536</v>
      </c>
      <c r="E40" s="39">
        <v>5797.8332018927404</v>
      </c>
      <c r="F40" s="39">
        <v>4784</v>
      </c>
      <c r="G40" s="41">
        <v>122.454882943144</v>
      </c>
      <c r="H40" s="51">
        <v>29.028350334448199</v>
      </c>
      <c r="I40" s="42">
        <v>300</v>
      </c>
      <c r="J40" s="39">
        <v>256.41000000000003</v>
      </c>
      <c r="K40" s="41">
        <v>2.76416774869111</v>
      </c>
      <c r="L40" s="51">
        <v>18.1850498429319</v>
      </c>
      <c r="M40" s="39">
        <v>312</v>
      </c>
      <c r="N40" s="39">
        <v>230.391025641026</v>
      </c>
      <c r="O40" s="41">
        <v>3.3557731074863999</v>
      </c>
      <c r="P40" s="51">
        <v>23.7970324132163</v>
      </c>
      <c r="Q40" s="39">
        <v>312</v>
      </c>
      <c r="R40" s="39">
        <v>840.12820512820497</v>
      </c>
      <c r="S40" s="41">
        <v>3.2356552567236898</v>
      </c>
      <c r="T40" s="51">
        <v>13.5305785730163</v>
      </c>
      <c r="U40" s="39">
        <v>2536</v>
      </c>
      <c r="V40" s="39">
        <v>122.63840694006301</v>
      </c>
      <c r="W40" s="41">
        <v>-1.8226895754171499</v>
      </c>
      <c r="X40" s="51">
        <v>16.0703988105072</v>
      </c>
      <c r="Y40" s="39">
        <v>611</v>
      </c>
      <c r="Z40" s="40">
        <v>3.22435290098122</v>
      </c>
      <c r="AA40" s="40">
        <v>-0.15083834048640901</v>
      </c>
      <c r="AB40" s="51">
        <v>16.904271408134001</v>
      </c>
      <c r="AC40" s="42">
        <v>2165</v>
      </c>
      <c r="AD40" s="41">
        <v>24.1674364896074</v>
      </c>
      <c r="AE40" s="40">
        <v>-12.7420487969039</v>
      </c>
      <c r="AF40" s="51">
        <v>12.773732391048201</v>
      </c>
    </row>
    <row r="41" spans="1:32" x14ac:dyDescent="0.2">
      <c r="A41" s="38" t="s">
        <v>3</v>
      </c>
      <c r="B41" s="39">
        <v>2015</v>
      </c>
      <c r="C41" s="62">
        <v>0.66791102238699696</v>
      </c>
      <c r="D41" s="39">
        <v>1520</v>
      </c>
      <c r="E41" s="39">
        <v>5717.3052631578903</v>
      </c>
      <c r="F41" s="39">
        <v>4512</v>
      </c>
      <c r="G41" s="41">
        <v>91.038200354609899</v>
      </c>
      <c r="H41" s="51">
        <v>23.8904621010638</v>
      </c>
      <c r="I41" s="42">
        <v>154</v>
      </c>
      <c r="J41" s="39">
        <v>258.62987012987003</v>
      </c>
      <c r="K41" s="41">
        <v>1.4706230017762001</v>
      </c>
      <c r="L41" s="51">
        <v>15.264768650088801</v>
      </c>
      <c r="M41" s="39">
        <v>157</v>
      </c>
      <c r="N41" s="39">
        <v>224.777070063694</v>
      </c>
      <c r="O41" s="41">
        <v>2.63113952972494</v>
      </c>
      <c r="P41" s="51">
        <v>19.9564795918367</v>
      </c>
      <c r="Q41" s="39">
        <v>157</v>
      </c>
      <c r="R41" s="39">
        <v>836.39490445859894</v>
      </c>
      <c r="S41" s="41">
        <v>2.63343910641363</v>
      </c>
      <c r="T41" s="51">
        <v>11.0121936103771</v>
      </c>
      <c r="U41" s="39">
        <v>1520</v>
      </c>
      <c r="V41" s="39">
        <v>108.79736842105299</v>
      </c>
      <c r="W41" s="41">
        <v>-2.4212962486208101</v>
      </c>
      <c r="X41" s="51">
        <v>13.5581233909526</v>
      </c>
      <c r="Y41" s="39">
        <v>351</v>
      </c>
      <c r="Z41" s="40">
        <v>3.4369877945256002</v>
      </c>
      <c r="AA41" s="40">
        <v>-0.13213189020308</v>
      </c>
      <c r="AB41" s="51">
        <v>13.997076545413901</v>
      </c>
      <c r="AC41" s="42">
        <v>616</v>
      </c>
      <c r="AD41" s="41">
        <v>20.300974025974</v>
      </c>
      <c r="AE41" s="40">
        <v>-13.344978807946999</v>
      </c>
      <c r="AF41" s="51">
        <v>10.782754077578</v>
      </c>
    </row>
    <row r="42" spans="1:32" x14ac:dyDescent="0.2">
      <c r="A42" s="38" t="s">
        <v>3</v>
      </c>
      <c r="B42" s="39">
        <v>2016</v>
      </c>
      <c r="C42" s="62">
        <v>0.76762250453720704</v>
      </c>
      <c r="D42" s="39">
        <v>132</v>
      </c>
      <c r="E42" s="39">
        <v>5913.8181818181802</v>
      </c>
      <c r="F42" s="39">
        <v>3789</v>
      </c>
      <c r="G42" s="41">
        <v>88.200987067828507</v>
      </c>
      <c r="H42" s="51">
        <v>19.2925616257588</v>
      </c>
      <c r="I42" s="42"/>
      <c r="J42" s="39"/>
      <c r="K42" s="41"/>
      <c r="L42" s="51"/>
      <c r="M42" s="39"/>
      <c r="N42" s="39"/>
      <c r="O42" s="41"/>
      <c r="P42" s="51"/>
      <c r="Q42" s="39"/>
      <c r="R42" s="39"/>
      <c r="S42" s="41"/>
      <c r="T42" s="51"/>
      <c r="U42" s="39">
        <v>132</v>
      </c>
      <c r="V42" s="39">
        <v>94.227272727272705</v>
      </c>
      <c r="W42" s="41">
        <v>-2.48426865008881</v>
      </c>
      <c r="X42" s="51">
        <v>11.266882770870399</v>
      </c>
      <c r="Y42" s="39"/>
      <c r="Z42" s="40"/>
      <c r="AA42" s="40"/>
      <c r="AB42" s="51"/>
      <c r="AC42" s="42"/>
      <c r="AD42" s="41"/>
      <c r="AE42" s="40"/>
      <c r="AF42" s="51"/>
    </row>
    <row r="43" spans="1:32" x14ac:dyDescent="0.2">
      <c r="A43" s="38" t="s">
        <v>3</v>
      </c>
      <c r="B43" s="39">
        <v>2017</v>
      </c>
      <c r="C43" s="62">
        <v>0.88168954093705698</v>
      </c>
      <c r="D43" s="39"/>
      <c r="E43" s="39"/>
      <c r="F43" s="39">
        <v>3141</v>
      </c>
      <c r="G43" s="41">
        <v>111.538876154091</v>
      </c>
      <c r="H43" s="51">
        <v>16.278478191658699</v>
      </c>
      <c r="I43" s="42"/>
      <c r="J43" s="39"/>
      <c r="K43" s="41"/>
      <c r="L43" s="51"/>
      <c r="M43" s="39"/>
      <c r="N43" s="39"/>
      <c r="O43" s="41"/>
      <c r="P43" s="51"/>
      <c r="Q43" s="39"/>
      <c r="R43" s="39"/>
      <c r="S43" s="41"/>
      <c r="T43" s="51"/>
      <c r="U43" s="39"/>
      <c r="V43" s="39"/>
      <c r="W43" s="41"/>
      <c r="X43" s="51"/>
      <c r="Y43" s="39"/>
      <c r="Z43" s="40"/>
      <c r="AA43" s="40"/>
      <c r="AB43" s="51"/>
      <c r="AC43" s="42"/>
      <c r="AD43" s="41"/>
      <c r="AE43" s="40"/>
      <c r="AF43" s="51"/>
    </row>
    <row r="44" spans="1:32" x14ac:dyDescent="0.2">
      <c r="A44" s="38" t="s">
        <v>3</v>
      </c>
      <c r="B44" s="39">
        <v>2018</v>
      </c>
      <c r="C44" s="62">
        <v>0.86599999999999999</v>
      </c>
      <c r="D44" s="39"/>
      <c r="E44" s="39"/>
      <c r="F44" s="39">
        <v>913</v>
      </c>
      <c r="G44" s="41">
        <v>115.13973713034</v>
      </c>
      <c r="H44" s="51">
        <v>14.6063526834611</v>
      </c>
      <c r="I44" s="42"/>
      <c r="J44" s="39"/>
      <c r="K44" s="41"/>
      <c r="L44" s="51"/>
      <c r="M44" s="39"/>
      <c r="N44" s="39"/>
      <c r="O44" s="41"/>
      <c r="P44" s="51"/>
      <c r="Q44" s="39"/>
      <c r="R44" s="39"/>
      <c r="S44" s="41"/>
      <c r="T44" s="51"/>
      <c r="U44" s="39"/>
      <c r="V44" s="39"/>
      <c r="W44" s="41"/>
      <c r="X44" s="51"/>
      <c r="Y44" s="39"/>
      <c r="Z44" s="40"/>
      <c r="AA44" s="40"/>
      <c r="AB44" s="51"/>
      <c r="AC44" s="42"/>
      <c r="AD44" s="41"/>
      <c r="AE44" s="40"/>
      <c r="AF44" s="51"/>
    </row>
    <row r="45" spans="1:32" x14ac:dyDescent="0.2">
      <c r="A45" s="38" t="s">
        <v>37</v>
      </c>
      <c r="B45" s="39">
        <v>1987</v>
      </c>
      <c r="C45" s="62">
        <v>0</v>
      </c>
      <c r="D45" s="39">
        <v>108</v>
      </c>
      <c r="E45" s="39">
        <v>3926.6481481481501</v>
      </c>
      <c r="F45" s="39">
        <v>115</v>
      </c>
      <c r="G45" s="41">
        <v>-94.508434782608703</v>
      </c>
      <c r="H45" s="51">
        <v>29.6232260869565</v>
      </c>
      <c r="I45" s="42"/>
      <c r="J45" s="39"/>
      <c r="K45" s="41"/>
      <c r="L45" s="51"/>
      <c r="M45" s="39"/>
      <c r="N45" s="39"/>
      <c r="O45" s="41"/>
      <c r="P45" s="51"/>
      <c r="Q45" s="39"/>
      <c r="R45" s="39"/>
      <c r="S45" s="41"/>
      <c r="T45" s="51"/>
      <c r="U45" s="39">
        <v>108</v>
      </c>
      <c r="V45" s="39">
        <v>121.981481481481</v>
      </c>
      <c r="W45" s="41">
        <v>1.4506475409836099</v>
      </c>
      <c r="X45" s="51">
        <v>10.3770409836066</v>
      </c>
      <c r="Y45" s="39"/>
      <c r="Z45" s="40"/>
      <c r="AA45" s="40"/>
      <c r="AB45" s="51"/>
      <c r="AC45" s="42">
        <v>105</v>
      </c>
      <c r="AD45" s="41">
        <v>39.514285714285698</v>
      </c>
      <c r="AE45" s="40">
        <v>0.23944537815125999</v>
      </c>
      <c r="AF45" s="51">
        <v>7.1424201680672299</v>
      </c>
    </row>
    <row r="46" spans="1:32" x14ac:dyDescent="0.2">
      <c r="A46" s="38" t="s">
        <v>37</v>
      </c>
      <c r="B46" s="39">
        <v>1988</v>
      </c>
      <c r="C46" s="62">
        <v>0</v>
      </c>
      <c r="D46" s="39">
        <v>101</v>
      </c>
      <c r="E46" s="39">
        <v>4199.8118811881204</v>
      </c>
      <c r="F46" s="39">
        <v>117</v>
      </c>
      <c r="G46" s="41">
        <v>-26.191709401709399</v>
      </c>
      <c r="H46" s="51">
        <v>28.7384615384615</v>
      </c>
      <c r="I46" s="42"/>
      <c r="J46" s="39"/>
      <c r="K46" s="41"/>
      <c r="L46" s="51"/>
      <c r="M46" s="39"/>
      <c r="N46" s="39"/>
      <c r="O46" s="41"/>
      <c r="P46" s="51"/>
      <c r="Q46" s="39"/>
      <c r="R46" s="39"/>
      <c r="S46" s="41"/>
      <c r="T46" s="51"/>
      <c r="U46" s="39">
        <v>101</v>
      </c>
      <c r="V46" s="39">
        <v>111.316831683168</v>
      </c>
      <c r="W46" s="41">
        <v>0.64020454545454597</v>
      </c>
      <c r="X46" s="51">
        <v>10.372181818181801</v>
      </c>
      <c r="Y46" s="39"/>
      <c r="Z46" s="40"/>
      <c r="AA46" s="40"/>
      <c r="AB46" s="51"/>
      <c r="AC46" s="42">
        <v>100</v>
      </c>
      <c r="AD46" s="41">
        <v>38.460999999999999</v>
      </c>
      <c r="AE46" s="40">
        <v>0.22366923076923101</v>
      </c>
      <c r="AF46" s="51">
        <v>7.22175384615384</v>
      </c>
    </row>
    <row r="47" spans="1:32" x14ac:dyDescent="0.2">
      <c r="A47" s="38" t="s">
        <v>37</v>
      </c>
      <c r="B47" s="39">
        <v>1989</v>
      </c>
      <c r="C47" s="62">
        <v>2.4936386768447802E-3</v>
      </c>
      <c r="D47" s="39">
        <v>217</v>
      </c>
      <c r="E47" s="39">
        <v>4182.1244239631296</v>
      </c>
      <c r="F47" s="39">
        <v>235</v>
      </c>
      <c r="G47" s="41">
        <v>-20.588170212765998</v>
      </c>
      <c r="H47" s="51">
        <v>29.922161702127699</v>
      </c>
      <c r="I47" s="42"/>
      <c r="J47" s="39"/>
      <c r="K47" s="41"/>
      <c r="L47" s="51"/>
      <c r="M47" s="39"/>
      <c r="N47" s="39"/>
      <c r="O47" s="41"/>
      <c r="P47" s="51"/>
      <c r="Q47" s="39"/>
      <c r="R47" s="39"/>
      <c r="S47" s="41"/>
      <c r="T47" s="51"/>
      <c r="U47" s="39">
        <v>217</v>
      </c>
      <c r="V47" s="39">
        <v>121.889400921659</v>
      </c>
      <c r="W47" s="41">
        <v>0.83817228464419502</v>
      </c>
      <c r="X47" s="51">
        <v>10.8807715355805</v>
      </c>
      <c r="Y47" s="39"/>
      <c r="Z47" s="40"/>
      <c r="AA47" s="40"/>
      <c r="AB47" s="51"/>
      <c r="AC47" s="42">
        <v>213</v>
      </c>
      <c r="AD47" s="41">
        <v>41.490610328638503</v>
      </c>
      <c r="AE47" s="40">
        <v>0.196432432432432</v>
      </c>
      <c r="AF47" s="51">
        <v>7.8212706563706602</v>
      </c>
    </row>
    <row r="48" spans="1:32" x14ac:dyDescent="0.2">
      <c r="A48" s="38" t="s">
        <v>37</v>
      </c>
      <c r="B48" s="39">
        <v>1990</v>
      </c>
      <c r="C48" s="62">
        <v>6.4770408163265306E-2</v>
      </c>
      <c r="D48" s="39">
        <v>193</v>
      </c>
      <c r="E48" s="39">
        <v>4217.1865284974101</v>
      </c>
      <c r="F48" s="39">
        <v>219</v>
      </c>
      <c r="G48" s="41">
        <v>-32.910639269406403</v>
      </c>
      <c r="H48" s="51">
        <v>29.668762557077599</v>
      </c>
      <c r="I48" s="42"/>
      <c r="J48" s="39"/>
      <c r="K48" s="41"/>
      <c r="L48" s="51"/>
      <c r="M48" s="39"/>
      <c r="N48" s="39"/>
      <c r="O48" s="41"/>
      <c r="P48" s="51"/>
      <c r="Q48" s="39"/>
      <c r="R48" s="39"/>
      <c r="S48" s="41"/>
      <c r="T48" s="51"/>
      <c r="U48" s="39">
        <v>193</v>
      </c>
      <c r="V48" s="39">
        <v>115.284974093264</v>
      </c>
      <c r="W48" s="41">
        <v>1.2379076923076899</v>
      </c>
      <c r="X48" s="51">
        <v>11.5804192307692</v>
      </c>
      <c r="Y48" s="39"/>
      <c r="Z48" s="40"/>
      <c r="AA48" s="40"/>
      <c r="AB48" s="51"/>
      <c r="AC48" s="42">
        <v>187</v>
      </c>
      <c r="AD48" s="41">
        <v>42.947058823529403</v>
      </c>
      <c r="AE48" s="40">
        <v>0.40974297188754999</v>
      </c>
      <c r="AF48" s="51">
        <v>8.6189554216867492</v>
      </c>
    </row>
    <row r="49" spans="1:32" x14ac:dyDescent="0.2">
      <c r="A49" s="38" t="s">
        <v>37</v>
      </c>
      <c r="B49" s="39">
        <v>1991</v>
      </c>
      <c r="C49" s="62">
        <v>2.29310344827586E-2</v>
      </c>
      <c r="D49" s="39">
        <v>306</v>
      </c>
      <c r="E49" s="39">
        <v>4098.8986928104596</v>
      </c>
      <c r="F49" s="39">
        <v>339</v>
      </c>
      <c r="G49" s="41">
        <v>-7.7407669616519099</v>
      </c>
      <c r="H49" s="51">
        <v>31.482339233038299</v>
      </c>
      <c r="I49" s="42"/>
      <c r="J49" s="39"/>
      <c r="K49" s="41"/>
      <c r="L49" s="51"/>
      <c r="M49" s="39"/>
      <c r="N49" s="39"/>
      <c r="O49" s="41"/>
      <c r="P49" s="51"/>
      <c r="Q49" s="39"/>
      <c r="R49" s="39"/>
      <c r="S49" s="41"/>
      <c r="T49" s="51"/>
      <c r="U49" s="39">
        <v>306</v>
      </c>
      <c r="V49" s="39">
        <v>118.54901960784299</v>
      </c>
      <c r="W49" s="41">
        <v>0.92028605200945601</v>
      </c>
      <c r="X49" s="51">
        <v>12.2991016548463</v>
      </c>
      <c r="Y49" s="39"/>
      <c r="Z49" s="40"/>
      <c r="AA49" s="40"/>
      <c r="AB49" s="51"/>
      <c r="AC49" s="42">
        <v>302</v>
      </c>
      <c r="AD49" s="41">
        <v>44.489072847682102</v>
      </c>
      <c r="AE49" s="40">
        <v>0.60377142857142796</v>
      </c>
      <c r="AF49" s="51">
        <v>8.9511461904761909</v>
      </c>
    </row>
    <row r="50" spans="1:32" x14ac:dyDescent="0.2">
      <c r="A50" s="38" t="s">
        <v>37</v>
      </c>
      <c r="B50" s="39">
        <v>1992</v>
      </c>
      <c r="C50" s="62">
        <v>5.0987012987012997E-2</v>
      </c>
      <c r="D50" s="39">
        <v>329</v>
      </c>
      <c r="E50" s="39">
        <v>4328.6869300911903</v>
      </c>
      <c r="F50" s="39">
        <v>366</v>
      </c>
      <c r="G50" s="41">
        <v>-20.193387978142098</v>
      </c>
      <c r="H50" s="51">
        <v>31.563008196721299</v>
      </c>
      <c r="I50" s="42"/>
      <c r="J50" s="39"/>
      <c r="K50" s="41"/>
      <c r="L50" s="51"/>
      <c r="M50" s="39"/>
      <c r="N50" s="39"/>
      <c r="O50" s="41"/>
      <c r="P50" s="51"/>
      <c r="Q50" s="39"/>
      <c r="R50" s="39"/>
      <c r="S50" s="41"/>
      <c r="T50" s="51"/>
      <c r="U50" s="39">
        <v>329</v>
      </c>
      <c r="V50" s="39">
        <v>123.550151975684</v>
      </c>
      <c r="W50" s="41">
        <v>0.96191685393258397</v>
      </c>
      <c r="X50" s="51">
        <v>12.307375280898899</v>
      </c>
      <c r="Y50" s="39"/>
      <c r="Z50" s="40"/>
      <c r="AA50" s="40"/>
      <c r="AB50" s="51"/>
      <c r="AC50" s="42">
        <v>326</v>
      </c>
      <c r="AD50" s="41">
        <v>41.572085889570502</v>
      </c>
      <c r="AE50" s="40">
        <v>0.72503203661327098</v>
      </c>
      <c r="AF50" s="51">
        <v>9.1290979405034296</v>
      </c>
    </row>
    <row r="51" spans="1:32" x14ac:dyDescent="0.2">
      <c r="A51" s="38" t="s">
        <v>37</v>
      </c>
      <c r="B51" s="39">
        <v>1993</v>
      </c>
      <c r="C51" s="62">
        <v>8.2335766423357701E-2</v>
      </c>
      <c r="D51" s="39">
        <v>365</v>
      </c>
      <c r="E51" s="39">
        <v>4464.0931506849302</v>
      </c>
      <c r="F51" s="39">
        <v>415</v>
      </c>
      <c r="G51" s="41">
        <v>16.6841686746988</v>
      </c>
      <c r="H51" s="51">
        <v>32.669253012048202</v>
      </c>
      <c r="I51" s="42"/>
      <c r="J51" s="39"/>
      <c r="K51" s="41"/>
      <c r="L51" s="51"/>
      <c r="M51" s="39"/>
      <c r="N51" s="39"/>
      <c r="O51" s="41"/>
      <c r="P51" s="51"/>
      <c r="Q51" s="39"/>
      <c r="R51" s="39"/>
      <c r="S51" s="41"/>
      <c r="T51" s="51"/>
      <c r="U51" s="39">
        <v>365</v>
      </c>
      <c r="V51" s="39">
        <v>119.857534246575</v>
      </c>
      <c r="W51" s="41">
        <v>0.94281325301204899</v>
      </c>
      <c r="X51" s="51">
        <v>13.6117329317269</v>
      </c>
      <c r="Y51" s="39"/>
      <c r="Z51" s="40"/>
      <c r="AA51" s="40"/>
      <c r="AB51" s="51"/>
      <c r="AC51" s="42">
        <v>360</v>
      </c>
      <c r="AD51" s="41">
        <v>44.4919444444444</v>
      </c>
      <c r="AE51" s="40">
        <v>0.87125562372188103</v>
      </c>
      <c r="AF51" s="51">
        <v>9.9603089979550194</v>
      </c>
    </row>
    <row r="52" spans="1:32" x14ac:dyDescent="0.2">
      <c r="A52" s="38" t="s">
        <v>37</v>
      </c>
      <c r="B52" s="39">
        <v>1994</v>
      </c>
      <c r="C52" s="62">
        <v>1.4775725593667501E-2</v>
      </c>
      <c r="D52" s="39">
        <v>489</v>
      </c>
      <c r="E52" s="39">
        <v>4464.4233128834403</v>
      </c>
      <c r="F52" s="39">
        <v>560</v>
      </c>
      <c r="G52" s="41">
        <v>35.542892857142903</v>
      </c>
      <c r="H52" s="51">
        <v>31.055501785714299</v>
      </c>
      <c r="I52" s="42"/>
      <c r="J52" s="39"/>
      <c r="K52" s="41"/>
      <c r="L52" s="51"/>
      <c r="M52" s="39"/>
      <c r="N52" s="39"/>
      <c r="O52" s="41"/>
      <c r="P52" s="51"/>
      <c r="Q52" s="39"/>
      <c r="R52" s="39"/>
      <c r="S52" s="41"/>
      <c r="T52" s="51"/>
      <c r="U52" s="39">
        <v>489</v>
      </c>
      <c r="V52" s="39">
        <v>125.323108384458</v>
      </c>
      <c r="W52" s="41">
        <v>1.4615043227665701</v>
      </c>
      <c r="X52" s="51">
        <v>12.628080691642699</v>
      </c>
      <c r="Y52" s="39"/>
      <c r="Z52" s="40"/>
      <c r="AA52" s="40"/>
      <c r="AB52" s="51"/>
      <c r="AC52" s="42">
        <v>487</v>
      </c>
      <c r="AD52" s="41">
        <v>41.2</v>
      </c>
      <c r="AE52" s="40">
        <v>0.70896350364963401</v>
      </c>
      <c r="AF52" s="51">
        <v>9.5850759124087705</v>
      </c>
    </row>
    <row r="53" spans="1:32" x14ac:dyDescent="0.2">
      <c r="A53" s="38" t="s">
        <v>37</v>
      </c>
      <c r="B53" s="39">
        <v>1995</v>
      </c>
      <c r="C53" s="62">
        <v>2.26727509778357E-2</v>
      </c>
      <c r="D53" s="39">
        <v>706</v>
      </c>
      <c r="E53" s="39">
        <v>4664.7053824362602</v>
      </c>
      <c r="F53" s="39">
        <v>795</v>
      </c>
      <c r="G53" s="41">
        <v>25.5907924528302</v>
      </c>
      <c r="H53" s="51">
        <v>30.938509433962299</v>
      </c>
      <c r="I53" s="42"/>
      <c r="J53" s="39"/>
      <c r="K53" s="41"/>
      <c r="L53" s="51"/>
      <c r="M53" s="39"/>
      <c r="N53" s="39"/>
      <c r="O53" s="41"/>
      <c r="P53" s="51"/>
      <c r="Q53" s="39"/>
      <c r="R53" s="39"/>
      <c r="S53" s="41"/>
      <c r="T53" s="51"/>
      <c r="U53" s="39">
        <v>706</v>
      </c>
      <c r="V53" s="39">
        <v>124.872521246459</v>
      </c>
      <c r="W53" s="41">
        <v>1.5000345549738201</v>
      </c>
      <c r="X53" s="51">
        <v>12.9634471204189</v>
      </c>
      <c r="Y53" s="39"/>
      <c r="Z53" s="40"/>
      <c r="AA53" s="40"/>
      <c r="AB53" s="51"/>
      <c r="AC53" s="42">
        <v>694</v>
      </c>
      <c r="AD53" s="41">
        <v>40.886311239193098</v>
      </c>
      <c r="AE53" s="40">
        <v>0.76623027718550196</v>
      </c>
      <c r="AF53" s="51">
        <v>10.2508132196162</v>
      </c>
    </row>
    <row r="54" spans="1:32" x14ac:dyDescent="0.2">
      <c r="A54" s="38" t="s">
        <v>37</v>
      </c>
      <c r="B54" s="39">
        <v>1996</v>
      </c>
      <c r="C54" s="62">
        <v>3.83446601941747E-2</v>
      </c>
      <c r="D54" s="39">
        <v>907</v>
      </c>
      <c r="E54" s="39">
        <v>4494.3417861080497</v>
      </c>
      <c r="F54" s="39">
        <v>1001</v>
      </c>
      <c r="G54" s="41">
        <v>20.114075924075902</v>
      </c>
      <c r="H54" s="51">
        <v>30.762170829170898</v>
      </c>
      <c r="I54" s="42"/>
      <c r="J54" s="39"/>
      <c r="K54" s="41"/>
      <c r="L54" s="51"/>
      <c r="M54" s="39"/>
      <c r="N54" s="39"/>
      <c r="O54" s="41"/>
      <c r="P54" s="51"/>
      <c r="Q54" s="39"/>
      <c r="R54" s="39"/>
      <c r="S54" s="41"/>
      <c r="T54" s="51"/>
      <c r="U54" s="39">
        <v>907</v>
      </c>
      <c r="V54" s="39">
        <v>125.80926130099201</v>
      </c>
      <c r="W54" s="41">
        <v>1.55826794258373</v>
      </c>
      <c r="X54" s="51">
        <v>12.4370366826156</v>
      </c>
      <c r="Y54" s="39"/>
      <c r="Z54" s="40"/>
      <c r="AA54" s="40"/>
      <c r="AB54" s="51"/>
      <c r="AC54" s="42">
        <v>894</v>
      </c>
      <c r="AD54" s="41">
        <v>38.723825503355698</v>
      </c>
      <c r="AE54" s="40">
        <v>0.73264566284779098</v>
      </c>
      <c r="AF54" s="51">
        <v>9.6528403436988697</v>
      </c>
    </row>
    <row r="55" spans="1:32" x14ac:dyDescent="0.2">
      <c r="A55" s="43" t="s">
        <v>37</v>
      </c>
      <c r="B55" s="39">
        <v>1997</v>
      </c>
      <c r="C55" s="62">
        <v>2.08973252804142E-2</v>
      </c>
      <c r="D55" s="39">
        <v>992</v>
      </c>
      <c r="E55" s="39">
        <v>4633.0141129032299</v>
      </c>
      <c r="F55" s="39">
        <v>1091</v>
      </c>
      <c r="G55" s="41">
        <v>53.016351970669099</v>
      </c>
      <c r="H55" s="51">
        <v>32.063632447296001</v>
      </c>
      <c r="I55" s="42"/>
      <c r="J55" s="39"/>
      <c r="K55" s="41"/>
      <c r="L55" s="51"/>
      <c r="M55" s="39"/>
      <c r="N55" s="39"/>
      <c r="O55" s="41"/>
      <c r="P55" s="51"/>
      <c r="Q55" s="39"/>
      <c r="R55" s="39"/>
      <c r="S55" s="41"/>
      <c r="T55" s="51"/>
      <c r="U55" s="39">
        <v>992</v>
      </c>
      <c r="V55" s="39">
        <v>127.380040322581</v>
      </c>
      <c r="W55" s="41">
        <v>0.96510473457675705</v>
      </c>
      <c r="X55" s="51">
        <v>13.7190868005739</v>
      </c>
      <c r="Y55" s="39">
        <v>81</v>
      </c>
      <c r="Z55" s="40">
        <v>3.8306470818129101</v>
      </c>
      <c r="AA55" s="40">
        <v>-1.7589673913043499E-2</v>
      </c>
      <c r="AB55" s="51">
        <v>7.5355978260869598</v>
      </c>
      <c r="AC55" s="42">
        <v>977</v>
      </c>
      <c r="AD55" s="41">
        <v>39.350153531217998</v>
      </c>
      <c r="AE55" s="40">
        <v>1.0295518248175199</v>
      </c>
      <c r="AF55" s="51">
        <v>10.6282554014598</v>
      </c>
    </row>
    <row r="56" spans="1:32" x14ac:dyDescent="0.2">
      <c r="A56" s="43" t="s">
        <v>37</v>
      </c>
      <c r="B56" s="39">
        <v>1998</v>
      </c>
      <c r="C56" s="62">
        <v>3.0635144671841901E-2</v>
      </c>
      <c r="D56" s="39">
        <v>1187</v>
      </c>
      <c r="E56" s="39">
        <v>4571.2240943555198</v>
      </c>
      <c r="F56" s="39">
        <v>1293</v>
      </c>
      <c r="G56" s="41">
        <v>42.301152358855397</v>
      </c>
      <c r="H56" s="51">
        <v>31.4304029389018</v>
      </c>
      <c r="I56" s="42"/>
      <c r="J56" s="39"/>
      <c r="K56" s="41"/>
      <c r="L56" s="51"/>
      <c r="M56" s="39"/>
      <c r="N56" s="39"/>
      <c r="O56" s="41"/>
      <c r="P56" s="51"/>
      <c r="Q56" s="39"/>
      <c r="R56" s="39"/>
      <c r="S56" s="41"/>
      <c r="T56" s="51"/>
      <c r="U56" s="39">
        <v>1187</v>
      </c>
      <c r="V56" s="39">
        <v>130.185341196293</v>
      </c>
      <c r="W56" s="41">
        <v>1.13923747016706</v>
      </c>
      <c r="X56" s="51">
        <v>13.372843078758899</v>
      </c>
      <c r="Y56" s="39">
        <v>97</v>
      </c>
      <c r="Z56" s="40">
        <v>3.68472606142095</v>
      </c>
      <c r="AA56" s="40">
        <v>-1.3622009569378001E-2</v>
      </c>
      <c r="AB56" s="51">
        <v>9.1064593301435508</v>
      </c>
      <c r="AC56" s="42">
        <v>1180</v>
      </c>
      <c r="AD56" s="41">
        <v>35.883728813559301</v>
      </c>
      <c r="AE56" s="40">
        <v>0.84844072948328197</v>
      </c>
      <c r="AF56" s="51">
        <v>10.7072775075988</v>
      </c>
    </row>
    <row r="57" spans="1:32" x14ac:dyDescent="0.2">
      <c r="A57" s="43" t="s">
        <v>37</v>
      </c>
      <c r="B57" s="39">
        <v>1999</v>
      </c>
      <c r="C57" s="62">
        <v>1.7320977253580502E-2</v>
      </c>
      <c r="D57" s="39">
        <v>1392</v>
      </c>
      <c r="E57" s="39">
        <v>4678.42528735632</v>
      </c>
      <c r="F57" s="42">
        <v>1580</v>
      </c>
      <c r="G57" s="41">
        <v>47.280417721519001</v>
      </c>
      <c r="H57" s="51">
        <v>30.461709493670899</v>
      </c>
      <c r="I57" s="42"/>
      <c r="J57" s="39"/>
      <c r="K57" s="41"/>
      <c r="L57" s="51"/>
      <c r="M57" s="39"/>
      <c r="N57" s="39"/>
      <c r="O57" s="41"/>
      <c r="P57" s="51"/>
      <c r="Q57" s="39"/>
      <c r="R57" s="39"/>
      <c r="S57" s="41"/>
      <c r="T57" s="51"/>
      <c r="U57" s="39">
        <v>1392</v>
      </c>
      <c r="V57" s="39">
        <v>129.98275862068999</v>
      </c>
      <c r="W57" s="41">
        <v>1.10417892156863</v>
      </c>
      <c r="X57" s="51">
        <v>12.986589215686299</v>
      </c>
      <c r="Y57" s="39">
        <v>129</v>
      </c>
      <c r="Z57" s="40">
        <v>3.58094206205711</v>
      </c>
      <c r="AA57" s="40">
        <v>-2.8873653281096898E-3</v>
      </c>
      <c r="AB57" s="51">
        <v>9.5543584720862</v>
      </c>
      <c r="AC57" s="42">
        <v>1365</v>
      </c>
      <c r="AD57" s="41">
        <v>38.503296703296698</v>
      </c>
      <c r="AE57" s="40">
        <v>0.82500251889168796</v>
      </c>
      <c r="AF57" s="51">
        <v>10.4911962720403</v>
      </c>
    </row>
    <row r="58" spans="1:32" x14ac:dyDescent="0.2">
      <c r="A58" s="43" t="s">
        <v>37</v>
      </c>
      <c r="B58" s="39">
        <v>2000</v>
      </c>
      <c r="C58" s="62">
        <v>2.9511543134872399E-2</v>
      </c>
      <c r="D58" s="39">
        <v>1429</v>
      </c>
      <c r="E58" s="39">
        <v>4782.7725682295304</v>
      </c>
      <c r="F58" s="42">
        <v>1692</v>
      </c>
      <c r="G58" s="41">
        <v>65.832588652482201</v>
      </c>
      <c r="H58" s="51">
        <v>30.235565011820299</v>
      </c>
      <c r="I58" s="42"/>
      <c r="J58" s="39"/>
      <c r="K58" s="41"/>
      <c r="L58" s="51"/>
      <c r="M58" s="39"/>
      <c r="N58" s="39"/>
      <c r="O58" s="41"/>
      <c r="P58" s="51"/>
      <c r="Q58" s="39">
        <v>50</v>
      </c>
      <c r="R58" s="39">
        <v>656.46</v>
      </c>
      <c r="S58" s="41">
        <v>7.5862025819265204</v>
      </c>
      <c r="T58" s="51">
        <v>9.9993316782522204</v>
      </c>
      <c r="U58" s="39">
        <v>1429</v>
      </c>
      <c r="V58" s="39">
        <v>126.269419174248</v>
      </c>
      <c r="W58" s="41">
        <v>1.24476736889287</v>
      </c>
      <c r="X58" s="51">
        <v>13.264095472882101</v>
      </c>
      <c r="Y58" s="39">
        <v>154</v>
      </c>
      <c r="Z58" s="40">
        <v>3.47743488204652</v>
      </c>
      <c r="AA58" s="40">
        <v>3.0150369761709098E-2</v>
      </c>
      <c r="AB58" s="51">
        <v>10.092358258011499</v>
      </c>
      <c r="AC58" s="42">
        <v>1398</v>
      </c>
      <c r="AD58" s="41">
        <v>40.709298998569402</v>
      </c>
      <c r="AE58" s="40">
        <v>0.91481430536451003</v>
      </c>
      <c r="AF58" s="51">
        <v>10.6806198532783</v>
      </c>
    </row>
    <row r="59" spans="1:32" x14ac:dyDescent="0.2">
      <c r="A59" s="43" t="s">
        <v>37</v>
      </c>
      <c r="B59" s="39">
        <v>2001</v>
      </c>
      <c r="C59" s="62">
        <v>2.4403275332650999E-2</v>
      </c>
      <c r="D59" s="39">
        <v>1718</v>
      </c>
      <c r="E59" s="39">
        <v>4788.7107101280599</v>
      </c>
      <c r="F59" s="42">
        <v>2069</v>
      </c>
      <c r="G59" s="41">
        <v>53.9406524891251</v>
      </c>
      <c r="H59" s="51">
        <v>30.077408893185101</v>
      </c>
      <c r="I59" s="42">
        <v>68</v>
      </c>
      <c r="J59" s="39">
        <v>206.45588235294099</v>
      </c>
      <c r="K59" s="41">
        <v>0.374326244562591</v>
      </c>
      <c r="L59" s="51">
        <v>12.0514751087482</v>
      </c>
      <c r="M59" s="39">
        <v>67</v>
      </c>
      <c r="N59" s="39">
        <v>176.77611940298499</v>
      </c>
      <c r="O59" s="41">
        <v>1.24363122281295</v>
      </c>
      <c r="P59" s="51">
        <v>22.2857452875785</v>
      </c>
      <c r="Q59" s="39">
        <v>68</v>
      </c>
      <c r="R59" s="39">
        <v>660.10294117647095</v>
      </c>
      <c r="S59" s="41">
        <v>8.0053353090601096</v>
      </c>
      <c r="T59" s="51">
        <v>10.891252328535099</v>
      </c>
      <c r="U59" s="39">
        <v>1718</v>
      </c>
      <c r="V59" s="39">
        <v>129.075087310827</v>
      </c>
      <c r="W59" s="41">
        <v>1.3416849212303099</v>
      </c>
      <c r="X59" s="51">
        <v>13.311593023255799</v>
      </c>
      <c r="Y59" s="39">
        <v>175</v>
      </c>
      <c r="Z59" s="40">
        <v>3.3553948082118898</v>
      </c>
      <c r="AA59" s="40">
        <v>1.3628836545324799E-2</v>
      </c>
      <c r="AB59" s="51">
        <v>10.8037830121342</v>
      </c>
      <c r="AC59" s="42">
        <v>1689</v>
      </c>
      <c r="AD59" s="41">
        <v>41.266548253404402</v>
      </c>
      <c r="AE59" s="40">
        <v>0.97545109321058698</v>
      </c>
      <c r="AF59" s="51">
        <v>10.7824846566935</v>
      </c>
    </row>
    <row r="60" spans="1:32" x14ac:dyDescent="0.2">
      <c r="A60" s="43" t="s">
        <v>37</v>
      </c>
      <c r="B60" s="39">
        <v>2002</v>
      </c>
      <c r="C60" s="62">
        <v>4.0220844633862801E-2</v>
      </c>
      <c r="D60" s="39">
        <v>1870</v>
      </c>
      <c r="E60" s="39">
        <v>4871.8935828877002</v>
      </c>
      <c r="F60" s="42">
        <v>2241</v>
      </c>
      <c r="G60" s="41">
        <v>76.481320838911103</v>
      </c>
      <c r="H60" s="51">
        <v>30.2610597947345</v>
      </c>
      <c r="I60" s="42">
        <v>88</v>
      </c>
      <c r="J60" s="39">
        <v>205.636363636364</v>
      </c>
      <c r="K60" s="41">
        <v>0.65472743521000898</v>
      </c>
      <c r="L60" s="51">
        <v>12.292918677390601</v>
      </c>
      <c r="M60" s="39">
        <v>89</v>
      </c>
      <c r="N60" s="39">
        <v>179.40449438202199</v>
      </c>
      <c r="O60" s="41">
        <v>1.42184598214286</v>
      </c>
      <c r="P60" s="51">
        <v>22.5188285714285</v>
      </c>
      <c r="Q60" s="39">
        <v>89</v>
      </c>
      <c r="R60" s="39">
        <v>676.30337078651701</v>
      </c>
      <c r="S60" s="41">
        <v>7.0668405904059002</v>
      </c>
      <c r="T60" s="51">
        <v>10.893749815498101</v>
      </c>
      <c r="U60" s="39">
        <v>1870</v>
      </c>
      <c r="V60" s="39">
        <v>134.124064171123</v>
      </c>
      <c r="W60" s="41">
        <v>1.9403244248985101</v>
      </c>
      <c r="X60" s="51">
        <v>13.452561231393799</v>
      </c>
      <c r="Y60" s="39">
        <v>218</v>
      </c>
      <c r="Z60" s="40">
        <v>3.6068608467761898</v>
      </c>
      <c r="AA60" s="40">
        <v>9.3230478589420695E-3</v>
      </c>
      <c r="AB60" s="51">
        <v>11.153148614609499</v>
      </c>
      <c r="AC60" s="42">
        <v>1841</v>
      </c>
      <c r="AD60" s="41">
        <v>40.006572514937503</v>
      </c>
      <c r="AE60" s="40">
        <v>0.97080192903892404</v>
      </c>
      <c r="AF60" s="51">
        <v>11.1717798828798</v>
      </c>
    </row>
    <row r="61" spans="1:32" x14ac:dyDescent="0.2">
      <c r="A61" s="43" t="s">
        <v>37</v>
      </c>
      <c r="B61" s="39">
        <v>2003</v>
      </c>
      <c r="C61" s="62">
        <v>5.2685754435271397E-2</v>
      </c>
      <c r="D61" s="39">
        <v>2003</v>
      </c>
      <c r="E61" s="39">
        <v>4824.1827259111296</v>
      </c>
      <c r="F61" s="42">
        <v>2317</v>
      </c>
      <c r="G61" s="41">
        <v>51.923431160984101</v>
      </c>
      <c r="H61" s="51">
        <v>30.8276150194217</v>
      </c>
      <c r="I61" s="42">
        <v>97</v>
      </c>
      <c r="J61" s="39">
        <v>191.02061855670101</v>
      </c>
      <c r="K61" s="41">
        <v>0.391995248380129</v>
      </c>
      <c r="L61" s="51">
        <v>12.5042920086393</v>
      </c>
      <c r="M61" s="39">
        <v>97</v>
      </c>
      <c r="N61" s="39">
        <v>167.53608247422699</v>
      </c>
      <c r="O61" s="41">
        <v>1.0375045317220499</v>
      </c>
      <c r="P61" s="51">
        <v>22.973255502805301</v>
      </c>
      <c r="Q61" s="39">
        <v>97</v>
      </c>
      <c r="R61" s="39">
        <v>627.25773195876297</v>
      </c>
      <c r="S61" s="41">
        <v>6.9820219619326602</v>
      </c>
      <c r="T61" s="51">
        <v>11.1841639824304</v>
      </c>
      <c r="U61" s="39">
        <v>2003</v>
      </c>
      <c r="V61" s="39">
        <v>131.942086869695</v>
      </c>
      <c r="W61" s="41">
        <v>1.72102386326991</v>
      </c>
      <c r="X61" s="51">
        <v>13.389429216381901</v>
      </c>
      <c r="Y61" s="39">
        <v>246</v>
      </c>
      <c r="Z61" s="40">
        <v>3.4566717174979602</v>
      </c>
      <c r="AA61" s="40">
        <v>1.8205081669691502E-2</v>
      </c>
      <c r="AB61" s="51">
        <v>11.810465819721699</v>
      </c>
      <c r="AC61" s="42">
        <v>1984</v>
      </c>
      <c r="AD61" s="41">
        <v>39.7378024193549</v>
      </c>
      <c r="AE61" s="40">
        <v>0.67924115117433204</v>
      </c>
      <c r="AF61" s="51">
        <v>10.942801786305001</v>
      </c>
    </row>
    <row r="62" spans="1:32" x14ac:dyDescent="0.2">
      <c r="A62" s="43" t="s">
        <v>37</v>
      </c>
      <c r="B62" s="39">
        <v>2004</v>
      </c>
      <c r="C62" s="62">
        <v>7.1384393063583795E-2</v>
      </c>
      <c r="D62" s="39">
        <v>2418</v>
      </c>
      <c r="E62" s="39">
        <v>4912.6050454921397</v>
      </c>
      <c r="F62" s="42">
        <v>2786</v>
      </c>
      <c r="G62" s="41">
        <v>54.904745154343097</v>
      </c>
      <c r="H62" s="51">
        <v>30.271997487437201</v>
      </c>
      <c r="I62" s="42">
        <v>108</v>
      </c>
      <c r="J62" s="39">
        <v>208.611111111111</v>
      </c>
      <c r="K62" s="41">
        <v>0.72541106719367598</v>
      </c>
      <c r="L62" s="51">
        <v>12.1631566654689</v>
      </c>
      <c r="M62" s="39">
        <v>110</v>
      </c>
      <c r="N62" s="39">
        <v>178.59090909090901</v>
      </c>
      <c r="O62" s="41">
        <v>1.1188998564249799</v>
      </c>
      <c r="P62" s="51">
        <v>22.520004307250598</v>
      </c>
      <c r="Q62" s="39">
        <v>113</v>
      </c>
      <c r="R62" s="39">
        <v>679.11504424778798</v>
      </c>
      <c r="S62" s="41">
        <v>9.1737043638598905</v>
      </c>
      <c r="T62" s="51">
        <v>10.9947707437</v>
      </c>
      <c r="U62" s="39">
        <v>2418</v>
      </c>
      <c r="V62" s="39">
        <v>132.492142266336</v>
      </c>
      <c r="W62" s="41">
        <v>1.7337109292502699</v>
      </c>
      <c r="X62" s="51">
        <v>13.074059134107699</v>
      </c>
      <c r="Y62" s="39">
        <v>315</v>
      </c>
      <c r="Z62" s="40">
        <v>3.7176247207377999</v>
      </c>
      <c r="AA62" s="40">
        <v>4.0360301507537798E-2</v>
      </c>
      <c r="AB62" s="51">
        <v>12.3991457286432</v>
      </c>
      <c r="AC62" s="42">
        <v>2406</v>
      </c>
      <c r="AD62" s="41">
        <v>39.181005818786403</v>
      </c>
      <c r="AE62" s="40">
        <v>0.60892757135164199</v>
      </c>
      <c r="AF62" s="51">
        <v>10.7712651588584</v>
      </c>
    </row>
    <row r="63" spans="1:32" x14ac:dyDescent="0.2">
      <c r="A63" s="43" t="s">
        <v>37</v>
      </c>
      <c r="B63" s="39">
        <v>2005</v>
      </c>
      <c r="C63" s="62">
        <v>4.9066081443550402E-2</v>
      </c>
      <c r="D63" s="39">
        <v>2783</v>
      </c>
      <c r="E63" s="39">
        <v>4985.9615522817103</v>
      </c>
      <c r="F63" s="42">
        <v>3210</v>
      </c>
      <c r="G63" s="41">
        <v>40.524514018691598</v>
      </c>
      <c r="H63" s="51">
        <v>30.057185046729</v>
      </c>
      <c r="I63" s="42">
        <v>130</v>
      </c>
      <c r="J63" s="39">
        <v>209.823076923077</v>
      </c>
      <c r="K63" s="41">
        <v>0.725847521047709</v>
      </c>
      <c r="L63" s="51">
        <v>11.572971312753401</v>
      </c>
      <c r="M63" s="39">
        <v>132</v>
      </c>
      <c r="N63" s="39">
        <v>184.09848484848499</v>
      </c>
      <c r="O63" s="41">
        <v>0.96161576815207295</v>
      </c>
      <c r="P63" s="51">
        <v>22.141690869429699</v>
      </c>
      <c r="Q63" s="39">
        <v>133</v>
      </c>
      <c r="R63" s="39">
        <v>692.65413533834601</v>
      </c>
      <c r="S63" s="41">
        <v>8.7236112742219607</v>
      </c>
      <c r="T63" s="51">
        <v>10.2116881972989</v>
      </c>
      <c r="U63" s="39">
        <v>2783</v>
      </c>
      <c r="V63" s="39">
        <v>130.81530722242201</v>
      </c>
      <c r="W63" s="41">
        <v>1.3620349221330801</v>
      </c>
      <c r="X63" s="51">
        <v>12.4284530438887</v>
      </c>
      <c r="Y63" s="39">
        <v>444</v>
      </c>
      <c r="Z63" s="40">
        <v>3.7074172535687699</v>
      </c>
      <c r="AA63" s="40">
        <v>2.5213398402839302E-2</v>
      </c>
      <c r="AB63" s="51">
        <v>12.0059893522627</v>
      </c>
      <c r="AC63" s="42">
        <v>2763</v>
      </c>
      <c r="AD63" s="41">
        <v>39.594064422728898</v>
      </c>
      <c r="AE63" s="40">
        <v>0.59279841422393298</v>
      </c>
      <c r="AF63" s="51">
        <v>10.2431430081692</v>
      </c>
    </row>
    <row r="64" spans="1:32" x14ac:dyDescent="0.2">
      <c r="A64" s="43" t="s">
        <v>37</v>
      </c>
      <c r="B64" s="39">
        <v>2006</v>
      </c>
      <c r="C64" s="62">
        <v>4.7340033074672397E-2</v>
      </c>
      <c r="D64" s="39">
        <v>2675</v>
      </c>
      <c r="E64" s="39">
        <v>4977.7263551401902</v>
      </c>
      <c r="F64" s="42">
        <v>3211</v>
      </c>
      <c r="G64" s="41">
        <v>51.316166303332402</v>
      </c>
      <c r="H64" s="51">
        <v>29.7268386795391</v>
      </c>
      <c r="I64" s="42">
        <v>122</v>
      </c>
      <c r="J64" s="39">
        <v>202.639344262295</v>
      </c>
      <c r="K64" s="41">
        <v>1.0873117206982501</v>
      </c>
      <c r="L64" s="51">
        <v>11.794319513715701</v>
      </c>
      <c r="M64" s="39">
        <v>123</v>
      </c>
      <c r="N64" s="39">
        <v>178.67479674796701</v>
      </c>
      <c r="O64" s="41">
        <v>1.2606359389598201</v>
      </c>
      <c r="P64" s="51">
        <v>22.060728122080398</v>
      </c>
      <c r="Q64" s="39">
        <v>126</v>
      </c>
      <c r="R64" s="39">
        <v>671.25396825396797</v>
      </c>
      <c r="S64" s="41">
        <v>9.3185705675539996</v>
      </c>
      <c r="T64" s="51">
        <v>10.1490497237569</v>
      </c>
      <c r="U64" s="39">
        <v>2675</v>
      </c>
      <c r="V64" s="39">
        <v>135.852710280374</v>
      </c>
      <c r="W64" s="41">
        <v>1.4992555875193601</v>
      </c>
      <c r="X64" s="51">
        <v>12.554723390130601</v>
      </c>
      <c r="Y64" s="39">
        <v>417</v>
      </c>
      <c r="Z64" s="40">
        <v>3.7008620086675998</v>
      </c>
      <c r="AA64" s="40">
        <v>1.7508634222920101E-2</v>
      </c>
      <c r="AB64" s="51">
        <v>12.050274725274701</v>
      </c>
      <c r="AC64" s="42">
        <v>2654</v>
      </c>
      <c r="AD64" s="41">
        <v>40.106631499623198</v>
      </c>
      <c r="AE64" s="40">
        <v>1.5459822232223199</v>
      </c>
      <c r="AF64" s="51">
        <v>10.399787646264601</v>
      </c>
    </row>
    <row r="65" spans="1:32" x14ac:dyDescent="0.2">
      <c r="A65" s="43" t="s">
        <v>37</v>
      </c>
      <c r="B65" s="39">
        <v>2007</v>
      </c>
      <c r="C65" s="62">
        <v>3.1009849293936201E-2</v>
      </c>
      <c r="D65" s="39">
        <v>2856</v>
      </c>
      <c r="E65" s="39">
        <v>5000.6904761904798</v>
      </c>
      <c r="F65" s="42">
        <v>3439</v>
      </c>
      <c r="G65" s="41">
        <v>58.502047106717001</v>
      </c>
      <c r="H65" s="51">
        <v>29.082230590287899</v>
      </c>
      <c r="I65" s="42">
        <v>103</v>
      </c>
      <c r="J65" s="39">
        <v>232.06796116504901</v>
      </c>
      <c r="K65" s="41">
        <v>1.15900494617399</v>
      </c>
      <c r="L65" s="51">
        <v>11.4402932790224</v>
      </c>
      <c r="M65" s="39">
        <v>106</v>
      </c>
      <c r="N65" s="39">
        <v>209.83962264150901</v>
      </c>
      <c r="O65" s="41">
        <v>1.4574610238510799</v>
      </c>
      <c r="P65" s="51">
        <v>21.6793472949389</v>
      </c>
      <c r="Q65" s="39">
        <v>106</v>
      </c>
      <c r="R65" s="39">
        <v>783.17924528301899</v>
      </c>
      <c r="S65" s="41">
        <v>9.4091988041853494</v>
      </c>
      <c r="T65" s="51">
        <v>9.9442994519182797</v>
      </c>
      <c r="U65" s="39">
        <v>2856</v>
      </c>
      <c r="V65" s="39">
        <v>133.03781512604999</v>
      </c>
      <c r="W65" s="41">
        <v>1.1680332627118699</v>
      </c>
      <c r="X65" s="51">
        <v>12.1656563559322</v>
      </c>
      <c r="Y65" s="39">
        <v>493</v>
      </c>
      <c r="Z65" s="40">
        <v>3.4316016854098801</v>
      </c>
      <c r="AA65" s="40">
        <v>6.4164122137404496E-3</v>
      </c>
      <c r="AB65" s="51">
        <v>12.4592366412214</v>
      </c>
      <c r="AC65" s="42">
        <v>2826</v>
      </c>
      <c r="AD65" s="41">
        <v>38.4772469922152</v>
      </c>
      <c r="AE65" s="40">
        <v>1.0836068817204301</v>
      </c>
      <c r="AF65" s="51">
        <v>10.1720547741935</v>
      </c>
    </row>
    <row r="66" spans="1:32" x14ac:dyDescent="0.2">
      <c r="A66" s="43" t="s">
        <v>37</v>
      </c>
      <c r="B66" s="39">
        <v>2008</v>
      </c>
      <c r="C66" s="62">
        <v>1.67003836763167E-2</v>
      </c>
      <c r="D66" s="39">
        <v>3430</v>
      </c>
      <c r="E66" s="39">
        <v>5041.9413994169099</v>
      </c>
      <c r="F66" s="42">
        <v>4101</v>
      </c>
      <c r="G66" s="41">
        <v>57.398093148012698</v>
      </c>
      <c r="H66" s="51">
        <v>28.563763960009801</v>
      </c>
      <c r="I66" s="42">
        <v>126</v>
      </c>
      <c r="J66" s="39">
        <v>221.49206349206301</v>
      </c>
      <c r="K66" s="41">
        <v>1.2340556097561</v>
      </c>
      <c r="L66" s="51">
        <v>10.8436451219512</v>
      </c>
      <c r="M66" s="39">
        <v>126</v>
      </c>
      <c r="N66" s="39">
        <v>199.65873015873001</v>
      </c>
      <c r="O66" s="41">
        <v>1.5453899049012401</v>
      </c>
      <c r="P66" s="51">
        <v>21.005986832479898</v>
      </c>
      <c r="Q66" s="39">
        <v>128</v>
      </c>
      <c r="R66" s="39">
        <v>738.0546875</v>
      </c>
      <c r="S66" s="41">
        <v>9.8833151376147104</v>
      </c>
      <c r="T66" s="51">
        <v>10.0486871559633</v>
      </c>
      <c r="U66" s="39">
        <v>3430</v>
      </c>
      <c r="V66" s="39">
        <v>129.883965014577</v>
      </c>
      <c r="W66" s="41">
        <v>0.85063167388167404</v>
      </c>
      <c r="X66" s="51">
        <v>11.7653757215007</v>
      </c>
      <c r="Y66" s="39">
        <v>665</v>
      </c>
      <c r="Z66" s="40">
        <v>3.5008528336712899</v>
      </c>
      <c r="AA66" s="40">
        <v>1.73044520547945E-2</v>
      </c>
      <c r="AB66" s="51">
        <v>13.1528424657534</v>
      </c>
      <c r="AC66" s="42">
        <v>3369</v>
      </c>
      <c r="AD66" s="41">
        <v>38.439596319382602</v>
      </c>
      <c r="AE66" s="40">
        <v>0.34927561643835597</v>
      </c>
      <c r="AF66" s="51">
        <v>9.8489464474885704</v>
      </c>
    </row>
    <row r="67" spans="1:32" x14ac:dyDescent="0.2">
      <c r="A67" s="43" t="s">
        <v>37</v>
      </c>
      <c r="B67" s="39">
        <v>2009</v>
      </c>
      <c r="C67" s="62">
        <v>4.8652203129499902E-2</v>
      </c>
      <c r="D67" s="39">
        <v>3394</v>
      </c>
      <c r="E67" s="39">
        <v>5088.1879787860898</v>
      </c>
      <c r="F67" s="42">
        <v>4243</v>
      </c>
      <c r="G67" s="41">
        <v>51.361263257129302</v>
      </c>
      <c r="H67" s="51">
        <v>28.504678293660099</v>
      </c>
      <c r="I67" s="42">
        <v>155</v>
      </c>
      <c r="J67" s="39">
        <v>223.26451612903199</v>
      </c>
      <c r="K67" s="41">
        <v>1.04306393017221</v>
      </c>
      <c r="L67" s="51">
        <v>11.5911429582449</v>
      </c>
      <c r="M67" s="39">
        <v>161</v>
      </c>
      <c r="N67" s="39">
        <v>212.32919254658401</v>
      </c>
      <c r="O67" s="41">
        <v>1.49837968418572</v>
      </c>
      <c r="P67" s="51">
        <v>21.1701044072591</v>
      </c>
      <c r="Q67" s="39">
        <v>161</v>
      </c>
      <c r="R67" s="39">
        <v>781.65838509316802</v>
      </c>
      <c r="S67" s="41">
        <v>7.9396759665205101</v>
      </c>
      <c r="T67" s="51">
        <v>10.4635858907931</v>
      </c>
      <c r="U67" s="39">
        <v>3394</v>
      </c>
      <c r="V67" s="39">
        <v>130.71037124337099</v>
      </c>
      <c r="W67" s="41">
        <v>0.76696356136129396</v>
      </c>
      <c r="X67" s="51">
        <v>12.083272774149201</v>
      </c>
      <c r="Y67" s="39">
        <v>750</v>
      </c>
      <c r="Z67" s="40">
        <v>3.48615793467724</v>
      </c>
      <c r="AA67" s="40">
        <v>1.16499080318822E-2</v>
      </c>
      <c r="AB67" s="51">
        <v>13.896965052115201</v>
      </c>
      <c r="AC67" s="42">
        <v>3356</v>
      </c>
      <c r="AD67" s="41">
        <v>35.7755065554231</v>
      </c>
      <c r="AE67" s="40">
        <v>-0.881461565278021</v>
      </c>
      <c r="AF67" s="51">
        <v>10.1901540177793</v>
      </c>
    </row>
    <row r="68" spans="1:32" x14ac:dyDescent="0.2">
      <c r="A68" s="43" t="s">
        <v>37</v>
      </c>
      <c r="B68" s="39">
        <v>2010</v>
      </c>
      <c r="C68" s="62">
        <v>5.7155356976635902E-2</v>
      </c>
      <c r="D68" s="39">
        <v>3469</v>
      </c>
      <c r="E68" s="39">
        <v>5064.1867973479402</v>
      </c>
      <c r="F68" s="42">
        <v>4346</v>
      </c>
      <c r="G68" s="41">
        <v>56.3831546249422</v>
      </c>
      <c r="H68" s="51">
        <v>27.793729176254001</v>
      </c>
      <c r="I68" s="42">
        <v>202</v>
      </c>
      <c r="J68" s="39">
        <v>235.653465346535</v>
      </c>
      <c r="K68" s="41">
        <v>1.3140834101382499</v>
      </c>
      <c r="L68" s="51">
        <v>11.5665652073732</v>
      </c>
      <c r="M68" s="39">
        <v>205</v>
      </c>
      <c r="N68" s="39">
        <v>211.27804878048801</v>
      </c>
      <c r="O68" s="41">
        <v>1.4371219512195099</v>
      </c>
      <c r="P68" s="51">
        <v>20.761770593649299</v>
      </c>
      <c r="Q68" s="39">
        <v>205</v>
      </c>
      <c r="R68" s="39">
        <v>789.2</v>
      </c>
      <c r="S68" s="41">
        <v>10.269735499794299</v>
      </c>
      <c r="T68" s="51">
        <v>11.0630209790209</v>
      </c>
      <c r="U68" s="39">
        <v>3469</v>
      </c>
      <c r="V68" s="39">
        <v>129.752666474488</v>
      </c>
      <c r="W68" s="41">
        <v>0.86683932203389802</v>
      </c>
      <c r="X68" s="51">
        <v>11.679807288135599</v>
      </c>
      <c r="Y68" s="39">
        <v>794</v>
      </c>
      <c r="Z68" s="40">
        <v>3.4370065309101601</v>
      </c>
      <c r="AA68" s="40">
        <v>-2.89950171286204E-2</v>
      </c>
      <c r="AB68" s="51">
        <v>14.406944876985399</v>
      </c>
      <c r="AC68" s="42">
        <v>3438</v>
      </c>
      <c r="AD68" s="41">
        <v>32.6697207678883</v>
      </c>
      <c r="AE68" s="40">
        <v>-1.6565292598967301</v>
      </c>
      <c r="AF68" s="51">
        <v>9.8562363511187492</v>
      </c>
    </row>
    <row r="69" spans="1:32" x14ac:dyDescent="0.2">
      <c r="A69" s="43" t="s">
        <v>37</v>
      </c>
      <c r="B69" s="39">
        <v>2011</v>
      </c>
      <c r="C69" s="62">
        <v>4.2728234422934497E-2</v>
      </c>
      <c r="D69" s="39">
        <v>3271</v>
      </c>
      <c r="E69" s="39">
        <v>5165.4044634668298</v>
      </c>
      <c r="F69" s="42">
        <v>4174</v>
      </c>
      <c r="G69" s="41">
        <v>61.736291327264098</v>
      </c>
      <c r="H69" s="51">
        <v>27.3395263536176</v>
      </c>
      <c r="I69" s="42">
        <v>151</v>
      </c>
      <c r="J69" s="39">
        <v>236.19205298013199</v>
      </c>
      <c r="K69" s="41">
        <v>1.3291985135459099</v>
      </c>
      <c r="L69" s="51">
        <v>11.267357707983701</v>
      </c>
      <c r="M69" s="39">
        <v>152</v>
      </c>
      <c r="N69" s="39">
        <v>220.592105263158</v>
      </c>
      <c r="O69" s="41">
        <v>1.5264995208433201</v>
      </c>
      <c r="P69" s="51">
        <v>20.478636080498301</v>
      </c>
      <c r="Q69" s="39">
        <v>152</v>
      </c>
      <c r="R69" s="39">
        <v>816.35526315789502</v>
      </c>
      <c r="S69" s="41">
        <v>8.9338022843639209</v>
      </c>
      <c r="T69" s="51">
        <v>10.124873572272501</v>
      </c>
      <c r="U69" s="39">
        <v>3271</v>
      </c>
      <c r="V69" s="39">
        <v>129.83185570161999</v>
      </c>
      <c r="W69" s="41">
        <v>0.30708641762781802</v>
      </c>
      <c r="X69" s="51">
        <v>11.300781201583799</v>
      </c>
      <c r="Y69" s="39">
        <v>826</v>
      </c>
      <c r="Z69" s="40">
        <v>3.2743235935337101</v>
      </c>
      <c r="AA69" s="40">
        <v>-5.31900751879699E-2</v>
      </c>
      <c r="AB69" s="51">
        <v>13.977864661654101</v>
      </c>
      <c r="AC69" s="42">
        <v>3231</v>
      </c>
      <c r="AD69" s="41">
        <v>30.375704116372599</v>
      </c>
      <c r="AE69" s="40">
        <v>-2.9374801815959399</v>
      </c>
      <c r="AF69" s="51">
        <v>9.2816265584075399</v>
      </c>
    </row>
    <row r="70" spans="1:32" x14ac:dyDescent="0.2">
      <c r="A70" s="43" t="s">
        <v>37</v>
      </c>
      <c r="B70" s="39">
        <v>2012</v>
      </c>
      <c r="C70" s="62">
        <v>3.6069837322557301E-2</v>
      </c>
      <c r="D70" s="39">
        <v>3159</v>
      </c>
      <c r="E70" s="39">
        <v>5333.6068376068397</v>
      </c>
      <c r="F70" s="42">
        <v>4348</v>
      </c>
      <c r="G70" s="41">
        <v>65.794277828886607</v>
      </c>
      <c r="H70" s="51">
        <v>25.415040938362399</v>
      </c>
      <c r="I70" s="42">
        <v>148</v>
      </c>
      <c r="J70" s="39">
        <v>245.222972972973</v>
      </c>
      <c r="K70" s="41">
        <v>1.3348984572875899</v>
      </c>
      <c r="L70" s="51">
        <v>11.2292774579783</v>
      </c>
      <c r="M70" s="39">
        <v>150</v>
      </c>
      <c r="N70" s="39">
        <v>222.1</v>
      </c>
      <c r="O70" s="41">
        <v>1.5272406810860599</v>
      </c>
      <c r="P70" s="51">
        <v>19.366500920386599</v>
      </c>
      <c r="Q70" s="39">
        <v>150</v>
      </c>
      <c r="R70" s="39">
        <v>828.96666666666704</v>
      </c>
      <c r="S70" s="41">
        <v>6.38233184023888</v>
      </c>
      <c r="T70" s="51">
        <v>10.5164994400896</v>
      </c>
      <c r="U70" s="39">
        <v>3159</v>
      </c>
      <c r="V70" s="39">
        <v>125.71446660335501</v>
      </c>
      <c r="W70" s="41">
        <v>3.7852002715545403E-2</v>
      </c>
      <c r="X70" s="51">
        <v>10.813202477936199</v>
      </c>
      <c r="Y70" s="39">
        <v>754</v>
      </c>
      <c r="Z70" s="40">
        <v>3.2425614606350299</v>
      </c>
      <c r="AA70" s="40">
        <v>-5.6945278022947798E-2</v>
      </c>
      <c r="AB70" s="51">
        <v>14.0953221535746</v>
      </c>
      <c r="AC70" s="42">
        <v>3012</v>
      </c>
      <c r="AD70" s="41">
        <v>27.184794156706499</v>
      </c>
      <c r="AE70" s="40">
        <v>-4.3491553819444198</v>
      </c>
      <c r="AF70" s="51">
        <v>9.0183395833333009</v>
      </c>
    </row>
    <row r="71" spans="1:32" x14ac:dyDescent="0.2">
      <c r="A71" s="43" t="s">
        <v>37</v>
      </c>
      <c r="B71" s="39">
        <v>2013</v>
      </c>
      <c r="C71" s="62">
        <v>5.6209185312065098E-2</v>
      </c>
      <c r="D71" s="39">
        <v>2753</v>
      </c>
      <c r="E71" s="39">
        <v>5337.3610606611001</v>
      </c>
      <c r="F71" s="42">
        <v>4318</v>
      </c>
      <c r="G71" s="41">
        <v>68.241892079666499</v>
      </c>
      <c r="H71" s="51">
        <v>23.443794117646998</v>
      </c>
      <c r="I71" s="42">
        <v>110</v>
      </c>
      <c r="J71" s="39">
        <v>240.290909090909</v>
      </c>
      <c r="K71" s="41">
        <v>1.4868844815588</v>
      </c>
      <c r="L71" s="51">
        <v>10.862070749246101</v>
      </c>
      <c r="M71" s="39">
        <v>111</v>
      </c>
      <c r="N71" s="39">
        <v>223.13513513513499</v>
      </c>
      <c r="O71" s="41">
        <v>1.4898665121668599</v>
      </c>
      <c r="P71" s="51">
        <v>18.2227274623406</v>
      </c>
      <c r="Q71" s="39">
        <v>111</v>
      </c>
      <c r="R71" s="39">
        <v>817.20720720720703</v>
      </c>
      <c r="S71" s="41">
        <v>4.7581487839771004</v>
      </c>
      <c r="T71" s="51">
        <v>9.9312750357653794</v>
      </c>
      <c r="U71" s="39">
        <v>2753</v>
      </c>
      <c r="V71" s="39">
        <v>121.35888122048701</v>
      </c>
      <c r="W71" s="41">
        <v>-0.18552234636871401</v>
      </c>
      <c r="X71" s="51">
        <v>10.3792599511173</v>
      </c>
      <c r="Y71" s="39">
        <v>483</v>
      </c>
      <c r="Z71" s="40">
        <v>3.2555414823669899</v>
      </c>
      <c r="AA71" s="40">
        <v>-7.1242781378903802E-2</v>
      </c>
      <c r="AB71" s="51">
        <v>13.1597525044196</v>
      </c>
      <c r="AC71" s="42">
        <v>2528</v>
      </c>
      <c r="AD71" s="41">
        <v>23.443710443038</v>
      </c>
      <c r="AE71" s="40">
        <v>-5.7424101694915297</v>
      </c>
      <c r="AF71" s="51">
        <v>8.5935485280998893</v>
      </c>
    </row>
    <row r="72" spans="1:32" x14ac:dyDescent="0.2">
      <c r="A72" s="43" t="s">
        <v>37</v>
      </c>
      <c r="B72" s="39">
        <v>2014</v>
      </c>
      <c r="C72" s="62">
        <v>4.83416111447608E-2</v>
      </c>
      <c r="D72" s="39">
        <v>1850</v>
      </c>
      <c r="E72" s="39">
        <v>5298.4118918918903</v>
      </c>
      <c r="F72" s="42">
        <v>3744</v>
      </c>
      <c r="G72" s="41">
        <v>66.3180689102564</v>
      </c>
      <c r="H72" s="51">
        <v>20.289884615384601</v>
      </c>
      <c r="I72" s="42">
        <v>106</v>
      </c>
      <c r="J72" s="39">
        <v>232.358490566038</v>
      </c>
      <c r="K72" s="41">
        <v>1.45524899705804</v>
      </c>
      <c r="L72" s="51">
        <v>9.8397138272265394</v>
      </c>
      <c r="M72" s="39">
        <v>107</v>
      </c>
      <c r="N72" s="39">
        <v>215.24299065420601</v>
      </c>
      <c r="O72" s="41">
        <v>1.53504330392943</v>
      </c>
      <c r="P72" s="51">
        <v>15.795231221598501</v>
      </c>
      <c r="Q72" s="39">
        <v>107</v>
      </c>
      <c r="R72" s="39">
        <v>792.26168224299101</v>
      </c>
      <c r="S72" s="41">
        <v>4.56462368207624</v>
      </c>
      <c r="T72" s="51">
        <v>9.0616467964314609</v>
      </c>
      <c r="U72" s="39">
        <v>1850</v>
      </c>
      <c r="V72" s="39">
        <v>119.575135135135</v>
      </c>
      <c r="W72" s="41">
        <v>-0.219458141858142</v>
      </c>
      <c r="X72" s="51">
        <v>9.0508085914086198</v>
      </c>
      <c r="Y72" s="39">
        <v>346</v>
      </c>
      <c r="Z72" s="40">
        <v>3.1333714899388698</v>
      </c>
      <c r="AA72" s="40">
        <v>-7.7386378519973806E-2</v>
      </c>
      <c r="AB72" s="51">
        <v>11.682743942370699</v>
      </c>
      <c r="AC72" s="42">
        <v>1609</v>
      </c>
      <c r="AD72" s="41">
        <v>20.693039154754501</v>
      </c>
      <c r="AE72" s="40">
        <v>-6.19891289989679</v>
      </c>
      <c r="AF72" s="51">
        <v>7.6273994220846397</v>
      </c>
    </row>
    <row r="73" spans="1:32" x14ac:dyDescent="0.2">
      <c r="A73" s="43" t="s">
        <v>37</v>
      </c>
      <c r="B73" s="39">
        <v>2015</v>
      </c>
      <c r="C73" s="62">
        <v>4.61911896913395E-2</v>
      </c>
      <c r="D73" s="39">
        <v>895</v>
      </c>
      <c r="E73" s="39">
        <v>5433.1128491620102</v>
      </c>
      <c r="F73" s="42">
        <v>3133</v>
      </c>
      <c r="G73" s="41">
        <v>76.428889243536702</v>
      </c>
      <c r="H73" s="51">
        <v>16.760201085221901</v>
      </c>
      <c r="I73" s="42"/>
      <c r="J73" s="39"/>
      <c r="K73" s="41"/>
      <c r="L73" s="51"/>
      <c r="M73" s="39"/>
      <c r="N73" s="39"/>
      <c r="O73" s="41"/>
      <c r="P73" s="51"/>
      <c r="Q73" s="39"/>
      <c r="R73" s="39"/>
      <c r="S73" s="41"/>
      <c r="T73" s="51"/>
      <c r="U73" s="39">
        <v>895</v>
      </c>
      <c r="V73" s="39">
        <v>106.624581005587</v>
      </c>
      <c r="W73" s="41">
        <v>-0.50544011901810104</v>
      </c>
      <c r="X73" s="51">
        <v>7.8204465658319098</v>
      </c>
      <c r="Y73" s="39">
        <v>90</v>
      </c>
      <c r="Z73" s="40">
        <v>3.01421231040564</v>
      </c>
      <c r="AA73" s="40">
        <v>-9.2329710144927496E-2</v>
      </c>
      <c r="AB73" s="51">
        <v>9.6470209339774708</v>
      </c>
      <c r="AC73" s="42">
        <v>422</v>
      </c>
      <c r="AD73" s="41">
        <v>19.553317535544998</v>
      </c>
      <c r="AE73" s="40">
        <v>-6.60434159061277</v>
      </c>
      <c r="AF73" s="51">
        <v>6.6525122816166897</v>
      </c>
    </row>
    <row r="74" spans="1:32" x14ac:dyDescent="0.2">
      <c r="A74" s="43" t="s">
        <v>37</v>
      </c>
      <c r="B74" s="39">
        <v>2016</v>
      </c>
      <c r="C74" s="62">
        <v>9.2343993759750304E-2</v>
      </c>
      <c r="D74" s="39">
        <v>116</v>
      </c>
      <c r="E74" s="39">
        <v>5214.6379310344801</v>
      </c>
      <c r="F74" s="42">
        <v>2513</v>
      </c>
      <c r="G74" s="41">
        <v>91.390732192598506</v>
      </c>
      <c r="H74" s="51">
        <v>13.5144524472742</v>
      </c>
      <c r="I74" s="42"/>
      <c r="J74" s="39"/>
      <c r="K74" s="41"/>
      <c r="L74" s="51"/>
      <c r="M74" s="39"/>
      <c r="N74" s="39"/>
      <c r="O74" s="41"/>
      <c r="P74" s="51"/>
      <c r="Q74" s="39"/>
      <c r="R74" s="39"/>
      <c r="S74" s="41"/>
      <c r="T74" s="51"/>
      <c r="U74" s="39">
        <v>116</v>
      </c>
      <c r="V74" s="39">
        <v>88.767241379310306</v>
      </c>
      <c r="W74" s="41">
        <v>-0.54164472822527698</v>
      </c>
      <c r="X74" s="51">
        <v>6.7773349705304504</v>
      </c>
      <c r="Y74" s="39"/>
      <c r="Z74" s="40"/>
      <c r="AA74" s="40"/>
      <c r="AB74" s="51"/>
      <c r="AC74" s="42"/>
      <c r="AD74" s="41"/>
      <c r="AE74" s="40"/>
      <c r="AF74" s="51"/>
    </row>
    <row r="75" spans="1:32" x14ac:dyDescent="0.2">
      <c r="A75" s="43" t="s">
        <v>37</v>
      </c>
      <c r="B75" s="39">
        <v>2017</v>
      </c>
      <c r="C75" s="62">
        <v>8.6135916877281601E-2</v>
      </c>
      <c r="D75" s="39"/>
      <c r="E75" s="39"/>
      <c r="F75" s="42">
        <v>1884</v>
      </c>
      <c r="G75" s="41">
        <v>86.628083864119105</v>
      </c>
      <c r="H75" s="51">
        <v>10.884394904458601</v>
      </c>
      <c r="I75" s="42"/>
      <c r="J75" s="39"/>
      <c r="K75" s="41"/>
      <c r="L75" s="51"/>
      <c r="M75" s="39"/>
      <c r="N75" s="39"/>
      <c r="O75" s="41"/>
      <c r="P75" s="51"/>
      <c r="Q75" s="39"/>
      <c r="R75" s="39"/>
      <c r="S75" s="41"/>
      <c r="T75" s="51"/>
      <c r="U75" s="39"/>
      <c r="V75" s="39"/>
      <c r="W75" s="41"/>
      <c r="X75" s="51"/>
      <c r="Y75" s="39"/>
      <c r="Z75" s="40"/>
      <c r="AA75" s="40"/>
      <c r="AB75" s="51"/>
      <c r="AC75" s="42"/>
      <c r="AD75" s="41"/>
      <c r="AE75" s="40"/>
      <c r="AF75" s="51"/>
    </row>
    <row r="76" spans="1:32" x14ac:dyDescent="0.2">
      <c r="A76" s="43" t="s">
        <v>37</v>
      </c>
      <c r="B76" s="39">
        <v>2018</v>
      </c>
      <c r="C76" s="62">
        <v>0.160911086717892</v>
      </c>
      <c r="D76" s="39"/>
      <c r="E76" s="39"/>
      <c r="F76" s="42">
        <v>489</v>
      </c>
      <c r="G76" s="41">
        <v>88.800327198364002</v>
      </c>
      <c r="H76" s="51">
        <v>10.3077709611452</v>
      </c>
      <c r="I76" s="42"/>
      <c r="J76" s="39"/>
      <c r="K76" s="41"/>
      <c r="L76" s="51"/>
      <c r="M76" s="39"/>
      <c r="N76" s="39"/>
      <c r="O76" s="41"/>
      <c r="P76" s="51"/>
      <c r="Q76" s="39"/>
      <c r="R76" s="39"/>
      <c r="S76" s="41"/>
      <c r="T76" s="51"/>
      <c r="U76" s="39"/>
      <c r="V76" s="39"/>
      <c r="W76" s="41"/>
      <c r="X76" s="51"/>
      <c r="Y76" s="39"/>
      <c r="Z76" s="40"/>
      <c r="AA76" s="40"/>
      <c r="AB76" s="51"/>
      <c r="AC76" s="42"/>
      <c r="AD76" s="41"/>
      <c r="AE76" s="40"/>
      <c r="AF76" s="51"/>
    </row>
    <row r="77" spans="1:32" x14ac:dyDescent="0.2">
      <c r="A77" s="43" t="s">
        <v>2</v>
      </c>
      <c r="B77" s="39">
        <v>1987</v>
      </c>
      <c r="C77" s="62">
        <v>9.5882061446977196E-2</v>
      </c>
      <c r="D77" s="39">
        <v>1209</v>
      </c>
      <c r="E77" s="39">
        <v>5084.2903225806403</v>
      </c>
      <c r="F77" s="42">
        <v>1395</v>
      </c>
      <c r="G77" s="41">
        <v>-21.5384946236559</v>
      </c>
      <c r="H77" s="51">
        <v>32.200897491039498</v>
      </c>
      <c r="I77" s="42">
        <v>137</v>
      </c>
      <c r="J77" s="39">
        <v>186.883211678832</v>
      </c>
      <c r="K77" s="41">
        <v>-0.81763597122302201</v>
      </c>
      <c r="L77" s="51">
        <v>12.2747395683453</v>
      </c>
      <c r="M77" s="39"/>
      <c r="N77" s="39"/>
      <c r="O77" s="41"/>
      <c r="P77" s="51"/>
      <c r="Q77" s="39">
        <v>64</v>
      </c>
      <c r="R77" s="39">
        <v>781.203125</v>
      </c>
      <c r="S77" s="41">
        <v>3.4409931972789001</v>
      </c>
      <c r="T77" s="51">
        <v>5.2053401360544198</v>
      </c>
      <c r="U77" s="39">
        <v>1209</v>
      </c>
      <c r="V77" s="39">
        <v>137.01985111662501</v>
      </c>
      <c r="W77" s="41">
        <v>2.2480952689565799</v>
      </c>
      <c r="X77" s="51">
        <v>12.442845755022701</v>
      </c>
      <c r="Y77" s="39"/>
      <c r="Z77" s="40"/>
      <c r="AA77" s="40"/>
      <c r="AB77" s="51"/>
      <c r="AC77" s="42">
        <v>1208</v>
      </c>
      <c r="AD77" s="41">
        <v>42.477897350993402</v>
      </c>
      <c r="AE77" s="40">
        <v>0.22187971391417499</v>
      </c>
      <c r="AF77" s="51">
        <v>9.0328861508452292</v>
      </c>
    </row>
    <row r="78" spans="1:32" x14ac:dyDescent="0.2">
      <c r="A78" s="43" t="s">
        <v>2</v>
      </c>
      <c r="B78" s="39">
        <v>1988</v>
      </c>
      <c r="C78" s="62">
        <v>0.125566967953985</v>
      </c>
      <c r="D78" s="39">
        <v>1490</v>
      </c>
      <c r="E78" s="39">
        <v>5274.6724832214804</v>
      </c>
      <c r="F78" s="42">
        <v>1702</v>
      </c>
      <c r="G78" s="41">
        <v>-42.474271445358397</v>
      </c>
      <c r="H78" s="51">
        <v>33.449163924794398</v>
      </c>
      <c r="I78" s="42">
        <v>109</v>
      </c>
      <c r="J78" s="39">
        <v>209.110091743119</v>
      </c>
      <c r="K78" s="41">
        <v>-1.1702551440329201</v>
      </c>
      <c r="L78" s="51">
        <v>12.3718500881834</v>
      </c>
      <c r="M78" s="39"/>
      <c r="N78" s="39"/>
      <c r="O78" s="41"/>
      <c r="P78" s="51"/>
      <c r="Q78" s="39">
        <v>64</v>
      </c>
      <c r="R78" s="39">
        <v>845.75</v>
      </c>
      <c r="S78" s="41">
        <v>3.3693839103869698</v>
      </c>
      <c r="T78" s="51">
        <v>5.4347678207739198</v>
      </c>
      <c r="U78" s="39">
        <v>1490</v>
      </c>
      <c r="V78" s="39">
        <v>135.602684563758</v>
      </c>
      <c r="W78" s="41">
        <v>2.1805065138092798</v>
      </c>
      <c r="X78" s="51">
        <v>13.636279833246499</v>
      </c>
      <c r="Y78" s="39"/>
      <c r="Z78" s="40"/>
      <c r="AA78" s="40"/>
      <c r="AB78" s="51"/>
      <c r="AC78" s="42">
        <v>1484</v>
      </c>
      <c r="AD78" s="41">
        <v>41.829177897574098</v>
      </c>
      <c r="AE78" s="40">
        <v>0.19458931377684599</v>
      </c>
      <c r="AF78" s="51">
        <v>10.316930277632199</v>
      </c>
    </row>
    <row r="79" spans="1:32" x14ac:dyDescent="0.2">
      <c r="A79" s="43" t="s">
        <v>2</v>
      </c>
      <c r="B79" s="39">
        <v>1989</v>
      </c>
      <c r="C79" s="62">
        <v>0.194494653328734</v>
      </c>
      <c r="D79" s="39">
        <v>1620</v>
      </c>
      <c r="E79" s="39">
        <v>5253.1327160493802</v>
      </c>
      <c r="F79" s="42">
        <v>1878</v>
      </c>
      <c r="G79" s="41">
        <v>-14.0682747603834</v>
      </c>
      <c r="H79" s="51">
        <v>34.418854632587902</v>
      </c>
      <c r="I79" s="42">
        <v>113</v>
      </c>
      <c r="J79" s="39">
        <v>217.044247787611</v>
      </c>
      <c r="K79" s="41">
        <v>-0.56662326574172905</v>
      </c>
      <c r="L79" s="51">
        <v>12.833696905016</v>
      </c>
      <c r="M79" s="39"/>
      <c r="N79" s="39"/>
      <c r="O79" s="41"/>
      <c r="P79" s="51"/>
      <c r="Q79" s="39">
        <v>66</v>
      </c>
      <c r="R79" s="39">
        <v>865.30303030303003</v>
      </c>
      <c r="S79" s="41">
        <v>3.62538376068377</v>
      </c>
      <c r="T79" s="51">
        <v>5.6680290598290499</v>
      </c>
      <c r="U79" s="39">
        <v>1620</v>
      </c>
      <c r="V79" s="39">
        <v>137.39320987654301</v>
      </c>
      <c r="W79" s="41">
        <v>2.1462177493138199</v>
      </c>
      <c r="X79" s="51">
        <v>14.2497223238793</v>
      </c>
      <c r="Y79" s="39"/>
      <c r="Z79" s="40"/>
      <c r="AA79" s="40"/>
      <c r="AB79" s="51"/>
      <c r="AC79" s="42">
        <v>1614</v>
      </c>
      <c r="AD79" s="41">
        <v>39.817162329615897</v>
      </c>
      <c r="AE79" s="40">
        <v>0.102146611341632</v>
      </c>
      <c r="AF79" s="51">
        <v>10.9302692946058</v>
      </c>
    </row>
    <row r="80" spans="1:32" x14ac:dyDescent="0.2">
      <c r="A80" s="43" t="s">
        <v>2</v>
      </c>
      <c r="B80" s="39">
        <v>1990</v>
      </c>
      <c r="C80" s="62">
        <v>0.13486409155936999</v>
      </c>
      <c r="D80" s="39">
        <v>1979</v>
      </c>
      <c r="E80" s="39">
        <v>5411.5805962607401</v>
      </c>
      <c r="F80" s="42">
        <v>2267</v>
      </c>
      <c r="G80" s="41">
        <v>8.9218041464490305</v>
      </c>
      <c r="H80" s="51">
        <v>35.3468156153507</v>
      </c>
      <c r="I80" s="42">
        <v>156</v>
      </c>
      <c r="J80" s="39">
        <v>234.11538461538501</v>
      </c>
      <c r="K80" s="41">
        <v>-1.16971302428254E-2</v>
      </c>
      <c r="L80" s="51">
        <v>13.3490582781457</v>
      </c>
      <c r="M80" s="39"/>
      <c r="N80" s="39"/>
      <c r="O80" s="41"/>
      <c r="P80" s="51"/>
      <c r="Q80" s="39">
        <v>130</v>
      </c>
      <c r="R80" s="39">
        <v>844.64615384615399</v>
      </c>
      <c r="S80" s="41">
        <v>4.90958029689609</v>
      </c>
      <c r="T80" s="51">
        <v>6.5422098515519398</v>
      </c>
      <c r="U80" s="39">
        <v>1979</v>
      </c>
      <c r="V80" s="39">
        <v>139.70995452248599</v>
      </c>
      <c r="W80" s="41">
        <v>2.3339733583489699</v>
      </c>
      <c r="X80" s="51">
        <v>14.756577861163199</v>
      </c>
      <c r="Y80" s="39"/>
      <c r="Z80" s="40"/>
      <c r="AA80" s="40"/>
      <c r="AB80" s="51"/>
      <c r="AC80" s="42">
        <v>1973</v>
      </c>
      <c r="AD80" s="41">
        <v>37.648099341104903</v>
      </c>
      <c r="AE80" s="40">
        <v>0.173279533483822</v>
      </c>
      <c r="AF80" s="51">
        <v>11.6825612114372</v>
      </c>
    </row>
    <row r="81" spans="1:32" x14ac:dyDescent="0.2">
      <c r="A81" s="43" t="s">
        <v>2</v>
      </c>
      <c r="B81" s="39">
        <v>1991</v>
      </c>
      <c r="C81" s="62">
        <v>0.209527168234065</v>
      </c>
      <c r="D81" s="39">
        <v>2045</v>
      </c>
      <c r="E81" s="39">
        <v>5398.1486552567203</v>
      </c>
      <c r="F81" s="42">
        <v>2390</v>
      </c>
      <c r="G81" s="41">
        <v>8.5582259414226005</v>
      </c>
      <c r="H81" s="51">
        <v>34.556857740585798</v>
      </c>
      <c r="I81" s="42">
        <v>154</v>
      </c>
      <c r="J81" s="39">
        <v>236.746753246753</v>
      </c>
      <c r="K81" s="41">
        <v>0.51510901467505299</v>
      </c>
      <c r="L81" s="51">
        <v>13.7603136268344</v>
      </c>
      <c r="M81" s="39">
        <v>52</v>
      </c>
      <c r="N81" s="39">
        <v>216.94230769230799</v>
      </c>
      <c r="O81" s="41">
        <v>-2.9256903765690501E-2</v>
      </c>
      <c r="P81" s="51">
        <v>24.1689330543933</v>
      </c>
      <c r="Q81" s="39">
        <v>143</v>
      </c>
      <c r="R81" s="39">
        <v>841.741258741259</v>
      </c>
      <c r="S81" s="41">
        <v>6.2133187823090301</v>
      </c>
      <c r="T81" s="51">
        <v>7.2143762205628796</v>
      </c>
      <c r="U81" s="39">
        <v>2045</v>
      </c>
      <c r="V81" s="39">
        <v>140.018092909535</v>
      </c>
      <c r="W81" s="41">
        <v>2.8810300518134699</v>
      </c>
      <c r="X81" s="51">
        <v>14.686936096718499</v>
      </c>
      <c r="Y81" s="39"/>
      <c r="Z81" s="40"/>
      <c r="AA81" s="40"/>
      <c r="AB81" s="51"/>
      <c r="AC81" s="42">
        <v>2042</v>
      </c>
      <c r="AD81" s="41">
        <v>36.775122428991097</v>
      </c>
      <c r="AE81" s="40">
        <v>7.2881109185441897E-2</v>
      </c>
      <c r="AF81" s="51">
        <v>11.7620932062392</v>
      </c>
    </row>
    <row r="82" spans="1:32" x14ac:dyDescent="0.2">
      <c r="A82" s="43" t="s">
        <v>2</v>
      </c>
      <c r="B82" s="39">
        <v>1992</v>
      </c>
      <c r="C82" s="62">
        <v>0.21757812500000001</v>
      </c>
      <c r="D82" s="39">
        <v>2374</v>
      </c>
      <c r="E82" s="39">
        <v>5576.4187026116297</v>
      </c>
      <c r="F82" s="42">
        <v>2783</v>
      </c>
      <c r="G82" s="41">
        <v>40.674071146245097</v>
      </c>
      <c r="H82" s="51">
        <v>35.213261228889699</v>
      </c>
      <c r="I82" s="42">
        <v>201</v>
      </c>
      <c r="J82" s="39">
        <v>243.10447761194001</v>
      </c>
      <c r="K82" s="41">
        <v>0.88954748201439005</v>
      </c>
      <c r="L82" s="51">
        <v>14.9169744604317</v>
      </c>
      <c r="M82" s="39">
        <v>70</v>
      </c>
      <c r="N82" s="39">
        <v>228.11428571428601</v>
      </c>
      <c r="O82" s="41">
        <v>0.53219223859144804</v>
      </c>
      <c r="P82" s="51">
        <v>25.0680150916277</v>
      </c>
      <c r="Q82" s="39">
        <v>193</v>
      </c>
      <c r="R82" s="39">
        <v>868.96891191709801</v>
      </c>
      <c r="S82" s="41">
        <v>7.1269776459853897</v>
      </c>
      <c r="T82" s="51">
        <v>7.87682801094887</v>
      </c>
      <c r="U82" s="39">
        <v>2374</v>
      </c>
      <c r="V82" s="39">
        <v>142.59267059814701</v>
      </c>
      <c r="W82" s="41">
        <v>3.1327374301675999</v>
      </c>
      <c r="X82" s="51">
        <v>15.5289012055278</v>
      </c>
      <c r="Y82" s="39"/>
      <c r="Z82" s="40"/>
      <c r="AA82" s="40"/>
      <c r="AB82" s="51"/>
      <c r="AC82" s="42">
        <v>2363</v>
      </c>
      <c r="AD82" s="41">
        <v>36.380490901396399</v>
      </c>
      <c r="AE82" s="40">
        <v>9.0259171597633206E-2</v>
      </c>
      <c r="AF82" s="51">
        <v>12.741473461538501</v>
      </c>
    </row>
    <row r="83" spans="1:32" x14ac:dyDescent="0.2">
      <c r="A83" s="43" t="s">
        <v>2</v>
      </c>
      <c r="B83" s="39">
        <v>1993</v>
      </c>
      <c r="C83" s="62">
        <v>0.33037212834630703</v>
      </c>
      <c r="D83" s="39">
        <v>2680</v>
      </c>
      <c r="E83" s="39">
        <v>5658.5686567164203</v>
      </c>
      <c r="F83" s="42">
        <v>3252</v>
      </c>
      <c r="G83" s="41">
        <v>67.282376998770005</v>
      </c>
      <c r="H83" s="51">
        <v>35.241099323493202</v>
      </c>
      <c r="I83" s="42">
        <v>242</v>
      </c>
      <c r="J83" s="39">
        <v>235.89256198347101</v>
      </c>
      <c r="K83" s="41">
        <v>1.2216805298829301</v>
      </c>
      <c r="L83" s="51">
        <v>15.5401728280961</v>
      </c>
      <c r="M83" s="39">
        <v>93</v>
      </c>
      <c r="N83" s="39">
        <v>219.03225806451599</v>
      </c>
      <c r="O83" s="41">
        <v>0.99987115621156097</v>
      </c>
      <c r="P83" s="51">
        <v>25.2749720172203</v>
      </c>
      <c r="Q83" s="39">
        <v>249</v>
      </c>
      <c r="R83" s="39">
        <v>829.253012048193</v>
      </c>
      <c r="S83" s="41">
        <v>8.9710931818181692</v>
      </c>
      <c r="T83" s="51">
        <v>8.8427882575757408</v>
      </c>
      <c r="U83" s="39">
        <v>2680</v>
      </c>
      <c r="V83" s="39">
        <v>144.69813432835801</v>
      </c>
      <c r="W83" s="41">
        <v>3.3412156716417898</v>
      </c>
      <c r="X83" s="51">
        <v>15.8767151741293</v>
      </c>
      <c r="Y83" s="39"/>
      <c r="Z83" s="40"/>
      <c r="AA83" s="40"/>
      <c r="AB83" s="51"/>
      <c r="AC83" s="42">
        <v>2657</v>
      </c>
      <c r="AD83" s="41">
        <v>37.548362815205103</v>
      </c>
      <c r="AE83" s="40">
        <v>0.109211538461539</v>
      </c>
      <c r="AF83" s="51">
        <v>13.104167232767301</v>
      </c>
    </row>
    <row r="84" spans="1:32" x14ac:dyDescent="0.2">
      <c r="A84" s="43" t="s">
        <v>2</v>
      </c>
      <c r="B84" s="39">
        <v>1994</v>
      </c>
      <c r="C84" s="62">
        <v>0.28753623188405802</v>
      </c>
      <c r="D84" s="39">
        <v>2741</v>
      </c>
      <c r="E84" s="39">
        <v>5795.3801532287498</v>
      </c>
      <c r="F84" s="42">
        <v>3396</v>
      </c>
      <c r="G84" s="41">
        <v>95.240320965842201</v>
      </c>
      <c r="H84" s="51">
        <v>35.046239399293299</v>
      </c>
      <c r="I84" s="42">
        <v>282</v>
      </c>
      <c r="J84" s="39">
        <v>235.801418439716</v>
      </c>
      <c r="K84" s="41">
        <v>1.4276402474955801</v>
      </c>
      <c r="L84" s="51">
        <v>15.888857395403701</v>
      </c>
      <c r="M84" s="39">
        <v>161</v>
      </c>
      <c r="N84" s="39">
        <v>228.515527950311</v>
      </c>
      <c r="O84" s="41">
        <v>1.3175650765606599</v>
      </c>
      <c r="P84" s="51">
        <v>25.243941696113001</v>
      </c>
      <c r="Q84" s="39">
        <v>286</v>
      </c>
      <c r="R84" s="39">
        <v>822.67482517482495</v>
      </c>
      <c r="S84" s="41">
        <v>10.022991867273999</v>
      </c>
      <c r="T84" s="51">
        <v>9.1286145087833699</v>
      </c>
      <c r="U84" s="39">
        <v>2741</v>
      </c>
      <c r="V84" s="39">
        <v>143.625684056914</v>
      </c>
      <c r="W84" s="41">
        <v>4.1301035483151303</v>
      </c>
      <c r="X84" s="51">
        <v>15.7484909618389</v>
      </c>
      <c r="Y84" s="39">
        <v>77</v>
      </c>
      <c r="Z84" s="40">
        <v>3.1795803830729201</v>
      </c>
      <c r="AA84" s="40">
        <v>2.9441195372750601E-2</v>
      </c>
      <c r="AB84" s="51">
        <v>6.5188303341902198</v>
      </c>
      <c r="AC84" s="42">
        <v>2721</v>
      </c>
      <c r="AD84" s="41">
        <v>36.5106945975743</v>
      </c>
      <c r="AE84" s="40">
        <v>-2.3607046678635699E-2</v>
      </c>
      <c r="AF84" s="51">
        <v>13.2975566202872</v>
      </c>
    </row>
    <row r="85" spans="1:32" x14ac:dyDescent="0.2">
      <c r="A85" s="43" t="s">
        <v>2</v>
      </c>
      <c r="B85" s="39">
        <v>1995</v>
      </c>
      <c r="C85" s="62">
        <v>0.344913537934258</v>
      </c>
      <c r="D85" s="39">
        <v>3083</v>
      </c>
      <c r="E85" s="39">
        <v>5912.1887771651</v>
      </c>
      <c r="F85" s="42">
        <v>3817</v>
      </c>
      <c r="G85" s="41">
        <v>131.47491747445599</v>
      </c>
      <c r="H85" s="51">
        <v>35.523354204872902</v>
      </c>
      <c r="I85" s="42">
        <v>292</v>
      </c>
      <c r="J85" s="39">
        <v>244.02054794520501</v>
      </c>
      <c r="K85" s="41">
        <v>1.7502072851153001</v>
      </c>
      <c r="L85" s="51">
        <v>16.094357442347999</v>
      </c>
      <c r="M85" s="39">
        <v>203</v>
      </c>
      <c r="N85" s="39">
        <v>223.807881773399</v>
      </c>
      <c r="O85" s="41">
        <v>2.0058050825255398</v>
      </c>
      <c r="P85" s="51">
        <v>25.734451925596002</v>
      </c>
      <c r="Q85" s="39">
        <v>295</v>
      </c>
      <c r="R85" s="39">
        <v>848.62372881355896</v>
      </c>
      <c r="S85" s="41">
        <v>10.9569458830375</v>
      </c>
      <c r="T85" s="51">
        <v>9.1884754146057404</v>
      </c>
      <c r="U85" s="39">
        <v>3083</v>
      </c>
      <c r="V85" s="39">
        <v>145.421991566656</v>
      </c>
      <c r="W85" s="41">
        <v>4.8905399673736003</v>
      </c>
      <c r="X85" s="51">
        <v>16.351845636215401</v>
      </c>
      <c r="Y85" s="39">
        <v>93</v>
      </c>
      <c r="Z85" s="40">
        <v>3.29871114918534</v>
      </c>
      <c r="AA85" s="40">
        <v>3.1455425804614197E-2</v>
      </c>
      <c r="AB85" s="51">
        <v>6.9562802620335997</v>
      </c>
      <c r="AC85" s="42">
        <v>3063</v>
      </c>
      <c r="AD85" s="41">
        <v>36.007051909892297</v>
      </c>
      <c r="AE85" s="40">
        <v>5.8807440719542199E-2</v>
      </c>
      <c r="AF85" s="51">
        <v>13.7882070932134</v>
      </c>
    </row>
    <row r="86" spans="1:32" x14ac:dyDescent="0.2">
      <c r="A86" s="43" t="s">
        <v>2</v>
      </c>
      <c r="B86" s="39">
        <v>1996</v>
      </c>
      <c r="C86" s="62">
        <v>0.37561231066709599</v>
      </c>
      <c r="D86" s="39">
        <v>2978</v>
      </c>
      <c r="E86" s="39">
        <v>6063.4714573539304</v>
      </c>
      <c r="F86" s="42">
        <v>3687</v>
      </c>
      <c r="G86" s="41">
        <v>131.80403851369701</v>
      </c>
      <c r="H86" s="51">
        <v>35.565613235692901</v>
      </c>
      <c r="I86" s="42">
        <v>335</v>
      </c>
      <c r="J86" s="39">
        <v>250.608955223881</v>
      </c>
      <c r="K86" s="41">
        <v>1.9119028493894099</v>
      </c>
      <c r="L86" s="51">
        <v>16.327174219810001</v>
      </c>
      <c r="M86" s="39">
        <v>276</v>
      </c>
      <c r="N86" s="39">
        <v>230.213768115942</v>
      </c>
      <c r="O86" s="41">
        <v>2.19095062398263</v>
      </c>
      <c r="P86" s="51">
        <v>25.704279978296299</v>
      </c>
      <c r="Q86" s="39">
        <v>341</v>
      </c>
      <c r="R86" s="39">
        <v>881.97653958944295</v>
      </c>
      <c r="S86" s="41">
        <v>12.191480060422901</v>
      </c>
      <c r="T86" s="51">
        <v>9.7680039274924599</v>
      </c>
      <c r="U86" s="39">
        <v>2978</v>
      </c>
      <c r="V86" s="39">
        <v>145.752518468771</v>
      </c>
      <c r="W86" s="41">
        <v>4.9924950310559097</v>
      </c>
      <c r="X86" s="51">
        <v>16.192996687370599</v>
      </c>
      <c r="Y86" s="39">
        <v>126</v>
      </c>
      <c r="Z86" s="40">
        <v>3.2482233885314198</v>
      </c>
      <c r="AA86" s="40">
        <v>2.90552129221733E-2</v>
      </c>
      <c r="AB86" s="51">
        <v>7.6333039647577001</v>
      </c>
      <c r="AC86" s="42">
        <v>2952</v>
      </c>
      <c r="AD86" s="41">
        <v>35.436212737127398</v>
      </c>
      <c r="AE86" s="40">
        <v>-2.9414776274714099E-2</v>
      </c>
      <c r="AF86" s="51">
        <v>13.8232414151925</v>
      </c>
    </row>
    <row r="87" spans="1:32" x14ac:dyDescent="0.2">
      <c r="A87" s="43" t="s">
        <v>2</v>
      </c>
      <c r="B87" s="39">
        <v>1997</v>
      </c>
      <c r="C87" s="62">
        <v>0.45236041358936602</v>
      </c>
      <c r="D87" s="39">
        <v>3165</v>
      </c>
      <c r="E87" s="39">
        <v>6142.9879936808802</v>
      </c>
      <c r="F87" s="42">
        <v>4005</v>
      </c>
      <c r="G87" s="41">
        <v>140.36555805243401</v>
      </c>
      <c r="H87" s="51">
        <v>35.568490137328403</v>
      </c>
      <c r="I87" s="42">
        <v>348</v>
      </c>
      <c r="J87" s="39">
        <v>255.488505747126</v>
      </c>
      <c r="K87" s="41">
        <v>2.45794728953285</v>
      </c>
      <c r="L87" s="51">
        <v>16.795136147889099</v>
      </c>
      <c r="M87" s="39">
        <v>346</v>
      </c>
      <c r="N87" s="39">
        <v>233.817919075145</v>
      </c>
      <c r="O87" s="41">
        <v>2.5695957553058699</v>
      </c>
      <c r="P87" s="51">
        <v>25.9965687890137</v>
      </c>
      <c r="Q87" s="39">
        <v>354</v>
      </c>
      <c r="R87" s="39">
        <v>899.52259887005698</v>
      </c>
      <c r="S87" s="41">
        <v>13.2555468574635</v>
      </c>
      <c r="T87" s="51">
        <v>10.623505892255899</v>
      </c>
      <c r="U87" s="39">
        <v>3165</v>
      </c>
      <c r="V87" s="39">
        <v>146.58515007898899</v>
      </c>
      <c r="W87" s="41">
        <v>4.8893858356940596</v>
      </c>
      <c r="X87" s="51">
        <v>16.693240604343799</v>
      </c>
      <c r="Y87" s="39">
        <v>168</v>
      </c>
      <c r="Z87" s="40">
        <v>3.41401076853787</v>
      </c>
      <c r="AA87" s="40">
        <v>3.1549441569054697E-2</v>
      </c>
      <c r="AB87" s="51">
        <v>8.8684282211931595</v>
      </c>
      <c r="AC87" s="42">
        <v>3141</v>
      </c>
      <c r="AD87" s="41">
        <v>37.377714103788598</v>
      </c>
      <c r="AE87" s="40">
        <v>-9.9596059113300606E-2</v>
      </c>
      <c r="AF87" s="51">
        <v>14.227833118605499</v>
      </c>
    </row>
    <row r="88" spans="1:32" x14ac:dyDescent="0.2">
      <c r="A88" s="43" t="s">
        <v>2</v>
      </c>
      <c r="B88" s="39">
        <v>1998</v>
      </c>
      <c r="C88" s="62">
        <v>0.44481954397394202</v>
      </c>
      <c r="D88" s="39">
        <v>3460</v>
      </c>
      <c r="E88" s="39">
        <v>6180.4286127167597</v>
      </c>
      <c r="F88" s="42">
        <v>4304</v>
      </c>
      <c r="G88" s="41">
        <v>162.58000697026</v>
      </c>
      <c r="H88" s="51">
        <v>36.481704228624402</v>
      </c>
      <c r="I88" s="42">
        <v>385</v>
      </c>
      <c r="J88" s="39">
        <v>255.90389610389599</v>
      </c>
      <c r="K88" s="41">
        <v>2.76402209816237</v>
      </c>
      <c r="L88" s="51">
        <v>17.5858022795999</v>
      </c>
      <c r="M88" s="39">
        <v>387</v>
      </c>
      <c r="N88" s="39">
        <v>234.22480620155</v>
      </c>
      <c r="O88" s="41">
        <v>3.14034874535316</v>
      </c>
      <c r="P88" s="51">
        <v>26.833963754646899</v>
      </c>
      <c r="Q88" s="39">
        <v>393</v>
      </c>
      <c r="R88" s="39">
        <v>903.22137404580201</v>
      </c>
      <c r="S88" s="41">
        <v>14.0959775784754</v>
      </c>
      <c r="T88" s="51">
        <v>11.001615346288</v>
      </c>
      <c r="U88" s="39">
        <v>3460</v>
      </c>
      <c r="V88" s="39">
        <v>145.093063583815</v>
      </c>
      <c r="W88" s="41">
        <v>4.4149733403031899</v>
      </c>
      <c r="X88" s="51">
        <v>17.3262054364872</v>
      </c>
      <c r="Y88" s="39">
        <v>275</v>
      </c>
      <c r="Z88" s="40">
        <v>3.3678559801358201</v>
      </c>
      <c r="AA88" s="40">
        <v>3.7312156675423903E-2</v>
      </c>
      <c r="AB88" s="51">
        <v>9.9890852639121306</v>
      </c>
      <c r="AC88" s="42">
        <v>3428</v>
      </c>
      <c r="AD88" s="41">
        <v>37.365460910151697</v>
      </c>
      <c r="AE88" s="40">
        <v>-0.20813701502970999</v>
      </c>
      <c r="AF88" s="51">
        <v>14.7803966095771</v>
      </c>
    </row>
    <row r="89" spans="1:32" x14ac:dyDescent="0.2">
      <c r="A89" s="43" t="s">
        <v>2</v>
      </c>
      <c r="B89" s="39">
        <v>1999</v>
      </c>
      <c r="C89" s="62">
        <v>0.48508614668218902</v>
      </c>
      <c r="D89" s="39">
        <v>3752</v>
      </c>
      <c r="E89" s="39">
        <v>6265.7945095948799</v>
      </c>
      <c r="F89" s="42">
        <v>4782</v>
      </c>
      <c r="G89" s="41">
        <v>173.45669594312</v>
      </c>
      <c r="H89" s="51">
        <v>35.523760142199897</v>
      </c>
      <c r="I89" s="42">
        <v>447</v>
      </c>
      <c r="J89" s="39">
        <v>255.217002237136</v>
      </c>
      <c r="K89" s="41">
        <v>2.5961774565262998</v>
      </c>
      <c r="L89" s="51">
        <v>17.807721768279901</v>
      </c>
      <c r="M89" s="39">
        <v>449</v>
      </c>
      <c r="N89" s="39">
        <v>236.80846325166999</v>
      </c>
      <c r="O89" s="41">
        <v>3.5599592220827998</v>
      </c>
      <c r="P89" s="51">
        <v>26.398327059807698</v>
      </c>
      <c r="Q89" s="39">
        <v>454</v>
      </c>
      <c r="R89" s="39">
        <v>910.97577092511006</v>
      </c>
      <c r="S89" s="41">
        <v>13.9357689084895</v>
      </c>
      <c r="T89" s="51">
        <v>11.658828445424501</v>
      </c>
      <c r="U89" s="39">
        <v>3752</v>
      </c>
      <c r="V89" s="39">
        <v>146.89925373134301</v>
      </c>
      <c r="W89" s="41">
        <v>3.99768555329472</v>
      </c>
      <c r="X89" s="51">
        <v>17.168713726717801</v>
      </c>
      <c r="Y89" s="39">
        <v>406</v>
      </c>
      <c r="Z89" s="40">
        <v>3.5117315619480198</v>
      </c>
      <c r="AA89" s="40">
        <v>4.0458563535911901E-2</v>
      </c>
      <c r="AB89" s="51">
        <v>11.3481300467488</v>
      </c>
      <c r="AC89" s="42">
        <v>3718</v>
      </c>
      <c r="AD89" s="41">
        <v>37.326546530392697</v>
      </c>
      <c r="AE89" s="40">
        <v>-0.443822595851667</v>
      </c>
      <c r="AF89" s="51">
        <v>14.8217007385292</v>
      </c>
    </row>
    <row r="90" spans="1:32" x14ac:dyDescent="0.2">
      <c r="A90" s="43" t="s">
        <v>2</v>
      </c>
      <c r="B90" s="39">
        <v>2000</v>
      </c>
      <c r="C90" s="62">
        <v>0.43156097560975598</v>
      </c>
      <c r="D90" s="39">
        <v>3844</v>
      </c>
      <c r="E90" s="39">
        <v>6293.69432882414</v>
      </c>
      <c r="F90" s="42">
        <v>4874</v>
      </c>
      <c r="G90" s="41">
        <v>189.69278826426</v>
      </c>
      <c r="H90" s="51">
        <v>35.577758514567101</v>
      </c>
      <c r="I90" s="42">
        <v>472</v>
      </c>
      <c r="J90" s="39">
        <v>253.18432203389801</v>
      </c>
      <c r="K90" s="41">
        <v>3.3485054470709201</v>
      </c>
      <c r="L90" s="51">
        <v>17.494826104830398</v>
      </c>
      <c r="M90" s="39">
        <v>473</v>
      </c>
      <c r="N90" s="39">
        <v>233.630021141649</v>
      </c>
      <c r="O90" s="41">
        <v>4.1627935986869096</v>
      </c>
      <c r="P90" s="51">
        <v>26.401950143619199</v>
      </c>
      <c r="Q90" s="39">
        <v>482</v>
      </c>
      <c r="R90" s="39">
        <v>891.37344398340201</v>
      </c>
      <c r="S90" s="41">
        <v>13.595259723137699</v>
      </c>
      <c r="T90" s="51">
        <v>11.2689606679851</v>
      </c>
      <c r="U90" s="39">
        <v>3844</v>
      </c>
      <c r="V90" s="39">
        <v>147.80983350676399</v>
      </c>
      <c r="W90" s="41">
        <v>3.8969190031152499</v>
      </c>
      <c r="X90" s="51">
        <v>17.0776003115264</v>
      </c>
      <c r="Y90" s="39">
        <v>465</v>
      </c>
      <c r="Z90" s="40">
        <v>3.4192300737739298</v>
      </c>
      <c r="AA90" s="40">
        <v>4.9867342627798898E-2</v>
      </c>
      <c r="AB90" s="51">
        <v>11.519666244190899</v>
      </c>
      <c r="AC90" s="42">
        <v>3797</v>
      </c>
      <c r="AD90" s="41">
        <v>38.024835396365702</v>
      </c>
      <c r="AE90" s="40">
        <v>-0.41276093431572403</v>
      </c>
      <c r="AF90" s="51">
        <v>14.794507258190899</v>
      </c>
    </row>
    <row r="91" spans="1:32" x14ac:dyDescent="0.2">
      <c r="A91" s="43" t="s">
        <v>2</v>
      </c>
      <c r="B91" s="39">
        <v>2001</v>
      </c>
      <c r="C91" s="62">
        <v>0.469085866429998</v>
      </c>
      <c r="D91" s="39">
        <v>3830</v>
      </c>
      <c r="E91" s="39">
        <v>6315.6409921671002</v>
      </c>
      <c r="F91" s="42">
        <v>5040</v>
      </c>
      <c r="G91" s="41">
        <v>196.394817460317</v>
      </c>
      <c r="H91" s="51">
        <v>35.348721031746003</v>
      </c>
      <c r="I91" s="42">
        <v>492</v>
      </c>
      <c r="J91" s="39">
        <v>255.22764227642301</v>
      </c>
      <c r="K91" s="41">
        <v>3.41060935323382</v>
      </c>
      <c r="L91" s="51">
        <v>17.512094925373201</v>
      </c>
      <c r="M91" s="39">
        <v>494</v>
      </c>
      <c r="N91" s="39">
        <v>233.99392712550599</v>
      </c>
      <c r="O91" s="41">
        <v>4.3697609126983998</v>
      </c>
      <c r="P91" s="51">
        <v>26.267147817460302</v>
      </c>
      <c r="Q91" s="39">
        <v>496</v>
      </c>
      <c r="R91" s="39">
        <v>902.47379032258095</v>
      </c>
      <c r="S91" s="41">
        <v>12.5576525248345</v>
      </c>
      <c r="T91" s="51">
        <v>10.911211713576201</v>
      </c>
      <c r="U91" s="39">
        <v>3830</v>
      </c>
      <c r="V91" s="39">
        <v>150.50417754569199</v>
      </c>
      <c r="W91" s="41">
        <v>4.6013386806596701</v>
      </c>
      <c r="X91" s="51">
        <v>17.051175712143898</v>
      </c>
      <c r="Y91" s="39">
        <v>537</v>
      </c>
      <c r="Z91" s="40">
        <v>3.60481328843936</v>
      </c>
      <c r="AA91" s="40">
        <v>5.5414036463438503E-2</v>
      </c>
      <c r="AB91" s="51">
        <v>11.719133503234699</v>
      </c>
      <c r="AC91" s="42">
        <v>3794</v>
      </c>
      <c r="AD91" s="41">
        <v>37.164865577227197</v>
      </c>
      <c r="AE91" s="40">
        <v>-0.56794672686230196</v>
      </c>
      <c r="AF91" s="51">
        <v>14.8328821519939</v>
      </c>
    </row>
    <row r="92" spans="1:32" x14ac:dyDescent="0.2">
      <c r="A92" s="43" t="s">
        <v>2</v>
      </c>
      <c r="B92" s="39">
        <v>2002</v>
      </c>
      <c r="C92" s="62">
        <v>0.45563008758372098</v>
      </c>
      <c r="D92" s="39">
        <v>3930</v>
      </c>
      <c r="E92" s="39">
        <v>6382.3633587786298</v>
      </c>
      <c r="F92" s="42">
        <v>5328</v>
      </c>
      <c r="G92" s="41">
        <v>196.347436186186</v>
      </c>
      <c r="H92" s="51">
        <v>34.553984234234299</v>
      </c>
      <c r="I92" s="42">
        <v>451</v>
      </c>
      <c r="J92" s="39">
        <v>257.28824833702902</v>
      </c>
      <c r="K92" s="41">
        <v>3.04507169740309</v>
      </c>
      <c r="L92" s="51">
        <v>17.458334587881001</v>
      </c>
      <c r="M92" s="39">
        <v>455</v>
      </c>
      <c r="N92" s="39">
        <v>238.142857142857</v>
      </c>
      <c r="O92" s="41">
        <v>3.8700358483483401</v>
      </c>
      <c r="P92" s="51">
        <v>25.973939001501499</v>
      </c>
      <c r="Q92" s="39">
        <v>462</v>
      </c>
      <c r="R92" s="39">
        <v>918.80952380952397</v>
      </c>
      <c r="S92" s="41">
        <v>13.2869711052738</v>
      </c>
      <c r="T92" s="51">
        <v>11.6198906849868</v>
      </c>
      <c r="U92" s="39">
        <v>3930</v>
      </c>
      <c r="V92" s="39">
        <v>152.87150127226499</v>
      </c>
      <c r="W92" s="41">
        <v>4.9800891528334503</v>
      </c>
      <c r="X92" s="51">
        <v>17.1215613909559</v>
      </c>
      <c r="Y92" s="39">
        <v>640</v>
      </c>
      <c r="Z92" s="40">
        <v>3.55275951356457</v>
      </c>
      <c r="AA92" s="40">
        <v>3.4244280582340698E-2</v>
      </c>
      <c r="AB92" s="51">
        <v>13.0701455851768</v>
      </c>
      <c r="AC92" s="42">
        <v>3909</v>
      </c>
      <c r="AD92" s="41">
        <v>37.930442568431701</v>
      </c>
      <c r="AE92" s="40">
        <v>-0.73383955223880903</v>
      </c>
      <c r="AF92" s="51">
        <v>14.8834905568312</v>
      </c>
    </row>
    <row r="93" spans="1:32" x14ac:dyDescent="0.2">
      <c r="A93" s="43" t="s">
        <v>2</v>
      </c>
      <c r="B93" s="39">
        <v>2003</v>
      </c>
      <c r="C93" s="62">
        <v>0.48928530966767497</v>
      </c>
      <c r="D93" s="39">
        <v>4205</v>
      </c>
      <c r="E93" s="39">
        <v>6469.7495838287796</v>
      </c>
      <c r="F93" s="42">
        <v>5792</v>
      </c>
      <c r="G93" s="41">
        <v>194.95096857734799</v>
      </c>
      <c r="H93" s="51">
        <v>34.264078211325902</v>
      </c>
      <c r="I93" s="42">
        <v>439</v>
      </c>
      <c r="J93" s="39">
        <v>255.20501138952201</v>
      </c>
      <c r="K93" s="41">
        <v>3.4069562651857002</v>
      </c>
      <c r="L93" s="51">
        <v>17.2369904547032</v>
      </c>
      <c r="M93" s="39">
        <v>439</v>
      </c>
      <c r="N93" s="39">
        <v>237.56036446469199</v>
      </c>
      <c r="O93" s="41">
        <v>4.0324186970796703</v>
      </c>
      <c r="P93" s="51">
        <v>25.8261423881113</v>
      </c>
      <c r="Q93" s="39">
        <v>441</v>
      </c>
      <c r="R93" s="39">
        <v>911.14739229024894</v>
      </c>
      <c r="S93" s="41">
        <v>13.7330284228126</v>
      </c>
      <c r="T93" s="51">
        <v>11.1073947612855</v>
      </c>
      <c r="U93" s="39">
        <v>4205</v>
      </c>
      <c r="V93" s="39">
        <v>151.45184304399501</v>
      </c>
      <c r="W93" s="41">
        <v>4.6681047106678903</v>
      </c>
      <c r="X93" s="51">
        <v>16.7937052880199</v>
      </c>
      <c r="Y93" s="39">
        <v>777</v>
      </c>
      <c r="Z93" s="40">
        <v>3.56888181757353</v>
      </c>
      <c r="AA93" s="40">
        <v>3.0870805949498301E-2</v>
      </c>
      <c r="AB93" s="51">
        <v>13.2080940850917</v>
      </c>
      <c r="AC93" s="42">
        <v>4159</v>
      </c>
      <c r="AD93" s="41">
        <v>37.181437845635898</v>
      </c>
      <c r="AE93" s="40">
        <v>-0.72172578732376003</v>
      </c>
      <c r="AF93" s="51">
        <v>14.586261496903401</v>
      </c>
    </row>
    <row r="94" spans="1:32" x14ac:dyDescent="0.2">
      <c r="A94" s="43" t="s">
        <v>2</v>
      </c>
      <c r="B94" s="39">
        <v>2004</v>
      </c>
      <c r="C94" s="62">
        <v>0.58913811306267605</v>
      </c>
      <c r="D94" s="39">
        <v>4186</v>
      </c>
      <c r="E94" s="39">
        <v>6567.3227424749202</v>
      </c>
      <c r="F94" s="42">
        <v>5760</v>
      </c>
      <c r="G94" s="41">
        <v>193.546951388889</v>
      </c>
      <c r="H94" s="51">
        <v>35.066613715277803</v>
      </c>
      <c r="I94" s="42">
        <v>545</v>
      </c>
      <c r="J94" s="39">
        <v>251.25321100917401</v>
      </c>
      <c r="K94" s="41">
        <v>3.27381434304659</v>
      </c>
      <c r="L94" s="51">
        <v>18.175135229453801</v>
      </c>
      <c r="M94" s="39">
        <v>545</v>
      </c>
      <c r="N94" s="39">
        <v>241.10275229357799</v>
      </c>
      <c r="O94" s="41">
        <v>4.0180781792911704</v>
      </c>
      <c r="P94" s="51">
        <v>26.497599548297501</v>
      </c>
      <c r="Q94" s="39">
        <v>548</v>
      </c>
      <c r="R94" s="39">
        <v>913.79014598540095</v>
      </c>
      <c r="S94" s="41">
        <v>14.5799497098647</v>
      </c>
      <c r="T94" s="51">
        <v>11.386543168630199</v>
      </c>
      <c r="U94" s="39">
        <v>4186</v>
      </c>
      <c r="V94" s="39">
        <v>151.07118967988501</v>
      </c>
      <c r="W94" s="41">
        <v>4.4544334994753498</v>
      </c>
      <c r="X94" s="51">
        <v>17.648296956978001</v>
      </c>
      <c r="Y94" s="39">
        <v>842</v>
      </c>
      <c r="Z94" s="40">
        <v>3.3716808992625902</v>
      </c>
      <c r="AA94" s="40">
        <v>4.6082445036642099E-2</v>
      </c>
      <c r="AB94" s="51">
        <v>13.9500666222518</v>
      </c>
      <c r="AC94" s="42">
        <v>4155</v>
      </c>
      <c r="AD94" s="41">
        <v>37.5436823104694</v>
      </c>
      <c r="AE94" s="40">
        <v>-0.97976884554559995</v>
      </c>
      <c r="AF94" s="51">
        <v>15.369642198207799</v>
      </c>
    </row>
    <row r="95" spans="1:32" x14ac:dyDescent="0.2">
      <c r="A95" s="43" t="s">
        <v>2</v>
      </c>
      <c r="B95" s="39">
        <v>2005</v>
      </c>
      <c r="C95" s="62">
        <v>0.48473679441877399</v>
      </c>
      <c r="D95" s="39">
        <v>4325</v>
      </c>
      <c r="E95" s="39">
        <v>6447.3160693641603</v>
      </c>
      <c r="F95" s="42">
        <v>6085</v>
      </c>
      <c r="G95" s="41">
        <v>198.67680525883301</v>
      </c>
      <c r="H95" s="51">
        <v>33.726993262119898</v>
      </c>
      <c r="I95" s="42">
        <v>397</v>
      </c>
      <c r="J95" s="39">
        <v>252.77078085642299</v>
      </c>
      <c r="K95" s="41">
        <v>3.6034532717982399</v>
      </c>
      <c r="L95" s="51">
        <v>16.783953189385201</v>
      </c>
      <c r="M95" s="39">
        <v>399</v>
      </c>
      <c r="N95" s="39">
        <v>242.794486215539</v>
      </c>
      <c r="O95" s="41">
        <v>4.4429797797139399</v>
      </c>
      <c r="P95" s="51">
        <v>25.482306920927201</v>
      </c>
      <c r="Q95" s="39">
        <v>402</v>
      </c>
      <c r="R95" s="39">
        <v>916.191542288557</v>
      </c>
      <c r="S95" s="41">
        <v>14.878308727147299</v>
      </c>
      <c r="T95" s="51">
        <v>10.605168333908299</v>
      </c>
      <c r="U95" s="39">
        <v>4325</v>
      </c>
      <c r="V95" s="39">
        <v>153.99676300578</v>
      </c>
      <c r="W95" s="41">
        <v>4.26139493293591</v>
      </c>
      <c r="X95" s="51">
        <v>16.724223671137601</v>
      </c>
      <c r="Y95" s="39">
        <v>862</v>
      </c>
      <c r="Z95" s="40">
        <v>3.4920698365762002</v>
      </c>
      <c r="AA95" s="40">
        <v>2.5370513439561902E-2</v>
      </c>
      <c r="AB95" s="51">
        <v>13.5765813616611</v>
      </c>
      <c r="AC95" s="42">
        <v>4288</v>
      </c>
      <c r="AD95" s="41">
        <v>37.088992537313402</v>
      </c>
      <c r="AE95" s="40">
        <v>-0.81491702021462997</v>
      </c>
      <c r="AF95" s="51">
        <v>14.701724769154</v>
      </c>
    </row>
    <row r="96" spans="1:32" x14ac:dyDescent="0.2">
      <c r="A96" s="43" t="s">
        <v>2</v>
      </c>
      <c r="B96" s="39">
        <v>2006</v>
      </c>
      <c r="C96" s="62">
        <v>0.48059438334999499</v>
      </c>
      <c r="D96" s="39">
        <v>4293</v>
      </c>
      <c r="E96" s="39">
        <v>6645.8073608199402</v>
      </c>
      <c r="F96" s="42">
        <v>6138</v>
      </c>
      <c r="G96" s="41">
        <v>216.55870153144201</v>
      </c>
      <c r="H96" s="51">
        <v>34.395442326490702</v>
      </c>
      <c r="I96" s="42">
        <v>394</v>
      </c>
      <c r="J96" s="39">
        <v>254.746192893401</v>
      </c>
      <c r="K96" s="41">
        <v>3.6707217235188501</v>
      </c>
      <c r="L96" s="51">
        <v>17.844085033458398</v>
      </c>
      <c r="M96" s="39">
        <v>395</v>
      </c>
      <c r="N96" s="39">
        <v>250.46835443038</v>
      </c>
      <c r="O96" s="41">
        <v>5.0463141088302397</v>
      </c>
      <c r="P96" s="51">
        <v>26.3381764418377</v>
      </c>
      <c r="Q96" s="39">
        <v>396</v>
      </c>
      <c r="R96" s="39">
        <v>937.67424242424204</v>
      </c>
      <c r="S96" s="41">
        <v>15.8401799176954</v>
      </c>
      <c r="T96" s="51">
        <v>11.131538106995899</v>
      </c>
      <c r="U96" s="39">
        <v>4293</v>
      </c>
      <c r="V96" s="39">
        <v>153.277428371768</v>
      </c>
      <c r="W96" s="41">
        <v>3.8094536651139901</v>
      </c>
      <c r="X96" s="51">
        <v>17.400241480755099</v>
      </c>
      <c r="Y96" s="39">
        <v>923</v>
      </c>
      <c r="Z96" s="40">
        <v>3.49783967820564</v>
      </c>
      <c r="AA96" s="40">
        <v>3.1252008652657502E-2</v>
      </c>
      <c r="AB96" s="51">
        <v>14.537330037082899</v>
      </c>
      <c r="AC96" s="42">
        <v>4269</v>
      </c>
      <c r="AD96" s="41">
        <v>39.01304755212</v>
      </c>
      <c r="AE96" s="40">
        <v>0.14233370206489701</v>
      </c>
      <c r="AF96" s="51">
        <v>15.230395304818099</v>
      </c>
    </row>
    <row r="97" spans="1:32" x14ac:dyDescent="0.2">
      <c r="A97" s="43" t="s">
        <v>2</v>
      </c>
      <c r="B97" s="39">
        <v>2007</v>
      </c>
      <c r="C97" s="62">
        <v>0.53608190819081902</v>
      </c>
      <c r="D97" s="39">
        <v>4217</v>
      </c>
      <c r="E97" s="39">
        <v>6763.0165994783001</v>
      </c>
      <c r="F97" s="42">
        <v>6132</v>
      </c>
      <c r="G97" s="41">
        <v>244.89412589693401</v>
      </c>
      <c r="H97" s="51">
        <v>33.923538160469597</v>
      </c>
      <c r="I97" s="42">
        <v>387</v>
      </c>
      <c r="J97" s="39">
        <v>257.912144702842</v>
      </c>
      <c r="K97" s="41">
        <v>4.4511627678717298</v>
      </c>
      <c r="L97" s="51">
        <v>17.3870299362015</v>
      </c>
      <c r="M97" s="39">
        <v>388</v>
      </c>
      <c r="N97" s="39">
        <v>242.628865979381</v>
      </c>
      <c r="O97" s="41">
        <v>5.4504488497307699</v>
      </c>
      <c r="P97" s="51">
        <v>25.844806004242201</v>
      </c>
      <c r="Q97" s="39">
        <v>390</v>
      </c>
      <c r="R97" s="39">
        <v>921.961538461538</v>
      </c>
      <c r="S97" s="41">
        <v>18.090675888034099</v>
      </c>
      <c r="T97" s="51">
        <v>10.641229170077001</v>
      </c>
      <c r="U97" s="39">
        <v>4217</v>
      </c>
      <c r="V97" s="39">
        <v>152.68484704766399</v>
      </c>
      <c r="W97" s="41">
        <v>3.9429014341273798</v>
      </c>
      <c r="X97" s="51">
        <v>16.851742221682098</v>
      </c>
      <c r="Y97" s="39">
        <v>912</v>
      </c>
      <c r="Z97" s="40">
        <v>3.3405687955275898</v>
      </c>
      <c r="AA97" s="40">
        <v>5.1107028020211404E-3</v>
      </c>
      <c r="AB97" s="51">
        <v>14.2721788393815</v>
      </c>
      <c r="AC97" s="42">
        <v>4195</v>
      </c>
      <c r="AD97" s="41">
        <v>38.849678188319601</v>
      </c>
      <c r="AE97" s="40">
        <v>-0.78626617036856505</v>
      </c>
      <c r="AF97" s="51">
        <v>14.764990212350501</v>
      </c>
    </row>
    <row r="98" spans="1:32" x14ac:dyDescent="0.2">
      <c r="A98" s="43" t="s">
        <v>2</v>
      </c>
      <c r="B98" s="39">
        <v>2008</v>
      </c>
      <c r="C98" s="62">
        <v>0.49322147651006598</v>
      </c>
      <c r="D98" s="39">
        <v>4182</v>
      </c>
      <c r="E98" s="39">
        <v>6791.1582974653302</v>
      </c>
      <c r="F98" s="42">
        <v>6101</v>
      </c>
      <c r="G98" s="41">
        <v>233.679290280282</v>
      </c>
      <c r="H98" s="51">
        <v>33.743458121619199</v>
      </c>
      <c r="I98" s="42">
        <v>426</v>
      </c>
      <c r="J98" s="39">
        <v>257.06338028169</v>
      </c>
      <c r="K98" s="41">
        <v>4.4301149991785698</v>
      </c>
      <c r="L98" s="51">
        <v>17.473573188762899</v>
      </c>
      <c r="M98" s="39">
        <v>433</v>
      </c>
      <c r="N98" s="39">
        <v>251.32101616628199</v>
      </c>
      <c r="O98" s="41">
        <v>5.4139885189437296</v>
      </c>
      <c r="P98" s="51">
        <v>25.810102181400701</v>
      </c>
      <c r="Q98" s="39">
        <v>433</v>
      </c>
      <c r="R98" s="39">
        <v>944.24018475750597</v>
      </c>
      <c r="S98" s="41">
        <v>20.661110783349699</v>
      </c>
      <c r="T98" s="51">
        <v>10.720516224188801</v>
      </c>
      <c r="U98" s="39">
        <v>4182</v>
      </c>
      <c r="V98" s="39">
        <v>149.68268770923001</v>
      </c>
      <c r="W98" s="41">
        <v>3.6292269736842102</v>
      </c>
      <c r="X98" s="51">
        <v>16.8330160818713</v>
      </c>
      <c r="Y98" s="39">
        <v>927</v>
      </c>
      <c r="Z98" s="40">
        <v>3.4181890244736501</v>
      </c>
      <c r="AA98" s="40">
        <v>-2.6406005821970301E-2</v>
      </c>
      <c r="AB98" s="51">
        <v>14.448092538685501</v>
      </c>
      <c r="AC98" s="42">
        <v>4128</v>
      </c>
      <c r="AD98" s="41">
        <v>37.496438953488301</v>
      </c>
      <c r="AE98" s="40">
        <v>-2.5948817848410899</v>
      </c>
      <c r="AF98" s="51">
        <v>14.7224518459658</v>
      </c>
    </row>
    <row r="99" spans="1:32" x14ac:dyDescent="0.2">
      <c r="A99" s="43" t="s">
        <v>2</v>
      </c>
      <c r="B99" s="39">
        <v>2009</v>
      </c>
      <c r="C99" s="62">
        <v>0.48734531731055702</v>
      </c>
      <c r="D99" s="39">
        <v>3939</v>
      </c>
      <c r="E99" s="39">
        <v>6869.6042142675797</v>
      </c>
      <c r="F99" s="42">
        <v>5775</v>
      </c>
      <c r="G99" s="41">
        <v>223.39936969697001</v>
      </c>
      <c r="H99" s="51">
        <v>33.590090562770598</v>
      </c>
      <c r="I99" s="42">
        <v>488</v>
      </c>
      <c r="J99" s="39">
        <v>258.76434426229503</v>
      </c>
      <c r="K99" s="41">
        <v>4.2434285218598298</v>
      </c>
      <c r="L99" s="51">
        <v>17.728750346981201</v>
      </c>
      <c r="M99" s="39">
        <v>493</v>
      </c>
      <c r="N99" s="39">
        <v>254.09330628803201</v>
      </c>
      <c r="O99" s="41">
        <v>5.2339844128853503</v>
      </c>
      <c r="P99" s="51">
        <v>25.589870107378001</v>
      </c>
      <c r="Q99" s="39">
        <v>492</v>
      </c>
      <c r="R99" s="39">
        <v>954.06707317073199</v>
      </c>
      <c r="S99" s="41">
        <v>18.3528068836895</v>
      </c>
      <c r="T99" s="51">
        <v>10.833364191251199</v>
      </c>
      <c r="U99" s="39">
        <v>3939</v>
      </c>
      <c r="V99" s="39">
        <v>149.552424473217</v>
      </c>
      <c r="W99" s="41">
        <v>3.0456761195944999</v>
      </c>
      <c r="X99" s="51">
        <v>16.799401129218399</v>
      </c>
      <c r="Y99" s="39">
        <v>1020</v>
      </c>
      <c r="Z99" s="40">
        <v>3.2792380841796298</v>
      </c>
      <c r="AA99" s="40">
        <v>-2.57468774703557E-2</v>
      </c>
      <c r="AB99" s="51">
        <v>14.9486956521739</v>
      </c>
      <c r="AC99" s="42">
        <v>3905</v>
      </c>
      <c r="AD99" s="41">
        <v>36.108553137003803</v>
      </c>
      <c r="AE99" s="40">
        <v>-3.9441580981832201</v>
      </c>
      <c r="AF99" s="51">
        <v>14.618440497358501</v>
      </c>
    </row>
    <row r="100" spans="1:32" x14ac:dyDescent="0.2">
      <c r="A100" s="43" t="s">
        <v>2</v>
      </c>
      <c r="B100" s="39">
        <v>2010</v>
      </c>
      <c r="C100" s="62">
        <v>0.60175965231453399</v>
      </c>
      <c r="D100" s="39">
        <v>4078</v>
      </c>
      <c r="E100" s="39">
        <v>7038.2935262383498</v>
      </c>
      <c r="F100" s="42">
        <v>5974</v>
      </c>
      <c r="G100" s="41">
        <v>268.53029795781799</v>
      </c>
      <c r="H100" s="51">
        <v>33.713895882156002</v>
      </c>
      <c r="I100" s="42">
        <v>485</v>
      </c>
      <c r="J100" s="39">
        <v>257.956701030928</v>
      </c>
      <c r="K100" s="41">
        <v>4.21824693225751</v>
      </c>
      <c r="L100" s="51">
        <v>18.076628172802099</v>
      </c>
      <c r="M100" s="39">
        <v>492</v>
      </c>
      <c r="N100" s="39">
        <v>255.337398373984</v>
      </c>
      <c r="O100" s="41">
        <v>6.0714883643060604</v>
      </c>
      <c r="P100" s="51">
        <v>25.877070483843902</v>
      </c>
      <c r="Q100" s="39">
        <v>490</v>
      </c>
      <c r="R100" s="39">
        <v>962.51836734693904</v>
      </c>
      <c r="S100" s="41">
        <v>19.042493983846999</v>
      </c>
      <c r="T100" s="51">
        <v>10.691965056865</v>
      </c>
      <c r="U100" s="39">
        <v>4078</v>
      </c>
      <c r="V100" s="39">
        <v>148.174104953409</v>
      </c>
      <c r="W100" s="41">
        <v>2.9220492433957399</v>
      </c>
      <c r="X100" s="51">
        <v>16.854908309822999</v>
      </c>
      <c r="Y100" s="39">
        <v>1110</v>
      </c>
      <c r="Z100" s="40">
        <v>3.2885038320358699</v>
      </c>
      <c r="AA100" s="40">
        <v>-5.1923959608322898E-2</v>
      </c>
      <c r="AB100" s="51">
        <v>15.1003365973072</v>
      </c>
      <c r="AC100" s="42">
        <v>4028</v>
      </c>
      <c r="AD100" s="41">
        <v>33.784086395233402</v>
      </c>
      <c r="AE100" s="40">
        <v>-5.8360122359608297</v>
      </c>
      <c r="AF100" s="51">
        <v>14.6073023699124</v>
      </c>
    </row>
    <row r="101" spans="1:32" x14ac:dyDescent="0.2">
      <c r="A101" s="43" t="s">
        <v>2</v>
      </c>
      <c r="B101" s="39">
        <v>2011</v>
      </c>
      <c r="C101" s="62">
        <v>0.64430742459396695</v>
      </c>
      <c r="D101" s="39">
        <v>3693</v>
      </c>
      <c r="E101" s="39">
        <v>7112.60763606824</v>
      </c>
      <c r="F101" s="42">
        <v>5387</v>
      </c>
      <c r="G101" s="41">
        <v>268.552635975496</v>
      </c>
      <c r="H101" s="51">
        <v>33.2439576758863</v>
      </c>
      <c r="I101" s="42">
        <v>390</v>
      </c>
      <c r="J101" s="39">
        <v>261.28205128205099</v>
      </c>
      <c r="K101" s="41">
        <v>4.5604033097805798</v>
      </c>
      <c r="L101" s="51">
        <v>17.754510226850101</v>
      </c>
      <c r="M101" s="39">
        <v>401</v>
      </c>
      <c r="N101" s="39">
        <v>250.453865336658</v>
      </c>
      <c r="O101" s="41">
        <v>5.8362155588562903</v>
      </c>
      <c r="P101" s="51">
        <v>25.646455254363101</v>
      </c>
      <c r="Q101" s="39">
        <v>401</v>
      </c>
      <c r="R101" s="39">
        <v>948.55860349127204</v>
      </c>
      <c r="S101" s="41">
        <v>17.545341321585902</v>
      </c>
      <c r="T101" s="51">
        <v>10.195225550660799</v>
      </c>
      <c r="U101" s="39">
        <v>3693</v>
      </c>
      <c r="V101" s="39">
        <v>148.798266991606</v>
      </c>
      <c r="W101" s="41">
        <v>2.8152595732655001</v>
      </c>
      <c r="X101" s="51">
        <v>16.479549809241199</v>
      </c>
      <c r="Y101" s="39">
        <v>958</v>
      </c>
      <c r="Z101" s="40">
        <v>3.0870606927713902</v>
      </c>
      <c r="AA101" s="40">
        <v>-8.1070298184241302E-2</v>
      </c>
      <c r="AB101" s="51">
        <v>14.7522738630686</v>
      </c>
      <c r="AC101" s="42">
        <v>3664</v>
      </c>
      <c r="AD101" s="41">
        <v>31.2719978165938</v>
      </c>
      <c r="AE101" s="40">
        <v>-8.4216312056737692</v>
      </c>
      <c r="AF101" s="51">
        <v>13.960156680851</v>
      </c>
    </row>
    <row r="102" spans="1:32" x14ac:dyDescent="0.2">
      <c r="A102" s="43" t="s">
        <v>2</v>
      </c>
      <c r="B102" s="39">
        <v>2012</v>
      </c>
      <c r="C102" s="62">
        <v>0.66299128751210101</v>
      </c>
      <c r="D102" s="39">
        <v>3356</v>
      </c>
      <c r="E102" s="39">
        <v>7122.0265196662704</v>
      </c>
      <c r="F102" s="42">
        <v>5140</v>
      </c>
      <c r="G102" s="41">
        <v>254.47419066147901</v>
      </c>
      <c r="H102" s="51">
        <v>31.606637743190699</v>
      </c>
      <c r="I102" s="42">
        <v>407</v>
      </c>
      <c r="J102" s="39">
        <v>253.972972972973</v>
      </c>
      <c r="K102" s="41">
        <v>3.95385204678362</v>
      </c>
      <c r="L102" s="51">
        <v>17.401980896686201</v>
      </c>
      <c r="M102" s="39">
        <v>422</v>
      </c>
      <c r="N102" s="39">
        <v>247.53080568720401</v>
      </c>
      <c r="O102" s="41">
        <v>5.1501906985794896</v>
      </c>
      <c r="P102" s="51">
        <v>24.632214438606699</v>
      </c>
      <c r="Q102" s="39">
        <v>422</v>
      </c>
      <c r="R102" s="39">
        <v>931.41943127962099</v>
      </c>
      <c r="S102" s="41">
        <v>14.256886003683301</v>
      </c>
      <c r="T102" s="51">
        <v>10.204592081031301</v>
      </c>
      <c r="U102" s="39">
        <v>3356</v>
      </c>
      <c r="V102" s="39">
        <v>147.77085816448201</v>
      </c>
      <c r="W102" s="41">
        <v>2.3079470562064399</v>
      </c>
      <c r="X102" s="51">
        <v>15.7932002076228</v>
      </c>
      <c r="Y102" s="39">
        <v>933</v>
      </c>
      <c r="Z102" s="40">
        <v>3.0561557041064602</v>
      </c>
      <c r="AA102" s="40">
        <v>-9.4338030619345703E-2</v>
      </c>
      <c r="AB102" s="51">
        <v>14.788308977035401</v>
      </c>
      <c r="AC102" s="42">
        <v>3323</v>
      </c>
      <c r="AD102" s="41">
        <v>27.724616310562698</v>
      </c>
      <c r="AE102" s="40">
        <v>-10.562510843731401</v>
      </c>
      <c r="AF102" s="51">
        <v>13.071738265002899</v>
      </c>
    </row>
    <row r="103" spans="1:32" x14ac:dyDescent="0.2">
      <c r="A103" s="43" t="s">
        <v>2</v>
      </c>
      <c r="B103" s="39">
        <v>2013</v>
      </c>
      <c r="C103" s="62">
        <v>0.66526302729528497</v>
      </c>
      <c r="D103" s="39">
        <v>3106</v>
      </c>
      <c r="E103" s="39">
        <v>7201.0521571152603</v>
      </c>
      <c r="F103" s="42">
        <v>5228</v>
      </c>
      <c r="G103" s="41">
        <v>240.47775631216501</v>
      </c>
      <c r="H103" s="51">
        <v>29.4454931140016</v>
      </c>
      <c r="I103" s="42">
        <v>331</v>
      </c>
      <c r="J103" s="39">
        <v>268.24169184290002</v>
      </c>
      <c r="K103" s="41">
        <v>4.3116263904871497</v>
      </c>
      <c r="L103" s="51">
        <v>16.049312428078299</v>
      </c>
      <c r="M103" s="39">
        <v>352</v>
      </c>
      <c r="N103" s="39">
        <v>251.335227272727</v>
      </c>
      <c r="O103" s="41">
        <v>4.8293123444976098</v>
      </c>
      <c r="P103" s="51">
        <v>22.982595598086</v>
      </c>
      <c r="Q103" s="39">
        <v>352</v>
      </c>
      <c r="R103" s="39">
        <v>948.02556818181802</v>
      </c>
      <c r="S103" s="41">
        <v>14.1504955882353</v>
      </c>
      <c r="T103" s="51">
        <v>9.1184505514706302</v>
      </c>
      <c r="U103" s="39">
        <v>3106</v>
      </c>
      <c r="V103" s="39">
        <v>143.06117192530601</v>
      </c>
      <c r="W103" s="41">
        <v>1.6219081952530301</v>
      </c>
      <c r="X103" s="51">
        <v>14.507201522615301</v>
      </c>
      <c r="Y103" s="39">
        <v>684</v>
      </c>
      <c r="Z103" s="40">
        <v>3.0289517316564298</v>
      </c>
      <c r="AA103" s="40">
        <v>-0.12457972027972</v>
      </c>
      <c r="AB103" s="51">
        <v>13.116730769230699</v>
      </c>
      <c r="AC103" s="42">
        <v>2983</v>
      </c>
      <c r="AD103" s="41">
        <v>25.309420046932601</v>
      </c>
      <c r="AE103" s="40">
        <v>-11.761760514893</v>
      </c>
      <c r="AF103" s="51">
        <v>11.530617242927701</v>
      </c>
    </row>
    <row r="104" spans="1:32" x14ac:dyDescent="0.2">
      <c r="A104" s="43" t="s">
        <v>2</v>
      </c>
      <c r="B104" s="39">
        <v>2014</v>
      </c>
      <c r="C104" s="62">
        <v>0.73023799640237896</v>
      </c>
      <c r="D104" s="39">
        <v>2250</v>
      </c>
      <c r="E104" s="39">
        <v>7318.70577777778</v>
      </c>
      <c r="F104" s="42">
        <v>5011</v>
      </c>
      <c r="G104" s="41">
        <v>230.63654160846201</v>
      </c>
      <c r="H104" s="51">
        <v>26.1079219716623</v>
      </c>
      <c r="I104" s="42">
        <v>250</v>
      </c>
      <c r="J104" s="39">
        <v>268.60399999999998</v>
      </c>
      <c r="K104" s="41">
        <v>4.2248488068979304</v>
      </c>
      <c r="L104" s="51">
        <v>14.668604170844199</v>
      </c>
      <c r="M104" s="39">
        <v>257</v>
      </c>
      <c r="N104" s="39">
        <v>251.98832684824899</v>
      </c>
      <c r="O104" s="41">
        <v>4.5755165867306102</v>
      </c>
      <c r="P104" s="51">
        <v>20.6195663469225</v>
      </c>
      <c r="Q104" s="39">
        <v>257</v>
      </c>
      <c r="R104" s="39">
        <v>958.99221789883302</v>
      </c>
      <c r="S104" s="41">
        <v>12.828865073093599</v>
      </c>
      <c r="T104" s="51">
        <v>8.4053058079810299</v>
      </c>
      <c r="U104" s="39">
        <v>2250</v>
      </c>
      <c r="V104" s="39">
        <v>135.66</v>
      </c>
      <c r="W104" s="41">
        <v>0.78154288994587495</v>
      </c>
      <c r="X104" s="51">
        <v>13.174342299491499</v>
      </c>
      <c r="Y104" s="39">
        <v>497</v>
      </c>
      <c r="Z104" s="40">
        <v>2.7536981286411901</v>
      </c>
      <c r="AA104" s="40">
        <v>-0.12876480541455201</v>
      </c>
      <c r="AB104" s="51">
        <v>12.209945478473401</v>
      </c>
      <c r="AC104" s="42">
        <v>1893</v>
      </c>
      <c r="AD104" s="41">
        <v>23.0498151082937</v>
      </c>
      <c r="AE104" s="40">
        <v>-12.907186985172901</v>
      </c>
      <c r="AF104" s="51">
        <v>10.3439492092257</v>
      </c>
    </row>
    <row r="105" spans="1:32" x14ac:dyDescent="0.2">
      <c r="A105" s="43" t="s">
        <v>2</v>
      </c>
      <c r="B105" s="39">
        <v>2015</v>
      </c>
      <c r="C105" s="62">
        <v>0.77724589064072602</v>
      </c>
      <c r="D105" s="39">
        <v>1236</v>
      </c>
      <c r="E105" s="39">
        <v>7704.5995145631096</v>
      </c>
      <c r="F105" s="42">
        <v>4358</v>
      </c>
      <c r="G105" s="41">
        <v>244.829357503442</v>
      </c>
      <c r="H105" s="51">
        <v>22.205631941257501</v>
      </c>
      <c r="I105" s="42">
        <v>99</v>
      </c>
      <c r="J105" s="39">
        <v>276.45454545454498</v>
      </c>
      <c r="K105" s="41">
        <v>4.8675731398295303</v>
      </c>
      <c r="L105" s="51">
        <v>12.7230780926054</v>
      </c>
      <c r="M105" s="39">
        <v>101</v>
      </c>
      <c r="N105" s="39">
        <v>252.23762376237599</v>
      </c>
      <c r="O105" s="41">
        <v>4.9758906501263702</v>
      </c>
      <c r="P105" s="51">
        <v>17.720045256145099</v>
      </c>
      <c r="Q105" s="39">
        <v>101</v>
      </c>
      <c r="R105" s="39">
        <v>970.25742574257401</v>
      </c>
      <c r="S105" s="41">
        <v>13.3307551615799</v>
      </c>
      <c r="T105" s="51">
        <v>6.9104223518850896</v>
      </c>
      <c r="U105" s="39">
        <v>1236</v>
      </c>
      <c r="V105" s="39">
        <v>120.858414239482</v>
      </c>
      <c r="W105" s="41">
        <v>-4.8929506933744302E-2</v>
      </c>
      <c r="X105" s="51">
        <v>11.2291918335901</v>
      </c>
      <c r="Y105" s="39">
        <v>274</v>
      </c>
      <c r="Z105" s="40">
        <v>3.0663872591216599</v>
      </c>
      <c r="AA105" s="40">
        <v>-0.14218940540540501</v>
      </c>
      <c r="AB105" s="51">
        <v>10.4564108108108</v>
      </c>
      <c r="AC105" s="42">
        <v>600</v>
      </c>
      <c r="AD105" s="41">
        <v>22.7863333333333</v>
      </c>
      <c r="AE105" s="40">
        <v>-13.1436043892018</v>
      </c>
      <c r="AF105" s="51">
        <v>9.0080658962905105</v>
      </c>
    </row>
    <row r="106" spans="1:32" x14ac:dyDescent="0.2">
      <c r="A106" s="43" t="s">
        <v>2</v>
      </c>
      <c r="B106" s="39">
        <v>2016</v>
      </c>
      <c r="C106" s="62">
        <v>0.77879852484472201</v>
      </c>
      <c r="D106" s="39">
        <v>187</v>
      </c>
      <c r="E106" s="39">
        <v>8217.2299465240594</v>
      </c>
      <c r="F106" s="42">
        <v>4092</v>
      </c>
      <c r="G106" s="41">
        <v>252.25780547409499</v>
      </c>
      <c r="H106" s="51">
        <v>16.900132942326501</v>
      </c>
      <c r="I106" s="42"/>
      <c r="J106" s="39"/>
      <c r="K106" s="41"/>
      <c r="L106" s="51"/>
      <c r="M106" s="39"/>
      <c r="N106" s="39"/>
      <c r="O106" s="41"/>
      <c r="P106" s="51"/>
      <c r="Q106" s="39"/>
      <c r="R106" s="39"/>
      <c r="S106" s="41"/>
      <c r="T106" s="51"/>
      <c r="U106" s="39">
        <v>187</v>
      </c>
      <c r="V106" s="39">
        <v>102.679144385027</v>
      </c>
      <c r="W106" s="41">
        <v>-0.293972874058127</v>
      </c>
      <c r="X106" s="51">
        <v>8.7433005382131306</v>
      </c>
      <c r="Y106" s="39"/>
      <c r="Z106" s="40"/>
      <c r="AA106" s="40"/>
      <c r="AB106" s="51"/>
      <c r="AC106" s="42"/>
      <c r="AD106" s="41"/>
      <c r="AE106" s="40"/>
      <c r="AF106" s="51"/>
    </row>
    <row r="107" spans="1:32" x14ac:dyDescent="0.2">
      <c r="A107" s="43" t="s">
        <v>2</v>
      </c>
      <c r="B107" s="39">
        <v>2017</v>
      </c>
      <c r="C107" s="62">
        <v>0.76695600826690502</v>
      </c>
      <c r="D107" s="39"/>
      <c r="E107" s="39"/>
      <c r="F107" s="42">
        <v>2838</v>
      </c>
      <c r="G107" s="41">
        <v>273.13230443974697</v>
      </c>
      <c r="H107" s="51">
        <v>14.699541930937301</v>
      </c>
      <c r="I107" s="42"/>
      <c r="J107" s="39"/>
      <c r="K107" s="41"/>
      <c r="L107" s="51"/>
      <c r="M107" s="39"/>
      <c r="N107" s="39"/>
      <c r="O107" s="41"/>
      <c r="P107" s="51"/>
      <c r="Q107" s="39"/>
      <c r="R107" s="39"/>
      <c r="S107" s="41"/>
      <c r="T107" s="51"/>
      <c r="U107" s="39"/>
      <c r="V107" s="39"/>
      <c r="W107" s="41"/>
      <c r="X107" s="51"/>
      <c r="Y107" s="39"/>
      <c r="Z107" s="40"/>
      <c r="AA107" s="40"/>
      <c r="AB107" s="51"/>
      <c r="AC107" s="42"/>
      <c r="AD107" s="41"/>
      <c r="AE107" s="40"/>
      <c r="AF107" s="51"/>
    </row>
    <row r="108" spans="1:32" x14ac:dyDescent="0.2">
      <c r="A108" s="43" t="s">
        <v>2</v>
      </c>
      <c r="B108" s="39">
        <v>2018</v>
      </c>
      <c r="C108" s="62">
        <v>0.86557943925233705</v>
      </c>
      <c r="D108" s="39"/>
      <c r="E108" s="39"/>
      <c r="F108" s="42">
        <v>965</v>
      </c>
      <c r="G108" s="41">
        <v>304.14372020725398</v>
      </c>
      <c r="H108" s="51">
        <v>13.2116062176166</v>
      </c>
      <c r="I108" s="42"/>
      <c r="J108" s="39"/>
      <c r="K108" s="41"/>
      <c r="L108" s="51"/>
      <c r="M108" s="39"/>
      <c r="N108" s="39"/>
      <c r="O108" s="41"/>
      <c r="P108" s="51"/>
      <c r="Q108" s="39"/>
      <c r="R108" s="39"/>
      <c r="S108" s="41"/>
      <c r="T108" s="51"/>
      <c r="U108" s="39"/>
      <c r="V108" s="39"/>
      <c r="W108" s="41"/>
      <c r="X108" s="51"/>
      <c r="Y108" s="39"/>
      <c r="Z108" s="40"/>
      <c r="AA108" s="40"/>
      <c r="AB108" s="51"/>
      <c r="AC108" s="42"/>
      <c r="AD108" s="41"/>
      <c r="AE108" s="40"/>
      <c r="AF108" s="51"/>
    </row>
    <row r="109" spans="1:32" x14ac:dyDescent="0.2">
      <c r="A109" s="43" t="s">
        <v>38</v>
      </c>
      <c r="B109" s="39">
        <v>1988</v>
      </c>
      <c r="C109" s="62">
        <v>0.22869918699187</v>
      </c>
      <c r="D109" s="39">
        <v>74</v>
      </c>
      <c r="E109" s="39">
        <v>3820.0135135135101</v>
      </c>
      <c r="F109" s="42">
        <v>77</v>
      </c>
      <c r="G109" s="41">
        <v>-110.739350649351</v>
      </c>
      <c r="H109" s="51">
        <v>38.302376623376603</v>
      </c>
      <c r="I109" s="42"/>
      <c r="J109" s="39"/>
      <c r="K109" s="41"/>
      <c r="L109" s="51"/>
      <c r="M109" s="39"/>
      <c r="N109" s="39"/>
      <c r="O109" s="41"/>
      <c r="P109" s="51"/>
      <c r="Q109" s="39"/>
      <c r="R109" s="39"/>
      <c r="S109" s="41"/>
      <c r="T109" s="51"/>
      <c r="U109" s="39">
        <v>74</v>
      </c>
      <c r="V109" s="39">
        <v>130.959459459459</v>
      </c>
      <c r="W109" s="41">
        <v>0.67983146067415701</v>
      </c>
      <c r="X109" s="51">
        <v>15.8691460674157</v>
      </c>
      <c r="Y109" s="39"/>
      <c r="Z109" s="40"/>
      <c r="AA109" s="40"/>
      <c r="AB109" s="51"/>
      <c r="AC109" s="42">
        <v>72</v>
      </c>
      <c r="AD109" s="41">
        <v>51.2013888888889</v>
      </c>
      <c r="AE109" s="40">
        <v>0.35935227272727299</v>
      </c>
      <c r="AF109" s="51">
        <v>10.9504545454545</v>
      </c>
    </row>
    <row r="110" spans="1:32" x14ac:dyDescent="0.2">
      <c r="A110" s="43" t="s">
        <v>38</v>
      </c>
      <c r="B110" s="39">
        <v>1989</v>
      </c>
      <c r="C110" s="62">
        <v>0</v>
      </c>
      <c r="D110" s="39">
        <v>58</v>
      </c>
      <c r="E110" s="39">
        <v>4043.89655172414</v>
      </c>
      <c r="F110" s="42">
        <v>59</v>
      </c>
      <c r="G110" s="41">
        <v>-21.645423728813601</v>
      </c>
      <c r="H110" s="51">
        <v>37.344203389830497</v>
      </c>
      <c r="I110" s="42"/>
      <c r="J110" s="39"/>
      <c r="K110" s="41"/>
      <c r="L110" s="51"/>
      <c r="M110" s="39"/>
      <c r="N110" s="39"/>
      <c r="O110" s="41"/>
      <c r="P110" s="51"/>
      <c r="Q110" s="39"/>
      <c r="R110" s="39"/>
      <c r="S110" s="41"/>
      <c r="T110" s="51"/>
      <c r="U110" s="39">
        <v>58</v>
      </c>
      <c r="V110" s="39">
        <v>128.086206896552</v>
      </c>
      <c r="W110" s="41">
        <v>0.74202898550724605</v>
      </c>
      <c r="X110" s="51">
        <v>15.151710144927501</v>
      </c>
      <c r="Y110" s="39"/>
      <c r="Z110" s="40"/>
      <c r="AA110" s="40"/>
      <c r="AB110" s="51"/>
      <c r="AC110" s="42">
        <v>58</v>
      </c>
      <c r="AD110" s="41">
        <v>44.644827586206901</v>
      </c>
      <c r="AE110" s="40">
        <v>0.41523880597014901</v>
      </c>
      <c r="AF110" s="51">
        <v>11.742850746268701</v>
      </c>
    </row>
    <row r="111" spans="1:32" x14ac:dyDescent="0.2">
      <c r="A111" s="43" t="s">
        <v>38</v>
      </c>
      <c r="B111" s="39">
        <v>1990</v>
      </c>
      <c r="C111" s="62">
        <v>5.9036144578313299E-3</v>
      </c>
      <c r="D111" s="39">
        <v>84</v>
      </c>
      <c r="E111" s="39">
        <v>4309.2857142857101</v>
      </c>
      <c r="F111" s="42">
        <v>87</v>
      </c>
      <c r="G111" s="41">
        <v>10.2667816091954</v>
      </c>
      <c r="H111" s="51">
        <v>33.918954022988501</v>
      </c>
      <c r="I111" s="42"/>
      <c r="J111" s="39"/>
      <c r="K111" s="41"/>
      <c r="L111" s="51"/>
      <c r="M111" s="39"/>
      <c r="N111" s="39"/>
      <c r="O111" s="41"/>
      <c r="P111" s="51"/>
      <c r="Q111" s="39"/>
      <c r="R111" s="39"/>
      <c r="S111" s="41"/>
      <c r="T111" s="51"/>
      <c r="U111" s="39">
        <v>84</v>
      </c>
      <c r="V111" s="39">
        <v>132.5</v>
      </c>
      <c r="W111" s="41">
        <v>1.7258571428571401</v>
      </c>
      <c r="X111" s="51">
        <v>12.9633265306122</v>
      </c>
      <c r="Y111" s="39"/>
      <c r="Z111" s="40"/>
      <c r="AA111" s="40"/>
      <c r="AB111" s="51"/>
      <c r="AC111" s="42">
        <v>84</v>
      </c>
      <c r="AD111" s="41">
        <v>54.2654761904762</v>
      </c>
      <c r="AE111" s="40">
        <v>0.76483673469387703</v>
      </c>
      <c r="AF111" s="51">
        <v>9.3898571428571405</v>
      </c>
    </row>
    <row r="112" spans="1:32" x14ac:dyDescent="0.2">
      <c r="A112" s="43" t="s">
        <v>38</v>
      </c>
      <c r="B112" s="39">
        <v>1991</v>
      </c>
      <c r="C112" s="62">
        <v>0</v>
      </c>
      <c r="D112" s="39">
        <v>99</v>
      </c>
      <c r="E112" s="39">
        <v>4204.7676767676803</v>
      </c>
      <c r="F112" s="42">
        <v>101</v>
      </c>
      <c r="G112" s="41">
        <v>-21.674950495049501</v>
      </c>
      <c r="H112" s="51">
        <v>36.348603960395998</v>
      </c>
      <c r="I112" s="42"/>
      <c r="J112" s="39"/>
      <c r="K112" s="41"/>
      <c r="L112" s="51"/>
      <c r="M112" s="39"/>
      <c r="N112" s="39"/>
      <c r="O112" s="41"/>
      <c r="P112" s="51"/>
      <c r="Q112" s="39"/>
      <c r="R112" s="39"/>
      <c r="S112" s="41"/>
      <c r="T112" s="51"/>
      <c r="U112" s="39">
        <v>99</v>
      </c>
      <c r="V112" s="39">
        <v>125.727272727273</v>
      </c>
      <c r="W112" s="41">
        <v>1.9782283464566901</v>
      </c>
      <c r="X112" s="51">
        <v>14.7811181102362</v>
      </c>
      <c r="Y112" s="39"/>
      <c r="Z112" s="40"/>
      <c r="AA112" s="40"/>
      <c r="AB112" s="51"/>
      <c r="AC112" s="42">
        <v>98</v>
      </c>
      <c r="AD112" s="41">
        <v>41.437755102040803</v>
      </c>
      <c r="AE112" s="40">
        <v>0.46359055118110198</v>
      </c>
      <c r="AF112" s="51">
        <v>11.458866141732299</v>
      </c>
    </row>
    <row r="113" spans="1:32" x14ac:dyDescent="0.2">
      <c r="A113" s="43" t="s">
        <v>38</v>
      </c>
      <c r="B113" s="39">
        <v>1992</v>
      </c>
      <c r="C113" s="62">
        <v>9.6250000000000002E-2</v>
      </c>
      <c r="D113" s="39">
        <v>143</v>
      </c>
      <c r="E113" s="39">
        <v>4729.9510489510503</v>
      </c>
      <c r="F113" s="42">
        <v>146</v>
      </c>
      <c r="G113" s="41">
        <v>22.024520547945201</v>
      </c>
      <c r="H113" s="51">
        <v>36.741376712328801</v>
      </c>
      <c r="I113" s="42"/>
      <c r="J113" s="39"/>
      <c r="K113" s="41"/>
      <c r="L113" s="51"/>
      <c r="M113" s="39"/>
      <c r="N113" s="39"/>
      <c r="O113" s="41"/>
      <c r="P113" s="51"/>
      <c r="Q113" s="39"/>
      <c r="R113" s="39"/>
      <c r="S113" s="41"/>
      <c r="T113" s="51"/>
      <c r="U113" s="39">
        <v>143</v>
      </c>
      <c r="V113" s="39">
        <v>129.92307692307699</v>
      </c>
      <c r="W113" s="41">
        <v>1.3410744680851101</v>
      </c>
      <c r="X113" s="51">
        <v>16.374212765957399</v>
      </c>
      <c r="Y113" s="39"/>
      <c r="Z113" s="40"/>
      <c r="AA113" s="40"/>
      <c r="AB113" s="51"/>
      <c r="AC113" s="42">
        <v>143</v>
      </c>
      <c r="AD113" s="41">
        <v>45.378321678321697</v>
      </c>
      <c r="AE113" s="40">
        <v>0.67334574468085095</v>
      </c>
      <c r="AF113" s="51">
        <v>13.4891808510638</v>
      </c>
    </row>
    <row r="114" spans="1:32" x14ac:dyDescent="0.2">
      <c r="A114" s="43" t="s">
        <v>38</v>
      </c>
      <c r="B114" s="39">
        <v>1993</v>
      </c>
      <c r="C114" s="62">
        <v>7.4624697336561699E-2</v>
      </c>
      <c r="D114" s="39">
        <v>237</v>
      </c>
      <c r="E114" s="39">
        <v>4934.7594936708902</v>
      </c>
      <c r="F114" s="42">
        <v>247</v>
      </c>
      <c r="G114" s="41">
        <v>28.290404858299599</v>
      </c>
      <c r="H114" s="51">
        <v>34.506287449392701</v>
      </c>
      <c r="I114" s="42"/>
      <c r="J114" s="39"/>
      <c r="K114" s="41"/>
      <c r="L114" s="51"/>
      <c r="M114" s="39"/>
      <c r="N114" s="39"/>
      <c r="O114" s="41"/>
      <c r="P114" s="51"/>
      <c r="Q114" s="39"/>
      <c r="R114" s="39"/>
      <c r="S114" s="41"/>
      <c r="T114" s="51"/>
      <c r="U114" s="39">
        <v>237</v>
      </c>
      <c r="V114" s="39">
        <v>135.78902953586501</v>
      </c>
      <c r="W114" s="41">
        <v>0.78415488215488205</v>
      </c>
      <c r="X114" s="51">
        <v>13.6626498316498</v>
      </c>
      <c r="Y114" s="39"/>
      <c r="Z114" s="40"/>
      <c r="AA114" s="40"/>
      <c r="AB114" s="51"/>
      <c r="AC114" s="42">
        <v>232</v>
      </c>
      <c r="AD114" s="41">
        <v>44.873706896551703</v>
      </c>
      <c r="AE114" s="40">
        <v>0.42699999999999999</v>
      </c>
      <c r="AF114" s="51">
        <v>11.379063945578199</v>
      </c>
    </row>
    <row r="115" spans="1:32" x14ac:dyDescent="0.2">
      <c r="A115" s="43" t="s">
        <v>38</v>
      </c>
      <c r="B115" s="39">
        <v>1994</v>
      </c>
      <c r="C115" s="62">
        <v>0.18645232815964499</v>
      </c>
      <c r="D115" s="39">
        <v>198</v>
      </c>
      <c r="E115" s="39">
        <v>4937.5151515151501</v>
      </c>
      <c r="F115" s="42">
        <v>206</v>
      </c>
      <c r="G115" s="41">
        <v>47.293009708737898</v>
      </c>
      <c r="H115" s="51">
        <v>36.542014563106797</v>
      </c>
      <c r="I115" s="42"/>
      <c r="J115" s="39"/>
      <c r="K115" s="41"/>
      <c r="L115" s="51"/>
      <c r="M115" s="39"/>
      <c r="N115" s="39"/>
      <c r="O115" s="41"/>
      <c r="P115" s="51"/>
      <c r="Q115" s="39"/>
      <c r="R115" s="39"/>
      <c r="S115" s="41"/>
      <c r="T115" s="51"/>
      <c r="U115" s="39">
        <v>198</v>
      </c>
      <c r="V115" s="39">
        <v>136.48484848484799</v>
      </c>
      <c r="W115" s="41">
        <v>2.0552125000000001</v>
      </c>
      <c r="X115" s="51">
        <v>16.116350000000001</v>
      </c>
      <c r="Y115" s="39"/>
      <c r="Z115" s="40"/>
      <c r="AA115" s="40"/>
      <c r="AB115" s="51"/>
      <c r="AC115" s="42">
        <v>192</v>
      </c>
      <c r="AD115" s="41">
        <v>45.527083333333302</v>
      </c>
      <c r="AE115" s="40">
        <v>0.71664331210191001</v>
      </c>
      <c r="AF115" s="51">
        <v>13.735833439490399</v>
      </c>
    </row>
    <row r="116" spans="1:32" x14ac:dyDescent="0.2">
      <c r="A116" s="43" t="s">
        <v>38</v>
      </c>
      <c r="B116" s="39">
        <v>1995</v>
      </c>
      <c r="C116" s="62">
        <v>0.29207459207459202</v>
      </c>
      <c r="D116" s="39">
        <v>198</v>
      </c>
      <c r="E116" s="39">
        <v>4987.6464646464601</v>
      </c>
      <c r="F116" s="42">
        <v>214</v>
      </c>
      <c r="G116" s="41">
        <v>40.939672897196303</v>
      </c>
      <c r="H116" s="51">
        <v>36.836429906542001</v>
      </c>
      <c r="I116" s="42"/>
      <c r="J116" s="39"/>
      <c r="K116" s="41"/>
      <c r="L116" s="51"/>
      <c r="M116" s="39"/>
      <c r="N116" s="39"/>
      <c r="O116" s="41"/>
      <c r="P116" s="51"/>
      <c r="Q116" s="39"/>
      <c r="R116" s="39"/>
      <c r="S116" s="41"/>
      <c r="T116" s="51"/>
      <c r="U116" s="39">
        <v>198</v>
      </c>
      <c r="V116" s="39">
        <v>142.691919191919</v>
      </c>
      <c r="W116" s="41">
        <v>2.2479120521172602</v>
      </c>
      <c r="X116" s="51">
        <v>15.9133029315961</v>
      </c>
      <c r="Y116" s="39"/>
      <c r="Z116" s="40"/>
      <c r="AA116" s="40"/>
      <c r="AB116" s="51"/>
      <c r="AC116" s="42">
        <v>197</v>
      </c>
      <c r="AD116" s="41">
        <v>43.162436548223297</v>
      </c>
      <c r="AE116" s="40">
        <v>0.63792079207920804</v>
      </c>
      <c r="AF116" s="51">
        <v>13.4825056105611</v>
      </c>
    </row>
    <row r="117" spans="1:32" x14ac:dyDescent="0.2">
      <c r="A117" s="43" t="s">
        <v>38</v>
      </c>
      <c r="B117" s="39">
        <v>1996</v>
      </c>
      <c r="C117" s="62">
        <v>0.16330578512396701</v>
      </c>
      <c r="D117" s="39">
        <v>276</v>
      </c>
      <c r="E117" s="39">
        <v>5144.3550724637698</v>
      </c>
      <c r="F117" s="42">
        <v>280</v>
      </c>
      <c r="G117" s="41">
        <v>82.477678571428697</v>
      </c>
      <c r="H117" s="51">
        <v>38.5710607142857</v>
      </c>
      <c r="I117" s="42"/>
      <c r="J117" s="39"/>
      <c r="K117" s="41"/>
      <c r="L117" s="51"/>
      <c r="M117" s="39"/>
      <c r="N117" s="39"/>
      <c r="O117" s="41"/>
      <c r="P117" s="51"/>
      <c r="Q117" s="39"/>
      <c r="R117" s="39"/>
      <c r="S117" s="41"/>
      <c r="T117" s="51"/>
      <c r="U117" s="39">
        <v>276</v>
      </c>
      <c r="V117" s="39">
        <v>141.32246376811599</v>
      </c>
      <c r="W117" s="41">
        <v>2.5123403693931401</v>
      </c>
      <c r="X117" s="51">
        <v>17.388501319261199</v>
      </c>
      <c r="Y117" s="39"/>
      <c r="Z117" s="40"/>
      <c r="AA117" s="40"/>
      <c r="AB117" s="51"/>
      <c r="AC117" s="42">
        <v>268</v>
      </c>
      <c r="AD117" s="41">
        <v>39.706716417910499</v>
      </c>
      <c r="AE117" s="40">
        <v>0.84899733333333305</v>
      </c>
      <c r="AF117" s="51">
        <v>15.116069866666701</v>
      </c>
    </row>
    <row r="118" spans="1:32" x14ac:dyDescent="0.2">
      <c r="A118" s="43" t="s">
        <v>38</v>
      </c>
      <c r="B118" s="39">
        <v>1997</v>
      </c>
      <c r="C118" s="62">
        <v>0.113262955854127</v>
      </c>
      <c r="D118" s="39">
        <v>264</v>
      </c>
      <c r="E118" s="39">
        <v>5256.375</v>
      </c>
      <c r="F118" s="42">
        <v>273</v>
      </c>
      <c r="G118" s="41">
        <v>23.2031501831502</v>
      </c>
      <c r="H118" s="51">
        <v>38.879919413919502</v>
      </c>
      <c r="I118" s="42"/>
      <c r="J118" s="39"/>
      <c r="K118" s="41"/>
      <c r="L118" s="51"/>
      <c r="M118" s="39"/>
      <c r="N118" s="39"/>
      <c r="O118" s="41"/>
      <c r="P118" s="51"/>
      <c r="Q118" s="39"/>
      <c r="R118" s="39"/>
      <c r="S118" s="41"/>
      <c r="T118" s="51"/>
      <c r="U118" s="39">
        <v>264</v>
      </c>
      <c r="V118" s="39">
        <v>138.18181818181799</v>
      </c>
      <c r="W118" s="41">
        <v>3.2445271317829398</v>
      </c>
      <c r="X118" s="51">
        <v>17.7377183462532</v>
      </c>
      <c r="Y118" s="39"/>
      <c r="Z118" s="40"/>
      <c r="AA118" s="40"/>
      <c r="AB118" s="51"/>
      <c r="AC118" s="42">
        <v>257</v>
      </c>
      <c r="AD118" s="41">
        <v>39.187937743190702</v>
      </c>
      <c r="AE118" s="40">
        <v>0.69006233766233704</v>
      </c>
      <c r="AF118" s="51">
        <v>15.359959220779199</v>
      </c>
    </row>
    <row r="119" spans="1:32" x14ac:dyDescent="0.2">
      <c r="A119" s="43" t="s">
        <v>38</v>
      </c>
      <c r="B119" s="39">
        <v>1998</v>
      </c>
      <c r="C119" s="62">
        <v>4.9520123839009299E-2</v>
      </c>
      <c r="D119" s="39">
        <v>287</v>
      </c>
      <c r="E119" s="39">
        <v>5083.52264808362</v>
      </c>
      <c r="F119" s="42">
        <v>304</v>
      </c>
      <c r="G119" s="41">
        <v>105.388322368421</v>
      </c>
      <c r="H119" s="51">
        <v>37.607246710526297</v>
      </c>
      <c r="I119" s="42"/>
      <c r="J119" s="39"/>
      <c r="K119" s="41"/>
      <c r="L119" s="51"/>
      <c r="M119" s="39"/>
      <c r="N119" s="39"/>
      <c r="O119" s="41"/>
      <c r="P119" s="51"/>
      <c r="Q119" s="39"/>
      <c r="R119" s="39"/>
      <c r="S119" s="41"/>
      <c r="T119" s="51"/>
      <c r="U119" s="39">
        <v>287</v>
      </c>
      <c r="V119" s="39">
        <v>143.14634146341501</v>
      </c>
      <c r="W119" s="41">
        <v>3.3525022624434402</v>
      </c>
      <c r="X119" s="51">
        <v>16.689891402714899</v>
      </c>
      <c r="Y119" s="39"/>
      <c r="Z119" s="40"/>
      <c r="AA119" s="40"/>
      <c r="AB119" s="51"/>
      <c r="AC119" s="42">
        <v>278</v>
      </c>
      <c r="AD119" s="41">
        <v>38.719784172661903</v>
      </c>
      <c r="AE119" s="40">
        <v>1.1290455580865599</v>
      </c>
      <c r="AF119" s="51">
        <v>14.551409794988601</v>
      </c>
    </row>
    <row r="120" spans="1:32" x14ac:dyDescent="0.2">
      <c r="A120" s="43" t="s">
        <v>38</v>
      </c>
      <c r="B120" s="39">
        <v>1999</v>
      </c>
      <c r="C120" s="62">
        <v>7.6761658031088101E-2</v>
      </c>
      <c r="D120" s="39">
        <v>368</v>
      </c>
      <c r="E120" s="39">
        <v>5088.2663043478296</v>
      </c>
      <c r="F120" s="42">
        <v>425</v>
      </c>
      <c r="G120" s="41">
        <v>135.78625882352901</v>
      </c>
      <c r="H120" s="51">
        <v>35.3176517647059</v>
      </c>
      <c r="I120" s="42"/>
      <c r="J120" s="39"/>
      <c r="K120" s="41"/>
      <c r="L120" s="51"/>
      <c r="M120" s="39"/>
      <c r="N120" s="39"/>
      <c r="O120" s="41"/>
      <c r="P120" s="51"/>
      <c r="Q120" s="39"/>
      <c r="R120" s="39"/>
      <c r="S120" s="41"/>
      <c r="T120" s="51"/>
      <c r="U120" s="39">
        <v>368</v>
      </c>
      <c r="V120" s="39">
        <v>148.54076086956499</v>
      </c>
      <c r="W120" s="41">
        <v>3.1888434163701098</v>
      </c>
      <c r="X120" s="51">
        <v>16.1582010676157</v>
      </c>
      <c r="Y120" s="39"/>
      <c r="Z120" s="40"/>
      <c r="AA120" s="40"/>
      <c r="AB120" s="51"/>
      <c r="AC120" s="42">
        <v>362</v>
      </c>
      <c r="AD120" s="41">
        <v>39.622375690607697</v>
      </c>
      <c r="AE120" s="40">
        <v>0.490147747747748</v>
      </c>
      <c r="AF120" s="51">
        <v>14.245250630630601</v>
      </c>
    </row>
    <row r="121" spans="1:32" x14ac:dyDescent="0.2">
      <c r="A121" s="43" t="s">
        <v>38</v>
      </c>
      <c r="B121" s="39">
        <v>2000</v>
      </c>
      <c r="C121" s="62">
        <v>0.132723004694836</v>
      </c>
      <c r="D121" s="39">
        <v>402</v>
      </c>
      <c r="E121" s="39">
        <v>5019.8283582089598</v>
      </c>
      <c r="F121" s="42">
        <v>444</v>
      </c>
      <c r="G121" s="41">
        <v>160.31612612612599</v>
      </c>
      <c r="H121" s="51">
        <v>35.776177927927897</v>
      </c>
      <c r="I121" s="42"/>
      <c r="J121" s="39"/>
      <c r="K121" s="41"/>
      <c r="L121" s="51"/>
      <c r="M121" s="39"/>
      <c r="N121" s="39"/>
      <c r="O121" s="41"/>
      <c r="P121" s="51"/>
      <c r="Q121" s="39"/>
      <c r="R121" s="39"/>
      <c r="S121" s="41"/>
      <c r="T121" s="51"/>
      <c r="U121" s="39">
        <v>402</v>
      </c>
      <c r="V121" s="39">
        <v>147.86815920398001</v>
      </c>
      <c r="W121" s="41">
        <v>2.4142178217821799</v>
      </c>
      <c r="X121" s="51">
        <v>15.907174917491799</v>
      </c>
      <c r="Y121" s="39"/>
      <c r="Z121" s="40"/>
      <c r="AA121" s="40"/>
      <c r="AB121" s="51"/>
      <c r="AC121" s="42">
        <v>399</v>
      </c>
      <c r="AD121" s="41">
        <v>42.200751879699297</v>
      </c>
      <c r="AE121" s="40">
        <v>0.60804975124378102</v>
      </c>
      <c r="AF121" s="51">
        <v>13.8877275290216</v>
      </c>
    </row>
    <row r="122" spans="1:32" x14ac:dyDescent="0.2">
      <c r="A122" s="43" t="s">
        <v>38</v>
      </c>
      <c r="B122" s="39">
        <v>2001</v>
      </c>
      <c r="C122" s="62">
        <v>0.103105802047782</v>
      </c>
      <c r="D122" s="39">
        <v>461</v>
      </c>
      <c r="E122" s="39">
        <v>4971.9067245119304</v>
      </c>
      <c r="F122" s="42">
        <v>497</v>
      </c>
      <c r="G122" s="41">
        <v>161.56533199195201</v>
      </c>
      <c r="H122" s="51">
        <v>36.115287726358197</v>
      </c>
      <c r="I122" s="42"/>
      <c r="J122" s="39"/>
      <c r="K122" s="41"/>
      <c r="L122" s="51"/>
      <c r="M122" s="39"/>
      <c r="N122" s="39"/>
      <c r="O122" s="41"/>
      <c r="P122" s="51"/>
      <c r="Q122" s="39"/>
      <c r="R122" s="39"/>
      <c r="S122" s="41"/>
      <c r="T122" s="51"/>
      <c r="U122" s="39">
        <v>461</v>
      </c>
      <c r="V122" s="39">
        <v>156.40997830802601</v>
      </c>
      <c r="W122" s="41">
        <v>2.7909904761904798</v>
      </c>
      <c r="X122" s="51">
        <v>16.048098412698401</v>
      </c>
      <c r="Y122" s="39"/>
      <c r="Z122" s="40"/>
      <c r="AA122" s="40"/>
      <c r="AB122" s="51"/>
      <c r="AC122" s="42">
        <v>449</v>
      </c>
      <c r="AD122" s="41">
        <v>36.351893095768403</v>
      </c>
      <c r="AE122" s="40">
        <v>0.55925723472668798</v>
      </c>
      <c r="AF122" s="51">
        <v>14.6300763665595</v>
      </c>
    </row>
    <row r="123" spans="1:32" x14ac:dyDescent="0.2">
      <c r="A123" s="43" t="s">
        <v>38</v>
      </c>
      <c r="B123" s="39">
        <v>2002</v>
      </c>
      <c r="C123" s="62">
        <v>9.0736714975845401E-2</v>
      </c>
      <c r="D123" s="39">
        <v>389</v>
      </c>
      <c r="E123" s="39">
        <v>4893.5526992287896</v>
      </c>
      <c r="F123" s="42">
        <v>426</v>
      </c>
      <c r="G123" s="41">
        <v>104.55558685446</v>
      </c>
      <c r="H123" s="51">
        <v>35.0094882629108</v>
      </c>
      <c r="I123" s="42"/>
      <c r="J123" s="39"/>
      <c r="K123" s="41"/>
      <c r="L123" s="51"/>
      <c r="M123" s="39"/>
      <c r="N123" s="39"/>
      <c r="O123" s="41"/>
      <c r="P123" s="51"/>
      <c r="Q123" s="39"/>
      <c r="R123" s="39"/>
      <c r="S123" s="41"/>
      <c r="T123" s="51"/>
      <c r="U123" s="39">
        <v>389</v>
      </c>
      <c r="V123" s="39">
        <v>151.560411311054</v>
      </c>
      <c r="W123" s="41">
        <v>1.7239825174825201</v>
      </c>
      <c r="X123" s="51">
        <v>15.3400821678322</v>
      </c>
      <c r="Y123" s="39"/>
      <c r="Z123" s="40"/>
      <c r="AA123" s="40"/>
      <c r="AB123" s="51"/>
      <c r="AC123" s="42">
        <v>381</v>
      </c>
      <c r="AD123" s="41">
        <v>37.246194225721801</v>
      </c>
      <c r="AE123" s="40">
        <v>0.63760644007155598</v>
      </c>
      <c r="AF123" s="51">
        <v>13.486862432915901</v>
      </c>
    </row>
    <row r="124" spans="1:32" x14ac:dyDescent="0.2">
      <c r="A124" s="43" t="s">
        <v>38</v>
      </c>
      <c r="B124" s="39">
        <v>2003</v>
      </c>
      <c r="C124" s="62">
        <v>0.141293103448276</v>
      </c>
      <c r="D124" s="39">
        <v>424</v>
      </c>
      <c r="E124" s="39">
        <v>5085.8042452830196</v>
      </c>
      <c r="F124" s="42">
        <v>474</v>
      </c>
      <c r="G124" s="41">
        <v>139.58871308016899</v>
      </c>
      <c r="H124" s="51">
        <v>35.012767932489503</v>
      </c>
      <c r="I124" s="42"/>
      <c r="J124" s="39"/>
      <c r="K124" s="41"/>
      <c r="L124" s="51"/>
      <c r="M124" s="39"/>
      <c r="N124" s="39"/>
      <c r="O124" s="41"/>
      <c r="P124" s="51"/>
      <c r="Q124" s="39"/>
      <c r="R124" s="39"/>
      <c r="S124" s="41"/>
      <c r="T124" s="51"/>
      <c r="U124" s="39">
        <v>424</v>
      </c>
      <c r="V124" s="39">
        <v>152.50943396226401</v>
      </c>
      <c r="W124" s="41">
        <v>1.94659706362153</v>
      </c>
      <c r="X124" s="51">
        <v>15.353525285481201</v>
      </c>
      <c r="Y124" s="39"/>
      <c r="Z124" s="40"/>
      <c r="AA124" s="40"/>
      <c r="AB124" s="51"/>
      <c r="AC124" s="42">
        <v>410</v>
      </c>
      <c r="AD124" s="41">
        <v>36.2131707317074</v>
      </c>
      <c r="AE124" s="40">
        <v>0.68812811980033295</v>
      </c>
      <c r="AF124" s="51">
        <v>13.6519148086523</v>
      </c>
    </row>
    <row r="125" spans="1:32" x14ac:dyDescent="0.2">
      <c r="A125" s="43" t="s">
        <v>38</v>
      </c>
      <c r="B125" s="39">
        <v>2004</v>
      </c>
      <c r="C125" s="62">
        <v>0.17528214616096199</v>
      </c>
      <c r="D125" s="39">
        <v>456</v>
      </c>
      <c r="E125" s="39">
        <v>5202.1907894736796</v>
      </c>
      <c r="F125" s="42">
        <v>536</v>
      </c>
      <c r="G125" s="41">
        <v>209.69014925373199</v>
      </c>
      <c r="H125" s="51">
        <v>35.400727611940297</v>
      </c>
      <c r="I125" s="42"/>
      <c r="J125" s="39"/>
      <c r="K125" s="41"/>
      <c r="L125" s="51"/>
      <c r="M125" s="39"/>
      <c r="N125" s="39"/>
      <c r="O125" s="41"/>
      <c r="P125" s="51"/>
      <c r="Q125" s="39"/>
      <c r="R125" s="39"/>
      <c r="S125" s="41"/>
      <c r="T125" s="51"/>
      <c r="U125" s="39">
        <v>456</v>
      </c>
      <c r="V125" s="39">
        <v>159.355263157895</v>
      </c>
      <c r="W125" s="41">
        <v>2.5319642365887201</v>
      </c>
      <c r="X125" s="51">
        <v>15.750327372764801</v>
      </c>
      <c r="Y125" s="39"/>
      <c r="Z125" s="40"/>
      <c r="AA125" s="40"/>
      <c r="AB125" s="51"/>
      <c r="AC125" s="42">
        <v>448</v>
      </c>
      <c r="AD125" s="41">
        <v>37.785714285714299</v>
      </c>
      <c r="AE125" s="40">
        <v>1.0137287899860901</v>
      </c>
      <c r="AF125" s="51">
        <v>14.0627503477051</v>
      </c>
    </row>
    <row r="126" spans="1:32" x14ac:dyDescent="0.2">
      <c r="A126" s="43" t="s">
        <v>38</v>
      </c>
      <c r="B126" s="39">
        <v>2005</v>
      </c>
      <c r="C126" s="62">
        <v>0.15421002838221401</v>
      </c>
      <c r="D126" s="39">
        <v>452</v>
      </c>
      <c r="E126" s="39">
        <v>4856.4004424778796</v>
      </c>
      <c r="F126" s="42">
        <v>516</v>
      </c>
      <c r="G126" s="41">
        <v>120.395794573643</v>
      </c>
      <c r="H126" s="51">
        <v>34.842891472868303</v>
      </c>
      <c r="I126" s="42"/>
      <c r="J126" s="39"/>
      <c r="K126" s="41"/>
      <c r="L126" s="51"/>
      <c r="M126" s="39"/>
      <c r="N126" s="39"/>
      <c r="O126" s="41"/>
      <c r="P126" s="51"/>
      <c r="Q126" s="39"/>
      <c r="R126" s="39"/>
      <c r="S126" s="41"/>
      <c r="T126" s="51"/>
      <c r="U126" s="39">
        <v>452</v>
      </c>
      <c r="V126" s="39">
        <v>147.46460176991101</v>
      </c>
      <c r="W126" s="41">
        <v>1.6986595744680899</v>
      </c>
      <c r="X126" s="51">
        <v>14.516141337385999</v>
      </c>
      <c r="Y126" s="39"/>
      <c r="Z126" s="40"/>
      <c r="AA126" s="40"/>
      <c r="AB126" s="51"/>
      <c r="AC126" s="42">
        <v>443</v>
      </c>
      <c r="AD126" s="41">
        <v>35.644243792325</v>
      </c>
      <c r="AE126" s="40">
        <v>1.1546110260336899</v>
      </c>
      <c r="AF126" s="51">
        <v>12.2251667687596</v>
      </c>
    </row>
    <row r="127" spans="1:32" x14ac:dyDescent="0.2">
      <c r="A127" s="43" t="s">
        <v>38</v>
      </c>
      <c r="B127" s="39">
        <v>2006</v>
      </c>
      <c r="C127" s="62">
        <v>0.191478641840088</v>
      </c>
      <c r="D127" s="39">
        <v>358</v>
      </c>
      <c r="E127" s="39">
        <v>4868.4748603352</v>
      </c>
      <c r="F127" s="42">
        <v>441</v>
      </c>
      <c r="G127" s="41">
        <v>120.412267573696</v>
      </c>
      <c r="H127" s="51">
        <v>31.543489795918401</v>
      </c>
      <c r="I127" s="42"/>
      <c r="J127" s="39"/>
      <c r="K127" s="41"/>
      <c r="L127" s="51"/>
      <c r="M127" s="39"/>
      <c r="N127" s="39"/>
      <c r="O127" s="41"/>
      <c r="P127" s="51"/>
      <c r="Q127" s="39"/>
      <c r="R127" s="39"/>
      <c r="S127" s="41"/>
      <c r="T127" s="51"/>
      <c r="U127" s="39">
        <v>358</v>
      </c>
      <c r="V127" s="39">
        <v>145.64525139664801</v>
      </c>
      <c r="W127" s="41">
        <v>1.31896385542169</v>
      </c>
      <c r="X127" s="51">
        <v>13.0385301204819</v>
      </c>
      <c r="Y127" s="39"/>
      <c r="Z127" s="40"/>
      <c r="AA127" s="40"/>
      <c r="AB127" s="51"/>
      <c r="AC127" s="42">
        <v>346</v>
      </c>
      <c r="AD127" s="41">
        <v>38.443641618497097</v>
      </c>
      <c r="AE127" s="40">
        <v>1.66857719298246</v>
      </c>
      <c r="AF127" s="51">
        <v>10.9588292982456</v>
      </c>
    </row>
    <row r="128" spans="1:32" x14ac:dyDescent="0.2">
      <c r="A128" s="43" t="s">
        <v>38</v>
      </c>
      <c r="B128" s="39">
        <v>2007</v>
      </c>
      <c r="C128" s="62">
        <v>7.0507674144037802E-2</v>
      </c>
      <c r="D128" s="39">
        <v>307</v>
      </c>
      <c r="E128" s="39">
        <v>4806.02931596091</v>
      </c>
      <c r="F128" s="42">
        <v>409</v>
      </c>
      <c r="G128" s="41">
        <v>112.06735941320299</v>
      </c>
      <c r="H128" s="51">
        <v>29.143442542787302</v>
      </c>
      <c r="I128" s="42"/>
      <c r="J128" s="39"/>
      <c r="K128" s="41"/>
      <c r="L128" s="51"/>
      <c r="M128" s="39"/>
      <c r="N128" s="39"/>
      <c r="O128" s="41"/>
      <c r="P128" s="51"/>
      <c r="Q128" s="39"/>
      <c r="R128" s="39"/>
      <c r="S128" s="41"/>
      <c r="T128" s="51"/>
      <c r="U128" s="39">
        <v>307</v>
      </c>
      <c r="V128" s="39">
        <v>145.71661237785</v>
      </c>
      <c r="W128" s="41">
        <v>1.10889272727273</v>
      </c>
      <c r="X128" s="51">
        <v>11.0807727272727</v>
      </c>
      <c r="Y128" s="39"/>
      <c r="Z128" s="40"/>
      <c r="AA128" s="40"/>
      <c r="AB128" s="51"/>
      <c r="AC128" s="42">
        <v>303</v>
      </c>
      <c r="AD128" s="41">
        <v>37.934653465346599</v>
      </c>
      <c r="AE128" s="40">
        <v>1.0648812615955501</v>
      </c>
      <c r="AF128" s="51">
        <v>9.3630152133580697</v>
      </c>
    </row>
    <row r="129" spans="1:32" x14ac:dyDescent="0.2">
      <c r="A129" s="43" t="s">
        <v>38</v>
      </c>
      <c r="B129" s="39">
        <v>2008</v>
      </c>
      <c r="C129" s="62">
        <v>9.5382231404958703E-2</v>
      </c>
      <c r="D129" s="39">
        <v>297</v>
      </c>
      <c r="E129" s="39">
        <v>4923.4511784511797</v>
      </c>
      <c r="F129" s="42">
        <v>445</v>
      </c>
      <c r="G129" s="41">
        <v>99.360000000000099</v>
      </c>
      <c r="H129" s="51">
        <v>26.283148314606699</v>
      </c>
      <c r="I129" s="42"/>
      <c r="J129" s="39"/>
      <c r="K129" s="41"/>
      <c r="L129" s="51"/>
      <c r="M129" s="39"/>
      <c r="N129" s="39"/>
      <c r="O129" s="41"/>
      <c r="P129" s="51"/>
      <c r="Q129" s="39"/>
      <c r="R129" s="39"/>
      <c r="S129" s="41"/>
      <c r="T129" s="51"/>
      <c r="U129" s="39">
        <v>297</v>
      </c>
      <c r="V129" s="39">
        <v>142.20875420875399</v>
      </c>
      <c r="W129" s="41">
        <v>1.5752302839116701</v>
      </c>
      <c r="X129" s="51">
        <v>9.9911498422712892</v>
      </c>
      <c r="Y129" s="39"/>
      <c r="Z129" s="40"/>
      <c r="AA129" s="40"/>
      <c r="AB129" s="51"/>
      <c r="AC129" s="42">
        <v>282</v>
      </c>
      <c r="AD129" s="41">
        <v>37.411347517730498</v>
      </c>
      <c r="AE129" s="40">
        <v>0.69238064516129005</v>
      </c>
      <c r="AF129" s="51">
        <v>8.6404664516129106</v>
      </c>
    </row>
    <row r="130" spans="1:32" x14ac:dyDescent="0.2">
      <c r="A130" s="43" t="s">
        <v>38</v>
      </c>
      <c r="B130" s="39">
        <v>2009</v>
      </c>
      <c r="C130" s="62">
        <v>0.16553899082568799</v>
      </c>
      <c r="D130" s="39">
        <v>298</v>
      </c>
      <c r="E130" s="39">
        <v>5148.5704697986603</v>
      </c>
      <c r="F130" s="42">
        <v>401</v>
      </c>
      <c r="G130" s="41">
        <v>140.94658354114699</v>
      </c>
      <c r="H130" s="51">
        <v>28.9394189526184</v>
      </c>
      <c r="I130" s="42"/>
      <c r="J130" s="39"/>
      <c r="K130" s="41"/>
      <c r="L130" s="51"/>
      <c r="M130" s="39"/>
      <c r="N130" s="39"/>
      <c r="O130" s="41"/>
      <c r="P130" s="51"/>
      <c r="Q130" s="39"/>
      <c r="R130" s="39"/>
      <c r="S130" s="41"/>
      <c r="T130" s="51"/>
      <c r="U130" s="39">
        <v>298</v>
      </c>
      <c r="V130" s="39">
        <v>141.62751677852401</v>
      </c>
      <c r="W130" s="41">
        <v>1.36793554006969</v>
      </c>
      <c r="X130" s="51">
        <v>11.2173850174216</v>
      </c>
      <c r="Y130" s="39"/>
      <c r="Z130" s="40"/>
      <c r="AA130" s="40"/>
      <c r="AB130" s="51"/>
      <c r="AC130" s="42">
        <v>282</v>
      </c>
      <c r="AD130" s="41">
        <v>38.392553191489398</v>
      </c>
      <c r="AE130" s="40">
        <v>-0.16888413547237099</v>
      </c>
      <c r="AF130" s="51">
        <v>9.2485176470588204</v>
      </c>
    </row>
    <row r="131" spans="1:32" x14ac:dyDescent="0.2">
      <c r="A131" s="43" t="s">
        <v>38</v>
      </c>
      <c r="B131" s="39">
        <v>2010</v>
      </c>
      <c r="C131" s="62">
        <v>5.5856129685916897E-2</v>
      </c>
      <c r="D131" s="39">
        <v>297</v>
      </c>
      <c r="E131" s="39">
        <v>4836.5286195286199</v>
      </c>
      <c r="F131" s="42">
        <v>412</v>
      </c>
      <c r="G131" s="41">
        <v>97.652985436893303</v>
      </c>
      <c r="H131" s="51">
        <v>25.139002427184501</v>
      </c>
      <c r="I131" s="42"/>
      <c r="J131" s="39"/>
      <c r="K131" s="41"/>
      <c r="L131" s="51"/>
      <c r="M131" s="39"/>
      <c r="N131" s="39"/>
      <c r="O131" s="41"/>
      <c r="P131" s="51"/>
      <c r="Q131" s="39"/>
      <c r="R131" s="39"/>
      <c r="S131" s="41"/>
      <c r="T131" s="51"/>
      <c r="U131" s="39">
        <v>297</v>
      </c>
      <c r="V131" s="39">
        <v>136.45117845117801</v>
      </c>
      <c r="W131" s="41">
        <v>0.79875128644939897</v>
      </c>
      <c r="X131" s="51">
        <v>9.3311269296741006</v>
      </c>
      <c r="Y131" s="39"/>
      <c r="Z131" s="40"/>
      <c r="AA131" s="40"/>
      <c r="AB131" s="51"/>
      <c r="AC131" s="42">
        <v>273</v>
      </c>
      <c r="AD131" s="41">
        <v>34.9695970695971</v>
      </c>
      <c r="AE131" s="40">
        <v>-0.72947872340425501</v>
      </c>
      <c r="AF131" s="51">
        <v>7.5516377659574401</v>
      </c>
    </row>
    <row r="132" spans="1:32" x14ac:dyDescent="0.2">
      <c r="A132" s="43" t="s">
        <v>38</v>
      </c>
      <c r="B132" s="39">
        <v>2011</v>
      </c>
      <c r="C132" s="62">
        <v>5.2466039707418997E-2</v>
      </c>
      <c r="D132" s="39">
        <v>299</v>
      </c>
      <c r="E132" s="39">
        <v>4896.2408026755902</v>
      </c>
      <c r="F132" s="42">
        <v>429</v>
      </c>
      <c r="G132" s="41">
        <v>112.540769230769</v>
      </c>
      <c r="H132" s="51">
        <v>24.990554778554799</v>
      </c>
      <c r="I132" s="42"/>
      <c r="J132" s="39"/>
      <c r="K132" s="41"/>
      <c r="L132" s="51"/>
      <c r="M132" s="39"/>
      <c r="N132" s="39"/>
      <c r="O132" s="41"/>
      <c r="P132" s="51"/>
      <c r="Q132" s="39"/>
      <c r="R132" s="39"/>
      <c r="S132" s="41"/>
      <c r="T132" s="51"/>
      <c r="U132" s="39">
        <v>299</v>
      </c>
      <c r="V132" s="39">
        <v>137.26086956521701</v>
      </c>
      <c r="W132" s="41">
        <v>1.0562445561139</v>
      </c>
      <c r="X132" s="51">
        <v>8.7664003350083703</v>
      </c>
      <c r="Y132" s="39"/>
      <c r="Z132" s="40"/>
      <c r="AA132" s="40"/>
      <c r="AB132" s="51"/>
      <c r="AC132" s="42">
        <v>289</v>
      </c>
      <c r="AD132" s="41">
        <v>26.026989619377201</v>
      </c>
      <c r="AE132" s="40">
        <v>-1.74629674099485</v>
      </c>
      <c r="AF132" s="51">
        <v>7.4981411663807904</v>
      </c>
    </row>
    <row r="133" spans="1:32" x14ac:dyDescent="0.2">
      <c r="A133" s="43" t="s">
        <v>38</v>
      </c>
      <c r="B133" s="39">
        <v>2012</v>
      </c>
      <c r="C133" s="62">
        <v>4.6168929110105603E-2</v>
      </c>
      <c r="D133" s="39">
        <v>183</v>
      </c>
      <c r="E133" s="39">
        <v>4913.8306010929</v>
      </c>
      <c r="F133" s="42">
        <v>257</v>
      </c>
      <c r="G133" s="41">
        <v>117.59774319066101</v>
      </c>
      <c r="H133" s="51">
        <v>23.927093385214</v>
      </c>
      <c r="I133" s="42"/>
      <c r="J133" s="39"/>
      <c r="K133" s="41"/>
      <c r="L133" s="51"/>
      <c r="M133" s="39"/>
      <c r="N133" s="39"/>
      <c r="O133" s="41"/>
      <c r="P133" s="51"/>
      <c r="Q133" s="39"/>
      <c r="R133" s="39"/>
      <c r="S133" s="41"/>
      <c r="T133" s="51"/>
      <c r="U133" s="39">
        <v>183</v>
      </c>
      <c r="V133" s="39">
        <v>129.98907103825101</v>
      </c>
      <c r="W133" s="41">
        <v>0.69759663865546295</v>
      </c>
      <c r="X133" s="51">
        <v>7.9734761904761999</v>
      </c>
      <c r="Y133" s="39"/>
      <c r="Z133" s="40"/>
      <c r="AA133" s="40"/>
      <c r="AB133" s="51"/>
      <c r="AC133" s="42">
        <v>178</v>
      </c>
      <c r="AD133" s="41">
        <v>23.564606741573002</v>
      </c>
      <c r="AE133" s="40">
        <v>-2.2260883190883201</v>
      </c>
      <c r="AF133" s="51">
        <v>6.5838210826210801</v>
      </c>
    </row>
    <row r="134" spans="1:32" x14ac:dyDescent="0.2">
      <c r="A134" s="43" t="s">
        <v>38</v>
      </c>
      <c r="B134" s="39">
        <v>2013</v>
      </c>
      <c r="C134" s="62">
        <v>9.3405909797822706E-2</v>
      </c>
      <c r="D134" s="39">
        <v>159</v>
      </c>
      <c r="E134" s="39">
        <v>5239.6918238993703</v>
      </c>
      <c r="F134" s="42">
        <v>254</v>
      </c>
      <c r="G134" s="41">
        <v>118.675236220472</v>
      </c>
      <c r="H134" s="51">
        <v>20.307263779527599</v>
      </c>
      <c r="I134" s="42"/>
      <c r="J134" s="39"/>
      <c r="K134" s="41"/>
      <c r="L134" s="51"/>
      <c r="M134" s="39"/>
      <c r="N134" s="39"/>
      <c r="O134" s="41"/>
      <c r="P134" s="51"/>
      <c r="Q134" s="39"/>
      <c r="R134" s="39"/>
      <c r="S134" s="41"/>
      <c r="T134" s="51"/>
      <c r="U134" s="39">
        <v>159</v>
      </c>
      <c r="V134" s="39">
        <v>145.408805031447</v>
      </c>
      <c r="W134" s="41">
        <v>0.80862258953168098</v>
      </c>
      <c r="X134" s="51">
        <v>7.1433801652892601</v>
      </c>
      <c r="Y134" s="39"/>
      <c r="Z134" s="40"/>
      <c r="AA134" s="40"/>
      <c r="AB134" s="51"/>
      <c r="AC134" s="42">
        <v>156</v>
      </c>
      <c r="AD134" s="41">
        <v>22.55</v>
      </c>
      <c r="AE134" s="40">
        <v>-2.7990312500000001</v>
      </c>
      <c r="AF134" s="51">
        <v>5.9313133522727197</v>
      </c>
    </row>
    <row r="135" spans="1:32" x14ac:dyDescent="0.2">
      <c r="A135" s="43" t="s">
        <v>38</v>
      </c>
      <c r="B135" s="39">
        <v>2014</v>
      </c>
      <c r="C135" s="62">
        <v>2.5470779220779199E-2</v>
      </c>
      <c r="D135" s="39">
        <v>157</v>
      </c>
      <c r="E135" s="39">
        <v>4961.0955414012697</v>
      </c>
      <c r="F135" s="42">
        <v>260</v>
      </c>
      <c r="G135" s="41">
        <v>70.274192307692303</v>
      </c>
      <c r="H135" s="51">
        <v>17.4560115384615</v>
      </c>
      <c r="I135" s="42"/>
      <c r="J135" s="39"/>
      <c r="K135" s="41"/>
      <c r="L135" s="51"/>
      <c r="M135" s="39"/>
      <c r="N135" s="39"/>
      <c r="O135" s="41"/>
      <c r="P135" s="51"/>
      <c r="Q135" s="39"/>
      <c r="R135" s="39"/>
      <c r="S135" s="41"/>
      <c r="T135" s="51"/>
      <c r="U135" s="39">
        <v>157</v>
      </c>
      <c r="V135" s="39">
        <v>113.96178343949001</v>
      </c>
      <c r="W135" s="41">
        <v>8.9423913043478298E-2</v>
      </c>
      <c r="X135" s="51">
        <v>5.6455380434782603</v>
      </c>
      <c r="Y135" s="39"/>
      <c r="Z135" s="40"/>
      <c r="AA135" s="40"/>
      <c r="AB135" s="51"/>
      <c r="AC135" s="42">
        <v>100</v>
      </c>
      <c r="AD135" s="41">
        <v>19.172000000000001</v>
      </c>
      <c r="AE135" s="40">
        <v>-2.82615197568389</v>
      </c>
      <c r="AF135" s="51">
        <v>4.5900264437690002</v>
      </c>
    </row>
    <row r="136" spans="1:32" x14ac:dyDescent="0.2">
      <c r="A136" s="43" t="s">
        <v>38</v>
      </c>
      <c r="B136" s="39">
        <v>2015</v>
      </c>
      <c r="C136" s="62">
        <v>0.100337711069418</v>
      </c>
      <c r="D136" s="39"/>
      <c r="E136" s="39"/>
      <c r="F136" s="42">
        <v>216</v>
      </c>
      <c r="G136" s="41">
        <v>72.048055555555607</v>
      </c>
      <c r="H136" s="51">
        <v>13.941708333333301</v>
      </c>
      <c r="I136" s="42"/>
      <c r="J136" s="39"/>
      <c r="K136" s="41"/>
      <c r="L136" s="51"/>
      <c r="M136" s="39"/>
      <c r="N136" s="39"/>
      <c r="O136" s="41"/>
      <c r="P136" s="51"/>
      <c r="Q136" s="39"/>
      <c r="R136" s="39"/>
      <c r="S136" s="41"/>
      <c r="T136" s="51"/>
      <c r="U136" s="39"/>
      <c r="V136" s="39"/>
      <c r="W136" s="41"/>
      <c r="X136" s="51"/>
      <c r="Y136" s="39"/>
      <c r="Z136" s="40"/>
      <c r="AA136" s="40"/>
      <c r="AB136" s="51"/>
      <c r="AC136" s="42"/>
      <c r="AD136" s="41"/>
      <c r="AE136" s="40"/>
      <c r="AF136" s="51"/>
    </row>
    <row r="137" spans="1:32" x14ac:dyDescent="0.2">
      <c r="A137" s="43" t="s">
        <v>38</v>
      </c>
      <c r="B137" s="39">
        <v>2016</v>
      </c>
      <c r="C137" s="62">
        <v>0.19210666666666701</v>
      </c>
      <c r="D137" s="39"/>
      <c r="E137" s="39"/>
      <c r="F137" s="42">
        <v>173</v>
      </c>
      <c r="G137" s="41">
        <v>159.714335260116</v>
      </c>
      <c r="H137" s="51">
        <v>10.805433526011599</v>
      </c>
      <c r="I137" s="42"/>
      <c r="J137" s="39"/>
      <c r="K137" s="41"/>
      <c r="L137" s="51"/>
      <c r="M137" s="39"/>
      <c r="N137" s="39"/>
      <c r="O137" s="41"/>
      <c r="P137" s="51"/>
      <c r="Q137" s="39"/>
      <c r="R137" s="39"/>
      <c r="S137" s="41"/>
      <c r="T137" s="51"/>
      <c r="U137" s="39"/>
      <c r="V137" s="39"/>
      <c r="W137" s="41"/>
      <c r="X137" s="51"/>
      <c r="Y137" s="39"/>
      <c r="Z137" s="40"/>
      <c r="AA137" s="40"/>
      <c r="AB137" s="51"/>
      <c r="AC137" s="42"/>
      <c r="AD137" s="41"/>
      <c r="AE137" s="40"/>
      <c r="AF137" s="51"/>
    </row>
    <row r="138" spans="1:32" x14ac:dyDescent="0.2">
      <c r="A138" s="43" t="s">
        <v>38</v>
      </c>
      <c r="B138" s="39">
        <v>2017</v>
      </c>
      <c r="C138" s="62">
        <v>0.33192771084337303</v>
      </c>
      <c r="D138" s="39"/>
      <c r="E138" s="39"/>
      <c r="F138" s="42">
        <v>123</v>
      </c>
      <c r="G138" s="41">
        <v>104.991056910569</v>
      </c>
      <c r="H138" s="51">
        <v>8.6170731707317003</v>
      </c>
      <c r="I138" s="42"/>
      <c r="J138" s="39"/>
      <c r="K138" s="41"/>
      <c r="L138" s="51"/>
      <c r="M138" s="39"/>
      <c r="N138" s="39"/>
      <c r="O138" s="41"/>
      <c r="P138" s="51"/>
      <c r="Q138" s="39"/>
      <c r="R138" s="39"/>
      <c r="S138" s="41"/>
      <c r="T138" s="51"/>
      <c r="U138" s="39"/>
      <c r="V138" s="39"/>
      <c r="W138" s="41"/>
      <c r="X138" s="51"/>
      <c r="Y138" s="39"/>
      <c r="Z138" s="40"/>
      <c r="AA138" s="40"/>
      <c r="AB138" s="51"/>
      <c r="AC138" s="42"/>
      <c r="AD138" s="41"/>
      <c r="AE138" s="40"/>
      <c r="AF138" s="51"/>
    </row>
    <row r="139" spans="1:32" x14ac:dyDescent="0.2">
      <c r="A139" s="43" t="s">
        <v>39</v>
      </c>
      <c r="B139" s="39">
        <v>1987</v>
      </c>
      <c r="C139" s="62">
        <v>3.2008196721311499E-2</v>
      </c>
      <c r="D139" s="39">
        <v>174</v>
      </c>
      <c r="E139" s="39">
        <v>3332.10344827586</v>
      </c>
      <c r="F139" s="42">
        <v>178</v>
      </c>
      <c r="G139" s="41">
        <v>-27.524325842696602</v>
      </c>
      <c r="H139" s="51">
        <v>35.709168539325901</v>
      </c>
      <c r="I139" s="42"/>
      <c r="J139" s="39"/>
      <c r="K139" s="41"/>
      <c r="L139" s="51"/>
      <c r="M139" s="39"/>
      <c r="N139" s="39"/>
      <c r="O139" s="41"/>
      <c r="P139" s="51"/>
      <c r="Q139" s="39"/>
      <c r="R139" s="39"/>
      <c r="S139" s="41"/>
      <c r="T139" s="51"/>
      <c r="U139" s="39">
        <v>174</v>
      </c>
      <c r="V139" s="39">
        <v>126.758620689655</v>
      </c>
      <c r="W139" s="41">
        <v>1.3045221674876899</v>
      </c>
      <c r="X139" s="51">
        <v>17.3758226600985</v>
      </c>
      <c r="Y139" s="39"/>
      <c r="Z139" s="40"/>
      <c r="AA139" s="40"/>
      <c r="AB139" s="51"/>
      <c r="AC139" s="42">
        <v>172</v>
      </c>
      <c r="AD139" s="41">
        <v>42.5982558139535</v>
      </c>
      <c r="AE139" s="40">
        <v>0.79672636815920495</v>
      </c>
      <c r="AF139" s="51">
        <v>13.851582089552201</v>
      </c>
    </row>
    <row r="140" spans="1:32" x14ac:dyDescent="0.2">
      <c r="A140" s="43" t="s">
        <v>39</v>
      </c>
      <c r="B140" s="39">
        <v>1988</v>
      </c>
      <c r="C140" s="62">
        <v>4.4055944055944103E-2</v>
      </c>
      <c r="D140" s="39">
        <v>221</v>
      </c>
      <c r="E140" s="39">
        <v>3374.9411764705901</v>
      </c>
      <c r="F140" s="42">
        <v>226</v>
      </c>
      <c r="G140" s="41">
        <v>-73.657654867256596</v>
      </c>
      <c r="H140" s="51">
        <v>34.963088495575199</v>
      </c>
      <c r="I140" s="42"/>
      <c r="J140" s="39"/>
      <c r="K140" s="41"/>
      <c r="L140" s="51"/>
      <c r="M140" s="39"/>
      <c r="N140" s="39"/>
      <c r="O140" s="41"/>
      <c r="P140" s="51"/>
      <c r="Q140" s="39"/>
      <c r="R140" s="39"/>
      <c r="S140" s="41"/>
      <c r="T140" s="51"/>
      <c r="U140" s="39">
        <v>221</v>
      </c>
      <c r="V140" s="39">
        <v>134.42986425339399</v>
      </c>
      <c r="W140" s="41">
        <v>1.74227346938775</v>
      </c>
      <c r="X140" s="51">
        <v>17.298628571428601</v>
      </c>
      <c r="Y140" s="39"/>
      <c r="Z140" s="40"/>
      <c r="AA140" s="40"/>
      <c r="AB140" s="51"/>
      <c r="AC140" s="42">
        <v>220</v>
      </c>
      <c r="AD140" s="41">
        <v>41.055909090909097</v>
      </c>
      <c r="AE140" s="40">
        <v>0.84787603305785197</v>
      </c>
      <c r="AF140" s="51">
        <v>14.0695867768595</v>
      </c>
    </row>
    <row r="141" spans="1:32" x14ac:dyDescent="0.2">
      <c r="A141" s="43" t="s">
        <v>39</v>
      </c>
      <c r="B141" s="39">
        <v>1989</v>
      </c>
      <c r="C141" s="62">
        <v>3.6868686868686898E-2</v>
      </c>
      <c r="D141" s="39">
        <v>183</v>
      </c>
      <c r="E141" s="39">
        <v>3474.0437158469899</v>
      </c>
      <c r="F141" s="42">
        <v>196</v>
      </c>
      <c r="G141" s="41">
        <v>-26.2286224489796</v>
      </c>
      <c r="H141" s="51">
        <v>34.054397959183703</v>
      </c>
      <c r="I141" s="42"/>
      <c r="J141" s="39"/>
      <c r="K141" s="41"/>
      <c r="L141" s="51"/>
      <c r="M141" s="39"/>
      <c r="N141" s="39"/>
      <c r="O141" s="41"/>
      <c r="P141" s="51"/>
      <c r="Q141" s="39"/>
      <c r="R141" s="39"/>
      <c r="S141" s="41"/>
      <c r="T141" s="51"/>
      <c r="U141" s="39">
        <v>183</v>
      </c>
      <c r="V141" s="39">
        <v>131.606557377049</v>
      </c>
      <c r="W141" s="41">
        <v>1.4816331877729301</v>
      </c>
      <c r="X141" s="51">
        <v>14.941729257641899</v>
      </c>
      <c r="Y141" s="39"/>
      <c r="Z141" s="40"/>
      <c r="AA141" s="40"/>
      <c r="AB141" s="51"/>
      <c r="AC141" s="42">
        <v>182</v>
      </c>
      <c r="AD141" s="41">
        <v>38.952197802197801</v>
      </c>
      <c r="AE141" s="40">
        <v>0.67676888888888898</v>
      </c>
      <c r="AF141" s="51">
        <v>12.053988888888901</v>
      </c>
    </row>
    <row r="142" spans="1:32" x14ac:dyDescent="0.2">
      <c r="A142" s="43" t="s">
        <v>39</v>
      </c>
      <c r="B142" s="39">
        <v>1990</v>
      </c>
      <c r="C142" s="62">
        <v>0.112956204379562</v>
      </c>
      <c r="D142" s="39">
        <v>151</v>
      </c>
      <c r="E142" s="39">
        <v>3834.4238410595999</v>
      </c>
      <c r="F142" s="42">
        <v>152</v>
      </c>
      <c r="G142" s="41">
        <v>-107.11098684210501</v>
      </c>
      <c r="H142" s="51">
        <v>36.9301710526316</v>
      </c>
      <c r="I142" s="42"/>
      <c r="J142" s="39"/>
      <c r="K142" s="41"/>
      <c r="L142" s="51"/>
      <c r="M142" s="39"/>
      <c r="N142" s="39"/>
      <c r="O142" s="41"/>
      <c r="P142" s="51"/>
      <c r="Q142" s="39"/>
      <c r="R142" s="39"/>
      <c r="S142" s="41"/>
      <c r="T142" s="51"/>
      <c r="U142" s="39">
        <v>151</v>
      </c>
      <c r="V142" s="39">
        <v>140.278145695364</v>
      </c>
      <c r="W142" s="41">
        <v>2.3589479166666698</v>
      </c>
      <c r="X142" s="51">
        <v>15.8068958333333</v>
      </c>
      <c r="Y142" s="39"/>
      <c r="Z142" s="40"/>
      <c r="AA142" s="40"/>
      <c r="AB142" s="51"/>
      <c r="AC142" s="42">
        <v>149</v>
      </c>
      <c r="AD142" s="41">
        <v>45.363087248322202</v>
      </c>
      <c r="AE142" s="40">
        <v>0.68313089005235605</v>
      </c>
      <c r="AF142" s="51">
        <v>12.851832460733</v>
      </c>
    </row>
    <row r="143" spans="1:32" x14ac:dyDescent="0.2">
      <c r="A143" s="43" t="s">
        <v>39</v>
      </c>
      <c r="B143" s="39">
        <v>1991</v>
      </c>
      <c r="C143" s="62">
        <v>8.2784810126582301E-2</v>
      </c>
      <c r="D143" s="39">
        <v>164</v>
      </c>
      <c r="E143" s="39">
        <v>3797.5792682926799</v>
      </c>
      <c r="F143" s="42">
        <v>168</v>
      </c>
      <c r="G143" s="41">
        <v>-104.875357142857</v>
      </c>
      <c r="H143" s="51">
        <v>37.401732142857199</v>
      </c>
      <c r="I143" s="42"/>
      <c r="J143" s="39"/>
      <c r="K143" s="41"/>
      <c r="L143" s="51"/>
      <c r="M143" s="39"/>
      <c r="N143" s="39"/>
      <c r="O143" s="41"/>
      <c r="P143" s="51"/>
      <c r="Q143" s="39"/>
      <c r="R143" s="39"/>
      <c r="S143" s="41"/>
      <c r="T143" s="51"/>
      <c r="U143" s="39">
        <v>164</v>
      </c>
      <c r="V143" s="39">
        <v>132.40853658536599</v>
      </c>
      <c r="W143" s="41">
        <v>1.9579142857142899</v>
      </c>
      <c r="X143" s="51">
        <v>17.465242857142901</v>
      </c>
      <c r="Y143" s="39"/>
      <c r="Z143" s="40"/>
      <c r="AA143" s="40"/>
      <c r="AB143" s="51"/>
      <c r="AC143" s="42">
        <v>159</v>
      </c>
      <c r="AD143" s="41">
        <v>36.426415094339603</v>
      </c>
      <c r="AE143" s="40">
        <v>1.3713623188405799</v>
      </c>
      <c r="AF143" s="51">
        <v>15.523246376811599</v>
      </c>
    </row>
    <row r="144" spans="1:32" x14ac:dyDescent="0.2">
      <c r="A144" s="43" t="s">
        <v>39</v>
      </c>
      <c r="B144" s="39">
        <v>1992</v>
      </c>
      <c r="C144" s="62">
        <v>9.9100877192982495E-2</v>
      </c>
      <c r="D144" s="39">
        <v>214</v>
      </c>
      <c r="E144" s="39">
        <v>3788.82242990654</v>
      </c>
      <c r="F144" s="42">
        <v>218</v>
      </c>
      <c r="G144" s="41">
        <v>-70.025871559633103</v>
      </c>
      <c r="H144" s="51">
        <v>36.389733944954102</v>
      </c>
      <c r="I144" s="42"/>
      <c r="J144" s="39"/>
      <c r="K144" s="41"/>
      <c r="L144" s="51"/>
      <c r="M144" s="39"/>
      <c r="N144" s="39"/>
      <c r="O144" s="41"/>
      <c r="P144" s="51"/>
      <c r="Q144" s="39"/>
      <c r="R144" s="39"/>
      <c r="S144" s="41"/>
      <c r="T144" s="51"/>
      <c r="U144" s="39">
        <v>214</v>
      </c>
      <c r="V144" s="39">
        <v>128.528037383178</v>
      </c>
      <c r="W144" s="41">
        <v>0.97267763157894704</v>
      </c>
      <c r="X144" s="51">
        <v>17.211263157894699</v>
      </c>
      <c r="Y144" s="39"/>
      <c r="Z144" s="40"/>
      <c r="AA144" s="40"/>
      <c r="AB144" s="51"/>
      <c r="AC144" s="42">
        <v>212</v>
      </c>
      <c r="AD144" s="41">
        <v>38.346698113207601</v>
      </c>
      <c r="AE144" s="40">
        <v>1.4951346801346801</v>
      </c>
      <c r="AF144" s="51">
        <v>15.2087542087542</v>
      </c>
    </row>
    <row r="145" spans="1:32" x14ac:dyDescent="0.2">
      <c r="A145" s="43" t="s">
        <v>39</v>
      </c>
      <c r="B145" s="39">
        <v>1993</v>
      </c>
      <c r="C145" s="62">
        <v>9.4362416107382593E-2</v>
      </c>
      <c r="D145" s="39">
        <v>175</v>
      </c>
      <c r="E145" s="39">
        <v>3694.66285714286</v>
      </c>
      <c r="F145" s="42">
        <v>181</v>
      </c>
      <c r="G145" s="41">
        <v>-4.52955801104972</v>
      </c>
      <c r="H145" s="51">
        <v>32.740110497237602</v>
      </c>
      <c r="I145" s="42"/>
      <c r="J145" s="39"/>
      <c r="K145" s="41"/>
      <c r="L145" s="51"/>
      <c r="M145" s="39"/>
      <c r="N145" s="39"/>
      <c r="O145" s="41"/>
      <c r="P145" s="51"/>
      <c r="Q145" s="39"/>
      <c r="R145" s="39"/>
      <c r="S145" s="41"/>
      <c r="T145" s="51"/>
      <c r="U145" s="39">
        <v>175</v>
      </c>
      <c r="V145" s="39">
        <v>131.78285714285701</v>
      </c>
      <c r="W145" s="41">
        <v>1.0706654545454499</v>
      </c>
      <c r="X145" s="51">
        <v>12.6587563636364</v>
      </c>
      <c r="Y145" s="39"/>
      <c r="Z145" s="40"/>
      <c r="AA145" s="40"/>
      <c r="AB145" s="51"/>
      <c r="AC145" s="42">
        <v>173</v>
      </c>
      <c r="AD145" s="41">
        <v>38.154913294797701</v>
      </c>
      <c r="AE145" s="40">
        <v>1.0814595588235301</v>
      </c>
      <c r="AF145" s="51">
        <v>9.7557029411764802</v>
      </c>
    </row>
    <row r="146" spans="1:32" x14ac:dyDescent="0.2">
      <c r="A146" s="43" t="s">
        <v>39</v>
      </c>
      <c r="B146" s="39">
        <v>1994</v>
      </c>
      <c r="C146" s="62">
        <v>0.34821428571428598</v>
      </c>
      <c r="D146" s="39">
        <v>151</v>
      </c>
      <c r="E146" s="39">
        <v>4270.80794701987</v>
      </c>
      <c r="F146" s="42">
        <v>153</v>
      </c>
      <c r="G146" s="41">
        <v>27.3937254901961</v>
      </c>
      <c r="H146" s="51">
        <v>39.005542483660101</v>
      </c>
      <c r="I146" s="42"/>
      <c r="J146" s="39"/>
      <c r="K146" s="41"/>
      <c r="L146" s="51"/>
      <c r="M146" s="39"/>
      <c r="N146" s="39"/>
      <c r="O146" s="41"/>
      <c r="P146" s="51"/>
      <c r="Q146" s="39"/>
      <c r="R146" s="39"/>
      <c r="S146" s="41"/>
      <c r="T146" s="51"/>
      <c r="U146" s="39">
        <v>151</v>
      </c>
      <c r="V146" s="39">
        <v>147.78807947019899</v>
      </c>
      <c r="W146" s="41">
        <v>4.0860825958702103</v>
      </c>
      <c r="X146" s="51">
        <v>16.768657817109101</v>
      </c>
      <c r="Y146" s="39"/>
      <c r="Z146" s="40"/>
      <c r="AA146" s="40"/>
      <c r="AB146" s="51"/>
      <c r="AC146" s="42">
        <v>146</v>
      </c>
      <c r="AD146" s="41">
        <v>43.690410958904103</v>
      </c>
      <c r="AE146" s="40">
        <v>1.9195252225519299</v>
      </c>
      <c r="AF146" s="51">
        <v>13.283444510385801</v>
      </c>
    </row>
    <row r="147" spans="1:32" x14ac:dyDescent="0.2">
      <c r="A147" s="43" t="s">
        <v>39</v>
      </c>
      <c r="B147" s="39">
        <v>1995</v>
      </c>
      <c r="C147" s="62">
        <v>1.0206976744186</v>
      </c>
      <c r="D147" s="39">
        <v>142</v>
      </c>
      <c r="E147" s="39">
        <v>4728.6408450704203</v>
      </c>
      <c r="F147" s="42">
        <v>145</v>
      </c>
      <c r="G147" s="41">
        <v>64.315172413793107</v>
      </c>
      <c r="H147" s="51">
        <v>42.141455172413799</v>
      </c>
      <c r="I147" s="42"/>
      <c r="J147" s="39"/>
      <c r="K147" s="41"/>
      <c r="L147" s="51"/>
      <c r="M147" s="39"/>
      <c r="N147" s="39"/>
      <c r="O147" s="41"/>
      <c r="P147" s="51"/>
      <c r="Q147" s="39"/>
      <c r="R147" s="39"/>
      <c r="S147" s="41"/>
      <c r="T147" s="51"/>
      <c r="U147" s="39">
        <v>142</v>
      </c>
      <c r="V147" s="39">
        <v>150.69014084507</v>
      </c>
      <c r="W147" s="41">
        <v>2.6863201581027698</v>
      </c>
      <c r="X147" s="51">
        <v>18.798675889328099</v>
      </c>
      <c r="Y147" s="39"/>
      <c r="Z147" s="40"/>
      <c r="AA147" s="40"/>
      <c r="AB147" s="51"/>
      <c r="AC147" s="42">
        <v>135</v>
      </c>
      <c r="AD147" s="41">
        <v>48.378518518518497</v>
      </c>
      <c r="AE147" s="40">
        <v>2.2381557377049202</v>
      </c>
      <c r="AF147" s="51">
        <v>16.045281147541001</v>
      </c>
    </row>
    <row r="148" spans="1:32" x14ac:dyDescent="0.2">
      <c r="A148" s="43" t="s">
        <v>39</v>
      </c>
      <c r="B148" s="39">
        <v>1996</v>
      </c>
      <c r="C148" s="62">
        <v>0.48825123152709399</v>
      </c>
      <c r="D148" s="39">
        <v>194</v>
      </c>
      <c r="E148" s="39">
        <v>4653.2680412371101</v>
      </c>
      <c r="F148" s="42">
        <v>201</v>
      </c>
      <c r="G148" s="41">
        <v>45.363930348258698</v>
      </c>
      <c r="H148" s="51">
        <v>38.884238805970099</v>
      </c>
      <c r="I148" s="42"/>
      <c r="J148" s="39"/>
      <c r="K148" s="41"/>
      <c r="L148" s="51"/>
      <c r="M148" s="39"/>
      <c r="N148" s="39"/>
      <c r="O148" s="41"/>
      <c r="P148" s="51"/>
      <c r="Q148" s="39"/>
      <c r="R148" s="39"/>
      <c r="S148" s="41"/>
      <c r="T148" s="51"/>
      <c r="U148" s="39">
        <v>194</v>
      </c>
      <c r="V148" s="39">
        <v>147.10824742267999</v>
      </c>
      <c r="W148" s="41">
        <v>0.74744117647058805</v>
      </c>
      <c r="X148" s="51">
        <v>17.0334901960784</v>
      </c>
      <c r="Y148" s="39"/>
      <c r="Z148" s="40"/>
      <c r="AA148" s="40"/>
      <c r="AB148" s="51"/>
      <c r="AC148" s="42">
        <v>189</v>
      </c>
      <c r="AD148" s="41">
        <v>42.132275132275097</v>
      </c>
      <c r="AE148" s="40">
        <v>1.91348172757475</v>
      </c>
      <c r="AF148" s="51">
        <v>14.585058471760799</v>
      </c>
    </row>
    <row r="149" spans="1:32" x14ac:dyDescent="0.2">
      <c r="A149" s="43" t="s">
        <v>39</v>
      </c>
      <c r="B149" s="39">
        <v>1997</v>
      </c>
      <c r="C149" s="62">
        <v>0.25584199584199602</v>
      </c>
      <c r="D149" s="39">
        <v>191</v>
      </c>
      <c r="E149" s="39">
        <v>4607.2565445026203</v>
      </c>
      <c r="F149" s="42">
        <v>211</v>
      </c>
      <c r="G149" s="41">
        <v>41.990473933649298</v>
      </c>
      <c r="H149" s="51">
        <v>35.383535545023697</v>
      </c>
      <c r="I149" s="42"/>
      <c r="J149" s="39"/>
      <c r="K149" s="41"/>
      <c r="L149" s="51"/>
      <c r="M149" s="39"/>
      <c r="N149" s="39"/>
      <c r="O149" s="41"/>
      <c r="P149" s="51"/>
      <c r="Q149" s="39"/>
      <c r="R149" s="39"/>
      <c r="S149" s="41"/>
      <c r="T149" s="51"/>
      <c r="U149" s="39">
        <v>191</v>
      </c>
      <c r="V149" s="39">
        <v>149.230366492147</v>
      </c>
      <c r="W149" s="41">
        <v>1.3277000000000001</v>
      </c>
      <c r="X149" s="51">
        <v>15.714036363636399</v>
      </c>
      <c r="Y149" s="39"/>
      <c r="Z149" s="40"/>
      <c r="AA149" s="40"/>
      <c r="AB149" s="51"/>
      <c r="AC149" s="42">
        <v>189</v>
      </c>
      <c r="AD149" s="41">
        <v>51.513227513227498</v>
      </c>
      <c r="AE149" s="40">
        <v>1.8655688073394501</v>
      </c>
      <c r="AF149" s="51">
        <v>13.1026896024465</v>
      </c>
    </row>
    <row r="150" spans="1:32" x14ac:dyDescent="0.2">
      <c r="A150" s="43" t="s">
        <v>39</v>
      </c>
      <c r="B150" s="39">
        <v>1998</v>
      </c>
      <c r="C150" s="62">
        <v>0.51914089347078995</v>
      </c>
      <c r="D150" s="39">
        <v>248</v>
      </c>
      <c r="E150" s="39">
        <v>4640.4556451612898</v>
      </c>
      <c r="F150" s="42">
        <v>263</v>
      </c>
      <c r="G150" s="41">
        <v>109.08969581749</v>
      </c>
      <c r="H150" s="51">
        <v>37.312053231939203</v>
      </c>
      <c r="I150" s="42"/>
      <c r="J150" s="39"/>
      <c r="K150" s="41"/>
      <c r="L150" s="51"/>
      <c r="M150" s="39"/>
      <c r="N150" s="39"/>
      <c r="O150" s="41"/>
      <c r="P150" s="51"/>
      <c r="Q150" s="39"/>
      <c r="R150" s="39"/>
      <c r="S150" s="41"/>
      <c r="T150" s="51"/>
      <c r="U150" s="39">
        <v>248</v>
      </c>
      <c r="V150" s="39">
        <v>159.77016129032299</v>
      </c>
      <c r="W150" s="41">
        <v>2.2845654450261801</v>
      </c>
      <c r="X150" s="51">
        <v>16.915612565444999</v>
      </c>
      <c r="Y150" s="39"/>
      <c r="Z150" s="40"/>
      <c r="AA150" s="40"/>
      <c r="AB150" s="51"/>
      <c r="AC150" s="42">
        <v>247</v>
      </c>
      <c r="AD150" s="41">
        <v>49.619433198380499</v>
      </c>
      <c r="AE150" s="40">
        <v>2.2261957671957702</v>
      </c>
      <c r="AF150" s="51">
        <v>14.441196825396799</v>
      </c>
    </row>
    <row r="151" spans="1:32" x14ac:dyDescent="0.2">
      <c r="A151" s="43" t="s">
        <v>39</v>
      </c>
      <c r="B151" s="39">
        <v>1999</v>
      </c>
      <c r="C151" s="62">
        <v>0.54709125475285103</v>
      </c>
      <c r="D151" s="39">
        <v>201</v>
      </c>
      <c r="E151" s="39">
        <v>4597.08955223881</v>
      </c>
      <c r="F151" s="42">
        <v>212</v>
      </c>
      <c r="G151" s="41">
        <v>135.01014150943399</v>
      </c>
      <c r="H151" s="51">
        <v>38.225537735849102</v>
      </c>
      <c r="I151" s="42"/>
      <c r="J151" s="39"/>
      <c r="K151" s="41"/>
      <c r="L151" s="51"/>
      <c r="M151" s="39"/>
      <c r="N151" s="39"/>
      <c r="O151" s="41"/>
      <c r="P151" s="51"/>
      <c r="Q151" s="39"/>
      <c r="R151" s="39"/>
      <c r="S151" s="41"/>
      <c r="T151" s="51"/>
      <c r="U151" s="39">
        <v>201</v>
      </c>
      <c r="V151" s="39">
        <v>151.68159203980099</v>
      </c>
      <c r="W151" s="41">
        <v>2.5830949720670402</v>
      </c>
      <c r="X151" s="51">
        <v>16.690150837988799</v>
      </c>
      <c r="Y151" s="39"/>
      <c r="Z151" s="40"/>
      <c r="AA151" s="40"/>
      <c r="AB151" s="51"/>
      <c r="AC151" s="42">
        <v>200</v>
      </c>
      <c r="AD151" s="41">
        <v>49.6965</v>
      </c>
      <c r="AE151" s="40">
        <v>1.98112921348315</v>
      </c>
      <c r="AF151" s="51">
        <v>14.0677441011236</v>
      </c>
    </row>
    <row r="152" spans="1:32" x14ac:dyDescent="0.2">
      <c r="A152" s="43" t="s">
        <v>39</v>
      </c>
      <c r="B152" s="39">
        <v>2000</v>
      </c>
      <c r="C152" s="62">
        <v>0.65802047781569994</v>
      </c>
      <c r="D152" s="39">
        <v>278</v>
      </c>
      <c r="E152" s="39">
        <v>4282.3633093525204</v>
      </c>
      <c r="F152" s="42">
        <v>295</v>
      </c>
      <c r="G152" s="41">
        <v>126.07322033898301</v>
      </c>
      <c r="H152" s="51">
        <v>34.828200000000002</v>
      </c>
      <c r="I152" s="42"/>
      <c r="J152" s="39"/>
      <c r="K152" s="41"/>
      <c r="L152" s="51"/>
      <c r="M152" s="39"/>
      <c r="N152" s="39"/>
      <c r="O152" s="41"/>
      <c r="P152" s="51"/>
      <c r="Q152" s="39"/>
      <c r="R152" s="39"/>
      <c r="S152" s="41"/>
      <c r="T152" s="51"/>
      <c r="U152" s="39">
        <v>278</v>
      </c>
      <c r="V152" s="39">
        <v>159</v>
      </c>
      <c r="W152" s="41">
        <v>1.448815</v>
      </c>
      <c r="X152" s="51">
        <v>15.892709999999999</v>
      </c>
      <c r="Y152" s="39"/>
      <c r="Z152" s="40"/>
      <c r="AA152" s="40"/>
      <c r="AB152" s="51"/>
      <c r="AC152" s="42">
        <v>275</v>
      </c>
      <c r="AD152" s="41">
        <v>49.56</v>
      </c>
      <c r="AE152" s="40">
        <v>1.8106791979949901</v>
      </c>
      <c r="AF152" s="51">
        <v>13.7825022556391</v>
      </c>
    </row>
    <row r="153" spans="1:32" x14ac:dyDescent="0.2">
      <c r="A153" s="43" t="s">
        <v>39</v>
      </c>
      <c r="B153" s="39">
        <v>2001</v>
      </c>
      <c r="C153" s="62">
        <v>0.350121212121212</v>
      </c>
      <c r="D153" s="39">
        <v>362</v>
      </c>
      <c r="E153" s="39">
        <v>4222.8287292817704</v>
      </c>
      <c r="F153" s="42">
        <v>388</v>
      </c>
      <c r="G153" s="41">
        <v>118.826778350515</v>
      </c>
      <c r="H153" s="51">
        <v>33.507286082474202</v>
      </c>
      <c r="I153" s="42"/>
      <c r="J153" s="39"/>
      <c r="K153" s="41"/>
      <c r="L153" s="51"/>
      <c r="M153" s="39"/>
      <c r="N153" s="39"/>
      <c r="O153" s="41"/>
      <c r="P153" s="51"/>
      <c r="Q153" s="39"/>
      <c r="R153" s="39"/>
      <c r="S153" s="41"/>
      <c r="T153" s="51"/>
      <c r="U153" s="39">
        <v>362</v>
      </c>
      <c r="V153" s="39">
        <v>163.27900552486199</v>
      </c>
      <c r="W153" s="41">
        <v>1.92856504065041</v>
      </c>
      <c r="X153" s="51">
        <v>15.357880081300801</v>
      </c>
      <c r="Y153" s="39"/>
      <c r="Z153" s="40"/>
      <c r="AA153" s="40"/>
      <c r="AB153" s="51"/>
      <c r="AC153" s="42">
        <v>361</v>
      </c>
      <c r="AD153" s="41">
        <v>40.233518005540198</v>
      </c>
      <c r="AE153" s="40">
        <v>1.3337612244897901</v>
      </c>
      <c r="AF153" s="51">
        <v>13.657987142857101</v>
      </c>
    </row>
    <row r="154" spans="1:32" x14ac:dyDescent="0.2">
      <c r="A154" s="43" t="s">
        <v>39</v>
      </c>
      <c r="B154" s="39">
        <v>2002</v>
      </c>
      <c r="C154" s="62">
        <v>0.36838587641866299</v>
      </c>
      <c r="D154" s="39">
        <v>310</v>
      </c>
      <c r="E154" s="39">
        <v>4318.4967741935498</v>
      </c>
      <c r="F154" s="42">
        <v>326</v>
      </c>
      <c r="G154" s="41">
        <v>65.781411042944796</v>
      </c>
      <c r="H154" s="51">
        <v>36.349714723926397</v>
      </c>
      <c r="I154" s="42"/>
      <c r="J154" s="39"/>
      <c r="K154" s="41"/>
      <c r="L154" s="51"/>
      <c r="M154" s="39"/>
      <c r="N154" s="39"/>
      <c r="O154" s="41"/>
      <c r="P154" s="51"/>
      <c r="Q154" s="39"/>
      <c r="R154" s="39"/>
      <c r="S154" s="41"/>
      <c r="T154" s="51"/>
      <c r="U154" s="39">
        <v>310</v>
      </c>
      <c r="V154" s="39">
        <v>159.46451612903201</v>
      </c>
      <c r="W154" s="41">
        <v>2.62694557823129</v>
      </c>
      <c r="X154" s="51">
        <v>16.5120884353741</v>
      </c>
      <c r="Y154" s="39"/>
      <c r="Z154" s="40"/>
      <c r="AA154" s="40"/>
      <c r="AB154" s="51"/>
      <c r="AC154" s="42">
        <v>306</v>
      </c>
      <c r="AD154" s="41">
        <v>40.694117647058803</v>
      </c>
      <c r="AE154" s="40">
        <v>1.35119489559165</v>
      </c>
      <c r="AF154" s="51">
        <v>14.6089825986079</v>
      </c>
    </row>
    <row r="155" spans="1:32" x14ac:dyDescent="0.2">
      <c r="A155" s="43" t="s">
        <v>39</v>
      </c>
      <c r="B155" s="39">
        <v>2003</v>
      </c>
      <c r="C155" s="62">
        <v>0.38298611111111103</v>
      </c>
      <c r="D155" s="39">
        <v>283</v>
      </c>
      <c r="E155" s="39">
        <v>4491.2508833922302</v>
      </c>
      <c r="F155" s="42">
        <v>313</v>
      </c>
      <c r="G155" s="41">
        <v>128.10162939297101</v>
      </c>
      <c r="H155" s="51">
        <v>33.9194728434505</v>
      </c>
      <c r="I155" s="42"/>
      <c r="J155" s="39"/>
      <c r="K155" s="41"/>
      <c r="L155" s="51"/>
      <c r="M155" s="39"/>
      <c r="N155" s="39"/>
      <c r="O155" s="41"/>
      <c r="P155" s="51"/>
      <c r="Q155" s="39"/>
      <c r="R155" s="39"/>
      <c r="S155" s="41"/>
      <c r="T155" s="51"/>
      <c r="U155" s="39">
        <v>283</v>
      </c>
      <c r="V155" s="39">
        <v>160.65724381625401</v>
      </c>
      <c r="W155" s="41">
        <v>2.0181696832579199</v>
      </c>
      <c r="X155" s="51">
        <v>15.30792760181</v>
      </c>
      <c r="Y155" s="39"/>
      <c r="Z155" s="40"/>
      <c r="AA155" s="40"/>
      <c r="AB155" s="51"/>
      <c r="AC155" s="42">
        <v>276</v>
      </c>
      <c r="AD155" s="41">
        <v>37.980072463768103</v>
      </c>
      <c r="AE155" s="40">
        <v>1.3375479452054799</v>
      </c>
      <c r="AF155" s="51">
        <v>13.877308219178101</v>
      </c>
    </row>
    <row r="156" spans="1:32" x14ac:dyDescent="0.2">
      <c r="A156" s="43" t="s">
        <v>39</v>
      </c>
      <c r="B156" s="39">
        <v>2004</v>
      </c>
      <c r="C156" s="62">
        <v>0.87415115005476396</v>
      </c>
      <c r="D156" s="39">
        <v>389</v>
      </c>
      <c r="E156" s="39">
        <v>4671.9691516709499</v>
      </c>
      <c r="F156" s="42">
        <v>427</v>
      </c>
      <c r="G156" s="41">
        <v>196.91854800936801</v>
      </c>
      <c r="H156" s="51">
        <v>37.047625292740101</v>
      </c>
      <c r="I156" s="42"/>
      <c r="J156" s="39"/>
      <c r="K156" s="41"/>
      <c r="L156" s="51"/>
      <c r="M156" s="39"/>
      <c r="N156" s="39"/>
      <c r="O156" s="41"/>
      <c r="P156" s="51"/>
      <c r="Q156" s="39"/>
      <c r="R156" s="39"/>
      <c r="S156" s="41"/>
      <c r="T156" s="51"/>
      <c r="U156" s="39">
        <v>389</v>
      </c>
      <c r="V156" s="39">
        <v>164.66580976863801</v>
      </c>
      <c r="W156" s="41">
        <v>2.4193643659711102</v>
      </c>
      <c r="X156" s="51">
        <v>16.766170144462301</v>
      </c>
      <c r="Y156" s="39"/>
      <c r="Z156" s="40"/>
      <c r="AA156" s="40"/>
      <c r="AB156" s="51"/>
      <c r="AC156" s="42">
        <v>381</v>
      </c>
      <c r="AD156" s="41">
        <v>40.7559055118111</v>
      </c>
      <c r="AE156" s="40">
        <v>2.0817377850162799</v>
      </c>
      <c r="AF156" s="51">
        <v>15.460640065146601</v>
      </c>
    </row>
    <row r="157" spans="1:32" x14ac:dyDescent="0.2">
      <c r="A157" s="43" t="s">
        <v>39</v>
      </c>
      <c r="B157" s="39">
        <v>2005</v>
      </c>
      <c r="C157" s="62">
        <v>0.53443540183112903</v>
      </c>
      <c r="D157" s="39">
        <v>373</v>
      </c>
      <c r="E157" s="39">
        <v>4657.6648793565701</v>
      </c>
      <c r="F157" s="42">
        <v>431</v>
      </c>
      <c r="G157" s="41">
        <v>168.54614849187899</v>
      </c>
      <c r="H157" s="51">
        <v>36.464401392111398</v>
      </c>
      <c r="I157" s="42"/>
      <c r="J157" s="39"/>
      <c r="K157" s="41"/>
      <c r="L157" s="51"/>
      <c r="M157" s="39"/>
      <c r="N157" s="39"/>
      <c r="O157" s="41"/>
      <c r="P157" s="51"/>
      <c r="Q157" s="39"/>
      <c r="R157" s="39"/>
      <c r="S157" s="41"/>
      <c r="T157" s="51"/>
      <c r="U157" s="39">
        <v>373</v>
      </c>
      <c r="V157" s="39">
        <v>165.900804289544</v>
      </c>
      <c r="W157" s="41">
        <v>2.2706363636363598</v>
      </c>
      <c r="X157" s="51">
        <v>15.8657149460709</v>
      </c>
      <c r="Y157" s="39"/>
      <c r="Z157" s="40"/>
      <c r="AA157" s="40"/>
      <c r="AB157" s="51"/>
      <c r="AC157" s="42">
        <v>361</v>
      </c>
      <c r="AD157" s="41">
        <v>46.904432132963997</v>
      </c>
      <c r="AE157" s="40">
        <v>2.7746410658307199</v>
      </c>
      <c r="AF157" s="51">
        <v>13.9464794670846</v>
      </c>
    </row>
    <row r="158" spans="1:32" x14ac:dyDescent="0.2">
      <c r="A158" s="43" t="s">
        <v>39</v>
      </c>
      <c r="B158" s="39">
        <v>2006</v>
      </c>
      <c r="C158" s="62">
        <v>0.58633007600434295</v>
      </c>
      <c r="D158" s="39">
        <v>331</v>
      </c>
      <c r="E158" s="39">
        <v>4375.2416918428999</v>
      </c>
      <c r="F158" s="42">
        <v>387</v>
      </c>
      <c r="G158" s="41">
        <v>196.08842377261001</v>
      </c>
      <c r="H158" s="51">
        <v>34.987408268733901</v>
      </c>
      <c r="I158" s="42"/>
      <c r="J158" s="39"/>
      <c r="K158" s="41"/>
      <c r="L158" s="51"/>
      <c r="M158" s="39"/>
      <c r="N158" s="39"/>
      <c r="O158" s="41"/>
      <c r="P158" s="51"/>
      <c r="Q158" s="39"/>
      <c r="R158" s="39"/>
      <c r="S158" s="41"/>
      <c r="T158" s="51"/>
      <c r="U158" s="39">
        <v>331</v>
      </c>
      <c r="V158" s="39">
        <v>158.44108761329301</v>
      </c>
      <c r="W158" s="41">
        <v>1.5633647686832699</v>
      </c>
      <c r="X158" s="51">
        <v>15.5193113879004</v>
      </c>
      <c r="Y158" s="39"/>
      <c r="Z158" s="40"/>
      <c r="AA158" s="40"/>
      <c r="AB158" s="51"/>
      <c r="AC158" s="42">
        <v>324</v>
      </c>
      <c r="AD158" s="41">
        <v>45.921913580246901</v>
      </c>
      <c r="AE158" s="40">
        <v>3.3745680580762198</v>
      </c>
      <c r="AF158" s="51">
        <v>13.418967150635201</v>
      </c>
    </row>
    <row r="159" spans="1:32" x14ac:dyDescent="0.2">
      <c r="A159" s="43" t="s">
        <v>39</v>
      </c>
      <c r="B159" s="39">
        <v>2007</v>
      </c>
      <c r="C159" s="62">
        <v>0.369284009546539</v>
      </c>
      <c r="D159" s="39">
        <v>291</v>
      </c>
      <c r="E159" s="39">
        <v>4145.9381443298998</v>
      </c>
      <c r="F159" s="42">
        <v>359</v>
      </c>
      <c r="G159" s="41">
        <v>126.59122562674099</v>
      </c>
      <c r="H159" s="51">
        <v>32.437713091921999</v>
      </c>
      <c r="I159" s="42"/>
      <c r="J159" s="39"/>
      <c r="K159" s="41"/>
      <c r="L159" s="51"/>
      <c r="M159" s="39"/>
      <c r="N159" s="39"/>
      <c r="O159" s="41"/>
      <c r="P159" s="51"/>
      <c r="Q159" s="39"/>
      <c r="R159" s="39"/>
      <c r="S159" s="41"/>
      <c r="T159" s="51"/>
      <c r="U159" s="39">
        <v>291</v>
      </c>
      <c r="V159" s="39">
        <v>154.49140893470801</v>
      </c>
      <c r="W159" s="41">
        <v>1.23117303822938</v>
      </c>
      <c r="X159" s="51">
        <v>13.9950301810865</v>
      </c>
      <c r="Y159" s="39"/>
      <c r="Z159" s="40"/>
      <c r="AA159" s="40"/>
      <c r="AB159" s="51"/>
      <c r="AC159" s="42">
        <v>282</v>
      </c>
      <c r="AD159" s="41">
        <v>41.922695035460997</v>
      </c>
      <c r="AE159" s="40">
        <v>2.1757938775510199</v>
      </c>
      <c r="AF159" s="51">
        <v>12.1486502040816</v>
      </c>
    </row>
    <row r="160" spans="1:32" x14ac:dyDescent="0.2">
      <c r="A160" s="43" t="s">
        <v>39</v>
      </c>
      <c r="B160" s="39">
        <v>2008</v>
      </c>
      <c r="C160" s="62">
        <v>0.60627789046653102</v>
      </c>
      <c r="D160" s="39">
        <v>339</v>
      </c>
      <c r="E160" s="39">
        <v>4471.4808259586998</v>
      </c>
      <c r="F160" s="42">
        <v>441</v>
      </c>
      <c r="G160" s="41">
        <v>166.26136054421801</v>
      </c>
      <c r="H160" s="51">
        <v>31.817714285714299</v>
      </c>
      <c r="I160" s="42"/>
      <c r="J160" s="39"/>
      <c r="K160" s="41"/>
      <c r="L160" s="51"/>
      <c r="M160" s="39"/>
      <c r="N160" s="39"/>
      <c r="O160" s="41"/>
      <c r="P160" s="51"/>
      <c r="Q160" s="39"/>
      <c r="R160" s="39"/>
      <c r="S160" s="41"/>
      <c r="T160" s="51"/>
      <c r="U160" s="39">
        <v>339</v>
      </c>
      <c r="V160" s="39">
        <v>158.171091445428</v>
      </c>
      <c r="W160" s="41">
        <v>1.65378751857355</v>
      </c>
      <c r="X160" s="51">
        <v>13.2157147102526</v>
      </c>
      <c r="Y160" s="39"/>
      <c r="Z160" s="40"/>
      <c r="AA160" s="40"/>
      <c r="AB160" s="51"/>
      <c r="AC160" s="42">
        <v>331</v>
      </c>
      <c r="AD160" s="41">
        <v>38.510876132930498</v>
      </c>
      <c r="AE160" s="40">
        <v>2.1425630630630601</v>
      </c>
      <c r="AF160" s="51">
        <v>12.057504054054</v>
      </c>
    </row>
    <row r="161" spans="1:32" x14ac:dyDescent="0.2">
      <c r="A161" s="43" t="s">
        <v>39</v>
      </c>
      <c r="B161" s="39">
        <v>2009</v>
      </c>
      <c r="C161" s="62">
        <v>0.425916666666667</v>
      </c>
      <c r="D161" s="39">
        <v>380</v>
      </c>
      <c r="E161" s="39">
        <v>4313.1526315789497</v>
      </c>
      <c r="F161" s="42">
        <v>478</v>
      </c>
      <c r="G161" s="41">
        <v>132.78225941422599</v>
      </c>
      <c r="H161" s="51">
        <v>31.058</v>
      </c>
      <c r="I161" s="42"/>
      <c r="J161" s="39"/>
      <c r="K161" s="41"/>
      <c r="L161" s="51"/>
      <c r="M161" s="39"/>
      <c r="N161" s="39"/>
      <c r="O161" s="41"/>
      <c r="P161" s="51"/>
      <c r="Q161" s="39"/>
      <c r="R161" s="39"/>
      <c r="S161" s="41"/>
      <c r="T161" s="51"/>
      <c r="U161" s="39">
        <v>380</v>
      </c>
      <c r="V161" s="39">
        <v>150.98684210526301</v>
      </c>
      <c r="W161" s="41">
        <v>1.28692455621302</v>
      </c>
      <c r="X161" s="51">
        <v>11.924165680473401</v>
      </c>
      <c r="Y161" s="39"/>
      <c r="Z161" s="40"/>
      <c r="AA161" s="40"/>
      <c r="AB161" s="51"/>
      <c r="AC161" s="42">
        <v>372</v>
      </c>
      <c r="AD161" s="41">
        <v>32.936021505376402</v>
      </c>
      <c r="AE161" s="40">
        <v>1.1707541229385301</v>
      </c>
      <c r="AF161" s="51">
        <v>10.382434332833601</v>
      </c>
    </row>
    <row r="162" spans="1:32" x14ac:dyDescent="0.2">
      <c r="A162" s="43" t="s">
        <v>39</v>
      </c>
      <c r="B162" s="39">
        <v>2010</v>
      </c>
      <c r="C162" s="62">
        <v>0.45966933867735499</v>
      </c>
      <c r="D162" s="39">
        <v>339</v>
      </c>
      <c r="E162" s="39">
        <v>4489.6371681415903</v>
      </c>
      <c r="F162" s="42">
        <v>394</v>
      </c>
      <c r="G162" s="41">
        <v>141.188096446701</v>
      </c>
      <c r="H162" s="51">
        <v>30.928322335025399</v>
      </c>
      <c r="I162" s="42"/>
      <c r="J162" s="39"/>
      <c r="K162" s="41"/>
      <c r="L162" s="51"/>
      <c r="M162" s="39"/>
      <c r="N162" s="39"/>
      <c r="O162" s="41"/>
      <c r="P162" s="51"/>
      <c r="Q162" s="39"/>
      <c r="R162" s="39"/>
      <c r="S162" s="41"/>
      <c r="T162" s="51"/>
      <c r="U162" s="39">
        <v>339</v>
      </c>
      <c r="V162" s="39">
        <v>144.628318584071</v>
      </c>
      <c r="W162" s="41">
        <v>1.22838608695652</v>
      </c>
      <c r="X162" s="51">
        <v>12.46264</v>
      </c>
      <c r="Y162" s="39"/>
      <c r="Z162" s="40"/>
      <c r="AA162" s="40"/>
      <c r="AB162" s="51"/>
      <c r="AC162" s="42">
        <v>319</v>
      </c>
      <c r="AD162" s="41">
        <v>30.450156739811899</v>
      </c>
      <c r="AE162" s="40">
        <v>9.8849557522123599E-2</v>
      </c>
      <c r="AF162" s="51">
        <v>10.0697012389381</v>
      </c>
    </row>
    <row r="163" spans="1:32" x14ac:dyDescent="0.2">
      <c r="A163" s="43" t="s">
        <v>39</v>
      </c>
      <c r="B163" s="39">
        <v>2011</v>
      </c>
      <c r="C163" s="62">
        <v>0.45734135667396097</v>
      </c>
      <c r="D163" s="39">
        <v>284</v>
      </c>
      <c r="E163" s="39">
        <v>4527.1619718309903</v>
      </c>
      <c r="F163" s="42">
        <v>446</v>
      </c>
      <c r="G163" s="41">
        <v>182.695112107623</v>
      </c>
      <c r="H163" s="51">
        <v>27.723026905829599</v>
      </c>
      <c r="I163" s="42"/>
      <c r="J163" s="39"/>
      <c r="K163" s="41"/>
      <c r="L163" s="51"/>
      <c r="M163" s="39"/>
      <c r="N163" s="39"/>
      <c r="O163" s="41"/>
      <c r="P163" s="51"/>
      <c r="Q163" s="39"/>
      <c r="R163" s="39"/>
      <c r="S163" s="41"/>
      <c r="T163" s="51"/>
      <c r="U163" s="39">
        <v>284</v>
      </c>
      <c r="V163" s="39">
        <v>153.52112676056299</v>
      </c>
      <c r="W163" s="41">
        <v>1.49828592592593</v>
      </c>
      <c r="X163" s="51">
        <v>10.877039999999999</v>
      </c>
      <c r="Y163" s="39"/>
      <c r="Z163" s="40"/>
      <c r="AA163" s="40"/>
      <c r="AB163" s="51"/>
      <c r="AC163" s="42">
        <v>281</v>
      </c>
      <c r="AD163" s="41">
        <v>25.3124555160143</v>
      </c>
      <c r="AE163" s="40">
        <v>-0.988952451708766</v>
      </c>
      <c r="AF163" s="51">
        <v>9.8022692421991202</v>
      </c>
    </row>
    <row r="164" spans="1:32" x14ac:dyDescent="0.2">
      <c r="A164" s="43" t="s">
        <v>39</v>
      </c>
      <c r="B164" s="39">
        <v>2012</v>
      </c>
      <c r="C164" s="62">
        <v>0.35346465816917699</v>
      </c>
      <c r="D164" s="39">
        <v>275</v>
      </c>
      <c r="E164" s="39">
        <v>4642.97090909091</v>
      </c>
      <c r="F164" s="42">
        <v>451</v>
      </c>
      <c r="G164" s="41">
        <v>183.378935698448</v>
      </c>
      <c r="H164" s="51">
        <v>24.737385809312599</v>
      </c>
      <c r="I164" s="42">
        <v>58</v>
      </c>
      <c r="J164" s="39">
        <v>186</v>
      </c>
      <c r="K164" s="41">
        <v>1.6450488888888899</v>
      </c>
      <c r="L164" s="51">
        <v>9.7636400000000094</v>
      </c>
      <c r="M164" s="39">
        <v>58</v>
      </c>
      <c r="N164" s="39">
        <v>174.844827586207</v>
      </c>
      <c r="O164" s="41">
        <v>4.3006097560975602</v>
      </c>
      <c r="P164" s="51">
        <v>16.7159490022173</v>
      </c>
      <c r="Q164" s="39">
        <v>58</v>
      </c>
      <c r="R164" s="39">
        <v>640.05172413793105</v>
      </c>
      <c r="S164" s="41">
        <v>-0.36068548387096799</v>
      </c>
      <c r="T164" s="51">
        <v>5.2231612903225804</v>
      </c>
      <c r="U164" s="39">
        <v>275</v>
      </c>
      <c r="V164" s="39">
        <v>141.90181818181799</v>
      </c>
      <c r="W164" s="41">
        <v>1.3454845528455299</v>
      </c>
      <c r="X164" s="51">
        <v>8.7480162601625793</v>
      </c>
      <c r="Y164" s="39"/>
      <c r="Z164" s="40"/>
      <c r="AA164" s="40"/>
      <c r="AB164" s="51"/>
      <c r="AC164" s="42">
        <v>274</v>
      </c>
      <c r="AD164" s="41">
        <v>24.471532846715299</v>
      </c>
      <c r="AE164" s="40">
        <v>-1.4522153344208799</v>
      </c>
      <c r="AF164" s="51">
        <v>7.5002920065252798</v>
      </c>
    </row>
    <row r="165" spans="1:32" x14ac:dyDescent="0.2">
      <c r="A165" s="43" t="s">
        <v>39</v>
      </c>
      <c r="B165" s="39">
        <v>2013</v>
      </c>
      <c r="C165" s="62">
        <v>0.29592847317744198</v>
      </c>
      <c r="D165" s="39">
        <v>191</v>
      </c>
      <c r="E165" s="39">
        <v>4645.5497382199001</v>
      </c>
      <c r="F165" s="42">
        <v>312</v>
      </c>
      <c r="G165" s="41">
        <v>171.32163461538499</v>
      </c>
      <c r="H165" s="51">
        <v>23.340971153846201</v>
      </c>
      <c r="I165" s="42"/>
      <c r="J165" s="39"/>
      <c r="K165" s="41"/>
      <c r="L165" s="51"/>
      <c r="M165" s="39"/>
      <c r="N165" s="39"/>
      <c r="O165" s="41"/>
      <c r="P165" s="51"/>
      <c r="Q165" s="39"/>
      <c r="R165" s="39"/>
      <c r="S165" s="41"/>
      <c r="T165" s="51"/>
      <c r="U165" s="39">
        <v>191</v>
      </c>
      <c r="V165" s="39">
        <v>146.72774869109901</v>
      </c>
      <c r="W165" s="41">
        <v>1.40778794178794</v>
      </c>
      <c r="X165" s="51">
        <v>8.0092972972972998</v>
      </c>
      <c r="Y165" s="39"/>
      <c r="Z165" s="40"/>
      <c r="AA165" s="40"/>
      <c r="AB165" s="51"/>
      <c r="AC165" s="42">
        <v>187</v>
      </c>
      <c r="AD165" s="41">
        <v>20.906417112299501</v>
      </c>
      <c r="AE165" s="40">
        <v>-2.4143846153846198</v>
      </c>
      <c r="AF165" s="51">
        <v>6.5798916839916801</v>
      </c>
    </row>
    <row r="166" spans="1:32" x14ac:dyDescent="0.2">
      <c r="A166" s="43" t="s">
        <v>39</v>
      </c>
      <c r="B166" s="39">
        <v>2014</v>
      </c>
      <c r="C166" s="62">
        <v>0.32075709779179801</v>
      </c>
      <c r="D166" s="39">
        <v>98</v>
      </c>
      <c r="E166" s="39">
        <v>5001.3775510204096</v>
      </c>
      <c r="F166" s="42">
        <v>282</v>
      </c>
      <c r="G166" s="41">
        <v>167.04723404255299</v>
      </c>
      <c r="H166" s="51">
        <v>16.112131205673801</v>
      </c>
      <c r="I166" s="42"/>
      <c r="J166" s="39"/>
      <c r="K166" s="41"/>
      <c r="L166" s="51"/>
      <c r="M166" s="39"/>
      <c r="N166" s="39"/>
      <c r="O166" s="41"/>
      <c r="P166" s="51"/>
      <c r="Q166" s="39"/>
      <c r="R166" s="39"/>
      <c r="S166" s="41"/>
      <c r="T166" s="51"/>
      <c r="U166" s="39">
        <v>98</v>
      </c>
      <c r="V166" s="39">
        <v>127.897959183673</v>
      </c>
      <c r="W166" s="41">
        <v>1.4054354838709699</v>
      </c>
      <c r="X166" s="51">
        <v>6.3960506912442501</v>
      </c>
      <c r="Y166" s="39"/>
      <c r="Z166" s="40"/>
      <c r="AA166" s="40"/>
      <c r="AB166" s="51"/>
      <c r="AC166" s="42">
        <v>65</v>
      </c>
      <c r="AD166" s="41">
        <v>21.52</v>
      </c>
      <c r="AE166" s="40">
        <v>-1.7104859154929599</v>
      </c>
      <c r="AF166" s="51">
        <v>5.3911002347417796</v>
      </c>
    </row>
    <row r="167" spans="1:32" x14ac:dyDescent="0.2">
      <c r="A167" s="43" t="s">
        <v>39</v>
      </c>
      <c r="B167" s="39">
        <v>2015</v>
      </c>
      <c r="C167" s="62">
        <v>0.30946774193548399</v>
      </c>
      <c r="D167" s="39"/>
      <c r="E167" s="39"/>
      <c r="F167" s="42">
        <v>245</v>
      </c>
      <c r="G167" s="41">
        <v>192.01077551020401</v>
      </c>
      <c r="H167" s="51">
        <v>12.882297959183701</v>
      </c>
      <c r="I167" s="42"/>
      <c r="J167" s="39"/>
      <c r="K167" s="41"/>
      <c r="L167" s="51"/>
      <c r="M167" s="39"/>
      <c r="N167" s="39"/>
      <c r="O167" s="41"/>
      <c r="P167" s="51"/>
      <c r="Q167" s="39"/>
      <c r="R167" s="39"/>
      <c r="S167" s="41"/>
      <c r="T167" s="51"/>
      <c r="U167" s="39"/>
      <c r="V167" s="39"/>
      <c r="W167" s="41"/>
      <c r="X167" s="51"/>
      <c r="Y167" s="39"/>
      <c r="Z167" s="40"/>
      <c r="AA167" s="40"/>
      <c r="AB167" s="51"/>
      <c r="AC167" s="42"/>
      <c r="AD167" s="41"/>
      <c r="AE167" s="40"/>
      <c r="AF167" s="51"/>
    </row>
    <row r="168" spans="1:32" x14ac:dyDescent="0.2">
      <c r="A168" s="43" t="s">
        <v>39</v>
      </c>
      <c r="B168" s="39">
        <v>2016</v>
      </c>
      <c r="C168" s="62">
        <v>0.321361161524501</v>
      </c>
      <c r="D168" s="39"/>
      <c r="E168" s="39"/>
      <c r="F168" s="42">
        <v>285</v>
      </c>
      <c r="G168" s="41">
        <v>185.85922807017499</v>
      </c>
      <c r="H168" s="51">
        <v>10.3368421052632</v>
      </c>
      <c r="I168" s="42"/>
      <c r="J168" s="39"/>
      <c r="K168" s="41"/>
      <c r="L168" s="51"/>
      <c r="M168" s="39"/>
      <c r="N168" s="39"/>
      <c r="O168" s="41"/>
      <c r="P168" s="51"/>
      <c r="Q168" s="39"/>
      <c r="R168" s="39"/>
      <c r="S168" s="41"/>
      <c r="T168" s="51"/>
      <c r="U168" s="39"/>
      <c r="V168" s="39"/>
      <c r="W168" s="41"/>
      <c r="X168" s="51"/>
      <c r="Y168" s="39"/>
      <c r="Z168" s="40"/>
      <c r="AA168" s="40"/>
      <c r="AB168" s="51"/>
      <c r="AC168" s="42"/>
      <c r="AD168" s="41"/>
      <c r="AE168" s="40"/>
      <c r="AF168" s="51"/>
    </row>
    <row r="169" spans="1:32" x14ac:dyDescent="0.2">
      <c r="A169" s="43" t="s">
        <v>39</v>
      </c>
      <c r="B169" s="39">
        <v>2017</v>
      </c>
      <c r="C169" s="62">
        <v>0.45350000000000001</v>
      </c>
      <c r="D169" s="39"/>
      <c r="E169" s="39"/>
      <c r="F169" s="42">
        <v>134</v>
      </c>
      <c r="G169" s="41">
        <v>149.87955223880601</v>
      </c>
      <c r="H169" s="51">
        <v>9.8119402985074604</v>
      </c>
      <c r="I169" s="42"/>
      <c r="J169" s="39"/>
      <c r="K169" s="41"/>
      <c r="L169" s="51"/>
      <c r="M169" s="39"/>
      <c r="N169" s="39"/>
      <c r="O169" s="41"/>
      <c r="P169" s="51"/>
      <c r="Q169" s="39"/>
      <c r="R169" s="39"/>
      <c r="S169" s="41"/>
      <c r="T169" s="51"/>
      <c r="U169" s="39"/>
      <c r="V169" s="39"/>
      <c r="W169" s="41"/>
      <c r="X169" s="51"/>
      <c r="Y169" s="39"/>
      <c r="Z169" s="40"/>
      <c r="AA169" s="40"/>
      <c r="AB169" s="51"/>
      <c r="AC169" s="42"/>
      <c r="AD169" s="41"/>
      <c r="AE169" s="40"/>
      <c r="AF169" s="51"/>
    </row>
    <row r="170" spans="1:32" x14ac:dyDescent="0.2">
      <c r="A170" s="43" t="s">
        <v>40</v>
      </c>
      <c r="B170" s="39">
        <v>1999</v>
      </c>
      <c r="C170" s="62">
        <v>5.3403141361256498E-2</v>
      </c>
      <c r="D170" s="39"/>
      <c r="E170" s="39"/>
      <c r="F170" s="42">
        <v>56</v>
      </c>
      <c r="G170" s="41">
        <v>30.0258928571429</v>
      </c>
      <c r="H170" s="51">
        <v>28.5032142857143</v>
      </c>
      <c r="I170" s="42"/>
      <c r="J170" s="39"/>
      <c r="K170" s="41"/>
      <c r="L170" s="51"/>
      <c r="M170" s="39"/>
      <c r="N170" s="39"/>
      <c r="O170" s="41"/>
      <c r="P170" s="51"/>
      <c r="Q170" s="39"/>
      <c r="R170" s="39"/>
      <c r="S170" s="41"/>
      <c r="T170" s="51"/>
      <c r="U170" s="39"/>
      <c r="V170" s="39"/>
      <c r="W170" s="41"/>
      <c r="X170" s="51"/>
      <c r="Y170" s="39"/>
      <c r="Z170" s="40"/>
      <c r="AA170" s="40"/>
      <c r="AB170" s="51"/>
      <c r="AC170" s="42"/>
      <c r="AD170" s="41"/>
      <c r="AE170" s="40"/>
      <c r="AF170" s="51"/>
    </row>
    <row r="171" spans="1:32" x14ac:dyDescent="0.2">
      <c r="A171" s="43" t="s">
        <v>40</v>
      </c>
      <c r="B171" s="39">
        <v>2000</v>
      </c>
      <c r="C171" s="62">
        <v>1.03260869565217E-2</v>
      </c>
      <c r="D171" s="39">
        <v>63</v>
      </c>
      <c r="E171" s="39">
        <v>4405.7619047619</v>
      </c>
      <c r="F171" s="42">
        <v>75</v>
      </c>
      <c r="G171" s="41">
        <v>27.186133333333299</v>
      </c>
      <c r="H171" s="51">
        <v>28.8635466666667</v>
      </c>
      <c r="I171" s="42"/>
      <c r="J171" s="39"/>
      <c r="K171" s="41"/>
      <c r="L171" s="51"/>
      <c r="M171" s="39"/>
      <c r="N171" s="39"/>
      <c r="O171" s="41"/>
      <c r="P171" s="51"/>
      <c r="Q171" s="39"/>
      <c r="R171" s="39"/>
      <c r="S171" s="41"/>
      <c r="T171" s="51"/>
      <c r="U171" s="39">
        <v>63</v>
      </c>
      <c r="V171" s="39">
        <v>122.333333333333</v>
      </c>
      <c r="W171" s="41">
        <v>0.339912280701754</v>
      </c>
      <c r="X171" s="51">
        <v>11.048254385964899</v>
      </c>
      <c r="Y171" s="39"/>
      <c r="Z171" s="40"/>
      <c r="AA171" s="40"/>
      <c r="AB171" s="51"/>
      <c r="AC171" s="42">
        <v>61</v>
      </c>
      <c r="AD171" s="41">
        <v>48.270491803278702</v>
      </c>
      <c r="AE171" s="40">
        <v>1.07499082568807</v>
      </c>
      <c r="AF171" s="51">
        <v>9.0021486238532091</v>
      </c>
    </row>
    <row r="172" spans="1:32" x14ac:dyDescent="0.2">
      <c r="A172" s="43" t="s">
        <v>40</v>
      </c>
      <c r="B172" s="39">
        <v>2001</v>
      </c>
      <c r="C172" s="62">
        <v>5.8969465648855003E-2</v>
      </c>
      <c r="D172" s="39">
        <v>63</v>
      </c>
      <c r="E172" s="39">
        <v>4294.2698412698401</v>
      </c>
      <c r="F172" s="42">
        <v>78</v>
      </c>
      <c r="G172" s="41">
        <v>110.285641025641</v>
      </c>
      <c r="H172" s="51">
        <v>25.856064102564101</v>
      </c>
      <c r="I172" s="42"/>
      <c r="J172" s="39"/>
      <c r="K172" s="41"/>
      <c r="L172" s="51"/>
      <c r="M172" s="39"/>
      <c r="N172" s="39"/>
      <c r="O172" s="41"/>
      <c r="P172" s="51"/>
      <c r="Q172" s="39"/>
      <c r="R172" s="39"/>
      <c r="S172" s="41"/>
      <c r="T172" s="51"/>
      <c r="U172" s="39">
        <v>63</v>
      </c>
      <c r="V172" s="39">
        <v>119.269841269841</v>
      </c>
      <c r="W172" s="41">
        <v>-0.52322608695652195</v>
      </c>
      <c r="X172" s="51">
        <v>10.5420086956522</v>
      </c>
      <c r="Y172" s="39"/>
      <c r="Z172" s="40"/>
      <c r="AA172" s="40"/>
      <c r="AB172" s="51"/>
      <c r="AC172" s="42">
        <v>58</v>
      </c>
      <c r="AD172" s="41">
        <v>48.060344827586199</v>
      </c>
      <c r="AE172" s="40">
        <v>1.7236576576576601</v>
      </c>
      <c r="AF172" s="51">
        <v>8.5243720720720795</v>
      </c>
    </row>
    <row r="173" spans="1:32" x14ac:dyDescent="0.2">
      <c r="A173" s="43" t="s">
        <v>40</v>
      </c>
      <c r="B173" s="39">
        <v>2002</v>
      </c>
      <c r="C173" s="62">
        <v>0.103671641791045</v>
      </c>
      <c r="D173" s="39">
        <v>99</v>
      </c>
      <c r="E173" s="39">
        <v>4256.30303030303</v>
      </c>
      <c r="F173" s="42">
        <v>112</v>
      </c>
      <c r="G173" s="41">
        <v>101.00473214285699</v>
      </c>
      <c r="H173" s="51">
        <v>29.738303571428599</v>
      </c>
      <c r="I173" s="42"/>
      <c r="J173" s="39"/>
      <c r="K173" s="41"/>
      <c r="L173" s="51"/>
      <c r="M173" s="39"/>
      <c r="N173" s="39"/>
      <c r="O173" s="41"/>
      <c r="P173" s="51"/>
      <c r="Q173" s="39"/>
      <c r="R173" s="39"/>
      <c r="S173" s="41"/>
      <c r="T173" s="51"/>
      <c r="U173" s="39">
        <v>99</v>
      </c>
      <c r="V173" s="39">
        <v>129.555555555556</v>
      </c>
      <c r="W173" s="41">
        <v>0.778611764705883</v>
      </c>
      <c r="X173" s="51">
        <v>12.059388235294101</v>
      </c>
      <c r="Y173" s="39"/>
      <c r="Z173" s="40"/>
      <c r="AA173" s="40"/>
      <c r="AB173" s="51"/>
      <c r="AC173" s="42">
        <v>94</v>
      </c>
      <c r="AD173" s="41">
        <v>44.342553191489401</v>
      </c>
      <c r="AE173" s="40">
        <v>1.4958074534161501</v>
      </c>
      <c r="AF173" s="51">
        <v>10.630905590062101</v>
      </c>
    </row>
    <row r="174" spans="1:32" x14ac:dyDescent="0.2">
      <c r="A174" s="43" t="s">
        <v>40</v>
      </c>
      <c r="B174" s="39">
        <v>2003</v>
      </c>
      <c r="C174" s="62">
        <v>1.3168103448275899E-2</v>
      </c>
      <c r="D174" s="39">
        <v>161</v>
      </c>
      <c r="E174" s="39">
        <v>4596.8385093167699</v>
      </c>
      <c r="F174" s="42">
        <v>174</v>
      </c>
      <c r="G174" s="41">
        <v>43.656609195402297</v>
      </c>
      <c r="H174" s="51">
        <v>33.284896551724103</v>
      </c>
      <c r="I174" s="42"/>
      <c r="J174" s="39"/>
      <c r="K174" s="41"/>
      <c r="L174" s="51"/>
      <c r="M174" s="39"/>
      <c r="N174" s="39"/>
      <c r="O174" s="41"/>
      <c r="P174" s="51"/>
      <c r="Q174" s="39"/>
      <c r="R174" s="39"/>
      <c r="S174" s="41"/>
      <c r="T174" s="51"/>
      <c r="U174" s="39">
        <v>161</v>
      </c>
      <c r="V174" s="39">
        <v>132.21739130434801</v>
      </c>
      <c r="W174" s="41">
        <v>1.1868719999999999</v>
      </c>
      <c r="X174" s="51">
        <v>13.211332000000001</v>
      </c>
      <c r="Y174" s="39"/>
      <c r="Z174" s="40"/>
      <c r="AA174" s="40"/>
      <c r="AB174" s="51"/>
      <c r="AC174" s="42">
        <v>155</v>
      </c>
      <c r="AD174" s="41">
        <v>41.949677419354799</v>
      </c>
      <c r="AE174" s="40">
        <v>1.35661344537815</v>
      </c>
      <c r="AF174" s="51">
        <v>11.739609663865499</v>
      </c>
    </row>
    <row r="175" spans="1:32" x14ac:dyDescent="0.2">
      <c r="A175" s="43" t="s">
        <v>40</v>
      </c>
      <c r="B175" s="39">
        <v>2004</v>
      </c>
      <c r="C175" s="62">
        <v>5.4373795761079001E-2</v>
      </c>
      <c r="D175" s="39">
        <v>149</v>
      </c>
      <c r="E175" s="39">
        <v>4529.6845637583901</v>
      </c>
      <c r="F175" s="42">
        <v>180</v>
      </c>
      <c r="G175" s="41">
        <v>31.897944444444398</v>
      </c>
      <c r="H175" s="51">
        <v>28.901716666666701</v>
      </c>
      <c r="I175" s="42"/>
      <c r="J175" s="39"/>
      <c r="K175" s="41"/>
      <c r="L175" s="51"/>
      <c r="M175" s="39"/>
      <c r="N175" s="39"/>
      <c r="O175" s="41"/>
      <c r="P175" s="51"/>
      <c r="Q175" s="39"/>
      <c r="R175" s="39"/>
      <c r="S175" s="41"/>
      <c r="T175" s="51"/>
      <c r="U175" s="39">
        <v>149</v>
      </c>
      <c r="V175" s="39">
        <v>139.906040268456</v>
      </c>
      <c r="W175" s="41">
        <v>1.28930165289256</v>
      </c>
      <c r="X175" s="51">
        <v>12.5480950413223</v>
      </c>
      <c r="Y175" s="39"/>
      <c r="Z175" s="40"/>
      <c r="AA175" s="40"/>
      <c r="AB175" s="51"/>
      <c r="AC175" s="42">
        <v>138</v>
      </c>
      <c r="AD175" s="41">
        <v>42.140579710144898</v>
      </c>
      <c r="AE175" s="40">
        <v>1.2895327510917001</v>
      </c>
      <c r="AF175" s="51">
        <v>10.994988646288199</v>
      </c>
    </row>
    <row r="176" spans="1:32" x14ac:dyDescent="0.2">
      <c r="A176" s="43" t="s">
        <v>40</v>
      </c>
      <c r="B176" s="39">
        <v>2005</v>
      </c>
      <c r="C176" s="62">
        <v>0.10290613718411599</v>
      </c>
      <c r="D176" s="39">
        <v>151</v>
      </c>
      <c r="E176" s="39">
        <v>4339.19205298013</v>
      </c>
      <c r="F176" s="42">
        <v>188</v>
      </c>
      <c r="G176" s="41">
        <v>36.7037234042553</v>
      </c>
      <c r="H176" s="51">
        <v>30.5324787234042</v>
      </c>
      <c r="I176" s="42"/>
      <c r="J176" s="39"/>
      <c r="K176" s="41"/>
      <c r="L176" s="51"/>
      <c r="M176" s="39"/>
      <c r="N176" s="39"/>
      <c r="O176" s="41"/>
      <c r="P176" s="51"/>
      <c r="Q176" s="39"/>
      <c r="R176" s="39"/>
      <c r="S176" s="41"/>
      <c r="T176" s="51"/>
      <c r="U176" s="39">
        <v>151</v>
      </c>
      <c r="V176" s="39">
        <v>130.74834437086099</v>
      </c>
      <c r="W176" s="41">
        <v>0.62493728222996503</v>
      </c>
      <c r="X176" s="51">
        <v>12.245445993031399</v>
      </c>
      <c r="Y176" s="39"/>
      <c r="Z176" s="40"/>
      <c r="AA176" s="40"/>
      <c r="AB176" s="51"/>
      <c r="AC176" s="42">
        <v>145</v>
      </c>
      <c r="AD176" s="41">
        <v>42.255862068965499</v>
      </c>
      <c r="AE176" s="40">
        <v>1.28586690647482</v>
      </c>
      <c r="AF176" s="51">
        <v>10.045799280575499</v>
      </c>
    </row>
    <row r="177" spans="1:32" x14ac:dyDescent="0.2">
      <c r="A177" s="43" t="s">
        <v>40</v>
      </c>
      <c r="B177" s="39">
        <v>2006</v>
      </c>
      <c r="C177" s="62">
        <v>0.17227350427350399</v>
      </c>
      <c r="D177" s="39">
        <v>177</v>
      </c>
      <c r="E177" s="39">
        <v>4578.0169491525403</v>
      </c>
      <c r="F177" s="42">
        <v>216</v>
      </c>
      <c r="G177" s="41">
        <v>13.173842592592599</v>
      </c>
      <c r="H177" s="51">
        <v>30.5267546296296</v>
      </c>
      <c r="I177" s="42"/>
      <c r="J177" s="39"/>
      <c r="K177" s="41"/>
      <c r="L177" s="51"/>
      <c r="M177" s="39"/>
      <c r="N177" s="39"/>
      <c r="O177" s="41"/>
      <c r="P177" s="51"/>
      <c r="Q177" s="39"/>
      <c r="R177" s="39"/>
      <c r="S177" s="41"/>
      <c r="T177" s="51"/>
      <c r="U177" s="39">
        <v>177</v>
      </c>
      <c r="V177" s="39">
        <v>137.07909604519801</v>
      </c>
      <c r="W177" s="41">
        <v>1.2492492211838</v>
      </c>
      <c r="X177" s="51">
        <v>12.1631931464175</v>
      </c>
      <c r="Y177" s="39"/>
      <c r="Z177" s="40"/>
      <c r="AA177" s="40"/>
      <c r="AB177" s="51"/>
      <c r="AC177" s="42">
        <v>167</v>
      </c>
      <c r="AD177" s="41">
        <v>43.407784431137699</v>
      </c>
      <c r="AE177" s="40">
        <v>2.26299032258065</v>
      </c>
      <c r="AF177" s="51">
        <v>10.3348529032258</v>
      </c>
    </row>
    <row r="178" spans="1:32" x14ac:dyDescent="0.2">
      <c r="A178" s="43" t="s">
        <v>40</v>
      </c>
      <c r="B178" s="39">
        <v>2007</v>
      </c>
      <c r="C178" s="62">
        <v>2.1815476190476201E-2</v>
      </c>
      <c r="D178" s="39">
        <v>241</v>
      </c>
      <c r="E178" s="39">
        <v>4650.2780082987601</v>
      </c>
      <c r="F178" s="42">
        <v>296</v>
      </c>
      <c r="G178" s="41">
        <v>34.387635135135099</v>
      </c>
      <c r="H178" s="51">
        <v>32.796050675675701</v>
      </c>
      <c r="I178" s="42"/>
      <c r="J178" s="39"/>
      <c r="K178" s="41"/>
      <c r="L178" s="51"/>
      <c r="M178" s="39"/>
      <c r="N178" s="39"/>
      <c r="O178" s="41"/>
      <c r="P178" s="51"/>
      <c r="Q178" s="39"/>
      <c r="R178" s="39"/>
      <c r="S178" s="41"/>
      <c r="T178" s="51"/>
      <c r="U178" s="39">
        <v>241</v>
      </c>
      <c r="V178" s="39">
        <v>132.95435684647299</v>
      </c>
      <c r="W178" s="41">
        <v>0.78772705314009595</v>
      </c>
      <c r="X178" s="51">
        <v>13.6124057971015</v>
      </c>
      <c r="Y178" s="39"/>
      <c r="Z178" s="40"/>
      <c r="AA178" s="40"/>
      <c r="AB178" s="51"/>
      <c r="AC178" s="42">
        <v>230</v>
      </c>
      <c r="AD178" s="41">
        <v>41.719565217391299</v>
      </c>
      <c r="AE178" s="40">
        <v>1.99482673267327</v>
      </c>
      <c r="AF178" s="51">
        <v>11.7169309405941</v>
      </c>
    </row>
    <row r="179" spans="1:32" x14ac:dyDescent="0.2">
      <c r="A179" s="43" t="s">
        <v>40</v>
      </c>
      <c r="B179" s="39">
        <v>2008</v>
      </c>
      <c r="C179" s="62">
        <v>7.0055248618784496E-2</v>
      </c>
      <c r="D179" s="39">
        <v>235</v>
      </c>
      <c r="E179" s="39">
        <v>4691.8468085106397</v>
      </c>
      <c r="F179" s="42">
        <v>301</v>
      </c>
      <c r="G179" s="41">
        <v>67.8438538205979</v>
      </c>
      <c r="H179" s="51">
        <v>30.5106179401993</v>
      </c>
      <c r="I179" s="42"/>
      <c r="J179" s="39"/>
      <c r="K179" s="41"/>
      <c r="L179" s="51"/>
      <c r="M179" s="39"/>
      <c r="N179" s="39"/>
      <c r="O179" s="41"/>
      <c r="P179" s="51"/>
      <c r="Q179" s="39"/>
      <c r="R179" s="39"/>
      <c r="S179" s="41"/>
      <c r="T179" s="51"/>
      <c r="U179" s="39">
        <v>235</v>
      </c>
      <c r="V179" s="39">
        <v>129.63829787233999</v>
      </c>
      <c r="W179" s="41">
        <v>0.61599311926605504</v>
      </c>
      <c r="X179" s="51">
        <v>12.2135871559633</v>
      </c>
      <c r="Y179" s="39"/>
      <c r="Z179" s="40"/>
      <c r="AA179" s="40"/>
      <c r="AB179" s="51"/>
      <c r="AC179" s="42">
        <v>224</v>
      </c>
      <c r="AD179" s="41">
        <v>37.7861607142857</v>
      </c>
      <c r="AE179" s="40">
        <v>1.5445406698564601</v>
      </c>
      <c r="AF179" s="51">
        <v>10.6875038277512</v>
      </c>
    </row>
    <row r="180" spans="1:32" x14ac:dyDescent="0.2">
      <c r="A180" s="43" t="s">
        <v>40</v>
      </c>
      <c r="B180" s="39">
        <v>2009</v>
      </c>
      <c r="C180" s="62">
        <v>0.113027656477438</v>
      </c>
      <c r="D180" s="39">
        <v>230</v>
      </c>
      <c r="E180" s="39">
        <v>4674.9608695652196</v>
      </c>
      <c r="F180" s="42">
        <v>311</v>
      </c>
      <c r="G180" s="41">
        <v>36.593729903537003</v>
      </c>
      <c r="H180" s="51">
        <v>29.894192926045001</v>
      </c>
      <c r="I180" s="42"/>
      <c r="J180" s="39"/>
      <c r="K180" s="41"/>
      <c r="L180" s="51"/>
      <c r="M180" s="39"/>
      <c r="N180" s="39"/>
      <c r="O180" s="41"/>
      <c r="P180" s="51"/>
      <c r="Q180" s="39"/>
      <c r="R180" s="39"/>
      <c r="S180" s="41"/>
      <c r="T180" s="51"/>
      <c r="U180" s="39">
        <v>230</v>
      </c>
      <c r="V180" s="39">
        <v>129.269565217391</v>
      </c>
      <c r="W180" s="41">
        <v>0.37097596153846202</v>
      </c>
      <c r="X180" s="51">
        <v>13.254637019230801</v>
      </c>
      <c r="Y180" s="39"/>
      <c r="Z180" s="40"/>
      <c r="AA180" s="40"/>
      <c r="AB180" s="51"/>
      <c r="AC180" s="42">
        <v>218</v>
      </c>
      <c r="AD180" s="41">
        <v>29.672018348623901</v>
      </c>
      <c r="AE180" s="40">
        <v>0.40267401960784299</v>
      </c>
      <c r="AF180" s="51">
        <v>11.744533088235301</v>
      </c>
    </row>
    <row r="181" spans="1:32" x14ac:dyDescent="0.2">
      <c r="A181" s="43" t="s">
        <v>40</v>
      </c>
      <c r="B181" s="39">
        <v>2010</v>
      </c>
      <c r="C181" s="62">
        <v>7.6015037593984994E-2</v>
      </c>
      <c r="D181" s="39">
        <v>309</v>
      </c>
      <c r="E181" s="39">
        <v>4864.4822006472496</v>
      </c>
      <c r="F181" s="42">
        <v>352</v>
      </c>
      <c r="G181" s="41">
        <v>73.745113636363598</v>
      </c>
      <c r="H181" s="51">
        <v>29.564965909090901</v>
      </c>
      <c r="I181" s="42"/>
      <c r="J181" s="39"/>
      <c r="K181" s="41"/>
      <c r="L181" s="51"/>
      <c r="M181" s="39"/>
      <c r="N181" s="39"/>
      <c r="O181" s="41"/>
      <c r="P181" s="51"/>
      <c r="Q181" s="39"/>
      <c r="R181" s="39"/>
      <c r="S181" s="41"/>
      <c r="T181" s="51"/>
      <c r="U181" s="39">
        <v>309</v>
      </c>
      <c r="V181" s="39">
        <v>135.68932038835001</v>
      </c>
      <c r="W181" s="41">
        <v>-0.13037052631578999</v>
      </c>
      <c r="X181" s="51">
        <v>12.2742</v>
      </c>
      <c r="Y181" s="39"/>
      <c r="Z181" s="40"/>
      <c r="AA181" s="40"/>
      <c r="AB181" s="51"/>
      <c r="AC181" s="42">
        <v>278</v>
      </c>
      <c r="AD181" s="41">
        <v>31.588489208633099</v>
      </c>
      <c r="AE181" s="40">
        <v>5.3668859649122699E-2</v>
      </c>
      <c r="AF181" s="51">
        <v>10.045985964912299</v>
      </c>
    </row>
    <row r="182" spans="1:32" x14ac:dyDescent="0.2">
      <c r="A182" s="43" t="s">
        <v>40</v>
      </c>
      <c r="B182" s="39">
        <v>2011</v>
      </c>
      <c r="C182" s="62">
        <v>8.4798439531859601E-2</v>
      </c>
      <c r="D182" s="39">
        <v>260</v>
      </c>
      <c r="E182" s="39">
        <v>4619.9423076923104</v>
      </c>
      <c r="F182" s="42">
        <v>358</v>
      </c>
      <c r="G182" s="41">
        <v>28.398743016759799</v>
      </c>
      <c r="H182" s="51">
        <v>26.677846368715102</v>
      </c>
      <c r="I182" s="42"/>
      <c r="J182" s="39"/>
      <c r="K182" s="41"/>
      <c r="L182" s="51"/>
      <c r="M182" s="39"/>
      <c r="N182" s="39"/>
      <c r="O182" s="41"/>
      <c r="P182" s="51"/>
      <c r="Q182" s="39"/>
      <c r="R182" s="39"/>
      <c r="S182" s="41"/>
      <c r="T182" s="51"/>
      <c r="U182" s="39">
        <v>260</v>
      </c>
      <c r="V182" s="39">
        <v>126.611538461538</v>
      </c>
      <c r="W182" s="41">
        <v>0.651303719008264</v>
      </c>
      <c r="X182" s="51">
        <v>11.520561983471101</v>
      </c>
      <c r="Y182" s="39"/>
      <c r="Z182" s="40"/>
      <c r="AA182" s="40"/>
      <c r="AB182" s="51"/>
      <c r="AC182" s="42">
        <v>245</v>
      </c>
      <c r="AD182" s="41">
        <v>27.1885714285714</v>
      </c>
      <c r="AE182" s="40">
        <v>-1.7009284210526401</v>
      </c>
      <c r="AF182" s="51">
        <v>10.3175018947368</v>
      </c>
    </row>
    <row r="183" spans="1:32" x14ac:dyDescent="0.2">
      <c r="A183" s="43" t="s">
        <v>40</v>
      </c>
      <c r="B183" s="39">
        <v>2012</v>
      </c>
      <c r="C183" s="62">
        <v>0.122759067357513</v>
      </c>
      <c r="D183" s="39">
        <v>216</v>
      </c>
      <c r="E183" s="39">
        <v>4624.7268518518504</v>
      </c>
      <c r="F183" s="42">
        <v>354</v>
      </c>
      <c r="G183" s="41">
        <v>74.227175141242896</v>
      </c>
      <c r="H183" s="51">
        <v>24.907881355932201</v>
      </c>
      <c r="I183" s="42"/>
      <c r="J183" s="39"/>
      <c r="K183" s="41"/>
      <c r="L183" s="51"/>
      <c r="M183" s="39"/>
      <c r="N183" s="39"/>
      <c r="O183" s="41"/>
      <c r="P183" s="51"/>
      <c r="Q183" s="39"/>
      <c r="R183" s="39"/>
      <c r="S183" s="41"/>
      <c r="T183" s="51"/>
      <c r="U183" s="39">
        <v>216</v>
      </c>
      <c r="V183" s="39">
        <v>122.643518518519</v>
      </c>
      <c r="W183" s="41">
        <v>0.30627331887201698</v>
      </c>
      <c r="X183" s="51">
        <v>10.6884251626898</v>
      </c>
      <c r="Y183" s="39"/>
      <c r="Z183" s="40"/>
      <c r="AA183" s="40"/>
      <c r="AB183" s="51"/>
      <c r="AC183" s="42">
        <v>192</v>
      </c>
      <c r="AD183" s="41">
        <v>24.142708333333299</v>
      </c>
      <c r="AE183" s="40">
        <v>-2.6472622222222202</v>
      </c>
      <c r="AF183" s="51">
        <v>9.5746611111111104</v>
      </c>
    </row>
    <row r="184" spans="1:32" x14ac:dyDescent="0.2">
      <c r="A184" s="43" t="s">
        <v>40</v>
      </c>
      <c r="B184" s="39">
        <v>2013</v>
      </c>
      <c r="C184" s="62">
        <v>0.139343891402715</v>
      </c>
      <c r="D184" s="39">
        <v>254</v>
      </c>
      <c r="E184" s="39">
        <v>5162.90551181102</v>
      </c>
      <c r="F184" s="42">
        <v>401</v>
      </c>
      <c r="G184" s="41">
        <v>85.550822942643407</v>
      </c>
      <c r="H184" s="51">
        <v>22.9400224438903</v>
      </c>
      <c r="I184" s="42"/>
      <c r="J184" s="39"/>
      <c r="K184" s="41"/>
      <c r="L184" s="51"/>
      <c r="M184" s="39"/>
      <c r="N184" s="39"/>
      <c r="O184" s="41"/>
      <c r="P184" s="51"/>
      <c r="Q184" s="39"/>
      <c r="R184" s="39"/>
      <c r="S184" s="41"/>
      <c r="T184" s="51"/>
      <c r="U184" s="39">
        <v>254</v>
      </c>
      <c r="V184" s="39">
        <v>121.66929133858299</v>
      </c>
      <c r="W184" s="41">
        <v>-0.191232421875</v>
      </c>
      <c r="X184" s="51">
        <v>8.6852558593749993</v>
      </c>
      <c r="Y184" s="39"/>
      <c r="Z184" s="40"/>
      <c r="AA184" s="40"/>
      <c r="AB184" s="51"/>
      <c r="AC184" s="42">
        <v>244</v>
      </c>
      <c r="AD184" s="41">
        <v>24.780327868852499</v>
      </c>
      <c r="AE184" s="40">
        <v>-3.04839321357285</v>
      </c>
      <c r="AF184" s="51">
        <v>7.6255508982035902</v>
      </c>
    </row>
    <row r="185" spans="1:32" x14ac:dyDescent="0.2">
      <c r="A185" s="43" t="s">
        <v>40</v>
      </c>
      <c r="B185" s="39">
        <v>2014</v>
      </c>
      <c r="C185" s="62">
        <v>3.3539703903095602E-2</v>
      </c>
      <c r="D185" s="39">
        <v>174</v>
      </c>
      <c r="E185" s="39">
        <v>5282.6494252873599</v>
      </c>
      <c r="F185" s="42">
        <v>329</v>
      </c>
      <c r="G185" s="41">
        <v>107.700273556231</v>
      </c>
      <c r="H185" s="51">
        <v>20.9249969604863</v>
      </c>
      <c r="I185" s="42"/>
      <c r="J185" s="39"/>
      <c r="K185" s="41"/>
      <c r="L185" s="51"/>
      <c r="M185" s="39"/>
      <c r="N185" s="39"/>
      <c r="O185" s="41"/>
      <c r="P185" s="51"/>
      <c r="Q185" s="39"/>
      <c r="R185" s="39"/>
      <c r="S185" s="41"/>
      <c r="T185" s="51"/>
      <c r="U185" s="39">
        <v>174</v>
      </c>
      <c r="V185" s="39">
        <v>120.31034482758599</v>
      </c>
      <c r="W185" s="41">
        <v>8.9023148148148101E-2</v>
      </c>
      <c r="X185" s="51">
        <v>8.5960856481481507</v>
      </c>
      <c r="Y185" s="39"/>
      <c r="Z185" s="40"/>
      <c r="AA185" s="40"/>
      <c r="AB185" s="51"/>
      <c r="AC185" s="42">
        <v>111</v>
      </c>
      <c r="AD185" s="41">
        <v>21.330630630630601</v>
      </c>
      <c r="AE185" s="40">
        <v>-3.9579646464646498</v>
      </c>
      <c r="AF185" s="51">
        <v>7.1139068181818201</v>
      </c>
    </row>
    <row r="186" spans="1:32" x14ac:dyDescent="0.2">
      <c r="A186" s="43" t="s">
        <v>40</v>
      </c>
      <c r="B186" s="39">
        <v>2015</v>
      </c>
      <c r="C186" s="62">
        <v>8.4663461538461507E-2</v>
      </c>
      <c r="D186" s="39"/>
      <c r="E186" s="39"/>
      <c r="F186" s="42">
        <v>215</v>
      </c>
      <c r="G186" s="41">
        <v>95.002976744186</v>
      </c>
      <c r="H186" s="51">
        <v>14.633497674418599</v>
      </c>
      <c r="I186" s="42"/>
      <c r="J186" s="39"/>
      <c r="K186" s="41"/>
      <c r="L186" s="51"/>
      <c r="M186" s="39"/>
      <c r="N186" s="39"/>
      <c r="O186" s="41"/>
      <c r="P186" s="51"/>
      <c r="Q186" s="39"/>
      <c r="R186" s="39"/>
      <c r="S186" s="41"/>
      <c r="T186" s="51"/>
      <c r="U186" s="39"/>
      <c r="V186" s="39"/>
      <c r="W186" s="41"/>
      <c r="X186" s="51"/>
      <c r="Y186" s="39"/>
      <c r="Z186" s="42"/>
      <c r="AA186" s="42"/>
      <c r="AB186" s="51"/>
      <c r="AC186" s="42"/>
      <c r="AD186" s="41"/>
      <c r="AE186" s="40"/>
      <c r="AF186" s="51"/>
    </row>
    <row r="187" spans="1:32" x14ac:dyDescent="0.2">
      <c r="A187" s="43" t="s">
        <v>40</v>
      </c>
      <c r="B187" s="39">
        <v>2016</v>
      </c>
      <c r="C187" s="62">
        <v>0.284340770791075</v>
      </c>
      <c r="D187" s="39"/>
      <c r="E187" s="39"/>
      <c r="F187" s="42">
        <v>198</v>
      </c>
      <c r="G187" s="41">
        <v>142.79702020202001</v>
      </c>
      <c r="H187" s="51">
        <v>14.5817070707071</v>
      </c>
      <c r="I187" s="42"/>
      <c r="J187" s="39"/>
      <c r="K187" s="41"/>
      <c r="L187" s="51"/>
      <c r="M187" s="39"/>
      <c r="N187" s="39"/>
      <c r="O187" s="41"/>
      <c r="P187" s="51"/>
      <c r="Q187" s="39"/>
      <c r="R187" s="39"/>
      <c r="S187" s="41"/>
      <c r="T187" s="51"/>
      <c r="U187" s="39"/>
      <c r="V187" s="39"/>
      <c r="W187" s="41"/>
      <c r="X187" s="51"/>
      <c r="Y187" s="39"/>
      <c r="Z187" s="42"/>
      <c r="AA187" s="42"/>
      <c r="AB187" s="51"/>
      <c r="AC187" s="42"/>
      <c r="AD187" s="41"/>
      <c r="AE187" s="40"/>
      <c r="AF187" s="51"/>
    </row>
    <row r="188" spans="1:32" x14ac:dyDescent="0.2">
      <c r="A188" s="43" t="s">
        <v>40</v>
      </c>
      <c r="B188" s="39">
        <v>2017</v>
      </c>
      <c r="C188" s="62">
        <v>6.7542662116041E-2</v>
      </c>
      <c r="D188" s="39"/>
      <c r="E188" s="39"/>
      <c r="F188" s="42">
        <v>139</v>
      </c>
      <c r="G188" s="41">
        <v>127.179424460432</v>
      </c>
      <c r="H188" s="51">
        <v>9.8071942446043092</v>
      </c>
      <c r="I188" s="42"/>
      <c r="J188" s="39"/>
      <c r="K188" s="41"/>
      <c r="L188" s="51"/>
      <c r="M188" s="39"/>
      <c r="N188" s="39"/>
      <c r="O188" s="41"/>
      <c r="P188" s="51"/>
      <c r="Q188" s="39"/>
      <c r="R188" s="39"/>
      <c r="S188" s="41"/>
      <c r="T188" s="51"/>
      <c r="U188" s="39"/>
      <c r="V188" s="39"/>
      <c r="W188" s="41"/>
      <c r="X188" s="51"/>
      <c r="Y188" s="39"/>
      <c r="Z188" s="42"/>
      <c r="AA188" s="42"/>
      <c r="AB188" s="51"/>
      <c r="AC188" s="42"/>
      <c r="AD188" s="41"/>
      <c r="AE188" s="40"/>
      <c r="AF188" s="51"/>
    </row>
    <row r="189" spans="1:32" x14ac:dyDescent="0.2">
      <c r="A189" s="43" t="s">
        <v>41</v>
      </c>
      <c r="B189" s="39">
        <v>1987</v>
      </c>
      <c r="C189" s="62">
        <v>8.5507246376811605E-3</v>
      </c>
      <c r="D189" s="39"/>
      <c r="E189" s="39"/>
      <c r="F189" s="42">
        <v>55</v>
      </c>
      <c r="G189" s="41">
        <v>-101.42418181818201</v>
      </c>
      <c r="H189" s="51">
        <v>27.136072727272701</v>
      </c>
      <c r="I189" s="42"/>
      <c r="J189" s="39"/>
      <c r="K189" s="41"/>
      <c r="L189" s="51"/>
      <c r="M189" s="39"/>
      <c r="N189" s="39"/>
      <c r="O189" s="41"/>
      <c r="P189" s="51"/>
      <c r="Q189" s="39"/>
      <c r="R189" s="39"/>
      <c r="S189" s="41"/>
      <c r="T189" s="51"/>
      <c r="U189" s="39"/>
      <c r="V189" s="39"/>
      <c r="W189" s="41"/>
      <c r="X189" s="51"/>
      <c r="Y189" s="39"/>
      <c r="Z189" s="42"/>
      <c r="AA189" s="42"/>
      <c r="AB189" s="51"/>
      <c r="AC189" s="42"/>
      <c r="AD189" s="41"/>
      <c r="AE189" s="40"/>
      <c r="AF189" s="51"/>
    </row>
    <row r="190" spans="1:32" x14ac:dyDescent="0.2">
      <c r="A190" s="43" t="s">
        <v>41</v>
      </c>
      <c r="B190" s="39">
        <v>1989</v>
      </c>
      <c r="C190" s="62">
        <v>0.16727272727272699</v>
      </c>
      <c r="D190" s="39">
        <v>62</v>
      </c>
      <c r="E190" s="39">
        <v>4801.6774193548399</v>
      </c>
      <c r="F190" s="42">
        <v>77</v>
      </c>
      <c r="G190" s="41">
        <v>-80.496883116883097</v>
      </c>
      <c r="H190" s="51">
        <v>29.786506493506501</v>
      </c>
      <c r="I190" s="42"/>
      <c r="J190" s="39"/>
      <c r="K190" s="41"/>
      <c r="L190" s="51"/>
      <c r="M190" s="39"/>
      <c r="N190" s="39"/>
      <c r="O190" s="41"/>
      <c r="P190" s="51"/>
      <c r="Q190" s="39"/>
      <c r="R190" s="39"/>
      <c r="S190" s="41"/>
      <c r="T190" s="51"/>
      <c r="U190" s="39">
        <v>62</v>
      </c>
      <c r="V190" s="39">
        <v>143.41935483871001</v>
      </c>
      <c r="W190" s="41">
        <v>1.3126829268292699</v>
      </c>
      <c r="X190" s="51">
        <v>11.990939024390199</v>
      </c>
      <c r="Y190" s="39"/>
      <c r="Z190" s="42"/>
      <c r="AA190" s="42"/>
      <c r="AB190" s="51"/>
      <c r="AC190" s="42">
        <v>60</v>
      </c>
      <c r="AD190" s="41">
        <v>56.234999999999999</v>
      </c>
      <c r="AE190" s="40">
        <v>0.35976923076923101</v>
      </c>
      <c r="AF190" s="51">
        <v>9.2755128205128194</v>
      </c>
    </row>
    <row r="191" spans="1:32" x14ac:dyDescent="0.2">
      <c r="A191" s="43" t="s">
        <v>41</v>
      </c>
      <c r="B191" s="39">
        <v>1990</v>
      </c>
      <c r="C191" s="62">
        <v>0.171160714285714</v>
      </c>
      <c r="D191" s="39">
        <v>54</v>
      </c>
      <c r="E191" s="39">
        <v>5234.3888888888896</v>
      </c>
      <c r="F191" s="42">
        <v>76</v>
      </c>
      <c r="G191" s="41">
        <v>-18.372763157894699</v>
      </c>
      <c r="H191" s="51">
        <v>29.260092105263201</v>
      </c>
      <c r="I191" s="42"/>
      <c r="J191" s="39"/>
      <c r="K191" s="41"/>
      <c r="L191" s="51"/>
      <c r="M191" s="39"/>
      <c r="N191" s="39"/>
      <c r="O191" s="41"/>
      <c r="P191" s="51"/>
      <c r="Q191" s="39"/>
      <c r="R191" s="39"/>
      <c r="S191" s="41"/>
      <c r="T191" s="51"/>
      <c r="U191" s="39">
        <v>54</v>
      </c>
      <c r="V191" s="39">
        <v>157.01851851851899</v>
      </c>
      <c r="W191" s="41">
        <v>1.23851219512195</v>
      </c>
      <c r="X191" s="51">
        <v>11.1259634146341</v>
      </c>
      <c r="Y191" s="39"/>
      <c r="Z191" s="42"/>
      <c r="AA191" s="42"/>
      <c r="AB191" s="51"/>
      <c r="AC191" s="42">
        <v>54</v>
      </c>
      <c r="AD191" s="41">
        <v>52.079629629629601</v>
      </c>
      <c r="AE191" s="40">
        <v>0.13907407407407399</v>
      </c>
      <c r="AF191" s="51">
        <v>8.99740740740741</v>
      </c>
    </row>
    <row r="192" spans="1:32" x14ac:dyDescent="0.2">
      <c r="A192" s="43" t="s">
        <v>41</v>
      </c>
      <c r="B192" s="39">
        <v>1991</v>
      </c>
      <c r="C192" s="62">
        <v>7.5530303030303003E-2</v>
      </c>
      <c r="D192" s="39">
        <v>65</v>
      </c>
      <c r="E192" s="39">
        <v>5028.0307692307697</v>
      </c>
      <c r="F192" s="42">
        <v>81</v>
      </c>
      <c r="G192" s="41">
        <v>-49.5737037037037</v>
      </c>
      <c r="H192" s="51">
        <v>31.661012345679001</v>
      </c>
      <c r="I192" s="42"/>
      <c r="J192" s="39"/>
      <c r="K192" s="41"/>
      <c r="L192" s="51"/>
      <c r="M192" s="39"/>
      <c r="N192" s="39"/>
      <c r="O192" s="41"/>
      <c r="P192" s="51"/>
      <c r="Q192" s="39"/>
      <c r="R192" s="39"/>
      <c r="S192" s="41"/>
      <c r="T192" s="51"/>
      <c r="U192" s="39">
        <v>65</v>
      </c>
      <c r="V192" s="39">
        <v>149.769230769231</v>
      </c>
      <c r="W192" s="41">
        <v>1.17925842696629</v>
      </c>
      <c r="X192" s="51">
        <v>11.645808988764101</v>
      </c>
      <c r="Y192" s="39"/>
      <c r="Z192" s="42"/>
      <c r="AA192" s="42"/>
      <c r="AB192" s="51"/>
      <c r="AC192" s="42">
        <v>65</v>
      </c>
      <c r="AD192" s="41">
        <v>51.12</v>
      </c>
      <c r="AE192" s="40">
        <v>5.3505617977528203E-2</v>
      </c>
      <c r="AF192" s="51">
        <v>9.3277528089887607</v>
      </c>
    </row>
    <row r="193" spans="1:32" x14ac:dyDescent="0.2">
      <c r="A193" s="43" t="s">
        <v>41</v>
      </c>
      <c r="B193" s="39">
        <v>1992</v>
      </c>
      <c r="C193" s="62">
        <v>0.24006329113923999</v>
      </c>
      <c r="D193" s="39">
        <v>90</v>
      </c>
      <c r="E193" s="39">
        <v>5185.8777777777796</v>
      </c>
      <c r="F193" s="42">
        <v>98</v>
      </c>
      <c r="G193" s="41">
        <v>74.854387755101996</v>
      </c>
      <c r="H193" s="51">
        <v>34.9865510204082</v>
      </c>
      <c r="I193" s="42"/>
      <c r="J193" s="39"/>
      <c r="K193" s="41"/>
      <c r="L193" s="51"/>
      <c r="M193" s="39"/>
      <c r="N193" s="39"/>
      <c r="O193" s="41"/>
      <c r="P193" s="51"/>
      <c r="Q193" s="39"/>
      <c r="R193" s="39"/>
      <c r="S193" s="41"/>
      <c r="T193" s="51"/>
      <c r="U193" s="39">
        <v>90</v>
      </c>
      <c r="V193" s="39">
        <v>151.53333333333299</v>
      </c>
      <c r="W193" s="41">
        <v>2.1302086956521702</v>
      </c>
      <c r="X193" s="51">
        <v>12.906817391304299</v>
      </c>
      <c r="Y193" s="39"/>
      <c r="Z193" s="42"/>
      <c r="AA193" s="42"/>
      <c r="AB193" s="51"/>
      <c r="AC193" s="42">
        <v>87</v>
      </c>
      <c r="AD193" s="41">
        <v>48.997701149425303</v>
      </c>
      <c r="AE193" s="40">
        <v>0.31527272727272698</v>
      </c>
      <c r="AF193" s="51">
        <v>10.613</v>
      </c>
    </row>
    <row r="194" spans="1:32" x14ac:dyDescent="0.2">
      <c r="A194" s="43" t="s">
        <v>41</v>
      </c>
      <c r="B194" s="39">
        <v>1993</v>
      </c>
      <c r="C194" s="62">
        <v>0.48011976047904198</v>
      </c>
      <c r="D194" s="39">
        <v>89</v>
      </c>
      <c r="E194" s="39">
        <v>4998.6853932584299</v>
      </c>
      <c r="F194" s="42">
        <v>111</v>
      </c>
      <c r="G194" s="41">
        <v>-71.471261261261304</v>
      </c>
      <c r="H194" s="51">
        <v>33.550765765765803</v>
      </c>
      <c r="I194" s="42"/>
      <c r="J194" s="39"/>
      <c r="K194" s="41"/>
      <c r="L194" s="51"/>
      <c r="M194" s="39"/>
      <c r="N194" s="39"/>
      <c r="O194" s="41"/>
      <c r="P194" s="51"/>
      <c r="Q194" s="39"/>
      <c r="R194" s="39"/>
      <c r="S194" s="41"/>
      <c r="T194" s="51"/>
      <c r="U194" s="39">
        <v>89</v>
      </c>
      <c r="V194" s="39">
        <v>144.08988764044901</v>
      </c>
      <c r="W194" s="41">
        <v>1.595928</v>
      </c>
      <c r="X194" s="51">
        <v>12.014968</v>
      </c>
      <c r="Y194" s="39"/>
      <c r="Z194" s="42"/>
      <c r="AA194" s="42"/>
      <c r="AB194" s="51"/>
      <c r="AC194" s="42">
        <v>84</v>
      </c>
      <c r="AD194" s="41">
        <v>48.164285714285697</v>
      </c>
      <c r="AE194" s="40">
        <v>-0.38179166666666697</v>
      </c>
      <c r="AF194" s="51">
        <v>9.6956175000000098</v>
      </c>
    </row>
    <row r="195" spans="1:32" x14ac:dyDescent="0.2">
      <c r="A195" s="43" t="s">
        <v>41</v>
      </c>
      <c r="B195" s="39">
        <v>1994</v>
      </c>
      <c r="C195" s="62">
        <v>0.63656050955414001</v>
      </c>
      <c r="D195" s="39">
        <v>95</v>
      </c>
      <c r="E195" s="39">
        <v>5195.4315789473703</v>
      </c>
      <c r="F195" s="42">
        <v>114</v>
      </c>
      <c r="G195" s="41">
        <v>17.587017543859599</v>
      </c>
      <c r="H195" s="51">
        <v>37.545771929824603</v>
      </c>
      <c r="I195" s="42"/>
      <c r="J195" s="39"/>
      <c r="K195" s="41"/>
      <c r="L195" s="51"/>
      <c r="M195" s="39"/>
      <c r="N195" s="39"/>
      <c r="O195" s="41"/>
      <c r="P195" s="51"/>
      <c r="Q195" s="39"/>
      <c r="R195" s="39"/>
      <c r="S195" s="41"/>
      <c r="T195" s="51"/>
      <c r="U195" s="39">
        <v>95</v>
      </c>
      <c r="V195" s="39">
        <v>123.694736842105</v>
      </c>
      <c r="W195" s="41">
        <v>0.22663846153846201</v>
      </c>
      <c r="X195" s="51">
        <v>14.4723461538462</v>
      </c>
      <c r="Y195" s="39"/>
      <c r="Z195" s="42"/>
      <c r="AA195" s="42"/>
      <c r="AB195" s="51"/>
      <c r="AC195" s="42">
        <v>88</v>
      </c>
      <c r="AD195" s="41">
        <v>47.0238636363636</v>
      </c>
      <c r="AE195" s="40">
        <v>-0.56173015873015897</v>
      </c>
      <c r="AF195" s="51">
        <v>11.6096</v>
      </c>
    </row>
    <row r="196" spans="1:32" x14ac:dyDescent="0.2">
      <c r="A196" s="43" t="s">
        <v>41</v>
      </c>
      <c r="B196" s="39">
        <v>1995</v>
      </c>
      <c r="C196" s="62">
        <v>0.37416149068323001</v>
      </c>
      <c r="D196" s="39">
        <v>68</v>
      </c>
      <c r="E196" s="39">
        <v>5286.6764705882397</v>
      </c>
      <c r="F196" s="42">
        <v>96</v>
      </c>
      <c r="G196" s="41">
        <v>-27.187291666666699</v>
      </c>
      <c r="H196" s="51">
        <v>32.858437500000001</v>
      </c>
      <c r="I196" s="42"/>
      <c r="J196" s="39"/>
      <c r="K196" s="41"/>
      <c r="L196" s="51"/>
      <c r="M196" s="39"/>
      <c r="N196" s="39"/>
      <c r="O196" s="41"/>
      <c r="P196" s="51"/>
      <c r="Q196" s="39"/>
      <c r="R196" s="39"/>
      <c r="S196" s="41"/>
      <c r="T196" s="51"/>
      <c r="U196" s="39">
        <v>68</v>
      </c>
      <c r="V196" s="39">
        <v>129.279411764706</v>
      </c>
      <c r="W196" s="41">
        <v>-0.96602479338842995</v>
      </c>
      <c r="X196" s="51">
        <v>11.9359586776859</v>
      </c>
      <c r="Y196" s="39"/>
      <c r="Z196" s="42"/>
      <c r="AA196" s="42"/>
      <c r="AB196" s="51"/>
      <c r="AC196" s="42">
        <v>64</v>
      </c>
      <c r="AD196" s="41">
        <v>39.282812499999999</v>
      </c>
      <c r="AE196" s="40">
        <v>-0.950822033898305</v>
      </c>
      <c r="AF196" s="51">
        <v>9.7127627118644106</v>
      </c>
    </row>
    <row r="197" spans="1:32" x14ac:dyDescent="0.2">
      <c r="A197" s="43" t="s">
        <v>41</v>
      </c>
      <c r="B197" s="39">
        <v>1996</v>
      </c>
      <c r="C197" s="62">
        <v>0.70546874999999998</v>
      </c>
      <c r="D197" s="39">
        <v>103</v>
      </c>
      <c r="E197" s="39">
        <v>5273.7475728155296</v>
      </c>
      <c r="F197" s="42">
        <v>116</v>
      </c>
      <c r="G197" s="41">
        <v>15.244224137931001</v>
      </c>
      <c r="H197" s="51">
        <v>37.191215517241403</v>
      </c>
      <c r="I197" s="42"/>
      <c r="J197" s="39"/>
      <c r="K197" s="41"/>
      <c r="L197" s="51"/>
      <c r="M197" s="39"/>
      <c r="N197" s="39"/>
      <c r="O197" s="41"/>
      <c r="P197" s="51"/>
      <c r="Q197" s="39"/>
      <c r="R197" s="39"/>
      <c r="S197" s="41"/>
      <c r="T197" s="51"/>
      <c r="U197" s="39">
        <v>103</v>
      </c>
      <c r="V197" s="39">
        <v>131.766990291262</v>
      </c>
      <c r="W197" s="41">
        <v>-0.34427397260274001</v>
      </c>
      <c r="X197" s="51">
        <v>12.7786575342466</v>
      </c>
      <c r="Y197" s="39"/>
      <c r="Z197" s="42"/>
      <c r="AA197" s="42"/>
      <c r="AB197" s="51"/>
      <c r="AC197" s="42">
        <v>101</v>
      </c>
      <c r="AD197" s="41">
        <v>47.056435643564299</v>
      </c>
      <c r="AE197" s="40">
        <v>-0.33589436619718299</v>
      </c>
      <c r="AF197" s="51">
        <v>10.3369514084507</v>
      </c>
    </row>
    <row r="198" spans="1:32" x14ac:dyDescent="0.2">
      <c r="A198" s="43" t="s">
        <v>41</v>
      </c>
      <c r="B198" s="39">
        <v>1997</v>
      </c>
      <c r="C198" s="62">
        <v>0.45276923076923098</v>
      </c>
      <c r="D198" s="39">
        <v>86</v>
      </c>
      <c r="E198" s="39">
        <v>5406.2906976744198</v>
      </c>
      <c r="F198" s="42">
        <v>101</v>
      </c>
      <c r="G198" s="41">
        <v>-37.542772277227698</v>
      </c>
      <c r="H198" s="51">
        <v>37.547108910891097</v>
      </c>
      <c r="I198" s="42"/>
      <c r="J198" s="39"/>
      <c r="K198" s="41"/>
      <c r="L198" s="51"/>
      <c r="M198" s="39"/>
      <c r="N198" s="39"/>
      <c r="O198" s="41"/>
      <c r="P198" s="51"/>
      <c r="Q198" s="39"/>
      <c r="R198" s="39"/>
      <c r="S198" s="41"/>
      <c r="T198" s="51"/>
      <c r="U198" s="39">
        <v>86</v>
      </c>
      <c r="V198" s="39">
        <v>137.87209302325601</v>
      </c>
      <c r="W198" s="41">
        <v>-1.1384214876033101</v>
      </c>
      <c r="X198" s="51">
        <v>14.0172892561983</v>
      </c>
      <c r="Y198" s="39"/>
      <c r="Z198" s="42"/>
      <c r="AA198" s="42"/>
      <c r="AB198" s="51"/>
      <c r="AC198" s="42">
        <v>80</v>
      </c>
      <c r="AD198" s="41">
        <v>50.195</v>
      </c>
      <c r="AE198" s="40">
        <v>1.5767241379310099E-2</v>
      </c>
      <c r="AF198" s="51">
        <v>11.536827586206901</v>
      </c>
    </row>
    <row r="199" spans="1:32" x14ac:dyDescent="0.2">
      <c r="A199" s="43" t="s">
        <v>41</v>
      </c>
      <c r="B199" s="39">
        <v>1998</v>
      </c>
      <c r="C199" s="62">
        <v>0.42880952380952397</v>
      </c>
      <c r="D199" s="39">
        <v>81</v>
      </c>
      <c r="E199" s="39">
        <v>5635.9506172839501</v>
      </c>
      <c r="F199" s="42">
        <v>101</v>
      </c>
      <c r="G199" s="41">
        <v>-24.653960396039601</v>
      </c>
      <c r="H199" s="51">
        <v>38.089930693069299</v>
      </c>
      <c r="I199" s="42"/>
      <c r="J199" s="39"/>
      <c r="K199" s="41"/>
      <c r="L199" s="51"/>
      <c r="M199" s="39"/>
      <c r="N199" s="39"/>
      <c r="O199" s="41"/>
      <c r="P199" s="51"/>
      <c r="Q199" s="39"/>
      <c r="R199" s="39"/>
      <c r="S199" s="41"/>
      <c r="T199" s="51"/>
      <c r="U199" s="39">
        <v>81</v>
      </c>
      <c r="V199" s="39">
        <v>132.49382716049399</v>
      </c>
      <c r="W199" s="41">
        <v>-2.4392093023255801</v>
      </c>
      <c r="X199" s="51">
        <v>14.162496124031</v>
      </c>
      <c r="Y199" s="39"/>
      <c r="Z199" s="42"/>
      <c r="AA199" s="42"/>
      <c r="AB199" s="51"/>
      <c r="AC199" s="42">
        <v>78</v>
      </c>
      <c r="AD199" s="41">
        <v>49.515384615384598</v>
      </c>
      <c r="AE199" s="40">
        <v>-0.40602419354838698</v>
      </c>
      <c r="AF199" s="51">
        <v>11.919</v>
      </c>
    </row>
    <row r="200" spans="1:32" x14ac:dyDescent="0.2">
      <c r="A200" s="43" t="s">
        <v>41</v>
      </c>
      <c r="B200" s="39">
        <v>1999</v>
      </c>
      <c r="C200" s="62">
        <v>0.56513661202185805</v>
      </c>
      <c r="D200" s="39">
        <v>85</v>
      </c>
      <c r="E200" s="39">
        <v>6134.6470588235297</v>
      </c>
      <c r="F200" s="42">
        <v>104</v>
      </c>
      <c r="G200" s="41">
        <v>108.338173076923</v>
      </c>
      <c r="H200" s="51">
        <v>37.487798076923099</v>
      </c>
      <c r="I200" s="42"/>
      <c r="J200" s="39"/>
      <c r="K200" s="41"/>
      <c r="L200" s="51"/>
      <c r="M200" s="39"/>
      <c r="N200" s="39"/>
      <c r="O200" s="41"/>
      <c r="P200" s="51"/>
      <c r="Q200" s="39"/>
      <c r="R200" s="39"/>
      <c r="S200" s="41"/>
      <c r="T200" s="51"/>
      <c r="U200" s="39">
        <v>85</v>
      </c>
      <c r="V200" s="39">
        <v>145.023529411765</v>
      </c>
      <c r="W200" s="41">
        <v>-0.34808633093525099</v>
      </c>
      <c r="X200" s="51">
        <v>12.4119496402878</v>
      </c>
      <c r="Y200" s="39"/>
      <c r="Z200" s="42"/>
      <c r="AA200" s="42"/>
      <c r="AB200" s="51"/>
      <c r="AC200" s="42">
        <v>82</v>
      </c>
      <c r="AD200" s="41">
        <v>53.012195121951201</v>
      </c>
      <c r="AE200" s="40">
        <v>-0.84818382352941202</v>
      </c>
      <c r="AF200" s="51">
        <v>10.277720588235301</v>
      </c>
    </row>
    <row r="201" spans="1:32" x14ac:dyDescent="0.2">
      <c r="A201" s="43" t="s">
        <v>41</v>
      </c>
      <c r="B201" s="39">
        <v>2000</v>
      </c>
      <c r="C201" s="62">
        <v>0.51781021897810198</v>
      </c>
      <c r="D201" s="39">
        <v>52</v>
      </c>
      <c r="E201" s="39">
        <v>6345.5192307692296</v>
      </c>
      <c r="F201" s="42">
        <v>72</v>
      </c>
      <c r="G201" s="41">
        <v>155.39569444444399</v>
      </c>
      <c r="H201" s="51">
        <v>35.220236111111099</v>
      </c>
      <c r="I201" s="42"/>
      <c r="J201" s="39"/>
      <c r="K201" s="41"/>
      <c r="L201" s="51"/>
      <c r="M201" s="39"/>
      <c r="N201" s="39"/>
      <c r="O201" s="41"/>
      <c r="P201" s="51"/>
      <c r="Q201" s="39"/>
      <c r="R201" s="39"/>
      <c r="S201" s="41"/>
      <c r="T201" s="51"/>
      <c r="U201" s="39">
        <v>52</v>
      </c>
      <c r="V201" s="39">
        <v>165.84615384615401</v>
      </c>
      <c r="W201" s="41">
        <v>1.03325581395349</v>
      </c>
      <c r="X201" s="51">
        <v>11.9643720930233</v>
      </c>
      <c r="Y201" s="39"/>
      <c r="Z201" s="42"/>
      <c r="AA201" s="42"/>
      <c r="AB201" s="51"/>
      <c r="AC201" s="42">
        <v>51</v>
      </c>
      <c r="AD201" s="41">
        <v>54.882352941176499</v>
      </c>
      <c r="AE201" s="40">
        <v>-0.45298809523809502</v>
      </c>
      <c r="AF201" s="51">
        <v>9.5906690476190395</v>
      </c>
    </row>
    <row r="202" spans="1:32" x14ac:dyDescent="0.2">
      <c r="A202" s="43" t="s">
        <v>41</v>
      </c>
      <c r="B202" s="39">
        <v>2001</v>
      </c>
      <c r="C202" s="62">
        <v>0.29256410256410198</v>
      </c>
      <c r="D202" s="39"/>
      <c r="E202" s="39"/>
      <c r="F202" s="42">
        <v>69</v>
      </c>
      <c r="G202" s="41">
        <v>163.71072463768101</v>
      </c>
      <c r="H202" s="51">
        <v>30.3200289855073</v>
      </c>
      <c r="I202" s="42"/>
      <c r="J202" s="39"/>
      <c r="K202" s="41"/>
      <c r="L202" s="51"/>
      <c r="M202" s="39"/>
      <c r="N202" s="39"/>
      <c r="O202" s="41"/>
      <c r="P202" s="51"/>
      <c r="Q202" s="39"/>
      <c r="R202" s="39"/>
      <c r="S202" s="41"/>
      <c r="T202" s="51"/>
      <c r="U202" s="39"/>
      <c r="V202" s="39"/>
      <c r="W202" s="41"/>
      <c r="X202" s="51"/>
      <c r="Y202" s="39"/>
      <c r="Z202" s="42"/>
      <c r="AA202" s="42"/>
      <c r="AB202" s="51"/>
      <c r="AC202" s="42"/>
      <c r="AD202" s="41"/>
      <c r="AE202" s="40"/>
      <c r="AF202" s="51"/>
    </row>
    <row r="203" spans="1:32" x14ac:dyDescent="0.2">
      <c r="A203" s="43" t="s">
        <v>41</v>
      </c>
      <c r="B203" s="39">
        <v>2002</v>
      </c>
      <c r="C203" s="62">
        <v>0.43382716049382702</v>
      </c>
      <c r="D203" s="39">
        <v>57</v>
      </c>
      <c r="E203" s="39">
        <v>5483.9122807017502</v>
      </c>
      <c r="F203" s="42">
        <v>74</v>
      </c>
      <c r="G203" s="41">
        <v>243.82229729729701</v>
      </c>
      <c r="H203" s="51">
        <v>30.950972972972998</v>
      </c>
      <c r="I203" s="42"/>
      <c r="J203" s="39"/>
      <c r="K203" s="41"/>
      <c r="L203" s="51"/>
      <c r="M203" s="39"/>
      <c r="N203" s="39"/>
      <c r="O203" s="41"/>
      <c r="P203" s="51"/>
      <c r="Q203" s="39"/>
      <c r="R203" s="39"/>
      <c r="S203" s="41"/>
      <c r="T203" s="51"/>
      <c r="U203" s="39">
        <v>57</v>
      </c>
      <c r="V203" s="39">
        <v>128.75438596491199</v>
      </c>
      <c r="W203" s="41">
        <v>-1.3022531645569599</v>
      </c>
      <c r="X203" s="51">
        <v>10.898265822784801</v>
      </c>
      <c r="Y203" s="39"/>
      <c r="Z203" s="42"/>
      <c r="AA203" s="42"/>
      <c r="AB203" s="51"/>
      <c r="AC203" s="42">
        <v>54</v>
      </c>
      <c r="AD203" s="41">
        <v>45.840740740740699</v>
      </c>
      <c r="AE203" s="40">
        <v>-0.28497435897435902</v>
      </c>
      <c r="AF203" s="51">
        <v>8.7465769230769208</v>
      </c>
    </row>
    <row r="204" spans="1:32" x14ac:dyDescent="0.2">
      <c r="A204" s="43" t="s">
        <v>41</v>
      </c>
      <c r="B204" s="39">
        <v>2003</v>
      </c>
      <c r="C204" s="62">
        <v>0.24756756756756801</v>
      </c>
      <c r="D204" s="39"/>
      <c r="E204" s="39"/>
      <c r="F204" s="42">
        <v>51</v>
      </c>
      <c r="G204" s="41">
        <v>235.55784313725499</v>
      </c>
      <c r="H204" s="51">
        <v>32.945156862745101</v>
      </c>
      <c r="I204" s="42"/>
      <c r="J204" s="39"/>
      <c r="K204" s="41"/>
      <c r="L204" s="51"/>
      <c r="M204" s="39"/>
      <c r="N204" s="39"/>
      <c r="O204" s="41"/>
      <c r="P204" s="51"/>
      <c r="Q204" s="39"/>
      <c r="R204" s="39"/>
      <c r="S204" s="41"/>
      <c r="T204" s="51"/>
      <c r="U204" s="39"/>
      <c r="V204" s="39"/>
      <c r="W204" s="41"/>
      <c r="X204" s="51"/>
      <c r="Y204" s="39"/>
      <c r="Z204" s="42"/>
      <c r="AA204" s="42"/>
      <c r="AB204" s="51"/>
      <c r="AC204" s="42"/>
      <c r="AD204" s="41"/>
      <c r="AE204" s="40"/>
      <c r="AF204" s="51"/>
    </row>
    <row r="205" spans="1:32" x14ac:dyDescent="0.2">
      <c r="A205" s="43" t="s">
        <v>41</v>
      </c>
      <c r="B205" s="39">
        <v>2004</v>
      </c>
      <c r="C205" s="62">
        <v>0.28128205128205103</v>
      </c>
      <c r="D205" s="39">
        <v>56</v>
      </c>
      <c r="E205" s="39">
        <v>6206.1785714285697</v>
      </c>
      <c r="F205" s="42">
        <v>63</v>
      </c>
      <c r="G205" s="41">
        <v>218.13793650793701</v>
      </c>
      <c r="H205" s="51">
        <v>38.386698412698401</v>
      </c>
      <c r="I205" s="42"/>
      <c r="J205" s="39"/>
      <c r="K205" s="41"/>
      <c r="L205" s="51"/>
      <c r="M205" s="39"/>
      <c r="N205" s="39"/>
      <c r="O205" s="41"/>
      <c r="P205" s="51"/>
      <c r="Q205" s="39"/>
      <c r="R205" s="39"/>
      <c r="S205" s="41"/>
      <c r="T205" s="51"/>
      <c r="U205" s="39">
        <v>56</v>
      </c>
      <c r="V205" s="39">
        <v>148.33928571428601</v>
      </c>
      <c r="W205" s="41">
        <v>-0.81423188405797098</v>
      </c>
      <c r="X205" s="51">
        <v>13.680985507246399</v>
      </c>
      <c r="Y205" s="39"/>
      <c r="Z205" s="42"/>
      <c r="AA205" s="42"/>
      <c r="AB205" s="51"/>
      <c r="AC205" s="42">
        <v>54</v>
      </c>
      <c r="AD205" s="41">
        <v>55.294444444444402</v>
      </c>
      <c r="AE205" s="40">
        <v>-1.8174375</v>
      </c>
      <c r="AF205" s="51">
        <v>10.980325000000001</v>
      </c>
    </row>
    <row r="206" spans="1:32" x14ac:dyDescent="0.2">
      <c r="A206" s="43" t="s">
        <v>41</v>
      </c>
      <c r="B206" s="39">
        <v>2005</v>
      </c>
      <c r="C206" s="62">
        <v>1.02614583333333</v>
      </c>
      <c r="D206" s="39"/>
      <c r="E206" s="39"/>
      <c r="F206" s="42">
        <v>58</v>
      </c>
      <c r="G206" s="41">
        <v>274.50810344827602</v>
      </c>
      <c r="H206" s="51">
        <v>35.320965517241397</v>
      </c>
      <c r="I206" s="42"/>
      <c r="J206" s="39"/>
      <c r="K206" s="41"/>
      <c r="L206" s="51"/>
      <c r="M206" s="39"/>
      <c r="N206" s="39"/>
      <c r="O206" s="41"/>
      <c r="P206" s="51"/>
      <c r="Q206" s="39"/>
      <c r="R206" s="39"/>
      <c r="S206" s="41"/>
      <c r="T206" s="51"/>
      <c r="U206" s="39"/>
      <c r="V206" s="39"/>
      <c r="W206" s="41"/>
      <c r="X206" s="51"/>
      <c r="Y206" s="39"/>
      <c r="Z206" s="42"/>
      <c r="AA206" s="42"/>
      <c r="AB206" s="51"/>
      <c r="AC206" s="42"/>
      <c r="AD206" s="41"/>
      <c r="AE206" s="40"/>
      <c r="AF206" s="51"/>
    </row>
    <row r="207" spans="1:32" x14ac:dyDescent="0.2">
      <c r="A207" s="43" t="s">
        <v>41</v>
      </c>
      <c r="B207" s="39">
        <v>2006</v>
      </c>
      <c r="C207" s="62">
        <v>1.0559770114942499</v>
      </c>
      <c r="D207" s="39"/>
      <c r="E207" s="39"/>
      <c r="F207" s="42">
        <v>50</v>
      </c>
      <c r="G207" s="41">
        <v>282.87</v>
      </c>
      <c r="H207" s="51">
        <v>36.652180000000001</v>
      </c>
      <c r="I207" s="42"/>
      <c r="J207" s="39"/>
      <c r="K207" s="41"/>
      <c r="L207" s="51"/>
      <c r="M207" s="39"/>
      <c r="N207" s="39"/>
      <c r="O207" s="41"/>
      <c r="P207" s="51"/>
      <c r="Q207" s="39"/>
      <c r="R207" s="39"/>
      <c r="S207" s="41"/>
      <c r="T207" s="51"/>
      <c r="U207" s="39"/>
      <c r="V207" s="39"/>
      <c r="W207" s="41"/>
      <c r="X207" s="51"/>
      <c r="Y207" s="39"/>
      <c r="Z207" s="42"/>
      <c r="AA207" s="42"/>
      <c r="AB207" s="51"/>
      <c r="AC207" s="42"/>
      <c r="AD207" s="41"/>
      <c r="AE207" s="40"/>
      <c r="AF207" s="51"/>
    </row>
    <row r="208" spans="1:32" x14ac:dyDescent="0.2">
      <c r="A208" s="43" t="s">
        <v>41</v>
      </c>
      <c r="B208" s="39">
        <v>2007</v>
      </c>
      <c r="C208" s="62">
        <v>1.3579611650485399</v>
      </c>
      <c r="D208" s="39"/>
      <c r="E208" s="39"/>
      <c r="F208" s="42">
        <v>64</v>
      </c>
      <c r="G208" s="41">
        <v>236.85546875</v>
      </c>
      <c r="H208" s="51">
        <v>35.989578125000001</v>
      </c>
      <c r="I208" s="42"/>
      <c r="J208" s="39"/>
      <c r="K208" s="41"/>
      <c r="L208" s="51"/>
      <c r="M208" s="39"/>
      <c r="N208" s="39"/>
      <c r="O208" s="41"/>
      <c r="P208" s="51"/>
      <c r="Q208" s="39"/>
      <c r="R208" s="39"/>
      <c r="S208" s="41"/>
      <c r="T208" s="51"/>
      <c r="U208" s="39"/>
      <c r="V208" s="39"/>
      <c r="W208" s="41"/>
      <c r="X208" s="51"/>
      <c r="Y208" s="39"/>
      <c r="Z208" s="42"/>
      <c r="AA208" s="42"/>
      <c r="AB208" s="51"/>
      <c r="AC208" s="42"/>
      <c r="AD208" s="41"/>
      <c r="AE208" s="40"/>
      <c r="AF208" s="51"/>
    </row>
    <row r="209" spans="1:32" x14ac:dyDescent="0.2">
      <c r="A209" s="43" t="s">
        <v>41</v>
      </c>
      <c r="B209" s="39">
        <v>2008</v>
      </c>
      <c r="C209" s="62">
        <v>1.60214285714286</v>
      </c>
      <c r="D209" s="39"/>
      <c r="E209" s="39"/>
      <c r="F209" s="42">
        <v>52</v>
      </c>
      <c r="G209" s="41">
        <v>94.57</v>
      </c>
      <c r="H209" s="51">
        <v>30.112153846153898</v>
      </c>
      <c r="I209" s="42"/>
      <c r="J209" s="39"/>
      <c r="K209" s="41"/>
      <c r="L209" s="51"/>
      <c r="M209" s="39"/>
      <c r="N209" s="39"/>
      <c r="O209" s="41"/>
      <c r="P209" s="51"/>
      <c r="Q209" s="39"/>
      <c r="R209" s="39"/>
      <c r="S209" s="41"/>
      <c r="T209" s="51"/>
      <c r="U209" s="39"/>
      <c r="V209" s="39"/>
      <c r="W209" s="41"/>
      <c r="X209" s="51"/>
      <c r="Y209" s="39"/>
      <c r="Z209" s="42"/>
      <c r="AA209" s="42"/>
      <c r="AB209" s="51"/>
      <c r="AC209" s="42"/>
      <c r="AD209" s="41"/>
      <c r="AE209" s="40"/>
      <c r="AF209" s="51"/>
    </row>
    <row r="210" spans="1:32" x14ac:dyDescent="0.2">
      <c r="A210" s="43" t="s">
        <v>41</v>
      </c>
      <c r="B210" s="39">
        <v>2009</v>
      </c>
      <c r="C210" s="62">
        <v>0.61141304347826098</v>
      </c>
      <c r="D210" s="39"/>
      <c r="E210" s="39"/>
      <c r="F210" s="42">
        <v>64</v>
      </c>
      <c r="G210" s="41">
        <v>148.54265624999999</v>
      </c>
      <c r="H210" s="51">
        <v>32.800093750000002</v>
      </c>
      <c r="I210" s="42"/>
      <c r="J210" s="39"/>
      <c r="K210" s="41"/>
      <c r="L210" s="51"/>
      <c r="M210" s="39"/>
      <c r="N210" s="39"/>
      <c r="O210" s="41"/>
      <c r="P210" s="51"/>
      <c r="Q210" s="39"/>
      <c r="R210" s="39"/>
      <c r="S210" s="41"/>
      <c r="T210" s="51"/>
      <c r="U210" s="39"/>
      <c r="V210" s="39"/>
      <c r="W210" s="41"/>
      <c r="X210" s="51"/>
      <c r="Y210" s="39"/>
      <c r="Z210" s="42"/>
      <c r="AA210" s="42"/>
      <c r="AB210" s="51"/>
      <c r="AC210" s="42"/>
      <c r="AD210" s="41"/>
      <c r="AE210" s="40"/>
      <c r="AF210" s="51"/>
    </row>
    <row r="211" spans="1:32" x14ac:dyDescent="0.2">
      <c r="A211" s="43" t="s">
        <v>41</v>
      </c>
      <c r="B211" s="39">
        <v>2010</v>
      </c>
      <c r="C211" s="62">
        <v>0.63236111111111104</v>
      </c>
      <c r="D211" s="39"/>
      <c r="E211" s="39"/>
      <c r="F211" s="42">
        <v>51</v>
      </c>
      <c r="G211" s="41">
        <v>159.65254901960799</v>
      </c>
      <c r="H211" s="51">
        <v>31.0214901960784</v>
      </c>
      <c r="I211" s="42"/>
      <c r="J211" s="39"/>
      <c r="K211" s="41"/>
      <c r="L211" s="51"/>
      <c r="M211" s="39"/>
      <c r="N211" s="39"/>
      <c r="O211" s="41"/>
      <c r="P211" s="51"/>
      <c r="Q211" s="39"/>
      <c r="R211" s="39"/>
      <c r="S211" s="41"/>
      <c r="T211" s="51"/>
      <c r="U211" s="39"/>
      <c r="V211" s="39"/>
      <c r="W211" s="41"/>
      <c r="X211" s="51"/>
      <c r="Y211" s="39"/>
      <c r="Z211" s="42"/>
      <c r="AA211" s="42"/>
      <c r="AB211" s="51"/>
      <c r="AC211" s="42"/>
      <c r="AD211" s="41"/>
      <c r="AE211" s="40"/>
      <c r="AF211" s="51"/>
    </row>
    <row r="212" spans="1:32" x14ac:dyDescent="0.2">
      <c r="A212" s="43"/>
      <c r="B212" s="39"/>
      <c r="C212" s="62"/>
      <c r="D212" s="39"/>
      <c r="E212" s="39"/>
      <c r="F212" s="42"/>
      <c r="G212" s="41"/>
      <c r="H212" s="51"/>
      <c r="I212" s="42"/>
      <c r="J212" s="39"/>
      <c r="K212" s="41"/>
      <c r="L212" s="51"/>
      <c r="M212" s="39"/>
      <c r="N212" s="39"/>
      <c r="O212" s="41"/>
      <c r="P212" s="51"/>
      <c r="Q212" s="39"/>
      <c r="R212" s="39"/>
      <c r="S212" s="41"/>
      <c r="T212" s="51"/>
      <c r="U212" s="39"/>
      <c r="V212" s="39"/>
      <c r="W212" s="41"/>
      <c r="X212" s="51"/>
      <c r="Y212" s="39"/>
      <c r="Z212" s="42"/>
      <c r="AA212" s="42"/>
      <c r="AB212" s="51"/>
      <c r="AC212" s="42"/>
      <c r="AD212" s="41"/>
      <c r="AE212" s="40"/>
      <c r="AF212" s="51"/>
    </row>
    <row r="213" spans="1:32" x14ac:dyDescent="0.2">
      <c r="A213" s="43"/>
      <c r="B213" s="39"/>
      <c r="C213" s="62"/>
      <c r="D213" s="39"/>
      <c r="E213" s="39"/>
      <c r="F213" s="42"/>
      <c r="G213" s="41"/>
      <c r="H213" s="51"/>
      <c r="I213" s="42"/>
      <c r="J213" s="39"/>
      <c r="K213" s="41"/>
      <c r="L213" s="51"/>
      <c r="M213" s="39"/>
      <c r="N213" s="39"/>
      <c r="O213" s="41"/>
      <c r="P213" s="51"/>
      <c r="Q213" s="39"/>
      <c r="R213" s="39"/>
      <c r="S213" s="41"/>
      <c r="T213" s="51"/>
      <c r="U213" s="39"/>
      <c r="V213" s="39"/>
      <c r="W213" s="41"/>
      <c r="X213" s="51"/>
      <c r="Y213" s="39"/>
      <c r="Z213" s="42"/>
      <c r="AA213" s="42"/>
      <c r="AB213" s="51"/>
      <c r="AC213" s="42"/>
      <c r="AD213" s="41"/>
      <c r="AE213" s="40"/>
      <c r="AF213" s="51"/>
    </row>
    <row r="214" spans="1:32" x14ac:dyDescent="0.2">
      <c r="A214" s="43"/>
      <c r="B214" s="39"/>
      <c r="C214" s="62"/>
      <c r="D214" s="39"/>
      <c r="E214" s="39"/>
      <c r="F214" s="42"/>
      <c r="G214" s="41"/>
      <c r="H214" s="51"/>
      <c r="I214" s="42"/>
      <c r="J214" s="39"/>
      <c r="K214" s="41"/>
      <c r="L214" s="51"/>
      <c r="M214" s="39"/>
      <c r="N214" s="39"/>
      <c r="O214" s="41"/>
      <c r="P214" s="51"/>
      <c r="Q214" s="39"/>
      <c r="R214" s="39"/>
      <c r="S214" s="41"/>
      <c r="T214" s="51"/>
      <c r="U214" s="39"/>
      <c r="V214" s="39"/>
      <c r="W214" s="41"/>
      <c r="X214" s="51"/>
      <c r="Y214" s="39"/>
      <c r="Z214" s="42"/>
      <c r="AA214" s="42"/>
      <c r="AB214" s="51"/>
      <c r="AC214" s="42"/>
      <c r="AD214" s="41"/>
      <c r="AE214" s="40"/>
      <c r="AF214" s="51"/>
    </row>
    <row r="215" spans="1:32" x14ac:dyDescent="0.2">
      <c r="A215" s="43"/>
      <c r="B215" s="39"/>
      <c r="C215" s="62"/>
      <c r="D215" s="39"/>
      <c r="E215" s="39"/>
      <c r="F215" s="42"/>
      <c r="G215" s="41"/>
      <c r="H215" s="51"/>
      <c r="I215" s="42"/>
      <c r="J215" s="39"/>
      <c r="K215" s="41"/>
      <c r="L215" s="51"/>
      <c r="M215" s="39"/>
      <c r="N215" s="39"/>
      <c r="O215" s="41"/>
      <c r="P215" s="51"/>
      <c r="Q215" s="39"/>
      <c r="R215" s="39"/>
      <c r="S215" s="41"/>
      <c r="T215" s="51"/>
      <c r="U215" s="39"/>
      <c r="V215" s="39"/>
      <c r="W215" s="41"/>
      <c r="X215" s="51"/>
      <c r="Y215" s="39"/>
      <c r="Z215" s="42"/>
      <c r="AA215" s="42"/>
      <c r="AB215" s="51"/>
      <c r="AC215" s="42"/>
      <c r="AD215" s="41"/>
      <c r="AE215" s="40"/>
      <c r="AF215" s="51"/>
    </row>
    <row r="216" spans="1:32" x14ac:dyDescent="0.2">
      <c r="A216" s="43"/>
      <c r="B216" s="39"/>
      <c r="C216" s="62"/>
      <c r="D216" s="39"/>
      <c r="E216" s="39"/>
      <c r="F216" s="42"/>
      <c r="G216" s="41"/>
      <c r="H216" s="51"/>
      <c r="I216" s="42"/>
      <c r="J216" s="39"/>
      <c r="K216" s="41"/>
      <c r="L216" s="51"/>
      <c r="M216" s="39"/>
      <c r="N216" s="39"/>
      <c r="O216" s="41"/>
      <c r="P216" s="51"/>
      <c r="Q216" s="39"/>
      <c r="R216" s="39"/>
      <c r="S216" s="41"/>
      <c r="T216" s="51"/>
      <c r="U216" s="39"/>
      <c r="V216" s="39"/>
      <c r="W216" s="41"/>
      <c r="X216" s="51"/>
      <c r="Y216" s="39"/>
      <c r="Z216" s="42"/>
      <c r="AA216" s="42"/>
      <c r="AB216" s="51"/>
      <c r="AC216" s="42"/>
      <c r="AD216" s="41"/>
      <c r="AE216" s="40"/>
      <c r="AF216" s="51"/>
    </row>
    <row r="217" spans="1:32" x14ac:dyDescent="0.2">
      <c r="A217" s="43"/>
      <c r="B217" s="39"/>
      <c r="C217" s="62"/>
      <c r="D217" s="39"/>
      <c r="E217" s="39"/>
      <c r="F217" s="42"/>
      <c r="G217" s="41"/>
      <c r="H217" s="51"/>
      <c r="I217" s="42"/>
      <c r="J217" s="39"/>
      <c r="K217" s="41"/>
      <c r="L217" s="51"/>
      <c r="M217" s="39"/>
      <c r="N217" s="39"/>
      <c r="O217" s="41"/>
      <c r="P217" s="51"/>
      <c r="Q217" s="39"/>
      <c r="R217" s="39"/>
      <c r="S217" s="41"/>
      <c r="T217" s="51"/>
      <c r="U217" s="39"/>
      <c r="V217" s="39"/>
      <c r="W217" s="41"/>
      <c r="X217" s="51"/>
      <c r="Y217" s="39"/>
      <c r="Z217" s="42"/>
      <c r="AA217" s="42"/>
      <c r="AB217" s="51"/>
      <c r="AC217" s="42"/>
      <c r="AD217" s="41"/>
      <c r="AE217" s="40"/>
      <c r="AF217" s="51"/>
    </row>
    <row r="218" spans="1:32" x14ac:dyDescent="0.2">
      <c r="A218" s="43"/>
      <c r="B218" s="39"/>
      <c r="C218" s="62"/>
      <c r="D218" s="39"/>
      <c r="E218" s="39"/>
      <c r="F218" s="42"/>
      <c r="G218" s="41"/>
      <c r="H218" s="51"/>
      <c r="I218" s="42"/>
      <c r="J218" s="39"/>
      <c r="K218" s="41"/>
      <c r="L218" s="51"/>
      <c r="M218" s="39"/>
      <c r="N218" s="39"/>
      <c r="O218" s="41"/>
      <c r="P218" s="51"/>
      <c r="Q218" s="39"/>
      <c r="R218" s="39"/>
      <c r="S218" s="41"/>
      <c r="T218" s="51"/>
      <c r="U218" s="39"/>
      <c r="V218" s="39"/>
      <c r="W218" s="41"/>
      <c r="X218" s="51"/>
      <c r="Y218" s="39"/>
      <c r="Z218" s="42"/>
      <c r="AA218" s="42"/>
      <c r="AB218" s="51"/>
      <c r="AC218" s="42"/>
      <c r="AD218" s="41"/>
      <c r="AE218" s="40"/>
      <c r="AF218" s="51"/>
    </row>
    <row r="219" spans="1:32" x14ac:dyDescent="0.2">
      <c r="A219" s="43"/>
      <c r="B219" s="39"/>
      <c r="C219" s="62"/>
      <c r="D219" s="39"/>
      <c r="E219" s="39"/>
      <c r="F219" s="42"/>
      <c r="G219" s="41"/>
      <c r="H219" s="51"/>
      <c r="I219" s="42"/>
      <c r="J219" s="39"/>
      <c r="K219" s="41"/>
      <c r="L219" s="51"/>
      <c r="M219" s="39"/>
      <c r="N219" s="39"/>
      <c r="O219" s="41"/>
      <c r="P219" s="51"/>
      <c r="Q219" s="39"/>
      <c r="R219" s="39"/>
      <c r="S219" s="41"/>
      <c r="T219" s="51"/>
      <c r="U219" s="39"/>
      <c r="V219" s="39"/>
      <c r="W219" s="41"/>
      <c r="X219" s="51"/>
      <c r="Y219" s="39"/>
      <c r="Z219" s="42"/>
      <c r="AA219" s="42"/>
      <c r="AB219" s="51"/>
      <c r="AC219" s="42"/>
      <c r="AD219" s="41"/>
      <c r="AE219" s="40"/>
      <c r="AF219" s="51"/>
    </row>
    <row r="220" spans="1:32" x14ac:dyDescent="0.2">
      <c r="A220" s="43"/>
      <c r="B220" s="39"/>
      <c r="C220" s="62"/>
      <c r="D220" s="39"/>
      <c r="E220" s="39"/>
      <c r="F220" s="42"/>
      <c r="G220" s="41"/>
      <c r="H220" s="51"/>
      <c r="I220" s="42"/>
      <c r="J220" s="39"/>
      <c r="K220" s="41"/>
      <c r="L220" s="51"/>
      <c r="M220" s="39"/>
      <c r="N220" s="39"/>
      <c r="O220" s="41"/>
      <c r="P220" s="51"/>
      <c r="Q220" s="39"/>
      <c r="R220" s="39"/>
      <c r="S220" s="41"/>
      <c r="T220" s="51"/>
      <c r="U220" s="39"/>
      <c r="V220" s="39"/>
      <c r="W220" s="41"/>
      <c r="X220" s="51"/>
      <c r="Y220" s="39"/>
      <c r="Z220" s="42"/>
      <c r="AA220" s="42"/>
      <c r="AB220" s="51"/>
      <c r="AC220" s="42"/>
      <c r="AD220" s="41"/>
      <c r="AE220" s="40"/>
      <c r="AF220" s="51"/>
    </row>
    <row r="221" spans="1:32" x14ac:dyDescent="0.2">
      <c r="A221" s="43"/>
      <c r="B221" s="39"/>
      <c r="C221" s="62"/>
      <c r="D221" s="39"/>
      <c r="E221" s="39"/>
      <c r="F221" s="42"/>
      <c r="G221" s="41"/>
      <c r="H221" s="51"/>
      <c r="I221" s="42"/>
      <c r="J221" s="39"/>
      <c r="K221" s="41"/>
      <c r="L221" s="51"/>
      <c r="M221" s="39"/>
      <c r="N221" s="39"/>
      <c r="O221" s="41"/>
      <c r="P221" s="51"/>
      <c r="Q221" s="39"/>
      <c r="R221" s="39"/>
      <c r="S221" s="41"/>
      <c r="T221" s="51"/>
      <c r="U221" s="39"/>
      <c r="V221" s="39"/>
      <c r="W221" s="41"/>
      <c r="X221" s="51"/>
      <c r="Y221" s="39"/>
      <c r="Z221" s="42"/>
      <c r="AA221" s="42"/>
      <c r="AB221" s="51"/>
      <c r="AC221" s="42"/>
      <c r="AD221" s="41"/>
      <c r="AE221" s="40"/>
      <c r="AF221" s="51"/>
    </row>
    <row r="222" spans="1:32" x14ac:dyDescent="0.2">
      <c r="A222" s="43"/>
      <c r="B222" s="39"/>
      <c r="C222" s="62"/>
      <c r="D222" s="39"/>
      <c r="E222" s="39"/>
      <c r="F222" s="42"/>
      <c r="G222" s="41"/>
      <c r="H222" s="51"/>
      <c r="I222" s="42"/>
      <c r="J222" s="39"/>
      <c r="K222" s="41"/>
      <c r="L222" s="51"/>
      <c r="M222" s="39"/>
      <c r="N222" s="39"/>
      <c r="O222" s="41"/>
      <c r="P222" s="51"/>
      <c r="Q222" s="39"/>
      <c r="R222" s="39"/>
      <c r="S222" s="41"/>
      <c r="T222" s="51"/>
      <c r="U222" s="39"/>
      <c r="V222" s="39"/>
      <c r="W222" s="41"/>
      <c r="X222" s="51"/>
      <c r="Y222" s="39"/>
      <c r="Z222" s="42"/>
      <c r="AA222" s="42"/>
      <c r="AB222" s="51"/>
      <c r="AC222" s="42"/>
      <c r="AD222" s="41"/>
      <c r="AE222" s="40"/>
      <c r="AF222" s="51"/>
    </row>
    <row r="223" spans="1:32" x14ac:dyDescent="0.2">
      <c r="A223" s="43"/>
      <c r="B223" s="39"/>
      <c r="C223" s="62"/>
      <c r="D223" s="39"/>
      <c r="E223" s="39"/>
      <c r="F223" s="42"/>
      <c r="G223" s="41"/>
      <c r="H223" s="51"/>
      <c r="I223" s="42"/>
      <c r="J223" s="39"/>
      <c r="K223" s="41"/>
      <c r="L223" s="51"/>
      <c r="M223" s="39"/>
      <c r="N223" s="39"/>
      <c r="O223" s="41"/>
      <c r="P223" s="51"/>
      <c r="Q223" s="39"/>
      <c r="R223" s="39"/>
      <c r="S223" s="41"/>
      <c r="T223" s="51"/>
      <c r="U223" s="39"/>
      <c r="V223" s="39"/>
      <c r="W223" s="41"/>
      <c r="X223" s="51"/>
      <c r="Y223" s="39"/>
      <c r="Z223" s="42"/>
      <c r="AA223" s="42"/>
      <c r="AB223" s="51"/>
      <c r="AC223" s="42"/>
      <c r="AD223" s="41"/>
      <c r="AE223" s="40"/>
      <c r="AF223" s="51"/>
    </row>
    <row r="224" spans="1:32" x14ac:dyDescent="0.2">
      <c r="A224" s="43"/>
      <c r="B224" s="39"/>
      <c r="C224" s="62"/>
      <c r="D224" s="39"/>
      <c r="E224" s="39"/>
      <c r="F224" s="42"/>
      <c r="G224" s="41"/>
      <c r="H224" s="51"/>
      <c r="I224" s="42"/>
      <c r="J224" s="39"/>
      <c r="K224" s="41"/>
      <c r="L224" s="51"/>
      <c r="M224" s="39"/>
      <c r="N224" s="39"/>
      <c r="O224" s="41"/>
      <c r="P224" s="51"/>
      <c r="Q224" s="39"/>
      <c r="R224" s="39"/>
      <c r="S224" s="41"/>
      <c r="T224" s="51"/>
      <c r="U224" s="39"/>
      <c r="V224" s="39"/>
      <c r="W224" s="41"/>
      <c r="X224" s="51"/>
      <c r="Y224" s="39"/>
      <c r="Z224" s="42"/>
      <c r="AA224" s="42"/>
      <c r="AB224" s="51"/>
      <c r="AC224" s="42"/>
      <c r="AD224" s="41"/>
      <c r="AE224" s="40"/>
      <c r="AF224" s="51"/>
    </row>
    <row r="225" spans="1:32" x14ac:dyDescent="0.2">
      <c r="A225" s="43"/>
      <c r="B225" s="39"/>
      <c r="C225" s="62"/>
      <c r="D225" s="39"/>
      <c r="E225" s="39"/>
      <c r="F225" s="42"/>
      <c r="G225" s="41"/>
      <c r="H225" s="51"/>
      <c r="I225" s="42"/>
      <c r="J225" s="39"/>
      <c r="K225" s="41"/>
      <c r="L225" s="51"/>
      <c r="M225" s="39"/>
      <c r="N225" s="39"/>
      <c r="O225" s="41"/>
      <c r="P225" s="51"/>
      <c r="Q225" s="39"/>
      <c r="R225" s="39"/>
      <c r="S225" s="41"/>
      <c r="T225" s="51"/>
      <c r="U225" s="39"/>
      <c r="V225" s="39"/>
      <c r="W225" s="41"/>
      <c r="X225" s="51"/>
      <c r="Y225" s="39"/>
      <c r="Z225" s="42"/>
      <c r="AA225" s="42"/>
      <c r="AB225" s="51"/>
      <c r="AC225" s="42"/>
      <c r="AD225" s="41"/>
      <c r="AE225" s="40"/>
      <c r="AF225" s="51"/>
    </row>
    <row r="226" spans="1:32" x14ac:dyDescent="0.2">
      <c r="A226" s="43"/>
      <c r="B226" s="39"/>
      <c r="C226" s="62"/>
      <c r="D226" s="39"/>
      <c r="E226" s="39"/>
      <c r="F226" s="42"/>
      <c r="G226" s="41"/>
      <c r="H226" s="51"/>
      <c r="I226" s="42"/>
      <c r="J226" s="39"/>
      <c r="K226" s="41"/>
      <c r="L226" s="51"/>
      <c r="M226" s="39"/>
      <c r="N226" s="39"/>
      <c r="O226" s="41"/>
      <c r="P226" s="51"/>
      <c r="Q226" s="39"/>
      <c r="R226" s="39"/>
      <c r="S226" s="41"/>
      <c r="T226" s="51"/>
      <c r="U226" s="39"/>
      <c r="V226" s="39"/>
      <c r="W226" s="41"/>
      <c r="X226" s="51"/>
      <c r="Y226" s="39"/>
      <c r="Z226" s="42"/>
      <c r="AA226" s="42"/>
      <c r="AB226" s="51"/>
      <c r="AC226" s="42"/>
      <c r="AD226" s="41"/>
      <c r="AE226" s="40"/>
      <c r="AF226" s="51"/>
    </row>
    <row r="227" spans="1:32" x14ac:dyDescent="0.2">
      <c r="A227" s="43"/>
      <c r="B227" s="39"/>
      <c r="C227" s="62"/>
      <c r="D227" s="39"/>
      <c r="E227" s="39"/>
      <c r="F227" s="42"/>
      <c r="G227" s="41"/>
      <c r="H227" s="51"/>
      <c r="I227" s="42"/>
      <c r="J227" s="39"/>
      <c r="K227" s="41"/>
      <c r="L227" s="51"/>
      <c r="M227" s="39"/>
      <c r="N227" s="39"/>
      <c r="O227" s="41"/>
      <c r="P227" s="51"/>
      <c r="Q227" s="39"/>
      <c r="R227" s="39"/>
      <c r="S227" s="41"/>
      <c r="T227" s="51"/>
      <c r="U227" s="39"/>
      <c r="V227" s="39"/>
      <c r="W227" s="41"/>
      <c r="X227" s="51"/>
      <c r="Y227" s="39"/>
      <c r="Z227" s="42"/>
      <c r="AA227" s="42"/>
      <c r="AB227" s="51"/>
      <c r="AC227" s="42"/>
      <c r="AD227" s="41"/>
      <c r="AE227" s="40"/>
      <c r="AF227" s="51"/>
    </row>
    <row r="228" spans="1:32" x14ac:dyDescent="0.2">
      <c r="A228" s="43"/>
      <c r="B228" s="39"/>
      <c r="C228" s="62"/>
      <c r="D228" s="39"/>
      <c r="E228" s="39"/>
      <c r="F228" s="42"/>
      <c r="G228" s="41"/>
      <c r="H228" s="51"/>
      <c r="I228" s="42"/>
      <c r="J228" s="39"/>
      <c r="K228" s="41"/>
      <c r="L228" s="51"/>
      <c r="M228" s="39"/>
      <c r="N228" s="39"/>
      <c r="O228" s="41"/>
      <c r="P228" s="51"/>
      <c r="Q228" s="39"/>
      <c r="R228" s="39"/>
      <c r="S228" s="41"/>
      <c r="T228" s="51"/>
      <c r="U228" s="39"/>
      <c r="V228" s="39"/>
      <c r="W228" s="41"/>
      <c r="X228" s="51"/>
      <c r="Y228" s="39"/>
      <c r="Z228" s="42"/>
      <c r="AA228" s="42"/>
      <c r="AB228" s="51"/>
      <c r="AC228" s="42"/>
      <c r="AD228" s="41"/>
      <c r="AE228" s="40"/>
      <c r="AF228" s="51"/>
    </row>
    <row r="229" spans="1:32" x14ac:dyDescent="0.2">
      <c r="A229" s="43"/>
      <c r="B229" s="39"/>
      <c r="C229" s="62"/>
      <c r="D229" s="39"/>
      <c r="E229" s="39"/>
      <c r="F229" s="42"/>
      <c r="G229" s="41"/>
      <c r="H229" s="51"/>
      <c r="I229" s="42"/>
      <c r="J229" s="39"/>
      <c r="K229" s="41"/>
      <c r="L229" s="51"/>
      <c r="M229" s="39"/>
      <c r="N229" s="39"/>
      <c r="O229" s="41"/>
      <c r="P229" s="51"/>
      <c r="Q229" s="39"/>
      <c r="R229" s="39"/>
      <c r="S229" s="41"/>
      <c r="T229" s="51"/>
      <c r="U229" s="39"/>
      <c r="V229" s="39"/>
      <c r="W229" s="41"/>
      <c r="X229" s="51"/>
      <c r="Y229" s="39"/>
      <c r="Z229" s="42"/>
      <c r="AA229" s="42"/>
      <c r="AB229" s="51"/>
      <c r="AC229" s="42"/>
      <c r="AD229" s="41"/>
      <c r="AE229" s="40"/>
      <c r="AF229" s="51"/>
    </row>
    <row r="230" spans="1:32" x14ac:dyDescent="0.2">
      <c r="A230" s="43"/>
      <c r="B230" s="39"/>
      <c r="C230" s="62"/>
      <c r="D230" s="39"/>
      <c r="E230" s="39"/>
      <c r="F230" s="42"/>
      <c r="G230" s="41"/>
      <c r="H230" s="51"/>
      <c r="I230" s="42"/>
      <c r="J230" s="39"/>
      <c r="K230" s="41"/>
      <c r="L230" s="51"/>
      <c r="M230" s="39"/>
      <c r="N230" s="39"/>
      <c r="O230" s="41"/>
      <c r="P230" s="51"/>
      <c r="Q230" s="39"/>
      <c r="R230" s="39"/>
      <c r="S230" s="41"/>
      <c r="T230" s="51"/>
      <c r="U230" s="39"/>
      <c r="V230" s="39"/>
      <c r="W230" s="41"/>
      <c r="X230" s="51"/>
      <c r="Y230" s="39"/>
      <c r="Z230" s="42"/>
      <c r="AA230" s="42"/>
      <c r="AB230" s="51"/>
      <c r="AC230" s="42"/>
      <c r="AD230" s="41"/>
      <c r="AE230" s="40"/>
      <c r="AF230" s="51"/>
    </row>
    <row r="231" spans="1:32" x14ac:dyDescent="0.2">
      <c r="A231" s="43"/>
      <c r="B231" s="39"/>
      <c r="C231" s="62"/>
      <c r="D231" s="39"/>
      <c r="E231" s="39"/>
      <c r="F231" s="42"/>
      <c r="G231" s="41"/>
      <c r="H231" s="51"/>
      <c r="I231" s="42"/>
      <c r="J231" s="39"/>
      <c r="K231" s="41"/>
      <c r="L231" s="51"/>
      <c r="M231" s="39"/>
      <c r="N231" s="39"/>
      <c r="O231" s="41"/>
      <c r="P231" s="51"/>
      <c r="Q231" s="39"/>
      <c r="R231" s="39"/>
      <c r="S231" s="41"/>
      <c r="T231" s="51"/>
      <c r="U231" s="39"/>
      <c r="V231" s="39"/>
      <c r="W231" s="41"/>
      <c r="X231" s="51"/>
      <c r="Y231" s="39"/>
      <c r="Z231" s="42"/>
      <c r="AA231" s="42"/>
      <c r="AB231" s="51"/>
      <c r="AC231" s="42"/>
      <c r="AD231" s="41"/>
      <c r="AE231" s="40"/>
      <c r="AF231" s="51"/>
    </row>
    <row r="232" spans="1:32" x14ac:dyDescent="0.2">
      <c r="A232" s="43"/>
      <c r="B232" s="39"/>
      <c r="C232" s="62"/>
      <c r="D232" s="39"/>
      <c r="E232" s="39"/>
      <c r="F232" s="42"/>
      <c r="G232" s="41"/>
      <c r="H232" s="51"/>
      <c r="I232" s="42"/>
      <c r="J232" s="39"/>
      <c r="K232" s="41"/>
      <c r="L232" s="51"/>
      <c r="M232" s="39"/>
      <c r="N232" s="39"/>
      <c r="O232" s="41"/>
      <c r="P232" s="51"/>
      <c r="Q232" s="39"/>
      <c r="R232" s="39"/>
      <c r="S232" s="41"/>
      <c r="T232" s="51"/>
      <c r="U232" s="39"/>
      <c r="V232" s="39"/>
      <c r="W232" s="41"/>
      <c r="X232" s="51"/>
      <c r="Y232" s="39"/>
      <c r="Z232" s="42"/>
      <c r="AA232" s="42"/>
      <c r="AB232" s="51"/>
      <c r="AC232" s="42"/>
      <c r="AD232" s="41"/>
      <c r="AE232" s="40"/>
      <c r="AF232" s="51"/>
    </row>
    <row r="233" spans="1:32" x14ac:dyDescent="0.2">
      <c r="A233" s="43"/>
      <c r="B233" s="39"/>
      <c r="C233" s="62"/>
      <c r="D233" s="39"/>
      <c r="E233" s="39"/>
      <c r="F233" s="42"/>
      <c r="G233" s="41"/>
      <c r="H233" s="51"/>
      <c r="I233" s="42"/>
      <c r="J233" s="39"/>
      <c r="K233" s="41"/>
      <c r="L233" s="51"/>
      <c r="M233" s="39"/>
      <c r="N233" s="39"/>
      <c r="O233" s="41"/>
      <c r="P233" s="51"/>
      <c r="Q233" s="39"/>
      <c r="R233" s="39"/>
      <c r="S233" s="41"/>
      <c r="T233" s="51"/>
      <c r="U233" s="39"/>
      <c r="V233" s="39"/>
      <c r="W233" s="41"/>
      <c r="X233" s="51"/>
      <c r="Y233" s="39"/>
      <c r="Z233" s="42"/>
      <c r="AA233" s="42"/>
      <c r="AB233" s="51"/>
      <c r="AC233" s="42"/>
      <c r="AD233" s="41"/>
      <c r="AE233" s="40"/>
      <c r="AF233" s="51"/>
    </row>
    <row r="234" spans="1:32" x14ac:dyDescent="0.2">
      <c r="A234" s="43"/>
      <c r="B234" s="39"/>
      <c r="C234" s="62"/>
      <c r="D234" s="39"/>
      <c r="E234" s="39"/>
      <c r="F234" s="42"/>
      <c r="G234" s="41"/>
      <c r="H234" s="51"/>
      <c r="I234" s="42"/>
      <c r="J234" s="39"/>
      <c r="K234" s="41"/>
      <c r="L234" s="51"/>
      <c r="M234" s="39"/>
      <c r="N234" s="39"/>
      <c r="O234" s="41"/>
      <c r="P234" s="51"/>
      <c r="Q234" s="39"/>
      <c r="R234" s="39"/>
      <c r="S234" s="41"/>
      <c r="T234" s="51"/>
      <c r="U234" s="39"/>
      <c r="V234" s="39"/>
      <c r="W234" s="41"/>
      <c r="X234" s="51"/>
      <c r="Y234" s="39"/>
      <c r="Z234" s="42"/>
      <c r="AA234" s="42"/>
      <c r="AB234" s="51"/>
      <c r="AC234" s="42"/>
      <c r="AD234" s="41"/>
      <c r="AE234" s="40"/>
      <c r="AF234" s="51"/>
    </row>
    <row r="235" spans="1:32" x14ac:dyDescent="0.2">
      <c r="A235" s="43"/>
      <c r="B235" s="39"/>
      <c r="C235" s="62"/>
      <c r="D235" s="39"/>
      <c r="E235" s="39"/>
      <c r="F235" s="42"/>
      <c r="G235" s="41"/>
      <c r="H235" s="51"/>
      <c r="I235" s="42"/>
      <c r="J235" s="39"/>
      <c r="K235" s="41"/>
      <c r="L235" s="51"/>
      <c r="M235" s="39"/>
      <c r="N235" s="39"/>
      <c r="O235" s="41"/>
      <c r="P235" s="51"/>
      <c r="Q235" s="39"/>
      <c r="R235" s="39"/>
      <c r="S235" s="41"/>
      <c r="T235" s="51"/>
      <c r="U235" s="39"/>
      <c r="V235" s="39"/>
      <c r="W235" s="41"/>
      <c r="X235" s="51"/>
      <c r="Y235" s="39"/>
      <c r="Z235" s="42"/>
      <c r="AA235" s="42"/>
      <c r="AB235" s="51"/>
      <c r="AC235" s="42"/>
      <c r="AD235" s="41"/>
      <c r="AE235" s="40"/>
      <c r="AF235" s="51"/>
    </row>
    <row r="236" spans="1:32" x14ac:dyDescent="0.2">
      <c r="A236" s="43"/>
      <c r="B236" s="39"/>
      <c r="C236" s="62"/>
      <c r="D236" s="39"/>
      <c r="E236" s="39"/>
      <c r="F236" s="42"/>
      <c r="G236" s="41"/>
      <c r="H236" s="51"/>
      <c r="I236" s="42"/>
      <c r="J236" s="39"/>
      <c r="K236" s="41"/>
      <c r="L236" s="51"/>
      <c r="M236" s="39"/>
      <c r="N236" s="39"/>
      <c r="O236" s="41"/>
      <c r="P236" s="51"/>
      <c r="Q236" s="39"/>
      <c r="R236" s="39"/>
      <c r="S236" s="41"/>
      <c r="T236" s="51"/>
      <c r="U236" s="39"/>
      <c r="V236" s="39"/>
      <c r="W236" s="41"/>
      <c r="X236" s="51"/>
      <c r="Y236" s="39"/>
      <c r="Z236" s="42"/>
      <c r="AA236" s="42"/>
      <c r="AB236" s="51"/>
      <c r="AC236" s="42"/>
      <c r="AD236" s="41"/>
      <c r="AE236" s="40"/>
      <c r="AF236" s="51"/>
    </row>
    <row r="237" spans="1:32" x14ac:dyDescent="0.2">
      <c r="A237" s="43"/>
      <c r="B237" s="39"/>
      <c r="C237" s="62"/>
      <c r="D237" s="39"/>
      <c r="E237" s="39"/>
      <c r="F237" s="42"/>
      <c r="G237" s="41"/>
      <c r="H237" s="51"/>
      <c r="I237" s="42"/>
      <c r="J237" s="39"/>
      <c r="K237" s="41"/>
      <c r="L237" s="51"/>
      <c r="M237" s="39"/>
      <c r="N237" s="39"/>
      <c r="O237" s="41"/>
      <c r="P237" s="51"/>
      <c r="Q237" s="39"/>
      <c r="R237" s="39"/>
      <c r="S237" s="41"/>
      <c r="T237" s="51"/>
      <c r="U237" s="39"/>
      <c r="V237" s="39"/>
      <c r="W237" s="41"/>
      <c r="X237" s="51"/>
      <c r="Y237" s="39"/>
      <c r="Z237" s="42"/>
      <c r="AA237" s="42"/>
      <c r="AB237" s="51"/>
      <c r="AC237" s="42"/>
      <c r="AD237" s="41"/>
      <c r="AE237" s="40"/>
      <c r="AF237" s="51"/>
    </row>
    <row r="238" spans="1:32" x14ac:dyDescent="0.2">
      <c r="A238" s="43"/>
      <c r="B238" s="39"/>
      <c r="C238" s="62"/>
      <c r="D238" s="39"/>
      <c r="E238" s="39"/>
      <c r="F238" s="42"/>
      <c r="G238" s="41"/>
      <c r="H238" s="51"/>
      <c r="I238" s="42"/>
      <c r="J238" s="39"/>
      <c r="K238" s="41"/>
      <c r="L238" s="51"/>
      <c r="M238" s="39"/>
      <c r="N238" s="39"/>
      <c r="O238" s="41"/>
      <c r="P238" s="51"/>
      <c r="Q238" s="39"/>
      <c r="R238" s="39"/>
      <c r="S238" s="41"/>
      <c r="T238" s="51"/>
      <c r="U238" s="39"/>
      <c r="V238" s="39"/>
      <c r="W238" s="41"/>
      <c r="X238" s="51"/>
      <c r="Y238" s="39"/>
      <c r="Z238" s="42"/>
      <c r="AA238" s="42"/>
      <c r="AB238" s="51"/>
      <c r="AC238" s="42"/>
      <c r="AD238" s="41"/>
      <c r="AE238" s="40"/>
      <c r="AF238" s="51"/>
    </row>
    <row r="239" spans="1:32" x14ac:dyDescent="0.2">
      <c r="A239" s="43"/>
      <c r="B239" s="39"/>
      <c r="C239" s="62"/>
      <c r="D239" s="39"/>
      <c r="E239" s="39"/>
      <c r="F239" s="42"/>
      <c r="G239" s="41"/>
      <c r="H239" s="51"/>
      <c r="I239" s="42"/>
      <c r="J239" s="39"/>
      <c r="K239" s="41"/>
      <c r="L239" s="51"/>
      <c r="M239" s="39"/>
      <c r="N239" s="39"/>
      <c r="O239" s="41"/>
      <c r="P239" s="51"/>
      <c r="Q239" s="39"/>
      <c r="R239" s="39"/>
      <c r="S239" s="41"/>
      <c r="T239" s="51"/>
      <c r="U239" s="39"/>
      <c r="V239" s="39"/>
      <c r="W239" s="41"/>
      <c r="X239" s="51"/>
      <c r="Y239" s="39"/>
      <c r="Z239" s="42"/>
      <c r="AA239" s="42"/>
      <c r="AB239" s="51"/>
      <c r="AC239" s="42"/>
      <c r="AD239" s="41"/>
      <c r="AE239" s="40"/>
      <c r="AF239" s="51"/>
    </row>
    <row r="240" spans="1:32" x14ac:dyDescent="0.2">
      <c r="A240" s="43"/>
      <c r="B240" s="39"/>
      <c r="C240" s="62"/>
      <c r="D240" s="39"/>
      <c r="E240" s="39"/>
      <c r="F240" s="42"/>
      <c r="G240" s="41"/>
      <c r="H240" s="51"/>
      <c r="I240" s="42"/>
      <c r="J240" s="39"/>
      <c r="K240" s="41"/>
      <c r="L240" s="51"/>
      <c r="M240" s="39"/>
      <c r="N240" s="39"/>
      <c r="O240" s="41"/>
      <c r="P240" s="51"/>
      <c r="Q240" s="39"/>
      <c r="R240" s="39"/>
      <c r="S240" s="41"/>
      <c r="T240" s="51"/>
      <c r="U240" s="39"/>
      <c r="V240" s="39"/>
      <c r="W240" s="41"/>
      <c r="X240" s="51"/>
      <c r="Y240" s="39"/>
      <c r="Z240" s="42"/>
      <c r="AA240" s="42"/>
      <c r="AB240" s="51"/>
      <c r="AC240" s="42"/>
      <c r="AD240" s="41"/>
      <c r="AE240" s="40"/>
      <c r="AF240" s="51"/>
    </row>
    <row r="241" spans="1:32" x14ac:dyDescent="0.2">
      <c r="A241" s="43"/>
      <c r="B241" s="39"/>
      <c r="C241" s="62"/>
      <c r="D241" s="39"/>
      <c r="E241" s="39"/>
      <c r="F241" s="42"/>
      <c r="G241" s="41"/>
      <c r="H241" s="51"/>
      <c r="I241" s="42"/>
      <c r="J241" s="39"/>
      <c r="K241" s="41"/>
      <c r="L241" s="51"/>
      <c r="M241" s="39"/>
      <c r="N241" s="39"/>
      <c r="O241" s="41"/>
      <c r="P241" s="51"/>
      <c r="Q241" s="39"/>
      <c r="R241" s="39"/>
      <c r="S241" s="41"/>
      <c r="T241" s="51"/>
      <c r="U241" s="39"/>
      <c r="V241" s="39"/>
      <c r="W241" s="41"/>
      <c r="X241" s="51"/>
      <c r="Y241" s="39"/>
      <c r="Z241" s="42"/>
      <c r="AA241" s="42"/>
      <c r="AB241" s="51"/>
      <c r="AC241" s="42"/>
      <c r="AD241" s="41"/>
      <c r="AE241" s="40"/>
      <c r="AF241" s="51"/>
    </row>
    <row r="242" spans="1:32" x14ac:dyDescent="0.2">
      <c r="A242" s="43"/>
      <c r="B242" s="39"/>
      <c r="C242" s="62"/>
      <c r="D242" s="39"/>
      <c r="E242" s="39"/>
      <c r="F242" s="42"/>
      <c r="G242" s="41"/>
      <c r="H242" s="51"/>
      <c r="I242" s="42"/>
      <c r="J242" s="39"/>
      <c r="K242" s="41"/>
      <c r="L242" s="51"/>
      <c r="M242" s="39"/>
      <c r="N242" s="39"/>
      <c r="O242" s="41"/>
      <c r="P242" s="51"/>
      <c r="Q242" s="39"/>
      <c r="R242" s="39"/>
      <c r="S242" s="41"/>
      <c r="T242" s="51"/>
      <c r="U242" s="39"/>
      <c r="V242" s="39"/>
      <c r="W242" s="41"/>
      <c r="X242" s="51"/>
      <c r="Y242" s="39"/>
      <c r="Z242" s="42"/>
      <c r="AA242" s="42"/>
      <c r="AB242" s="51"/>
      <c r="AC242" s="42"/>
      <c r="AD242" s="41"/>
      <c r="AE242" s="40"/>
      <c r="AF242" s="51"/>
    </row>
    <row r="243" spans="1:32" x14ac:dyDescent="0.2">
      <c r="A243" s="43"/>
      <c r="B243" s="39"/>
      <c r="C243" s="62"/>
      <c r="D243" s="39"/>
      <c r="E243" s="39"/>
      <c r="F243" s="42"/>
      <c r="G243" s="41"/>
      <c r="H243" s="51"/>
      <c r="I243" s="42"/>
      <c r="J243" s="39"/>
      <c r="K243" s="41"/>
      <c r="L243" s="51"/>
      <c r="M243" s="39"/>
      <c r="N243" s="39"/>
      <c r="O243" s="41"/>
      <c r="P243" s="51"/>
      <c r="Q243" s="39"/>
      <c r="R243" s="39"/>
      <c r="S243" s="41"/>
      <c r="T243" s="51"/>
      <c r="U243" s="39"/>
      <c r="V243" s="39"/>
      <c r="W243" s="41"/>
      <c r="X243" s="51"/>
      <c r="Y243" s="39"/>
      <c r="Z243" s="42"/>
      <c r="AA243" s="42"/>
      <c r="AB243" s="51"/>
      <c r="AC243" s="42"/>
      <c r="AD243" s="41"/>
      <c r="AE243" s="40"/>
      <c r="AF243" s="51"/>
    </row>
    <row r="244" spans="1:32" x14ac:dyDescent="0.2">
      <c r="A244" s="43"/>
      <c r="B244" s="39"/>
      <c r="C244" s="62"/>
      <c r="D244" s="39"/>
      <c r="E244" s="39"/>
      <c r="F244" s="42"/>
      <c r="G244" s="41"/>
      <c r="H244" s="51"/>
      <c r="I244" s="42"/>
      <c r="J244" s="39"/>
      <c r="K244" s="41"/>
      <c r="L244" s="51"/>
      <c r="M244" s="39"/>
      <c r="N244" s="39"/>
      <c r="O244" s="41"/>
      <c r="P244" s="51"/>
      <c r="Q244" s="39"/>
      <c r="R244" s="39"/>
      <c r="S244" s="41"/>
      <c r="T244" s="51"/>
      <c r="U244" s="39"/>
      <c r="V244" s="39"/>
      <c r="W244" s="41"/>
      <c r="X244" s="51"/>
      <c r="Y244" s="39"/>
      <c r="Z244" s="42"/>
      <c r="AA244" s="42"/>
      <c r="AB244" s="51"/>
      <c r="AC244" s="42"/>
      <c r="AD244" s="41"/>
      <c r="AE244" s="40"/>
      <c r="AF244" s="51"/>
    </row>
    <row r="245" spans="1:32" x14ac:dyDescent="0.2">
      <c r="A245" s="43"/>
      <c r="B245" s="39"/>
      <c r="C245" s="62"/>
      <c r="D245" s="39"/>
      <c r="E245" s="39"/>
      <c r="F245" s="42"/>
      <c r="G245" s="41"/>
      <c r="H245" s="51"/>
      <c r="I245" s="42"/>
      <c r="J245" s="39"/>
      <c r="K245" s="41"/>
      <c r="L245" s="51"/>
      <c r="M245" s="39"/>
      <c r="N245" s="39"/>
      <c r="O245" s="41"/>
      <c r="P245" s="51"/>
      <c r="Q245" s="39"/>
      <c r="R245" s="39"/>
      <c r="S245" s="41"/>
      <c r="T245" s="51"/>
      <c r="U245" s="39"/>
      <c r="V245" s="39"/>
      <c r="W245" s="41"/>
      <c r="X245" s="51"/>
      <c r="Y245" s="39"/>
      <c r="Z245" s="42"/>
      <c r="AA245" s="42"/>
      <c r="AB245" s="51"/>
      <c r="AC245" s="42"/>
      <c r="AD245" s="41"/>
      <c r="AE245" s="40"/>
      <c r="AF245" s="51"/>
    </row>
    <row r="246" spans="1:32" x14ac:dyDescent="0.2">
      <c r="A246" s="43"/>
      <c r="B246" s="39"/>
      <c r="C246" s="62"/>
      <c r="D246" s="39"/>
      <c r="E246" s="39"/>
      <c r="F246" s="42"/>
      <c r="G246" s="41"/>
      <c r="H246" s="51"/>
      <c r="I246" s="42"/>
      <c r="J246" s="39"/>
      <c r="K246" s="41"/>
      <c r="L246" s="51"/>
      <c r="M246" s="39"/>
      <c r="N246" s="39"/>
      <c r="O246" s="41"/>
      <c r="P246" s="51"/>
      <c r="Q246" s="39"/>
      <c r="R246" s="39"/>
      <c r="S246" s="41"/>
      <c r="T246" s="51"/>
      <c r="U246" s="39"/>
      <c r="V246" s="39"/>
      <c r="W246" s="41"/>
      <c r="X246" s="51"/>
      <c r="Y246" s="39"/>
      <c r="Z246" s="42"/>
      <c r="AA246" s="42"/>
      <c r="AB246" s="51"/>
      <c r="AC246" s="42"/>
      <c r="AD246" s="41"/>
      <c r="AE246" s="40"/>
      <c r="AF246" s="51"/>
    </row>
    <row r="247" spans="1:32" x14ac:dyDescent="0.2">
      <c r="A247" s="43"/>
      <c r="B247" s="39"/>
      <c r="C247" s="62"/>
      <c r="D247" s="39"/>
      <c r="E247" s="39"/>
      <c r="F247" s="42"/>
      <c r="G247" s="41"/>
      <c r="H247" s="51"/>
      <c r="I247" s="42"/>
      <c r="J247" s="39"/>
      <c r="K247" s="41"/>
      <c r="L247" s="51"/>
      <c r="M247" s="39"/>
      <c r="N247" s="39"/>
      <c r="O247" s="41"/>
      <c r="P247" s="51"/>
      <c r="Q247" s="39"/>
      <c r="R247" s="39"/>
      <c r="S247" s="41"/>
      <c r="T247" s="51"/>
      <c r="U247" s="39"/>
      <c r="V247" s="39"/>
      <c r="W247" s="41"/>
      <c r="X247" s="51"/>
      <c r="Y247" s="39"/>
      <c r="Z247" s="42"/>
      <c r="AA247" s="42"/>
      <c r="AB247" s="51"/>
      <c r="AC247" s="42"/>
      <c r="AD247" s="41"/>
      <c r="AE247" s="40"/>
      <c r="AF247" s="51"/>
    </row>
    <row r="248" spans="1:32" x14ac:dyDescent="0.2">
      <c r="A248" s="43"/>
      <c r="B248" s="39"/>
      <c r="C248" s="62"/>
      <c r="D248" s="39"/>
      <c r="E248" s="39"/>
      <c r="F248" s="42"/>
      <c r="G248" s="41"/>
      <c r="H248" s="51"/>
      <c r="I248" s="42"/>
      <c r="J248" s="39"/>
      <c r="K248" s="41"/>
      <c r="L248" s="51"/>
      <c r="M248" s="39"/>
      <c r="N248" s="39"/>
      <c r="O248" s="41"/>
      <c r="P248" s="51"/>
      <c r="Q248" s="39"/>
      <c r="R248" s="39"/>
      <c r="S248" s="41"/>
      <c r="T248" s="51"/>
      <c r="U248" s="39"/>
      <c r="V248" s="39"/>
      <c r="W248" s="41"/>
      <c r="X248" s="51"/>
      <c r="Y248" s="39"/>
      <c r="Z248" s="42"/>
      <c r="AA248" s="42"/>
      <c r="AB248" s="51"/>
      <c r="AC248" s="42"/>
      <c r="AD248" s="41"/>
      <c r="AE248" s="40"/>
      <c r="AF248" s="51"/>
    </row>
    <row r="249" spans="1:32" x14ac:dyDescent="0.2">
      <c r="A249" s="43"/>
      <c r="B249" s="39"/>
      <c r="C249" s="62"/>
      <c r="D249" s="39"/>
      <c r="E249" s="39"/>
      <c r="F249" s="42"/>
      <c r="G249" s="41"/>
      <c r="H249" s="51"/>
      <c r="I249" s="42"/>
      <c r="J249" s="39"/>
      <c r="K249" s="41"/>
      <c r="L249" s="51"/>
      <c r="M249" s="39"/>
      <c r="N249" s="39"/>
      <c r="O249" s="41"/>
      <c r="P249" s="51"/>
      <c r="Q249" s="39"/>
      <c r="R249" s="39"/>
      <c r="S249" s="41"/>
      <c r="T249" s="51"/>
      <c r="U249" s="39"/>
      <c r="V249" s="39"/>
      <c r="W249" s="41"/>
      <c r="X249" s="51"/>
      <c r="Y249" s="39"/>
      <c r="Z249" s="42"/>
      <c r="AA249" s="42"/>
      <c r="AB249" s="51"/>
      <c r="AC249" s="42"/>
      <c r="AD249" s="41"/>
      <c r="AE249" s="40"/>
      <c r="AF249" s="51"/>
    </row>
    <row r="250" spans="1:32" x14ac:dyDescent="0.2">
      <c r="A250" s="43"/>
      <c r="B250" s="39"/>
      <c r="C250" s="62"/>
      <c r="D250" s="39"/>
      <c r="E250" s="39"/>
      <c r="F250" s="42"/>
      <c r="G250" s="41"/>
      <c r="H250" s="51"/>
      <c r="I250" s="42"/>
      <c r="J250" s="39"/>
      <c r="K250" s="41"/>
      <c r="L250" s="51"/>
      <c r="M250" s="39"/>
      <c r="N250" s="39"/>
      <c r="O250" s="41"/>
      <c r="P250" s="51"/>
      <c r="Q250" s="39"/>
      <c r="R250" s="39"/>
      <c r="S250" s="41"/>
      <c r="T250" s="51"/>
      <c r="U250" s="39"/>
      <c r="V250" s="39"/>
      <c r="W250" s="41"/>
      <c r="X250" s="51"/>
      <c r="Y250" s="39"/>
      <c r="Z250" s="42"/>
      <c r="AA250" s="42"/>
      <c r="AB250" s="51"/>
      <c r="AC250" s="42"/>
      <c r="AD250" s="41"/>
      <c r="AE250" s="40"/>
      <c r="AF250" s="51"/>
    </row>
    <row r="251" spans="1:32" x14ac:dyDescent="0.2">
      <c r="A251" s="43"/>
      <c r="B251" s="39"/>
      <c r="C251" s="62"/>
      <c r="D251" s="39"/>
      <c r="E251" s="39"/>
      <c r="F251" s="42"/>
      <c r="G251" s="41"/>
      <c r="H251" s="51"/>
      <c r="I251" s="42"/>
      <c r="J251" s="39"/>
      <c r="K251" s="41"/>
      <c r="L251" s="51"/>
      <c r="M251" s="39"/>
      <c r="N251" s="39"/>
      <c r="O251" s="41"/>
      <c r="P251" s="51"/>
      <c r="Q251" s="39"/>
      <c r="R251" s="39"/>
      <c r="S251" s="41"/>
      <c r="T251" s="51"/>
      <c r="U251" s="39"/>
      <c r="V251" s="39"/>
      <c r="W251" s="41"/>
      <c r="X251" s="51"/>
      <c r="Y251" s="39"/>
      <c r="Z251" s="42"/>
      <c r="AA251" s="42"/>
      <c r="AB251" s="51"/>
      <c r="AC251" s="42"/>
      <c r="AD251" s="41"/>
      <c r="AE251" s="40"/>
      <c r="AF251" s="51"/>
    </row>
    <row r="252" spans="1:32" x14ac:dyDescent="0.2">
      <c r="A252" s="43"/>
      <c r="B252" s="39"/>
      <c r="C252" s="62"/>
      <c r="D252" s="39"/>
      <c r="E252" s="39"/>
      <c r="F252" s="42"/>
      <c r="G252" s="41"/>
      <c r="H252" s="51"/>
      <c r="I252" s="42"/>
      <c r="J252" s="39"/>
      <c r="K252" s="41"/>
      <c r="L252" s="51"/>
      <c r="M252" s="39"/>
      <c r="N252" s="39"/>
      <c r="O252" s="41"/>
      <c r="P252" s="51"/>
      <c r="Q252" s="39"/>
      <c r="R252" s="39"/>
      <c r="S252" s="41"/>
      <c r="T252" s="51"/>
      <c r="U252" s="39"/>
      <c r="V252" s="39"/>
      <c r="W252" s="41"/>
      <c r="X252" s="51"/>
      <c r="Y252" s="39"/>
      <c r="Z252" s="42"/>
      <c r="AA252" s="42"/>
      <c r="AB252" s="51"/>
      <c r="AC252" s="42"/>
      <c r="AD252" s="41"/>
      <c r="AE252" s="40"/>
      <c r="AF252" s="51"/>
    </row>
    <row r="253" spans="1:32" x14ac:dyDescent="0.2">
      <c r="A253" s="43"/>
      <c r="B253" s="39"/>
      <c r="C253" s="62"/>
      <c r="D253" s="39"/>
      <c r="E253" s="39"/>
      <c r="F253" s="42"/>
      <c r="G253" s="41"/>
      <c r="H253" s="51"/>
      <c r="I253" s="42"/>
      <c r="J253" s="39"/>
      <c r="K253" s="41"/>
      <c r="L253" s="51"/>
      <c r="M253" s="39"/>
      <c r="N253" s="39"/>
      <c r="O253" s="41"/>
      <c r="P253" s="51"/>
      <c r="Q253" s="39"/>
      <c r="R253" s="39"/>
      <c r="S253" s="41"/>
      <c r="T253" s="51"/>
      <c r="U253" s="39"/>
      <c r="V253" s="39"/>
      <c r="W253" s="41"/>
      <c r="X253" s="51"/>
      <c r="Y253" s="39"/>
      <c r="Z253" s="42"/>
      <c r="AA253" s="42"/>
      <c r="AB253" s="51"/>
      <c r="AC253" s="42"/>
      <c r="AD253" s="41"/>
      <c r="AE253" s="40"/>
      <c r="AF253" s="51"/>
    </row>
    <row r="254" spans="1:32" x14ac:dyDescent="0.2">
      <c r="A254" s="43"/>
      <c r="B254" s="39"/>
      <c r="C254" s="62"/>
      <c r="D254" s="39"/>
      <c r="E254" s="39"/>
      <c r="F254" s="42"/>
      <c r="G254" s="41"/>
      <c r="H254" s="51"/>
      <c r="I254" s="42"/>
      <c r="J254" s="39"/>
      <c r="K254" s="41"/>
      <c r="L254" s="51"/>
      <c r="M254" s="39"/>
      <c r="N254" s="39"/>
      <c r="O254" s="41"/>
      <c r="P254" s="51"/>
      <c r="Q254" s="39"/>
      <c r="R254" s="39"/>
      <c r="S254" s="41"/>
      <c r="T254" s="51"/>
      <c r="U254" s="39"/>
      <c r="V254" s="39"/>
      <c r="W254" s="41"/>
      <c r="X254" s="51"/>
      <c r="Y254" s="39"/>
      <c r="Z254" s="42"/>
      <c r="AA254" s="42"/>
      <c r="AB254" s="51"/>
      <c r="AC254" s="42"/>
      <c r="AD254" s="41"/>
      <c r="AE254" s="40"/>
      <c r="AF254" s="51"/>
    </row>
    <row r="255" spans="1:32" x14ac:dyDescent="0.2">
      <c r="A255" s="43"/>
      <c r="B255" s="39"/>
      <c r="C255" s="62"/>
      <c r="D255" s="39"/>
      <c r="E255" s="39"/>
      <c r="F255" s="42"/>
      <c r="G255" s="41"/>
      <c r="H255" s="51"/>
      <c r="I255" s="42"/>
      <c r="J255" s="39"/>
      <c r="K255" s="41"/>
      <c r="L255" s="51"/>
      <c r="M255" s="39"/>
      <c r="N255" s="39"/>
      <c r="O255" s="41"/>
      <c r="P255" s="51"/>
      <c r="Q255" s="39"/>
      <c r="R255" s="39"/>
      <c r="S255" s="41"/>
      <c r="T255" s="51"/>
      <c r="U255" s="39"/>
      <c r="V255" s="39"/>
      <c r="W255" s="41"/>
      <c r="X255" s="51"/>
      <c r="Y255" s="39"/>
      <c r="Z255" s="42"/>
      <c r="AA255" s="42"/>
      <c r="AB255" s="51"/>
      <c r="AC255" s="42"/>
      <c r="AD255" s="41"/>
      <c r="AE255" s="40"/>
      <c r="AF255" s="51"/>
    </row>
    <row r="256" spans="1:32" x14ac:dyDescent="0.2">
      <c r="A256" s="43"/>
      <c r="B256" s="39"/>
      <c r="C256" s="62"/>
      <c r="D256" s="39"/>
      <c r="E256" s="39"/>
      <c r="F256" s="42"/>
      <c r="G256" s="41"/>
      <c r="H256" s="51"/>
      <c r="I256" s="42"/>
      <c r="J256" s="39"/>
      <c r="K256" s="41"/>
      <c r="L256" s="51"/>
      <c r="M256" s="39"/>
      <c r="N256" s="39"/>
      <c r="O256" s="41"/>
      <c r="P256" s="51"/>
      <c r="Q256" s="39"/>
      <c r="R256" s="39"/>
      <c r="S256" s="41"/>
      <c r="T256" s="51"/>
      <c r="U256" s="39"/>
      <c r="V256" s="39"/>
      <c r="W256" s="41"/>
      <c r="X256" s="51"/>
      <c r="Y256" s="39"/>
      <c r="Z256" s="42"/>
      <c r="AA256" s="42"/>
      <c r="AB256" s="51"/>
      <c r="AC256" s="42"/>
      <c r="AD256" s="41"/>
      <c r="AE256" s="40"/>
      <c r="AF256" s="51"/>
    </row>
    <row r="257" spans="1:32" x14ac:dyDescent="0.2">
      <c r="A257" s="43"/>
      <c r="B257" s="39"/>
      <c r="C257" s="62"/>
      <c r="D257" s="39"/>
      <c r="E257" s="39"/>
      <c r="F257" s="42"/>
      <c r="G257" s="41"/>
      <c r="H257" s="51"/>
      <c r="I257" s="42"/>
      <c r="J257" s="39"/>
      <c r="K257" s="41"/>
      <c r="L257" s="51"/>
      <c r="M257" s="39"/>
      <c r="N257" s="39"/>
      <c r="O257" s="41"/>
      <c r="P257" s="51"/>
      <c r="Q257" s="39"/>
      <c r="R257" s="39"/>
      <c r="S257" s="41"/>
      <c r="T257" s="51"/>
      <c r="U257" s="39"/>
      <c r="V257" s="39"/>
      <c r="W257" s="41"/>
      <c r="X257" s="51"/>
      <c r="Y257" s="39"/>
      <c r="Z257" s="42"/>
      <c r="AA257" s="42"/>
      <c r="AB257" s="51"/>
      <c r="AC257" s="42"/>
      <c r="AD257" s="41"/>
      <c r="AE257" s="40"/>
      <c r="AF257" s="51"/>
    </row>
    <row r="258" spans="1:32" x14ac:dyDescent="0.2">
      <c r="A258" s="43"/>
      <c r="B258" s="39"/>
      <c r="C258" s="62"/>
      <c r="D258" s="39"/>
      <c r="E258" s="39"/>
      <c r="F258" s="42"/>
      <c r="G258" s="41"/>
      <c r="H258" s="51"/>
      <c r="I258" s="42"/>
      <c r="J258" s="39"/>
      <c r="K258" s="41"/>
      <c r="L258" s="51"/>
      <c r="M258" s="39"/>
      <c r="N258" s="39"/>
      <c r="O258" s="41"/>
      <c r="P258" s="51"/>
      <c r="Q258" s="39"/>
      <c r="R258" s="39"/>
      <c r="S258" s="41"/>
      <c r="T258" s="51"/>
      <c r="U258" s="39"/>
      <c r="V258" s="39"/>
      <c r="W258" s="41"/>
      <c r="X258" s="51"/>
      <c r="Y258" s="39"/>
      <c r="Z258" s="42"/>
      <c r="AA258" s="42"/>
      <c r="AB258" s="51"/>
      <c r="AC258" s="42"/>
      <c r="AD258" s="41"/>
      <c r="AE258" s="40"/>
      <c r="AF258" s="51"/>
    </row>
    <row r="259" spans="1:32" x14ac:dyDescent="0.2">
      <c r="A259" s="43"/>
      <c r="B259" s="39"/>
      <c r="C259" s="62"/>
      <c r="D259" s="39"/>
      <c r="E259" s="39"/>
      <c r="F259" s="42"/>
      <c r="G259" s="41"/>
      <c r="H259" s="51"/>
      <c r="I259" s="42"/>
      <c r="J259" s="39"/>
      <c r="K259" s="41"/>
      <c r="L259" s="51"/>
      <c r="M259" s="39"/>
      <c r="N259" s="39"/>
      <c r="O259" s="41"/>
      <c r="P259" s="51"/>
      <c r="Q259" s="39"/>
      <c r="R259" s="39"/>
      <c r="S259" s="41"/>
      <c r="T259" s="51"/>
      <c r="U259" s="39"/>
      <c r="V259" s="39"/>
      <c r="W259" s="41"/>
      <c r="X259" s="51"/>
      <c r="Y259" s="39"/>
      <c r="Z259" s="42"/>
      <c r="AA259" s="42"/>
      <c r="AB259" s="51"/>
      <c r="AC259" s="42"/>
      <c r="AD259" s="41"/>
      <c r="AE259" s="40"/>
      <c r="AF259" s="51"/>
    </row>
    <row r="260" spans="1:32" x14ac:dyDescent="0.2">
      <c r="A260" s="43"/>
      <c r="B260" s="39"/>
      <c r="C260" s="62"/>
      <c r="D260" s="39"/>
      <c r="E260" s="39"/>
      <c r="F260" s="42"/>
      <c r="G260" s="41"/>
      <c r="H260" s="51"/>
      <c r="I260" s="42"/>
      <c r="J260" s="39"/>
      <c r="K260" s="41"/>
      <c r="L260" s="51"/>
      <c r="M260" s="39"/>
      <c r="N260" s="39"/>
      <c r="O260" s="41"/>
      <c r="P260" s="51"/>
      <c r="Q260" s="39"/>
      <c r="R260" s="39"/>
      <c r="S260" s="41"/>
      <c r="T260" s="51"/>
      <c r="U260" s="39"/>
      <c r="V260" s="39"/>
      <c r="W260" s="41"/>
      <c r="X260" s="51"/>
      <c r="Y260" s="39"/>
      <c r="Z260" s="42"/>
      <c r="AA260" s="42"/>
      <c r="AB260" s="51"/>
      <c r="AC260" s="42"/>
      <c r="AD260" s="41"/>
      <c r="AE260" s="40"/>
      <c r="AF260" s="51"/>
    </row>
    <row r="261" spans="1:32" x14ac:dyDescent="0.2">
      <c r="A261" s="43"/>
      <c r="B261" s="39"/>
      <c r="C261" s="62"/>
      <c r="D261" s="39"/>
      <c r="E261" s="39"/>
      <c r="F261" s="42"/>
      <c r="G261" s="41"/>
      <c r="H261" s="51"/>
      <c r="I261" s="42"/>
      <c r="J261" s="39"/>
      <c r="K261" s="41"/>
      <c r="L261" s="51"/>
      <c r="M261" s="39"/>
      <c r="N261" s="39"/>
      <c r="O261" s="41"/>
      <c r="P261" s="51"/>
      <c r="Q261" s="39"/>
      <c r="R261" s="39"/>
      <c r="S261" s="41"/>
      <c r="T261" s="51"/>
      <c r="U261" s="39"/>
      <c r="V261" s="39"/>
      <c r="W261" s="41"/>
      <c r="X261" s="51"/>
      <c r="Y261" s="39"/>
      <c r="Z261" s="42"/>
      <c r="AA261" s="42"/>
      <c r="AB261" s="51"/>
      <c r="AC261" s="42"/>
      <c r="AD261" s="41"/>
      <c r="AE261" s="40"/>
      <c r="AF261" s="51"/>
    </row>
    <row r="262" spans="1:32" x14ac:dyDescent="0.2">
      <c r="A262" s="43"/>
      <c r="B262" s="39"/>
      <c r="C262" s="62"/>
      <c r="D262" s="39"/>
      <c r="E262" s="39"/>
      <c r="F262" s="42"/>
      <c r="G262" s="41"/>
      <c r="H262" s="51"/>
      <c r="I262" s="42"/>
      <c r="J262" s="39"/>
      <c r="K262" s="41"/>
      <c r="L262" s="51"/>
      <c r="M262" s="39"/>
      <c r="N262" s="39"/>
      <c r="O262" s="41"/>
      <c r="P262" s="51"/>
      <c r="Q262" s="39"/>
      <c r="R262" s="39"/>
      <c r="S262" s="41"/>
      <c r="T262" s="51"/>
      <c r="U262" s="39"/>
      <c r="V262" s="39"/>
      <c r="W262" s="41"/>
      <c r="X262" s="51"/>
      <c r="Y262" s="39"/>
      <c r="Z262" s="42"/>
      <c r="AA262" s="42"/>
      <c r="AB262" s="51"/>
      <c r="AC262" s="42"/>
      <c r="AD262" s="41"/>
      <c r="AE262" s="40"/>
      <c r="AF262" s="51"/>
    </row>
    <row r="263" spans="1:32" x14ac:dyDescent="0.2">
      <c r="A263" s="43"/>
      <c r="B263" s="39"/>
      <c r="C263" s="62"/>
      <c r="D263" s="39"/>
      <c r="E263" s="39"/>
      <c r="F263" s="42"/>
      <c r="G263" s="41"/>
      <c r="H263" s="51"/>
      <c r="I263" s="42"/>
      <c r="J263" s="39"/>
      <c r="K263" s="41"/>
      <c r="L263" s="51"/>
      <c r="M263" s="39"/>
      <c r="N263" s="39"/>
      <c r="O263" s="41"/>
      <c r="P263" s="51"/>
      <c r="Q263" s="39"/>
      <c r="R263" s="39"/>
      <c r="S263" s="41"/>
      <c r="T263" s="51"/>
      <c r="U263" s="39"/>
      <c r="V263" s="39"/>
      <c r="W263" s="41"/>
      <c r="X263" s="51"/>
      <c r="Y263" s="39"/>
      <c r="Z263" s="42"/>
      <c r="AA263" s="42"/>
      <c r="AB263" s="51"/>
      <c r="AC263" s="42"/>
      <c r="AD263" s="41"/>
      <c r="AE263" s="40"/>
      <c r="AF263" s="51"/>
    </row>
    <row r="264" spans="1:32" x14ac:dyDescent="0.2">
      <c r="A264" s="43"/>
      <c r="B264" s="39"/>
      <c r="C264" s="62"/>
      <c r="D264" s="39"/>
      <c r="E264" s="39"/>
      <c r="F264" s="42"/>
      <c r="G264" s="41"/>
      <c r="H264" s="51"/>
      <c r="I264" s="42"/>
      <c r="J264" s="39"/>
      <c r="K264" s="41"/>
      <c r="L264" s="51"/>
      <c r="M264" s="39"/>
      <c r="N264" s="39"/>
      <c r="O264" s="41"/>
      <c r="P264" s="51"/>
      <c r="Q264" s="39"/>
      <c r="R264" s="39"/>
      <c r="S264" s="41"/>
      <c r="T264" s="51"/>
      <c r="U264" s="39"/>
      <c r="V264" s="39"/>
      <c r="W264" s="41"/>
      <c r="X264" s="51"/>
      <c r="Y264" s="39"/>
      <c r="Z264" s="42"/>
      <c r="AA264" s="42"/>
      <c r="AB264" s="51"/>
      <c r="AC264" s="42"/>
      <c r="AD264" s="41"/>
      <c r="AE264" s="40"/>
      <c r="AF264" s="51"/>
    </row>
    <row r="265" spans="1:32" x14ac:dyDescent="0.2">
      <c r="A265" s="43"/>
      <c r="B265" s="39"/>
      <c r="C265" s="62"/>
      <c r="D265" s="39"/>
      <c r="E265" s="39"/>
      <c r="F265" s="42"/>
      <c r="G265" s="41"/>
      <c r="H265" s="51"/>
      <c r="I265" s="42"/>
      <c r="J265" s="39"/>
      <c r="K265" s="41"/>
      <c r="L265" s="51"/>
      <c r="M265" s="39"/>
      <c r="N265" s="39"/>
      <c r="O265" s="41"/>
      <c r="P265" s="51"/>
      <c r="Q265" s="39"/>
      <c r="R265" s="39"/>
      <c r="S265" s="41"/>
      <c r="T265" s="51"/>
      <c r="U265" s="39"/>
      <c r="V265" s="39"/>
      <c r="W265" s="41"/>
      <c r="X265" s="51"/>
      <c r="Y265" s="39"/>
      <c r="Z265" s="42"/>
      <c r="AA265" s="42"/>
      <c r="AB265" s="51"/>
      <c r="AC265" s="42"/>
      <c r="AD265" s="41"/>
      <c r="AE265" s="40"/>
      <c r="AF265" s="51"/>
    </row>
    <row r="266" spans="1:32" x14ac:dyDescent="0.2">
      <c r="A266" s="43"/>
      <c r="B266" s="39"/>
      <c r="C266" s="62"/>
      <c r="D266" s="39"/>
      <c r="E266" s="39"/>
      <c r="F266" s="42"/>
      <c r="G266" s="41"/>
      <c r="H266" s="51"/>
      <c r="I266" s="42"/>
      <c r="J266" s="39"/>
      <c r="K266" s="41"/>
      <c r="L266" s="51"/>
      <c r="M266" s="39"/>
      <c r="N266" s="39"/>
      <c r="O266" s="41"/>
      <c r="P266" s="51"/>
      <c r="Q266" s="39"/>
      <c r="R266" s="39"/>
      <c r="S266" s="41"/>
      <c r="T266" s="51"/>
      <c r="U266" s="39"/>
      <c r="V266" s="39"/>
      <c r="W266" s="41"/>
      <c r="X266" s="51"/>
      <c r="Y266" s="39"/>
      <c r="Z266" s="42"/>
      <c r="AA266" s="42"/>
      <c r="AB266" s="51"/>
      <c r="AC266" s="42"/>
      <c r="AD266" s="41"/>
      <c r="AE266" s="40"/>
      <c r="AF266" s="51"/>
    </row>
    <row r="267" spans="1:32" x14ac:dyDescent="0.2">
      <c r="A267" s="43"/>
      <c r="B267" s="39"/>
      <c r="C267" s="62"/>
      <c r="D267" s="39"/>
      <c r="E267" s="39"/>
      <c r="F267" s="42"/>
      <c r="G267" s="41"/>
      <c r="H267" s="51"/>
      <c r="I267" s="42"/>
      <c r="J267" s="39"/>
      <c r="K267" s="41"/>
      <c r="L267" s="51"/>
      <c r="M267" s="39"/>
      <c r="N267" s="39"/>
      <c r="O267" s="41"/>
      <c r="P267" s="51"/>
      <c r="Q267" s="39"/>
      <c r="R267" s="39"/>
      <c r="S267" s="41"/>
      <c r="T267" s="51"/>
      <c r="U267" s="39"/>
      <c r="V267" s="39"/>
      <c r="W267" s="41"/>
      <c r="X267" s="51"/>
      <c r="Y267" s="39"/>
      <c r="Z267" s="42"/>
      <c r="AA267" s="42"/>
      <c r="AB267" s="51"/>
      <c r="AC267" s="42"/>
      <c r="AD267" s="41"/>
      <c r="AE267" s="40"/>
      <c r="AF267" s="51"/>
    </row>
    <row r="268" spans="1:32" x14ac:dyDescent="0.2">
      <c r="A268" s="43"/>
      <c r="B268" s="39"/>
      <c r="C268" s="62"/>
      <c r="D268" s="39"/>
      <c r="E268" s="39"/>
      <c r="F268" s="42"/>
      <c r="G268" s="41"/>
      <c r="H268" s="51"/>
      <c r="I268" s="42"/>
      <c r="J268" s="39"/>
      <c r="K268" s="41"/>
      <c r="L268" s="51"/>
      <c r="M268" s="39"/>
      <c r="N268" s="39"/>
      <c r="O268" s="41"/>
      <c r="P268" s="51"/>
      <c r="Q268" s="39"/>
      <c r="R268" s="39"/>
      <c r="S268" s="41"/>
      <c r="T268" s="51"/>
      <c r="U268" s="39"/>
      <c r="V268" s="39"/>
      <c r="W268" s="41"/>
      <c r="X268" s="51"/>
      <c r="Y268" s="39"/>
      <c r="Z268" s="42"/>
      <c r="AA268" s="42"/>
      <c r="AB268" s="51"/>
      <c r="AC268" s="42"/>
      <c r="AD268" s="41"/>
      <c r="AE268" s="40"/>
      <c r="AF268" s="51"/>
    </row>
    <row r="269" spans="1:32" x14ac:dyDescent="0.2">
      <c r="A269" s="43"/>
      <c r="B269" s="39"/>
      <c r="C269" s="62"/>
      <c r="D269" s="39"/>
      <c r="E269" s="39"/>
      <c r="F269" s="42"/>
      <c r="G269" s="41"/>
      <c r="H269" s="51"/>
      <c r="I269" s="42"/>
      <c r="J269" s="39"/>
      <c r="K269" s="41"/>
      <c r="L269" s="51"/>
      <c r="M269" s="39"/>
      <c r="N269" s="39"/>
      <c r="O269" s="41"/>
      <c r="P269" s="51"/>
      <c r="Q269" s="39"/>
      <c r="R269" s="39"/>
      <c r="S269" s="41"/>
      <c r="T269" s="51"/>
      <c r="U269" s="39"/>
      <c r="V269" s="39"/>
      <c r="W269" s="41"/>
      <c r="X269" s="51"/>
      <c r="Y269" s="39"/>
      <c r="Z269" s="42"/>
      <c r="AA269" s="42"/>
      <c r="AB269" s="51"/>
      <c r="AC269" s="42"/>
      <c r="AD269" s="41"/>
      <c r="AE269" s="40"/>
      <c r="AF269" s="51"/>
    </row>
    <row r="270" spans="1:32" x14ac:dyDescent="0.2">
      <c r="A270" s="43"/>
      <c r="B270" s="39"/>
      <c r="C270" s="62"/>
      <c r="D270" s="39"/>
      <c r="E270" s="39"/>
      <c r="F270" s="42"/>
      <c r="G270" s="41"/>
      <c r="H270" s="51"/>
      <c r="I270" s="42"/>
      <c r="J270" s="39"/>
      <c r="K270" s="41"/>
      <c r="L270" s="51"/>
      <c r="M270" s="39"/>
      <c r="N270" s="39"/>
      <c r="O270" s="41"/>
      <c r="P270" s="51"/>
      <c r="Q270" s="39"/>
      <c r="R270" s="39"/>
      <c r="S270" s="41"/>
      <c r="T270" s="51"/>
      <c r="U270" s="39"/>
      <c r="V270" s="39"/>
      <c r="W270" s="41"/>
      <c r="X270" s="51"/>
      <c r="Y270" s="39"/>
      <c r="Z270" s="42"/>
      <c r="AA270" s="42"/>
      <c r="AB270" s="51"/>
      <c r="AC270" s="42"/>
      <c r="AD270" s="41"/>
      <c r="AE270" s="40"/>
      <c r="AF270" s="51"/>
    </row>
    <row r="271" spans="1:32" x14ac:dyDescent="0.2">
      <c r="A271" s="43"/>
      <c r="B271" s="39"/>
      <c r="C271" s="62"/>
      <c r="D271" s="39"/>
      <c r="E271" s="39"/>
      <c r="F271" s="42"/>
      <c r="G271" s="41"/>
      <c r="H271" s="51"/>
      <c r="I271" s="42"/>
      <c r="J271" s="39"/>
      <c r="K271" s="41"/>
      <c r="L271" s="51"/>
      <c r="M271" s="39"/>
      <c r="N271" s="39"/>
      <c r="O271" s="41"/>
      <c r="P271" s="51"/>
      <c r="Q271" s="39"/>
      <c r="R271" s="39"/>
      <c r="S271" s="41"/>
      <c r="T271" s="51"/>
      <c r="U271" s="39"/>
      <c r="V271" s="39"/>
      <c r="W271" s="41"/>
      <c r="X271" s="51"/>
      <c r="Y271" s="39"/>
      <c r="Z271" s="42"/>
      <c r="AA271" s="42"/>
      <c r="AB271" s="51"/>
      <c r="AC271" s="42"/>
      <c r="AD271" s="41"/>
      <c r="AE271" s="40"/>
      <c r="AF271" s="51"/>
    </row>
    <row r="272" spans="1:32" x14ac:dyDescent="0.2">
      <c r="A272" s="43"/>
      <c r="B272" s="39"/>
      <c r="C272" s="62"/>
      <c r="D272" s="39"/>
      <c r="E272" s="39"/>
      <c r="F272" s="42"/>
      <c r="G272" s="41"/>
      <c r="H272" s="51"/>
      <c r="I272" s="42"/>
      <c r="J272" s="39"/>
      <c r="K272" s="41"/>
      <c r="L272" s="51"/>
      <c r="M272" s="39"/>
      <c r="N272" s="39"/>
      <c r="O272" s="41"/>
      <c r="P272" s="51"/>
      <c r="Q272" s="39"/>
      <c r="R272" s="39"/>
      <c r="S272" s="41"/>
      <c r="T272" s="51"/>
      <c r="U272" s="39"/>
      <c r="V272" s="39"/>
      <c r="W272" s="41"/>
      <c r="X272" s="51"/>
      <c r="Y272" s="39"/>
      <c r="Z272" s="42"/>
      <c r="AA272" s="42"/>
      <c r="AB272" s="51"/>
      <c r="AC272" s="42"/>
      <c r="AD272" s="41"/>
      <c r="AE272" s="40"/>
      <c r="AF272" s="51"/>
    </row>
    <row r="273" spans="1:32" x14ac:dyDescent="0.2">
      <c r="A273" s="43"/>
      <c r="B273" s="39"/>
      <c r="C273" s="62"/>
      <c r="D273" s="39"/>
      <c r="E273" s="39"/>
      <c r="F273" s="42"/>
      <c r="G273" s="41"/>
      <c r="H273" s="51"/>
      <c r="I273" s="42"/>
      <c r="J273" s="39"/>
      <c r="K273" s="41"/>
      <c r="L273" s="51"/>
      <c r="M273" s="39"/>
      <c r="N273" s="39"/>
      <c r="O273" s="41"/>
      <c r="P273" s="51"/>
      <c r="Q273" s="39"/>
      <c r="R273" s="39"/>
      <c r="S273" s="41"/>
      <c r="T273" s="51"/>
      <c r="U273" s="39"/>
      <c r="V273" s="39"/>
      <c r="W273" s="41"/>
      <c r="X273" s="51"/>
      <c r="Y273" s="39"/>
      <c r="Z273" s="42"/>
      <c r="AA273" s="42"/>
      <c r="AB273" s="51"/>
      <c r="AC273" s="42"/>
      <c r="AD273" s="41"/>
      <c r="AE273" s="40"/>
      <c r="AF273" s="51"/>
    </row>
    <row r="274" spans="1:32" x14ac:dyDescent="0.2">
      <c r="A274" s="43"/>
      <c r="B274" s="39"/>
      <c r="C274" s="62"/>
      <c r="D274" s="39"/>
      <c r="E274" s="39"/>
      <c r="F274" s="42"/>
      <c r="G274" s="41"/>
      <c r="H274" s="51"/>
      <c r="I274" s="42"/>
      <c r="J274" s="39"/>
      <c r="K274" s="41"/>
      <c r="L274" s="51"/>
      <c r="M274" s="39"/>
      <c r="N274" s="39"/>
      <c r="O274" s="41"/>
      <c r="P274" s="51"/>
      <c r="Q274" s="39"/>
      <c r="R274" s="39"/>
      <c r="S274" s="41"/>
      <c r="T274" s="51"/>
      <c r="U274" s="39"/>
      <c r="V274" s="39"/>
      <c r="W274" s="41"/>
      <c r="X274" s="51"/>
      <c r="Y274" s="39"/>
      <c r="Z274" s="42"/>
      <c r="AA274" s="42"/>
      <c r="AB274" s="51"/>
      <c r="AC274" s="42"/>
      <c r="AD274" s="41"/>
      <c r="AE274" s="40"/>
      <c r="AF274" s="51"/>
    </row>
    <row r="275" spans="1:32" x14ac:dyDescent="0.2">
      <c r="A275" s="43"/>
      <c r="B275" s="39"/>
      <c r="C275" s="62"/>
      <c r="D275" s="39"/>
      <c r="E275" s="39"/>
      <c r="F275" s="42"/>
      <c r="G275" s="41"/>
      <c r="H275" s="51"/>
      <c r="I275" s="42"/>
      <c r="J275" s="39"/>
      <c r="K275" s="41"/>
      <c r="L275" s="51"/>
      <c r="M275" s="39"/>
      <c r="N275" s="39"/>
      <c r="O275" s="41"/>
      <c r="P275" s="51"/>
      <c r="Q275" s="39"/>
      <c r="R275" s="39"/>
      <c r="S275" s="41"/>
      <c r="T275" s="51"/>
      <c r="U275" s="39"/>
      <c r="V275" s="39"/>
      <c r="W275" s="41"/>
      <c r="X275" s="51"/>
      <c r="Y275" s="39"/>
      <c r="Z275" s="42"/>
      <c r="AA275" s="42"/>
      <c r="AB275" s="51"/>
      <c r="AC275" s="42"/>
      <c r="AD275" s="41"/>
      <c r="AE275" s="40"/>
      <c r="AF275" s="51"/>
    </row>
    <row r="276" spans="1:32" x14ac:dyDescent="0.2">
      <c r="A276" s="43"/>
      <c r="B276" s="39"/>
      <c r="C276" s="62"/>
      <c r="D276" s="39"/>
      <c r="E276" s="39"/>
      <c r="F276" s="42"/>
      <c r="G276" s="41"/>
      <c r="H276" s="51"/>
      <c r="I276" s="42"/>
      <c r="J276" s="39"/>
      <c r="K276" s="41"/>
      <c r="L276" s="51"/>
      <c r="M276" s="39"/>
      <c r="N276" s="39"/>
      <c r="O276" s="41"/>
      <c r="P276" s="51"/>
      <c r="Q276" s="39"/>
      <c r="R276" s="39"/>
      <c r="S276" s="41"/>
      <c r="T276" s="51"/>
      <c r="U276" s="39"/>
      <c r="V276" s="39"/>
      <c r="W276" s="41"/>
      <c r="X276" s="51"/>
      <c r="Y276" s="39"/>
      <c r="Z276" s="42"/>
      <c r="AA276" s="42"/>
      <c r="AB276" s="51"/>
      <c r="AC276" s="42"/>
      <c r="AD276" s="41"/>
      <c r="AE276" s="40"/>
      <c r="AF276" s="51"/>
    </row>
    <row r="277" spans="1:32" x14ac:dyDescent="0.2">
      <c r="A277" s="43"/>
      <c r="B277" s="39"/>
      <c r="C277" s="62"/>
      <c r="D277" s="39"/>
      <c r="E277" s="39"/>
      <c r="F277" s="42"/>
      <c r="G277" s="41"/>
      <c r="H277" s="51"/>
      <c r="I277" s="42"/>
      <c r="J277" s="39"/>
      <c r="K277" s="41"/>
      <c r="L277" s="51"/>
      <c r="M277" s="39"/>
      <c r="N277" s="39"/>
      <c r="O277" s="41"/>
      <c r="P277" s="51"/>
      <c r="Q277" s="39"/>
      <c r="R277" s="39"/>
      <c r="S277" s="41"/>
      <c r="T277" s="51"/>
      <c r="U277" s="39"/>
      <c r="V277" s="39"/>
      <c r="W277" s="41"/>
      <c r="X277" s="51"/>
      <c r="Y277" s="39"/>
      <c r="Z277" s="42"/>
      <c r="AA277" s="42"/>
      <c r="AB277" s="51"/>
      <c r="AC277" s="42"/>
      <c r="AD277" s="41"/>
      <c r="AE277" s="40"/>
      <c r="AF277" s="51"/>
    </row>
    <row r="278" spans="1:32" x14ac:dyDescent="0.2">
      <c r="A278" s="43"/>
      <c r="B278" s="39"/>
      <c r="C278" s="62"/>
      <c r="D278" s="39"/>
      <c r="E278" s="39"/>
      <c r="F278" s="42"/>
      <c r="G278" s="41"/>
      <c r="H278" s="51"/>
      <c r="I278" s="42"/>
      <c r="J278" s="39"/>
      <c r="K278" s="41"/>
      <c r="L278" s="51"/>
      <c r="M278" s="39"/>
      <c r="N278" s="39"/>
      <c r="O278" s="41"/>
      <c r="P278" s="51"/>
      <c r="Q278" s="39"/>
      <c r="R278" s="39"/>
      <c r="S278" s="41"/>
      <c r="T278" s="51"/>
      <c r="U278" s="39"/>
      <c r="V278" s="39"/>
      <c r="W278" s="41"/>
      <c r="X278" s="51"/>
      <c r="Y278" s="39"/>
      <c r="Z278" s="42"/>
      <c r="AA278" s="42"/>
      <c r="AB278" s="51"/>
      <c r="AC278" s="42"/>
      <c r="AD278" s="41"/>
      <c r="AE278" s="40"/>
      <c r="AF278" s="51"/>
    </row>
    <row r="279" spans="1:32" x14ac:dyDescent="0.2">
      <c r="A279" s="43"/>
      <c r="B279" s="39"/>
      <c r="C279" s="62"/>
      <c r="D279" s="39"/>
      <c r="E279" s="39"/>
      <c r="F279" s="42"/>
      <c r="G279" s="41"/>
      <c r="H279" s="51"/>
      <c r="I279" s="42"/>
      <c r="J279" s="39"/>
      <c r="K279" s="41"/>
      <c r="L279" s="51"/>
      <c r="M279" s="39"/>
      <c r="N279" s="39"/>
      <c r="O279" s="41"/>
      <c r="P279" s="51"/>
      <c r="Q279" s="39"/>
      <c r="R279" s="39"/>
      <c r="S279" s="41"/>
      <c r="T279" s="51"/>
      <c r="U279" s="39"/>
      <c r="V279" s="39"/>
      <c r="W279" s="41"/>
      <c r="X279" s="51"/>
      <c r="Y279" s="39"/>
      <c r="Z279" s="42"/>
      <c r="AA279" s="42"/>
      <c r="AB279" s="51"/>
      <c r="AC279" s="42"/>
      <c r="AD279" s="41"/>
      <c r="AE279" s="40"/>
      <c r="AF279" s="51"/>
    </row>
    <row r="280" spans="1:32" x14ac:dyDescent="0.2">
      <c r="A280" s="43"/>
      <c r="B280" s="39"/>
      <c r="C280" s="62"/>
      <c r="D280" s="39"/>
      <c r="E280" s="39"/>
      <c r="F280" s="42"/>
      <c r="G280" s="41"/>
      <c r="H280" s="51"/>
      <c r="I280" s="42"/>
      <c r="J280" s="39"/>
      <c r="K280" s="41"/>
      <c r="L280" s="51"/>
      <c r="M280" s="39"/>
      <c r="N280" s="39"/>
      <c r="O280" s="41"/>
      <c r="P280" s="51"/>
      <c r="Q280" s="39"/>
      <c r="R280" s="39"/>
      <c r="S280" s="41"/>
      <c r="T280" s="51"/>
      <c r="U280" s="39"/>
      <c r="V280" s="39"/>
      <c r="W280" s="41"/>
      <c r="X280" s="51"/>
      <c r="Y280" s="39"/>
      <c r="Z280" s="42"/>
      <c r="AA280" s="42"/>
      <c r="AB280" s="51"/>
      <c r="AC280" s="42"/>
      <c r="AD280" s="41"/>
      <c r="AE280" s="40"/>
      <c r="AF280" s="51"/>
    </row>
    <row r="281" spans="1:32" x14ac:dyDescent="0.2">
      <c r="A281" s="43"/>
      <c r="B281" s="39"/>
      <c r="C281" s="62"/>
      <c r="D281" s="39"/>
      <c r="E281" s="39"/>
      <c r="F281" s="42"/>
      <c r="G281" s="41"/>
      <c r="H281" s="51"/>
      <c r="I281" s="42"/>
      <c r="J281" s="39"/>
      <c r="K281" s="41"/>
      <c r="L281" s="51"/>
      <c r="M281" s="39"/>
      <c r="N281" s="39"/>
      <c r="O281" s="41"/>
      <c r="P281" s="51"/>
      <c r="Q281" s="39"/>
      <c r="R281" s="39"/>
      <c r="S281" s="41"/>
      <c r="T281" s="51"/>
      <c r="U281" s="39"/>
      <c r="V281" s="39"/>
      <c r="W281" s="41"/>
      <c r="X281" s="51"/>
      <c r="Y281" s="39"/>
      <c r="Z281" s="42"/>
      <c r="AA281" s="42"/>
      <c r="AB281" s="51"/>
      <c r="AC281" s="42"/>
      <c r="AD281" s="41"/>
      <c r="AE281" s="40"/>
      <c r="AF281" s="51"/>
    </row>
    <row r="282" spans="1:32" x14ac:dyDescent="0.2">
      <c r="A282" s="43"/>
      <c r="B282" s="39"/>
      <c r="C282" s="62"/>
      <c r="D282" s="39"/>
      <c r="E282" s="39"/>
      <c r="F282" s="42"/>
      <c r="G282" s="41"/>
      <c r="H282" s="51"/>
      <c r="I282" s="42"/>
      <c r="J282" s="39"/>
      <c r="K282" s="41"/>
      <c r="L282" s="51"/>
      <c r="M282" s="39"/>
      <c r="N282" s="39"/>
      <c r="O282" s="41"/>
      <c r="P282" s="51"/>
      <c r="Q282" s="39"/>
      <c r="R282" s="39"/>
      <c r="S282" s="41"/>
      <c r="T282" s="51"/>
      <c r="U282" s="39"/>
      <c r="V282" s="39"/>
      <c r="W282" s="41"/>
      <c r="X282" s="51"/>
      <c r="Y282" s="39"/>
      <c r="Z282" s="42"/>
      <c r="AA282" s="42"/>
      <c r="AB282" s="51"/>
      <c r="AC282" s="42"/>
      <c r="AD282" s="41"/>
      <c r="AE282" s="40"/>
      <c r="AF282" s="51"/>
    </row>
    <row r="283" spans="1:32" x14ac:dyDescent="0.2">
      <c r="A283" s="43"/>
      <c r="B283" s="39"/>
      <c r="C283" s="62"/>
      <c r="D283" s="39"/>
      <c r="E283" s="39"/>
      <c r="F283" s="42"/>
      <c r="G283" s="41"/>
      <c r="H283" s="51"/>
      <c r="I283" s="42"/>
      <c r="J283" s="39"/>
      <c r="K283" s="41"/>
      <c r="L283" s="51"/>
      <c r="M283" s="39"/>
      <c r="N283" s="39"/>
      <c r="O283" s="41"/>
      <c r="P283" s="51"/>
      <c r="Q283" s="39"/>
      <c r="R283" s="39"/>
      <c r="S283" s="41"/>
      <c r="T283" s="51"/>
      <c r="U283" s="39"/>
      <c r="V283" s="39"/>
      <c r="W283" s="41"/>
      <c r="X283" s="51"/>
      <c r="Y283" s="39"/>
      <c r="Z283" s="42"/>
      <c r="AA283" s="42"/>
      <c r="AB283" s="51"/>
      <c r="AC283" s="42"/>
      <c r="AD283" s="41"/>
      <c r="AE283" s="40"/>
      <c r="AF283" s="51"/>
    </row>
    <row r="284" spans="1:32" x14ac:dyDescent="0.2">
      <c r="A284" s="43"/>
      <c r="B284" s="39"/>
      <c r="C284" s="62"/>
      <c r="D284" s="39"/>
      <c r="E284" s="39"/>
      <c r="F284" s="42"/>
      <c r="G284" s="41"/>
      <c r="H284" s="51"/>
      <c r="I284" s="42"/>
      <c r="J284" s="39"/>
      <c r="K284" s="41"/>
      <c r="L284" s="51"/>
      <c r="M284" s="39"/>
      <c r="N284" s="39"/>
      <c r="O284" s="41"/>
      <c r="P284" s="51"/>
      <c r="Q284" s="39"/>
      <c r="R284" s="39"/>
      <c r="S284" s="41"/>
      <c r="T284" s="51"/>
      <c r="U284" s="39"/>
      <c r="V284" s="39"/>
      <c r="W284" s="41"/>
      <c r="X284" s="51"/>
      <c r="Y284" s="39"/>
      <c r="Z284" s="42"/>
      <c r="AA284" s="42"/>
      <c r="AB284" s="51"/>
      <c r="AC284" s="42"/>
      <c r="AD284" s="41"/>
      <c r="AE284" s="40"/>
      <c r="AF284" s="51"/>
    </row>
    <row r="285" spans="1:32" x14ac:dyDescent="0.2">
      <c r="A285" s="43"/>
      <c r="B285" s="39"/>
      <c r="C285" s="62"/>
      <c r="D285" s="39"/>
      <c r="E285" s="39"/>
      <c r="F285" s="42"/>
      <c r="G285" s="41"/>
      <c r="H285" s="51"/>
      <c r="I285" s="42"/>
      <c r="J285" s="39"/>
      <c r="K285" s="41"/>
      <c r="L285" s="51"/>
      <c r="M285" s="39"/>
      <c r="N285" s="39"/>
      <c r="O285" s="41"/>
      <c r="P285" s="51"/>
      <c r="Q285" s="39"/>
      <c r="R285" s="39"/>
      <c r="S285" s="41"/>
      <c r="T285" s="51"/>
      <c r="U285" s="39"/>
      <c r="V285" s="39"/>
      <c r="W285" s="41"/>
      <c r="X285" s="51"/>
      <c r="Y285" s="39"/>
      <c r="Z285" s="42"/>
      <c r="AA285" s="42"/>
      <c r="AB285" s="51"/>
      <c r="AC285" s="42"/>
      <c r="AD285" s="41"/>
      <c r="AE285" s="40"/>
      <c r="AF285" s="51"/>
    </row>
    <row r="286" spans="1:32" x14ac:dyDescent="0.2">
      <c r="A286" s="43"/>
      <c r="B286" s="39"/>
      <c r="C286" s="62"/>
      <c r="D286" s="39"/>
      <c r="E286" s="39"/>
      <c r="F286" s="42"/>
      <c r="G286" s="41"/>
      <c r="H286" s="51"/>
      <c r="I286" s="42"/>
      <c r="J286" s="39"/>
      <c r="K286" s="41"/>
      <c r="L286" s="51"/>
      <c r="M286" s="39"/>
      <c r="N286" s="39"/>
      <c r="O286" s="41"/>
      <c r="P286" s="51"/>
      <c r="Q286" s="39"/>
      <c r="R286" s="39"/>
      <c r="S286" s="41"/>
      <c r="T286" s="51"/>
      <c r="U286" s="39"/>
      <c r="V286" s="39"/>
      <c r="W286" s="41"/>
      <c r="X286" s="51"/>
      <c r="Y286" s="39"/>
      <c r="Z286" s="42"/>
      <c r="AA286" s="42"/>
      <c r="AB286" s="51"/>
      <c r="AC286" s="42"/>
      <c r="AD286" s="41"/>
      <c r="AE286" s="40"/>
      <c r="AF286" s="51"/>
    </row>
    <row r="287" spans="1:32" x14ac:dyDescent="0.2">
      <c r="A287" s="43"/>
      <c r="B287" s="39"/>
      <c r="C287" s="62"/>
      <c r="D287" s="39"/>
      <c r="E287" s="39"/>
      <c r="F287" s="42"/>
      <c r="G287" s="41"/>
      <c r="H287" s="51"/>
      <c r="I287" s="42"/>
      <c r="J287" s="39"/>
      <c r="K287" s="41"/>
      <c r="L287" s="51"/>
      <c r="M287" s="39"/>
      <c r="N287" s="39"/>
      <c r="O287" s="41"/>
      <c r="P287" s="51"/>
      <c r="Q287" s="39"/>
      <c r="R287" s="39"/>
      <c r="S287" s="41"/>
      <c r="T287" s="51"/>
      <c r="U287" s="39"/>
      <c r="V287" s="39"/>
      <c r="W287" s="41"/>
      <c r="X287" s="51"/>
      <c r="Y287" s="39"/>
      <c r="Z287" s="42"/>
      <c r="AA287" s="42"/>
      <c r="AB287" s="51"/>
      <c r="AC287" s="42"/>
      <c r="AD287" s="41"/>
      <c r="AE287" s="40"/>
      <c r="AF287" s="51"/>
    </row>
    <row r="288" spans="1:32" x14ac:dyDescent="0.2">
      <c r="A288" s="43"/>
      <c r="B288" s="39"/>
      <c r="C288" s="62"/>
      <c r="D288" s="39"/>
      <c r="E288" s="39"/>
      <c r="F288" s="42"/>
      <c r="G288" s="41"/>
      <c r="H288" s="51"/>
      <c r="I288" s="42"/>
      <c r="J288" s="39"/>
      <c r="K288" s="41"/>
      <c r="L288" s="51"/>
      <c r="M288" s="39"/>
      <c r="N288" s="39"/>
      <c r="O288" s="41"/>
      <c r="P288" s="51"/>
      <c r="Q288" s="39"/>
      <c r="R288" s="39"/>
      <c r="S288" s="41"/>
      <c r="T288" s="51"/>
      <c r="U288" s="39"/>
      <c r="V288" s="39"/>
      <c r="W288" s="41"/>
      <c r="X288" s="51"/>
      <c r="Y288" s="39"/>
      <c r="Z288" s="42"/>
      <c r="AA288" s="42"/>
      <c r="AB288" s="51"/>
      <c r="AC288" s="42"/>
      <c r="AD288" s="41"/>
      <c r="AE288" s="40"/>
      <c r="AF288" s="51"/>
    </row>
    <row r="289" spans="1:32" x14ac:dyDescent="0.2">
      <c r="A289" s="43"/>
      <c r="B289" s="39"/>
      <c r="C289" s="62"/>
      <c r="D289" s="39"/>
      <c r="E289" s="39"/>
      <c r="F289" s="42"/>
      <c r="G289" s="41"/>
      <c r="H289" s="51"/>
      <c r="I289" s="42"/>
      <c r="J289" s="39"/>
      <c r="K289" s="41"/>
      <c r="L289" s="51"/>
      <c r="M289" s="39"/>
      <c r="N289" s="39"/>
      <c r="O289" s="41"/>
      <c r="P289" s="51"/>
      <c r="Q289" s="39"/>
      <c r="R289" s="39"/>
      <c r="S289" s="41"/>
      <c r="T289" s="51"/>
      <c r="U289" s="39"/>
      <c r="V289" s="39"/>
      <c r="W289" s="41"/>
      <c r="X289" s="51"/>
      <c r="Y289" s="39"/>
      <c r="Z289" s="42"/>
      <c r="AA289" s="42"/>
      <c r="AB289" s="51"/>
      <c r="AC289" s="42"/>
      <c r="AD289" s="41"/>
      <c r="AE289" s="40"/>
      <c r="AF289" s="51"/>
    </row>
    <row r="290" spans="1:32" x14ac:dyDescent="0.2">
      <c r="A290" s="43"/>
      <c r="B290" s="39"/>
      <c r="C290" s="62"/>
      <c r="D290" s="39"/>
      <c r="E290" s="39"/>
      <c r="F290" s="42"/>
      <c r="G290" s="41"/>
      <c r="H290" s="51"/>
      <c r="I290" s="42"/>
      <c r="J290" s="39"/>
      <c r="K290" s="41"/>
      <c r="L290" s="51"/>
      <c r="M290" s="39"/>
      <c r="N290" s="39"/>
      <c r="O290" s="41"/>
      <c r="P290" s="51"/>
      <c r="Q290" s="39"/>
      <c r="R290" s="39"/>
      <c r="S290" s="41"/>
      <c r="T290" s="51"/>
      <c r="U290" s="39"/>
      <c r="V290" s="39"/>
      <c r="W290" s="41"/>
      <c r="X290" s="51"/>
      <c r="Y290" s="39"/>
      <c r="Z290" s="42"/>
      <c r="AA290" s="42"/>
      <c r="AB290" s="51"/>
      <c r="AC290" s="42"/>
      <c r="AD290" s="41"/>
      <c r="AE290" s="40"/>
      <c r="AF290" s="51"/>
    </row>
    <row r="291" spans="1:32" x14ac:dyDescent="0.2">
      <c r="A291" s="43"/>
      <c r="B291" s="39"/>
      <c r="C291" s="62"/>
      <c r="D291" s="39"/>
      <c r="E291" s="39"/>
      <c r="F291" s="42"/>
      <c r="G291" s="41"/>
      <c r="H291" s="51"/>
      <c r="I291" s="42"/>
      <c r="J291" s="39"/>
      <c r="K291" s="41"/>
      <c r="L291" s="51"/>
      <c r="M291" s="39"/>
      <c r="N291" s="39"/>
      <c r="O291" s="41"/>
      <c r="P291" s="51"/>
      <c r="Q291" s="39"/>
      <c r="R291" s="39"/>
      <c r="S291" s="41"/>
      <c r="T291" s="51"/>
      <c r="U291" s="39"/>
      <c r="V291" s="39"/>
      <c r="W291" s="41"/>
      <c r="X291" s="51"/>
      <c r="Y291" s="39"/>
      <c r="Z291" s="42"/>
      <c r="AA291" s="42"/>
      <c r="AB291" s="51"/>
      <c r="AC291" s="42"/>
      <c r="AD291" s="41"/>
      <c r="AE291" s="40"/>
      <c r="AF291" s="51"/>
    </row>
    <row r="292" spans="1:32" x14ac:dyDescent="0.2">
      <c r="A292" s="43"/>
      <c r="B292" s="39"/>
      <c r="C292" s="62"/>
      <c r="D292" s="39"/>
      <c r="E292" s="39"/>
      <c r="F292" s="42"/>
      <c r="G292" s="41"/>
      <c r="H292" s="51"/>
      <c r="I292" s="42"/>
      <c r="J292" s="39"/>
      <c r="K292" s="41"/>
      <c r="L292" s="51"/>
      <c r="M292" s="39"/>
      <c r="N292" s="39"/>
      <c r="O292" s="41"/>
      <c r="P292" s="51"/>
      <c r="Q292" s="39"/>
      <c r="R292" s="39"/>
      <c r="S292" s="41"/>
      <c r="T292" s="51"/>
      <c r="U292" s="39"/>
      <c r="V292" s="39"/>
      <c r="W292" s="41"/>
      <c r="X292" s="51"/>
      <c r="Y292" s="39"/>
      <c r="Z292" s="42"/>
      <c r="AA292" s="42"/>
      <c r="AB292" s="51"/>
      <c r="AC292" s="42"/>
      <c r="AD292" s="41"/>
      <c r="AE292" s="40"/>
      <c r="AF292" s="51"/>
    </row>
    <row r="293" spans="1:32" x14ac:dyDescent="0.2">
      <c r="A293" s="43"/>
      <c r="B293" s="39"/>
      <c r="C293" s="62"/>
      <c r="D293" s="39"/>
      <c r="E293" s="39"/>
      <c r="F293" s="42"/>
      <c r="G293" s="41"/>
      <c r="H293" s="51"/>
      <c r="I293" s="42"/>
      <c r="J293" s="39"/>
      <c r="K293" s="41"/>
      <c r="L293" s="51"/>
      <c r="M293" s="39"/>
      <c r="N293" s="39"/>
      <c r="O293" s="41"/>
      <c r="P293" s="51"/>
      <c r="Q293" s="39"/>
      <c r="R293" s="39"/>
      <c r="S293" s="41"/>
      <c r="T293" s="51"/>
      <c r="U293" s="39"/>
      <c r="V293" s="39"/>
      <c r="W293" s="41"/>
      <c r="X293" s="51"/>
      <c r="Y293" s="39"/>
      <c r="Z293" s="42"/>
      <c r="AA293" s="42"/>
      <c r="AB293" s="51"/>
      <c r="AC293" s="42"/>
      <c r="AD293" s="41"/>
      <c r="AE293" s="40"/>
      <c r="AF293" s="51"/>
    </row>
    <row r="294" spans="1:32" x14ac:dyDescent="0.2">
      <c r="A294" s="43"/>
      <c r="B294" s="39"/>
      <c r="C294" s="62"/>
      <c r="D294" s="39"/>
      <c r="E294" s="39"/>
      <c r="F294" s="42"/>
      <c r="G294" s="41"/>
      <c r="H294" s="51"/>
      <c r="I294" s="42"/>
      <c r="J294" s="39"/>
      <c r="K294" s="41"/>
      <c r="L294" s="51"/>
      <c r="M294" s="39"/>
      <c r="N294" s="39"/>
      <c r="O294" s="41"/>
      <c r="P294" s="51"/>
      <c r="Q294" s="39"/>
      <c r="R294" s="39"/>
      <c r="S294" s="41"/>
      <c r="T294" s="51"/>
      <c r="U294" s="39"/>
      <c r="V294" s="39"/>
      <c r="W294" s="41"/>
      <c r="X294" s="51"/>
      <c r="Y294" s="39"/>
      <c r="Z294" s="42"/>
      <c r="AA294" s="42"/>
      <c r="AB294" s="51"/>
      <c r="AC294" s="42"/>
      <c r="AD294" s="41"/>
      <c r="AE294" s="40"/>
      <c r="AF294" s="51"/>
    </row>
    <row r="295" spans="1:32" x14ac:dyDescent="0.2">
      <c r="A295" s="43"/>
      <c r="B295" s="39"/>
      <c r="C295" s="62"/>
      <c r="D295" s="39"/>
      <c r="E295" s="39"/>
      <c r="F295" s="42"/>
      <c r="G295" s="41"/>
      <c r="H295" s="51"/>
      <c r="I295" s="42"/>
      <c r="J295" s="39"/>
      <c r="K295" s="41"/>
      <c r="L295" s="51"/>
      <c r="M295" s="39"/>
      <c r="N295" s="39"/>
      <c r="O295" s="41"/>
      <c r="P295" s="51"/>
      <c r="Q295" s="39"/>
      <c r="R295" s="39"/>
      <c r="S295" s="41"/>
      <c r="T295" s="51"/>
      <c r="U295" s="39"/>
      <c r="V295" s="39"/>
      <c r="W295" s="41"/>
      <c r="X295" s="51"/>
      <c r="Y295" s="39"/>
      <c r="Z295" s="42"/>
      <c r="AA295" s="42"/>
      <c r="AB295" s="51"/>
      <c r="AC295" s="42"/>
      <c r="AD295" s="41"/>
      <c r="AE295" s="40"/>
      <c r="AF295" s="51"/>
    </row>
    <row r="296" spans="1:32" x14ac:dyDescent="0.2">
      <c r="A296" s="43"/>
      <c r="B296" s="39"/>
      <c r="C296" s="62"/>
      <c r="D296" s="39"/>
      <c r="E296" s="39"/>
      <c r="F296" s="42"/>
      <c r="G296" s="41"/>
      <c r="H296" s="51"/>
      <c r="I296" s="42"/>
      <c r="J296" s="39"/>
      <c r="K296" s="41"/>
      <c r="L296" s="51"/>
      <c r="M296" s="39"/>
      <c r="N296" s="39"/>
      <c r="O296" s="41"/>
      <c r="P296" s="51"/>
      <c r="Q296" s="39"/>
      <c r="R296" s="39"/>
      <c r="S296" s="41"/>
      <c r="T296" s="51"/>
      <c r="U296" s="39"/>
      <c r="V296" s="39"/>
      <c r="W296" s="41"/>
      <c r="X296" s="51"/>
      <c r="Y296" s="39"/>
      <c r="Z296" s="42"/>
      <c r="AA296" s="42"/>
      <c r="AB296" s="51"/>
      <c r="AC296" s="42"/>
      <c r="AD296" s="41"/>
      <c r="AE296" s="40"/>
      <c r="AF296" s="51"/>
    </row>
    <row r="297" spans="1:32" x14ac:dyDescent="0.2">
      <c r="A297" s="43"/>
      <c r="B297" s="39"/>
      <c r="C297" s="62"/>
      <c r="D297" s="39"/>
      <c r="E297" s="39"/>
      <c r="F297" s="42"/>
      <c r="G297" s="41"/>
      <c r="H297" s="51"/>
      <c r="I297" s="42"/>
      <c r="J297" s="39"/>
      <c r="K297" s="41"/>
      <c r="L297" s="51"/>
      <c r="M297" s="39"/>
      <c r="N297" s="39"/>
      <c r="O297" s="41"/>
      <c r="P297" s="51"/>
      <c r="Q297" s="39"/>
      <c r="R297" s="39"/>
      <c r="S297" s="41"/>
      <c r="T297" s="51"/>
      <c r="U297" s="39"/>
      <c r="V297" s="39"/>
      <c r="W297" s="41"/>
      <c r="X297" s="51"/>
      <c r="Y297" s="39"/>
      <c r="Z297" s="42"/>
      <c r="AA297" s="42"/>
      <c r="AB297" s="51"/>
      <c r="AC297" s="42"/>
      <c r="AD297" s="41"/>
      <c r="AE297" s="40"/>
      <c r="AF297" s="51"/>
    </row>
    <row r="298" spans="1:32" x14ac:dyDescent="0.2">
      <c r="A298" s="43"/>
      <c r="B298" s="39"/>
      <c r="C298" s="62"/>
      <c r="D298" s="39"/>
      <c r="E298" s="39"/>
      <c r="F298" s="42"/>
      <c r="G298" s="41"/>
      <c r="H298" s="51"/>
      <c r="I298" s="42"/>
      <c r="J298" s="39"/>
      <c r="K298" s="41"/>
      <c r="L298" s="51"/>
      <c r="M298" s="39"/>
      <c r="N298" s="39"/>
      <c r="O298" s="41"/>
      <c r="P298" s="51"/>
      <c r="Q298" s="39"/>
      <c r="R298" s="39"/>
      <c r="S298" s="41"/>
      <c r="T298" s="51"/>
      <c r="U298" s="39"/>
      <c r="V298" s="39"/>
      <c r="W298" s="41"/>
      <c r="X298" s="51"/>
      <c r="Y298" s="39"/>
      <c r="Z298" s="42"/>
      <c r="AA298" s="42"/>
      <c r="AB298" s="51"/>
      <c r="AC298" s="42"/>
      <c r="AD298" s="41"/>
      <c r="AE298" s="40"/>
      <c r="AF298" s="51"/>
    </row>
    <row r="299" spans="1:32" x14ac:dyDescent="0.2">
      <c r="A299" s="43"/>
      <c r="B299" s="39"/>
      <c r="C299" s="62"/>
      <c r="D299" s="39"/>
      <c r="E299" s="39"/>
      <c r="F299" s="42"/>
      <c r="G299" s="41"/>
      <c r="H299" s="51"/>
      <c r="I299" s="42"/>
      <c r="J299" s="39"/>
      <c r="K299" s="41"/>
      <c r="L299" s="51"/>
      <c r="M299" s="39"/>
      <c r="N299" s="39"/>
      <c r="O299" s="41"/>
      <c r="P299" s="51"/>
      <c r="Q299" s="39"/>
      <c r="R299" s="39"/>
      <c r="S299" s="41"/>
      <c r="T299" s="51"/>
      <c r="U299" s="39"/>
      <c r="V299" s="39"/>
      <c r="W299" s="41"/>
      <c r="X299" s="51"/>
      <c r="Y299" s="39"/>
      <c r="Z299" s="42"/>
      <c r="AA299" s="42"/>
      <c r="AB299" s="51"/>
      <c r="AC299" s="42"/>
      <c r="AD299" s="41"/>
      <c r="AE299" s="40"/>
      <c r="AF299" s="51"/>
    </row>
    <row r="300" spans="1:32" x14ac:dyDescent="0.2">
      <c r="A300" s="43"/>
      <c r="B300" s="39"/>
      <c r="C300" s="62"/>
      <c r="D300" s="39"/>
      <c r="E300" s="39"/>
      <c r="F300" s="42"/>
      <c r="G300" s="41"/>
      <c r="H300" s="51"/>
      <c r="I300" s="42"/>
      <c r="J300" s="39"/>
      <c r="K300" s="41"/>
      <c r="L300" s="51"/>
      <c r="M300" s="39"/>
      <c r="N300" s="39"/>
      <c r="O300" s="41"/>
      <c r="P300" s="51"/>
      <c r="Q300" s="39"/>
      <c r="R300" s="39"/>
      <c r="S300" s="41"/>
      <c r="T300" s="51"/>
      <c r="U300" s="39"/>
      <c r="V300" s="39"/>
      <c r="W300" s="41"/>
      <c r="X300" s="51"/>
      <c r="Y300" s="39"/>
      <c r="Z300" s="42"/>
      <c r="AA300" s="42"/>
      <c r="AB300" s="51"/>
      <c r="AC300" s="42"/>
      <c r="AD300" s="41"/>
      <c r="AE300" s="40"/>
      <c r="AF300" s="51"/>
    </row>
    <row r="301" spans="1:32" x14ac:dyDescent="0.2">
      <c r="A301" s="43"/>
      <c r="B301" s="39"/>
      <c r="C301" s="62"/>
      <c r="D301" s="39"/>
      <c r="E301" s="39"/>
      <c r="F301" s="42"/>
      <c r="G301" s="41"/>
      <c r="H301" s="51"/>
      <c r="I301" s="42"/>
      <c r="J301" s="39"/>
      <c r="K301" s="41"/>
      <c r="L301" s="51"/>
      <c r="M301" s="39"/>
      <c r="N301" s="39"/>
      <c r="O301" s="41"/>
      <c r="P301" s="51"/>
      <c r="Q301" s="39"/>
      <c r="R301" s="39"/>
      <c r="S301" s="41"/>
      <c r="T301" s="51"/>
      <c r="U301" s="39"/>
      <c r="V301" s="39"/>
      <c r="W301" s="41"/>
      <c r="X301" s="51"/>
      <c r="Y301" s="39"/>
      <c r="Z301" s="42"/>
      <c r="AA301" s="42"/>
      <c r="AB301" s="51"/>
      <c r="AC301" s="42"/>
      <c r="AD301" s="41"/>
      <c r="AE301" s="40"/>
      <c r="AF301" s="51"/>
    </row>
    <row r="302" spans="1:32" x14ac:dyDescent="0.2">
      <c r="A302" s="43"/>
      <c r="B302" s="39"/>
      <c r="C302" s="62"/>
      <c r="D302" s="39"/>
      <c r="E302" s="39"/>
      <c r="F302" s="42"/>
      <c r="G302" s="41"/>
      <c r="H302" s="51"/>
      <c r="I302" s="42"/>
      <c r="J302" s="39"/>
      <c r="K302" s="41"/>
      <c r="L302" s="51"/>
      <c r="M302" s="39"/>
      <c r="N302" s="39"/>
      <c r="O302" s="41"/>
      <c r="P302" s="51"/>
      <c r="Q302" s="39"/>
      <c r="R302" s="39"/>
      <c r="S302" s="41"/>
      <c r="T302" s="51"/>
      <c r="U302" s="39"/>
      <c r="V302" s="39"/>
      <c r="W302" s="41"/>
      <c r="X302" s="51"/>
      <c r="Y302" s="39"/>
      <c r="Z302" s="42"/>
      <c r="AA302" s="42"/>
      <c r="AB302" s="51"/>
      <c r="AC302" s="42"/>
      <c r="AD302" s="41"/>
      <c r="AE302" s="40"/>
      <c r="AF302" s="51"/>
    </row>
    <row r="303" spans="1:32" x14ac:dyDescent="0.2">
      <c r="A303" s="43"/>
      <c r="B303" s="39"/>
      <c r="C303" s="62"/>
      <c r="D303" s="39"/>
      <c r="E303" s="39"/>
      <c r="F303" s="42"/>
      <c r="G303" s="41"/>
      <c r="H303" s="51"/>
      <c r="I303" s="42"/>
      <c r="J303" s="39"/>
      <c r="K303" s="41"/>
      <c r="L303" s="51"/>
      <c r="M303" s="39"/>
      <c r="N303" s="39"/>
      <c r="O303" s="41"/>
      <c r="P303" s="51"/>
      <c r="Q303" s="39"/>
      <c r="R303" s="39"/>
      <c r="S303" s="41"/>
      <c r="T303" s="51"/>
      <c r="U303" s="39"/>
      <c r="V303" s="39"/>
      <c r="W303" s="41"/>
      <c r="X303" s="51"/>
      <c r="Y303" s="39"/>
      <c r="Z303" s="42"/>
      <c r="AA303" s="42"/>
      <c r="AB303" s="51"/>
      <c r="AC303" s="42"/>
      <c r="AD303" s="41"/>
      <c r="AE303" s="40"/>
      <c r="AF303" s="51"/>
    </row>
    <row r="304" spans="1:32" x14ac:dyDescent="0.2">
      <c r="A304" s="43"/>
      <c r="B304" s="39"/>
      <c r="C304" s="62"/>
      <c r="D304" s="39"/>
      <c r="E304" s="39"/>
      <c r="F304" s="42"/>
      <c r="G304" s="41"/>
      <c r="H304" s="51"/>
      <c r="I304" s="42"/>
      <c r="J304" s="39"/>
      <c r="K304" s="41"/>
      <c r="L304" s="51"/>
      <c r="M304" s="39"/>
      <c r="N304" s="39"/>
      <c r="O304" s="41"/>
      <c r="P304" s="51"/>
      <c r="Q304" s="39"/>
      <c r="R304" s="39"/>
      <c r="S304" s="41"/>
      <c r="T304" s="51"/>
      <c r="U304" s="39"/>
      <c r="V304" s="39"/>
      <c r="W304" s="41"/>
      <c r="X304" s="51"/>
      <c r="Y304" s="39"/>
      <c r="Z304" s="42"/>
      <c r="AA304" s="42"/>
      <c r="AB304" s="51"/>
      <c r="AC304" s="42"/>
      <c r="AD304" s="41"/>
      <c r="AE304" s="40"/>
      <c r="AF304" s="51"/>
    </row>
    <row r="305" spans="1:32" x14ac:dyDescent="0.2">
      <c r="A305" s="43"/>
      <c r="B305" s="39"/>
      <c r="C305" s="62"/>
      <c r="D305" s="39"/>
      <c r="E305" s="39"/>
      <c r="F305" s="42"/>
      <c r="G305" s="41"/>
      <c r="H305" s="51"/>
      <c r="I305" s="42"/>
      <c r="J305" s="39"/>
      <c r="K305" s="41"/>
      <c r="L305" s="51"/>
      <c r="M305" s="39"/>
      <c r="N305" s="39"/>
      <c r="O305" s="41"/>
      <c r="P305" s="51"/>
      <c r="Q305" s="39"/>
      <c r="R305" s="39"/>
      <c r="S305" s="41"/>
      <c r="T305" s="51"/>
      <c r="U305" s="39"/>
      <c r="V305" s="39"/>
      <c r="W305" s="41"/>
      <c r="X305" s="51"/>
      <c r="Y305" s="39"/>
      <c r="Z305" s="42"/>
      <c r="AA305" s="42"/>
      <c r="AB305" s="51"/>
      <c r="AC305" s="42"/>
      <c r="AD305" s="41"/>
      <c r="AE305" s="40"/>
      <c r="AF305" s="51"/>
    </row>
    <row r="306" spans="1:32" x14ac:dyDescent="0.2">
      <c r="A306" s="43"/>
      <c r="B306" s="39"/>
      <c r="C306" s="62"/>
      <c r="D306" s="39"/>
      <c r="E306" s="39"/>
      <c r="F306" s="42"/>
      <c r="G306" s="41"/>
      <c r="H306" s="51"/>
      <c r="I306" s="42"/>
      <c r="J306" s="39"/>
      <c r="K306" s="41"/>
      <c r="L306" s="51"/>
      <c r="M306" s="39"/>
      <c r="N306" s="39"/>
      <c r="O306" s="41"/>
      <c r="P306" s="51"/>
      <c r="Q306" s="39"/>
      <c r="R306" s="39"/>
      <c r="S306" s="41"/>
      <c r="T306" s="51"/>
      <c r="U306" s="39"/>
      <c r="V306" s="39"/>
      <c r="W306" s="41"/>
      <c r="X306" s="51"/>
      <c r="Y306" s="39"/>
      <c r="Z306" s="42"/>
      <c r="AA306" s="42"/>
      <c r="AB306" s="51"/>
      <c r="AC306" s="42"/>
      <c r="AD306" s="41"/>
      <c r="AE306" s="40"/>
      <c r="AF306" s="51"/>
    </row>
    <row r="307" spans="1:32" x14ac:dyDescent="0.2">
      <c r="A307" s="43"/>
      <c r="B307" s="39"/>
      <c r="C307" s="62"/>
      <c r="D307" s="39"/>
      <c r="E307" s="39"/>
      <c r="F307" s="42"/>
      <c r="G307" s="41"/>
      <c r="H307" s="51"/>
      <c r="I307" s="42"/>
      <c r="J307" s="39"/>
      <c r="K307" s="41"/>
      <c r="L307" s="51"/>
      <c r="M307" s="39"/>
      <c r="N307" s="39"/>
      <c r="O307" s="41"/>
      <c r="P307" s="51"/>
      <c r="Q307" s="39"/>
      <c r="R307" s="39"/>
      <c r="S307" s="41"/>
      <c r="T307" s="51"/>
      <c r="U307" s="39"/>
      <c r="V307" s="39"/>
      <c r="W307" s="41"/>
      <c r="X307" s="51"/>
      <c r="Y307" s="39"/>
      <c r="Z307" s="42"/>
      <c r="AA307" s="42"/>
      <c r="AB307" s="51"/>
      <c r="AC307" s="42"/>
      <c r="AD307" s="41"/>
      <c r="AE307" s="40"/>
      <c r="AF307" s="51"/>
    </row>
    <row r="308" spans="1:32" x14ac:dyDescent="0.2">
      <c r="A308" s="43"/>
      <c r="B308" s="39"/>
      <c r="C308" s="62"/>
      <c r="D308" s="39"/>
      <c r="E308" s="39"/>
      <c r="F308" s="42"/>
      <c r="G308" s="41"/>
      <c r="H308" s="51"/>
      <c r="I308" s="42"/>
      <c r="J308" s="39"/>
      <c r="K308" s="41"/>
      <c r="L308" s="51"/>
      <c r="M308" s="39"/>
      <c r="N308" s="39"/>
      <c r="O308" s="41"/>
      <c r="P308" s="51"/>
      <c r="Q308" s="39"/>
      <c r="R308" s="39"/>
      <c r="S308" s="41"/>
      <c r="T308" s="51"/>
      <c r="U308" s="39"/>
      <c r="V308" s="39"/>
      <c r="W308" s="41"/>
      <c r="X308" s="51"/>
      <c r="Y308" s="39"/>
      <c r="Z308" s="42"/>
      <c r="AA308" s="42"/>
      <c r="AB308" s="51"/>
      <c r="AC308" s="42"/>
      <c r="AD308" s="41"/>
      <c r="AE308" s="40"/>
      <c r="AF308" s="51"/>
    </row>
    <row r="309" spans="1:32" x14ac:dyDescent="0.2">
      <c r="A309" s="43"/>
      <c r="B309" s="39"/>
      <c r="C309" s="62"/>
      <c r="D309" s="39"/>
      <c r="E309" s="39"/>
      <c r="F309" s="42"/>
      <c r="G309" s="41"/>
      <c r="H309" s="51"/>
      <c r="I309" s="42"/>
      <c r="J309" s="39"/>
      <c r="K309" s="41"/>
      <c r="L309" s="51"/>
      <c r="M309" s="39"/>
      <c r="N309" s="39"/>
      <c r="O309" s="41"/>
      <c r="P309" s="51"/>
      <c r="Q309" s="39"/>
      <c r="R309" s="39"/>
      <c r="S309" s="41"/>
      <c r="T309" s="51"/>
      <c r="U309" s="39"/>
      <c r="V309" s="39"/>
      <c r="W309" s="41"/>
      <c r="X309" s="51"/>
      <c r="Y309" s="39"/>
      <c r="Z309" s="42"/>
      <c r="AA309" s="42"/>
      <c r="AB309" s="51"/>
      <c r="AC309" s="42"/>
      <c r="AD309" s="41"/>
      <c r="AE309" s="40"/>
      <c r="AF309" s="51"/>
    </row>
    <row r="310" spans="1:32" x14ac:dyDescent="0.2">
      <c r="A310" s="43"/>
      <c r="B310" s="39"/>
      <c r="C310" s="62"/>
      <c r="D310" s="39"/>
      <c r="E310" s="39"/>
      <c r="F310" s="42"/>
      <c r="G310" s="41"/>
      <c r="H310" s="51"/>
      <c r="I310" s="42"/>
      <c r="J310" s="39"/>
      <c r="K310" s="41"/>
      <c r="L310" s="51"/>
      <c r="M310" s="39"/>
      <c r="N310" s="39"/>
      <c r="O310" s="41"/>
      <c r="P310" s="51"/>
      <c r="Q310" s="39"/>
      <c r="R310" s="39"/>
      <c r="S310" s="41"/>
      <c r="T310" s="51"/>
      <c r="U310" s="39"/>
      <c r="V310" s="39"/>
      <c r="W310" s="41"/>
      <c r="X310" s="51"/>
      <c r="Y310" s="39"/>
      <c r="Z310" s="42"/>
      <c r="AA310" s="42"/>
      <c r="AB310" s="51"/>
      <c r="AC310" s="42"/>
      <c r="AD310" s="41"/>
      <c r="AE310" s="40"/>
      <c r="AF310" s="51"/>
    </row>
    <row r="311" spans="1:32" x14ac:dyDescent="0.2">
      <c r="A311" s="43"/>
      <c r="B311" s="39"/>
      <c r="C311" s="62"/>
      <c r="D311" s="39"/>
      <c r="E311" s="39"/>
      <c r="F311" s="42"/>
      <c r="G311" s="41"/>
      <c r="H311" s="51"/>
      <c r="I311" s="42"/>
      <c r="J311" s="39"/>
      <c r="K311" s="41"/>
      <c r="L311" s="51"/>
      <c r="M311" s="39"/>
      <c r="N311" s="39"/>
      <c r="O311" s="41"/>
      <c r="P311" s="51"/>
      <c r="Q311" s="39"/>
      <c r="R311" s="39"/>
      <c r="S311" s="41"/>
      <c r="T311" s="51"/>
      <c r="U311" s="39"/>
      <c r="V311" s="39"/>
      <c r="W311" s="41"/>
      <c r="X311" s="51"/>
      <c r="Y311" s="39"/>
      <c r="Z311" s="42"/>
      <c r="AA311" s="42"/>
      <c r="AB311" s="51"/>
      <c r="AC311" s="42"/>
      <c r="AD311" s="41"/>
      <c r="AE311" s="40"/>
      <c r="AF311" s="51"/>
    </row>
    <row r="312" spans="1:32" x14ac:dyDescent="0.2">
      <c r="A312" s="43"/>
      <c r="B312" s="39"/>
      <c r="C312" s="62"/>
      <c r="D312" s="39"/>
      <c r="E312" s="39"/>
      <c r="F312" s="42"/>
      <c r="G312" s="41"/>
      <c r="H312" s="51"/>
      <c r="I312" s="42"/>
      <c r="J312" s="39"/>
      <c r="K312" s="41"/>
      <c r="L312" s="51"/>
      <c r="M312" s="39"/>
      <c r="N312" s="39"/>
      <c r="O312" s="41"/>
      <c r="P312" s="51"/>
      <c r="Q312" s="39"/>
      <c r="R312" s="39"/>
      <c r="S312" s="41"/>
      <c r="T312" s="51"/>
      <c r="U312" s="39"/>
      <c r="V312" s="39"/>
      <c r="W312" s="41"/>
      <c r="X312" s="51"/>
      <c r="Y312" s="39"/>
      <c r="Z312" s="42"/>
      <c r="AA312" s="42"/>
      <c r="AB312" s="51"/>
      <c r="AC312" s="42"/>
      <c r="AD312" s="41"/>
      <c r="AE312" s="40"/>
      <c r="AF312" s="51"/>
    </row>
    <row r="313" spans="1:32" x14ac:dyDescent="0.2">
      <c r="A313" s="43"/>
      <c r="B313" s="39"/>
      <c r="C313" s="62"/>
      <c r="D313" s="39"/>
      <c r="E313" s="39"/>
      <c r="F313" s="42"/>
      <c r="G313" s="41"/>
      <c r="H313" s="51"/>
      <c r="I313" s="42"/>
      <c r="J313" s="39"/>
      <c r="K313" s="41"/>
      <c r="L313" s="51"/>
      <c r="M313" s="39"/>
      <c r="N313" s="39"/>
      <c r="O313" s="41"/>
      <c r="P313" s="51"/>
      <c r="Q313" s="39"/>
      <c r="R313" s="39"/>
      <c r="S313" s="41"/>
      <c r="T313" s="51"/>
      <c r="U313" s="39"/>
      <c r="V313" s="39"/>
      <c r="W313" s="41"/>
      <c r="X313" s="51"/>
      <c r="Y313" s="39"/>
      <c r="Z313" s="42"/>
      <c r="AA313" s="42"/>
      <c r="AB313" s="51"/>
      <c r="AC313" s="42"/>
      <c r="AD313" s="41"/>
      <c r="AE313" s="40"/>
      <c r="AF313" s="51"/>
    </row>
    <row r="314" spans="1:32" x14ac:dyDescent="0.2">
      <c r="A314" s="43"/>
      <c r="B314" s="39"/>
      <c r="C314" s="62"/>
      <c r="D314" s="39"/>
      <c r="E314" s="39"/>
      <c r="F314" s="42"/>
      <c r="G314" s="41"/>
      <c r="H314" s="51"/>
      <c r="I314" s="42"/>
      <c r="J314" s="39"/>
      <c r="K314" s="41"/>
      <c r="L314" s="51"/>
      <c r="M314" s="39"/>
      <c r="N314" s="39"/>
      <c r="O314" s="41"/>
      <c r="P314" s="51"/>
      <c r="Q314" s="39"/>
      <c r="R314" s="39"/>
      <c r="S314" s="41"/>
      <c r="T314" s="51"/>
      <c r="U314" s="39"/>
      <c r="V314" s="39"/>
      <c r="W314" s="41"/>
      <c r="X314" s="51"/>
      <c r="Y314" s="39"/>
      <c r="Z314" s="42"/>
      <c r="AA314" s="42"/>
      <c r="AB314" s="51"/>
      <c r="AC314" s="42"/>
      <c r="AD314" s="41"/>
      <c r="AE314" s="40"/>
      <c r="AF314" s="51"/>
    </row>
    <row r="315" spans="1:32" x14ac:dyDescent="0.2">
      <c r="A315" s="43"/>
      <c r="B315" s="39"/>
      <c r="C315" s="62"/>
      <c r="D315" s="39"/>
      <c r="E315" s="39"/>
      <c r="F315" s="42"/>
      <c r="G315" s="41"/>
      <c r="H315" s="51"/>
      <c r="I315" s="42"/>
      <c r="J315" s="39"/>
      <c r="K315" s="41"/>
      <c r="L315" s="51"/>
      <c r="M315" s="39"/>
      <c r="N315" s="39"/>
      <c r="O315" s="41"/>
      <c r="P315" s="51"/>
      <c r="Q315" s="39"/>
      <c r="R315" s="39"/>
      <c r="S315" s="41"/>
      <c r="T315" s="51"/>
      <c r="U315" s="39"/>
      <c r="V315" s="39"/>
      <c r="W315" s="41"/>
      <c r="X315" s="51"/>
      <c r="Y315" s="39"/>
      <c r="Z315" s="42"/>
      <c r="AA315" s="42"/>
      <c r="AB315" s="51"/>
      <c r="AC315" s="42"/>
      <c r="AD315" s="41"/>
      <c r="AE315" s="40"/>
      <c r="AF315" s="51"/>
    </row>
    <row r="316" spans="1:32" x14ac:dyDescent="0.2">
      <c r="A316" s="43"/>
      <c r="B316" s="39"/>
      <c r="C316" s="62"/>
      <c r="D316" s="39"/>
      <c r="E316" s="39"/>
      <c r="F316" s="42"/>
      <c r="G316" s="41"/>
      <c r="H316" s="51"/>
      <c r="I316" s="42"/>
      <c r="J316" s="39"/>
      <c r="K316" s="41"/>
      <c r="L316" s="51"/>
      <c r="M316" s="39"/>
      <c r="N316" s="39"/>
      <c r="O316" s="41"/>
      <c r="P316" s="51"/>
      <c r="Q316" s="39"/>
      <c r="R316" s="39"/>
      <c r="S316" s="41"/>
      <c r="T316" s="51"/>
      <c r="U316" s="39"/>
      <c r="V316" s="39"/>
      <c r="W316" s="41"/>
      <c r="X316" s="51"/>
      <c r="Y316" s="39"/>
      <c r="Z316" s="42"/>
      <c r="AA316" s="42"/>
      <c r="AB316" s="51"/>
      <c r="AC316" s="42"/>
      <c r="AD316" s="41"/>
      <c r="AE316" s="40"/>
      <c r="AF316" s="51"/>
    </row>
    <row r="317" spans="1:32" x14ac:dyDescent="0.2">
      <c r="A317" s="43"/>
      <c r="B317" s="39"/>
      <c r="C317" s="62"/>
      <c r="D317" s="39"/>
      <c r="E317" s="39"/>
      <c r="F317" s="42"/>
      <c r="G317" s="41"/>
      <c r="H317" s="51"/>
      <c r="I317" s="42"/>
      <c r="J317" s="39"/>
      <c r="K317" s="41"/>
      <c r="L317" s="51"/>
      <c r="M317" s="39"/>
      <c r="N317" s="39"/>
      <c r="O317" s="41"/>
      <c r="P317" s="51"/>
      <c r="Q317" s="39"/>
      <c r="R317" s="39"/>
      <c r="S317" s="41"/>
      <c r="T317" s="51"/>
      <c r="U317" s="39"/>
      <c r="V317" s="39"/>
      <c r="W317" s="41"/>
      <c r="X317" s="51"/>
      <c r="Y317" s="39"/>
      <c r="Z317" s="42"/>
      <c r="AA317" s="42"/>
      <c r="AB317" s="51"/>
      <c r="AC317" s="42"/>
      <c r="AD317" s="41"/>
      <c r="AE317" s="40"/>
      <c r="AF317" s="51"/>
    </row>
    <row r="318" spans="1:32" x14ac:dyDescent="0.2">
      <c r="A318" s="43"/>
      <c r="B318" s="39"/>
      <c r="C318" s="62"/>
      <c r="D318" s="39"/>
      <c r="E318" s="39"/>
      <c r="F318" s="42"/>
      <c r="G318" s="41"/>
      <c r="H318" s="51"/>
      <c r="I318" s="42"/>
      <c r="J318" s="39"/>
      <c r="K318" s="41"/>
      <c r="L318" s="51"/>
      <c r="M318" s="39"/>
      <c r="N318" s="39"/>
      <c r="O318" s="41"/>
      <c r="P318" s="51"/>
      <c r="Q318" s="39"/>
      <c r="R318" s="39"/>
      <c r="S318" s="41"/>
      <c r="T318" s="51"/>
      <c r="U318" s="39"/>
      <c r="V318" s="39"/>
      <c r="W318" s="41"/>
      <c r="X318" s="51"/>
      <c r="Y318" s="39"/>
      <c r="Z318" s="42"/>
      <c r="AA318" s="42"/>
      <c r="AB318" s="51"/>
      <c r="AC318" s="42"/>
      <c r="AD318" s="41"/>
      <c r="AE318" s="40"/>
      <c r="AF318" s="51"/>
    </row>
    <row r="319" spans="1:32" x14ac:dyDescent="0.2">
      <c r="A319" s="43"/>
      <c r="B319" s="39"/>
      <c r="C319" s="62"/>
      <c r="D319" s="39"/>
      <c r="E319" s="39"/>
      <c r="F319" s="42"/>
      <c r="G319" s="41"/>
      <c r="H319" s="51"/>
      <c r="I319" s="42"/>
      <c r="J319" s="39"/>
      <c r="K319" s="41"/>
      <c r="L319" s="51"/>
      <c r="M319" s="39"/>
      <c r="N319" s="39"/>
      <c r="O319" s="41"/>
      <c r="P319" s="51"/>
      <c r="Q319" s="39"/>
      <c r="R319" s="39"/>
      <c r="S319" s="41"/>
      <c r="T319" s="51"/>
      <c r="U319" s="39"/>
      <c r="V319" s="39"/>
      <c r="W319" s="41"/>
      <c r="X319" s="51"/>
      <c r="Y319" s="39"/>
      <c r="Z319" s="42"/>
      <c r="AA319" s="42"/>
      <c r="AB319" s="51"/>
      <c r="AC319" s="42"/>
      <c r="AD319" s="41"/>
      <c r="AE319" s="40"/>
      <c r="AF319" s="51"/>
    </row>
    <row r="320" spans="1:32" x14ac:dyDescent="0.2">
      <c r="A320" s="43"/>
      <c r="B320" s="39"/>
      <c r="C320" s="62"/>
      <c r="D320" s="39"/>
      <c r="E320" s="39"/>
      <c r="F320" s="42"/>
      <c r="G320" s="41"/>
      <c r="H320" s="51"/>
      <c r="I320" s="42"/>
      <c r="J320" s="39"/>
      <c r="K320" s="41"/>
      <c r="L320" s="51"/>
      <c r="M320" s="39"/>
      <c r="N320" s="39"/>
      <c r="O320" s="41"/>
      <c r="P320" s="51"/>
      <c r="Q320" s="39"/>
      <c r="R320" s="39"/>
      <c r="S320" s="41"/>
      <c r="T320" s="51"/>
      <c r="U320" s="39"/>
      <c r="V320" s="39"/>
      <c r="W320" s="41"/>
      <c r="X320" s="51"/>
      <c r="Y320" s="39"/>
      <c r="Z320" s="42"/>
      <c r="AA320" s="42"/>
      <c r="AB320" s="51"/>
      <c r="AC320" s="42"/>
      <c r="AD320" s="41"/>
      <c r="AE320" s="40"/>
      <c r="AF320" s="51"/>
    </row>
    <row r="321" spans="1:32" x14ac:dyDescent="0.2">
      <c r="A321" s="43"/>
      <c r="B321" s="39"/>
      <c r="C321" s="62"/>
      <c r="D321" s="39"/>
      <c r="E321" s="39"/>
      <c r="F321" s="42"/>
      <c r="G321" s="41"/>
      <c r="H321" s="51"/>
      <c r="I321" s="42"/>
      <c r="J321" s="39"/>
      <c r="K321" s="41"/>
      <c r="L321" s="51"/>
      <c r="M321" s="39"/>
      <c r="N321" s="39"/>
      <c r="O321" s="41"/>
      <c r="P321" s="51"/>
      <c r="Q321" s="39"/>
      <c r="R321" s="39"/>
      <c r="S321" s="41"/>
      <c r="T321" s="51"/>
      <c r="U321" s="39"/>
      <c r="V321" s="39"/>
      <c r="W321" s="41"/>
      <c r="X321" s="51"/>
      <c r="Y321" s="39"/>
      <c r="Z321" s="42"/>
      <c r="AA321" s="42"/>
      <c r="AB321" s="51"/>
      <c r="AC321" s="42"/>
      <c r="AD321" s="41"/>
      <c r="AE321" s="40"/>
      <c r="AF321" s="51"/>
    </row>
    <row r="322" spans="1:32" x14ac:dyDescent="0.2">
      <c r="A322" s="43"/>
      <c r="B322" s="39"/>
      <c r="C322" s="62"/>
      <c r="D322" s="39"/>
      <c r="E322" s="39"/>
      <c r="F322" s="42"/>
      <c r="G322" s="41"/>
      <c r="H322" s="51"/>
      <c r="I322" s="42"/>
      <c r="J322" s="39"/>
      <c r="K322" s="41"/>
      <c r="L322" s="51"/>
      <c r="M322" s="39"/>
      <c r="N322" s="39"/>
      <c r="O322" s="41"/>
      <c r="P322" s="51"/>
      <c r="Q322" s="39"/>
      <c r="R322" s="39"/>
      <c r="S322" s="41"/>
      <c r="T322" s="51"/>
      <c r="U322" s="39"/>
      <c r="V322" s="39"/>
      <c r="W322" s="41"/>
      <c r="X322" s="51"/>
      <c r="Y322" s="39"/>
      <c r="Z322" s="42"/>
      <c r="AA322" s="42"/>
      <c r="AB322" s="51"/>
      <c r="AC322" s="42"/>
      <c r="AD322" s="41"/>
      <c r="AE322" s="40"/>
      <c r="AF322" s="51"/>
    </row>
    <row r="323" spans="1:32" x14ac:dyDescent="0.2">
      <c r="A323" s="43"/>
      <c r="B323" s="39"/>
      <c r="C323" s="62"/>
      <c r="D323" s="39"/>
      <c r="E323" s="39"/>
      <c r="F323" s="42"/>
      <c r="G323" s="41"/>
      <c r="H323" s="51"/>
      <c r="I323" s="42"/>
      <c r="J323" s="39"/>
      <c r="K323" s="41"/>
      <c r="L323" s="51"/>
      <c r="M323" s="39"/>
      <c r="N323" s="39"/>
      <c r="O323" s="41"/>
      <c r="P323" s="51"/>
      <c r="Q323" s="39"/>
      <c r="R323" s="39"/>
      <c r="S323" s="41"/>
      <c r="T323" s="51"/>
      <c r="U323" s="39"/>
      <c r="V323" s="39"/>
      <c r="W323" s="41"/>
      <c r="X323" s="51"/>
      <c r="Y323" s="39"/>
      <c r="Z323" s="42"/>
      <c r="AA323" s="42"/>
      <c r="AB323" s="51"/>
      <c r="AC323" s="42"/>
      <c r="AD323" s="41"/>
      <c r="AE323" s="40"/>
      <c r="AF323" s="51"/>
    </row>
    <row r="324" spans="1:32" x14ac:dyDescent="0.2">
      <c r="A324" s="43"/>
      <c r="B324" s="39"/>
      <c r="C324" s="62"/>
      <c r="D324" s="39"/>
      <c r="E324" s="39"/>
      <c r="F324" s="42"/>
      <c r="G324" s="41"/>
      <c r="H324" s="51"/>
      <c r="I324" s="42"/>
      <c r="J324" s="39"/>
      <c r="K324" s="41"/>
      <c r="L324" s="51"/>
      <c r="M324" s="39"/>
      <c r="N324" s="39"/>
      <c r="O324" s="41"/>
      <c r="P324" s="51"/>
      <c r="Q324" s="39"/>
      <c r="R324" s="39"/>
      <c r="S324" s="41"/>
      <c r="T324" s="51"/>
      <c r="U324" s="39"/>
      <c r="V324" s="39"/>
      <c r="W324" s="41"/>
      <c r="X324" s="51"/>
      <c r="Y324" s="39"/>
      <c r="Z324" s="42"/>
      <c r="AA324" s="42"/>
      <c r="AB324" s="51"/>
      <c r="AC324" s="42"/>
      <c r="AD324" s="41"/>
      <c r="AE324" s="40"/>
      <c r="AF324" s="51"/>
    </row>
    <row r="325" spans="1:32" x14ac:dyDescent="0.2">
      <c r="A325" s="43"/>
      <c r="B325" s="39"/>
      <c r="C325" s="62"/>
      <c r="D325" s="39"/>
      <c r="E325" s="39"/>
      <c r="F325" s="42"/>
      <c r="G325" s="41"/>
      <c r="H325" s="51"/>
      <c r="I325" s="42"/>
      <c r="J325" s="39"/>
      <c r="K325" s="41"/>
      <c r="L325" s="51"/>
      <c r="M325" s="39"/>
      <c r="N325" s="39"/>
      <c r="O325" s="41"/>
      <c r="P325" s="51"/>
      <c r="Q325" s="39"/>
      <c r="R325" s="39"/>
      <c r="S325" s="41"/>
      <c r="T325" s="51"/>
      <c r="U325" s="39"/>
      <c r="V325" s="39"/>
      <c r="W325" s="41"/>
      <c r="X325" s="51"/>
      <c r="Y325" s="39"/>
      <c r="Z325" s="42"/>
      <c r="AA325" s="42"/>
      <c r="AB325" s="51"/>
      <c r="AC325" s="42"/>
      <c r="AD325" s="41"/>
      <c r="AE325" s="40"/>
      <c r="AF325" s="51"/>
    </row>
    <row r="326" spans="1:32" x14ac:dyDescent="0.2">
      <c r="A326" s="43"/>
      <c r="B326" s="39"/>
      <c r="C326" s="62"/>
      <c r="D326" s="39"/>
      <c r="E326" s="39"/>
      <c r="F326" s="42"/>
      <c r="G326" s="41"/>
      <c r="H326" s="51"/>
      <c r="I326" s="42"/>
      <c r="J326" s="39"/>
      <c r="K326" s="41"/>
      <c r="L326" s="51"/>
      <c r="M326" s="39"/>
      <c r="N326" s="39"/>
      <c r="O326" s="41"/>
      <c r="P326" s="51"/>
      <c r="Q326" s="39"/>
      <c r="R326" s="39"/>
      <c r="S326" s="41"/>
      <c r="T326" s="51"/>
      <c r="U326" s="39"/>
      <c r="V326" s="39"/>
      <c r="W326" s="41"/>
      <c r="X326" s="51"/>
      <c r="Y326" s="39"/>
      <c r="Z326" s="42"/>
      <c r="AA326" s="42"/>
      <c r="AB326" s="51"/>
      <c r="AC326" s="42"/>
      <c r="AD326" s="41"/>
      <c r="AE326" s="40"/>
      <c r="AF326" s="51"/>
    </row>
    <row r="327" spans="1:32" x14ac:dyDescent="0.2">
      <c r="A327" s="43"/>
      <c r="B327" s="39"/>
      <c r="C327" s="62"/>
      <c r="D327" s="39"/>
      <c r="E327" s="39"/>
      <c r="F327" s="42"/>
      <c r="G327" s="41"/>
      <c r="H327" s="51"/>
      <c r="I327" s="42"/>
      <c r="J327" s="39"/>
      <c r="K327" s="41"/>
      <c r="L327" s="51"/>
      <c r="M327" s="39"/>
      <c r="N327" s="39"/>
      <c r="O327" s="41"/>
      <c r="P327" s="51"/>
      <c r="Q327" s="39"/>
      <c r="R327" s="39"/>
      <c r="S327" s="41"/>
      <c r="T327" s="51"/>
      <c r="U327" s="39"/>
      <c r="V327" s="39"/>
      <c r="W327" s="41"/>
      <c r="X327" s="51"/>
      <c r="Y327" s="39"/>
      <c r="Z327" s="42"/>
      <c r="AA327" s="42"/>
      <c r="AB327" s="51"/>
      <c r="AC327" s="42"/>
      <c r="AD327" s="41"/>
      <c r="AE327" s="40"/>
      <c r="AF327" s="51"/>
    </row>
    <row r="328" spans="1:32" x14ac:dyDescent="0.2">
      <c r="A328" s="43"/>
      <c r="B328" s="39"/>
      <c r="C328" s="62"/>
      <c r="D328" s="39"/>
      <c r="E328" s="39"/>
      <c r="F328" s="42"/>
      <c r="G328" s="41"/>
      <c r="H328" s="51"/>
      <c r="I328" s="42"/>
      <c r="J328" s="39"/>
      <c r="K328" s="41"/>
      <c r="L328" s="51"/>
      <c r="M328" s="39"/>
      <c r="N328" s="39"/>
      <c r="O328" s="41"/>
      <c r="P328" s="51"/>
      <c r="Q328" s="39"/>
      <c r="R328" s="39"/>
      <c r="S328" s="41"/>
      <c r="T328" s="51"/>
      <c r="U328" s="39"/>
      <c r="V328" s="39"/>
      <c r="W328" s="41"/>
      <c r="X328" s="51"/>
      <c r="Y328" s="39"/>
      <c r="Z328" s="42"/>
      <c r="AA328" s="42"/>
      <c r="AB328" s="51"/>
      <c r="AC328" s="42"/>
      <c r="AD328" s="41"/>
      <c r="AE328" s="40"/>
      <c r="AF328" s="51"/>
    </row>
    <row r="329" spans="1:32" x14ac:dyDescent="0.2">
      <c r="A329" s="43"/>
      <c r="B329" s="39"/>
      <c r="C329" s="62"/>
      <c r="D329" s="39"/>
      <c r="E329" s="39"/>
      <c r="F329" s="42"/>
      <c r="G329" s="41"/>
      <c r="H329" s="51"/>
      <c r="I329" s="42"/>
      <c r="J329" s="39"/>
      <c r="K329" s="41"/>
      <c r="L329" s="51"/>
      <c r="M329" s="39"/>
      <c r="N329" s="39"/>
      <c r="O329" s="41"/>
      <c r="P329" s="51"/>
      <c r="Q329" s="39"/>
      <c r="R329" s="39"/>
      <c r="S329" s="41"/>
      <c r="T329" s="51"/>
      <c r="U329" s="39"/>
      <c r="V329" s="39"/>
      <c r="W329" s="41"/>
      <c r="X329" s="51"/>
      <c r="Y329" s="39"/>
      <c r="Z329" s="42"/>
      <c r="AA329" s="42"/>
      <c r="AB329" s="51"/>
      <c r="AC329" s="42"/>
      <c r="AD329" s="41"/>
      <c r="AE329" s="40"/>
      <c r="AF329" s="51"/>
    </row>
    <row r="330" spans="1:32" x14ac:dyDescent="0.2">
      <c r="A330" s="43"/>
      <c r="B330" s="39"/>
      <c r="C330" s="62"/>
      <c r="D330" s="39"/>
      <c r="E330" s="39"/>
      <c r="F330" s="42"/>
      <c r="G330" s="41"/>
      <c r="H330" s="51"/>
      <c r="I330" s="42"/>
      <c r="J330" s="39"/>
      <c r="K330" s="41"/>
      <c r="L330" s="51"/>
      <c r="M330" s="39"/>
      <c r="N330" s="39"/>
      <c r="O330" s="41"/>
      <c r="P330" s="51"/>
      <c r="Q330" s="39"/>
      <c r="R330" s="39"/>
      <c r="S330" s="41"/>
      <c r="T330" s="51"/>
      <c r="U330" s="39"/>
      <c r="V330" s="39"/>
      <c r="W330" s="41"/>
      <c r="X330" s="51"/>
      <c r="Y330" s="39"/>
      <c r="Z330" s="42"/>
      <c r="AA330" s="42"/>
      <c r="AB330" s="51"/>
      <c r="AC330" s="42"/>
      <c r="AD330" s="41"/>
      <c r="AE330" s="40"/>
      <c r="AF330" s="51"/>
    </row>
    <row r="331" spans="1:32" x14ac:dyDescent="0.2">
      <c r="A331" s="43"/>
      <c r="B331" s="39"/>
      <c r="C331" s="62"/>
      <c r="D331" s="39"/>
      <c r="E331" s="39"/>
      <c r="F331" s="42"/>
      <c r="G331" s="41"/>
      <c r="H331" s="51"/>
      <c r="I331" s="42"/>
      <c r="J331" s="39"/>
      <c r="K331" s="41"/>
      <c r="L331" s="51"/>
      <c r="M331" s="39"/>
      <c r="N331" s="39"/>
      <c r="O331" s="41"/>
      <c r="P331" s="51"/>
      <c r="Q331" s="39"/>
      <c r="R331" s="39"/>
      <c r="S331" s="41"/>
      <c r="T331" s="51"/>
      <c r="U331" s="39"/>
      <c r="V331" s="39"/>
      <c r="W331" s="41"/>
      <c r="X331" s="51"/>
      <c r="Y331" s="39"/>
      <c r="Z331" s="42"/>
      <c r="AA331" s="42"/>
      <c r="AB331" s="51"/>
      <c r="AC331" s="42"/>
      <c r="AD331" s="41"/>
      <c r="AE331" s="40"/>
      <c r="AF331" s="51"/>
    </row>
    <row r="332" spans="1:32" x14ac:dyDescent="0.2">
      <c r="A332" s="43"/>
      <c r="B332" s="39"/>
      <c r="C332" s="62"/>
      <c r="D332" s="39"/>
      <c r="E332" s="39"/>
      <c r="F332" s="42"/>
      <c r="G332" s="41"/>
      <c r="H332" s="51"/>
      <c r="I332" s="42"/>
      <c r="J332" s="39"/>
      <c r="K332" s="41"/>
      <c r="L332" s="51"/>
      <c r="M332" s="39"/>
      <c r="N332" s="39"/>
      <c r="O332" s="41"/>
      <c r="P332" s="51"/>
      <c r="Q332" s="39"/>
      <c r="R332" s="39"/>
      <c r="S332" s="41"/>
      <c r="T332" s="51"/>
      <c r="U332" s="39"/>
      <c r="V332" s="39"/>
      <c r="W332" s="41"/>
      <c r="X332" s="51"/>
      <c r="Y332" s="39"/>
      <c r="Z332" s="42"/>
      <c r="AA332" s="42"/>
      <c r="AB332" s="51"/>
      <c r="AC332" s="42"/>
      <c r="AD332" s="41"/>
      <c r="AE332" s="40"/>
      <c r="AF332" s="51"/>
    </row>
    <row r="333" spans="1:32" x14ac:dyDescent="0.2">
      <c r="A333" s="43"/>
      <c r="B333" s="39"/>
      <c r="C333" s="62"/>
      <c r="D333" s="39"/>
      <c r="E333" s="39"/>
      <c r="F333" s="42"/>
      <c r="G333" s="41"/>
      <c r="H333" s="51"/>
      <c r="I333" s="42"/>
      <c r="J333" s="39"/>
      <c r="K333" s="41"/>
      <c r="L333" s="51"/>
      <c r="M333" s="39"/>
      <c r="N333" s="39"/>
      <c r="O333" s="41"/>
      <c r="P333" s="51"/>
      <c r="Q333" s="39"/>
      <c r="R333" s="39"/>
      <c r="S333" s="41"/>
      <c r="T333" s="51"/>
      <c r="U333" s="39"/>
      <c r="V333" s="39"/>
      <c r="W333" s="41"/>
      <c r="X333" s="51"/>
      <c r="Y333" s="39"/>
      <c r="Z333" s="42"/>
      <c r="AA333" s="42"/>
      <c r="AB333" s="51"/>
      <c r="AC333" s="42"/>
      <c r="AD333" s="41"/>
      <c r="AE333" s="40"/>
      <c r="AF333" s="51"/>
    </row>
    <row r="334" spans="1:32" x14ac:dyDescent="0.2">
      <c r="A334" s="43"/>
      <c r="B334" s="39"/>
      <c r="C334" s="62"/>
      <c r="D334" s="39"/>
      <c r="E334" s="39"/>
      <c r="F334" s="42"/>
      <c r="G334" s="41"/>
      <c r="H334" s="51"/>
      <c r="I334" s="42"/>
      <c r="J334" s="39"/>
      <c r="K334" s="41"/>
      <c r="L334" s="51"/>
      <c r="M334" s="39"/>
      <c r="N334" s="39"/>
      <c r="O334" s="41"/>
      <c r="P334" s="51"/>
      <c r="Q334" s="39"/>
      <c r="R334" s="39"/>
      <c r="S334" s="41"/>
      <c r="T334" s="51"/>
      <c r="U334" s="39"/>
      <c r="V334" s="39"/>
      <c r="W334" s="41"/>
      <c r="X334" s="51"/>
      <c r="Y334" s="39"/>
      <c r="Z334" s="42"/>
      <c r="AA334" s="42"/>
      <c r="AB334" s="51"/>
      <c r="AC334" s="42"/>
      <c r="AD334" s="41"/>
      <c r="AE334" s="40"/>
      <c r="AF334" s="51"/>
    </row>
    <row r="335" spans="1:32" x14ac:dyDescent="0.2">
      <c r="A335" s="43"/>
      <c r="B335" s="39"/>
      <c r="C335" s="62"/>
      <c r="D335" s="39"/>
      <c r="E335" s="39"/>
      <c r="F335" s="42"/>
      <c r="G335" s="41"/>
      <c r="H335" s="51"/>
      <c r="I335" s="42"/>
      <c r="J335" s="39"/>
      <c r="K335" s="41"/>
      <c r="L335" s="51"/>
      <c r="M335" s="39"/>
      <c r="N335" s="39"/>
      <c r="O335" s="41"/>
      <c r="P335" s="51"/>
      <c r="Q335" s="39"/>
      <c r="R335" s="39"/>
      <c r="S335" s="41"/>
      <c r="T335" s="51"/>
      <c r="U335" s="39"/>
      <c r="V335" s="39"/>
      <c r="W335" s="41"/>
      <c r="X335" s="51"/>
      <c r="Y335" s="39"/>
      <c r="Z335" s="42"/>
      <c r="AA335" s="42"/>
      <c r="AB335" s="51"/>
      <c r="AC335" s="42"/>
      <c r="AD335" s="41"/>
      <c r="AE335" s="40"/>
      <c r="AF335" s="51"/>
    </row>
    <row r="336" spans="1:32" x14ac:dyDescent="0.2">
      <c r="A336" s="43"/>
      <c r="B336" s="39"/>
      <c r="C336" s="62"/>
      <c r="D336" s="39"/>
      <c r="E336" s="39"/>
      <c r="F336" s="42"/>
      <c r="G336" s="41"/>
      <c r="H336" s="51"/>
      <c r="I336" s="42"/>
      <c r="J336" s="39"/>
      <c r="K336" s="41"/>
      <c r="L336" s="51"/>
      <c r="M336" s="39"/>
      <c r="N336" s="39"/>
      <c r="O336" s="41"/>
      <c r="P336" s="51"/>
      <c r="Q336" s="39"/>
      <c r="R336" s="39"/>
      <c r="S336" s="41"/>
      <c r="T336" s="51"/>
      <c r="U336" s="39"/>
      <c r="V336" s="39"/>
      <c r="W336" s="41"/>
      <c r="X336" s="51"/>
      <c r="Y336" s="39"/>
      <c r="Z336" s="42"/>
      <c r="AA336" s="42"/>
      <c r="AB336" s="51"/>
      <c r="AC336" s="42"/>
      <c r="AD336" s="41"/>
      <c r="AE336" s="40"/>
      <c r="AF336" s="51"/>
    </row>
    <row r="337" spans="1:32" x14ac:dyDescent="0.2">
      <c r="A337" s="43"/>
      <c r="B337" s="39"/>
      <c r="C337" s="62"/>
      <c r="D337" s="39"/>
      <c r="E337" s="39"/>
      <c r="F337" s="42"/>
      <c r="G337" s="41"/>
      <c r="H337" s="51"/>
      <c r="I337" s="42"/>
      <c r="J337" s="39"/>
      <c r="K337" s="41"/>
      <c r="L337" s="51"/>
      <c r="M337" s="39"/>
      <c r="N337" s="39"/>
      <c r="O337" s="41"/>
      <c r="P337" s="51"/>
      <c r="Q337" s="39"/>
      <c r="R337" s="39"/>
      <c r="S337" s="41"/>
      <c r="T337" s="51"/>
      <c r="U337" s="39"/>
      <c r="V337" s="39"/>
      <c r="W337" s="41"/>
      <c r="X337" s="51"/>
      <c r="Y337" s="39"/>
      <c r="Z337" s="42"/>
      <c r="AA337" s="42"/>
      <c r="AB337" s="51"/>
      <c r="AC337" s="42"/>
      <c r="AD337" s="41"/>
      <c r="AE337" s="40"/>
      <c r="AF337" s="51"/>
    </row>
    <row r="338" spans="1:32" x14ac:dyDescent="0.2">
      <c r="A338" s="43"/>
      <c r="B338" s="39"/>
      <c r="C338" s="62"/>
      <c r="D338" s="39"/>
      <c r="E338" s="39"/>
      <c r="F338" s="42"/>
      <c r="G338" s="41"/>
      <c r="H338" s="51"/>
      <c r="I338" s="42"/>
      <c r="J338" s="39"/>
      <c r="K338" s="41"/>
      <c r="L338" s="51"/>
      <c r="M338" s="39"/>
      <c r="N338" s="39"/>
      <c r="O338" s="41"/>
      <c r="P338" s="51"/>
      <c r="Q338" s="39"/>
      <c r="R338" s="39"/>
      <c r="S338" s="41"/>
      <c r="T338" s="51"/>
      <c r="U338" s="39"/>
      <c r="V338" s="39"/>
      <c r="W338" s="41"/>
      <c r="X338" s="51"/>
      <c r="Y338" s="39"/>
      <c r="Z338" s="42"/>
      <c r="AA338" s="42"/>
      <c r="AB338" s="51"/>
      <c r="AC338" s="42"/>
      <c r="AD338" s="41"/>
      <c r="AE338" s="40"/>
      <c r="AF338" s="51"/>
    </row>
    <row r="339" spans="1:32" x14ac:dyDescent="0.2">
      <c r="A339" s="43"/>
      <c r="B339" s="39"/>
      <c r="C339" s="62"/>
      <c r="D339" s="39"/>
      <c r="E339" s="39"/>
      <c r="F339" s="42"/>
      <c r="G339" s="41"/>
      <c r="H339" s="51"/>
      <c r="I339" s="42"/>
      <c r="J339" s="39"/>
      <c r="K339" s="41"/>
      <c r="L339" s="51"/>
      <c r="M339" s="39"/>
      <c r="N339" s="39"/>
      <c r="O339" s="41"/>
      <c r="P339" s="51"/>
      <c r="Q339" s="39"/>
      <c r="R339" s="39"/>
      <c r="S339" s="41"/>
      <c r="T339" s="51"/>
      <c r="U339" s="39"/>
      <c r="V339" s="39"/>
      <c r="W339" s="41"/>
      <c r="X339" s="51"/>
      <c r="Y339" s="39"/>
      <c r="Z339" s="42"/>
      <c r="AA339" s="42"/>
      <c r="AB339" s="51"/>
      <c r="AC339" s="42"/>
      <c r="AD339" s="41"/>
      <c r="AE339" s="40"/>
      <c r="AF339" s="51"/>
    </row>
    <row r="340" spans="1:32" x14ac:dyDescent="0.2">
      <c r="A340" s="43"/>
      <c r="B340" s="39"/>
      <c r="C340" s="62"/>
      <c r="D340" s="39"/>
      <c r="E340" s="39"/>
      <c r="F340" s="42"/>
      <c r="G340" s="41"/>
      <c r="H340" s="51"/>
      <c r="I340" s="42"/>
      <c r="J340" s="39"/>
      <c r="K340" s="41"/>
      <c r="L340" s="51"/>
      <c r="M340" s="39"/>
      <c r="N340" s="39"/>
      <c r="O340" s="41"/>
      <c r="P340" s="51"/>
      <c r="Q340" s="39"/>
      <c r="R340" s="39"/>
      <c r="S340" s="41"/>
      <c r="T340" s="51"/>
      <c r="U340" s="39"/>
      <c r="V340" s="39"/>
      <c r="W340" s="41"/>
      <c r="X340" s="51"/>
      <c r="Y340" s="39"/>
      <c r="Z340" s="42"/>
      <c r="AA340" s="42"/>
      <c r="AB340" s="51"/>
      <c r="AC340" s="42"/>
      <c r="AD340" s="41"/>
      <c r="AE340" s="40"/>
      <c r="AF340" s="51"/>
    </row>
    <row r="341" spans="1:32" x14ac:dyDescent="0.2">
      <c r="A341" s="43"/>
      <c r="B341" s="39"/>
      <c r="C341" s="62"/>
      <c r="D341" s="39"/>
      <c r="E341" s="39"/>
      <c r="F341" s="42"/>
      <c r="G341" s="41"/>
      <c r="H341" s="51"/>
      <c r="I341" s="42"/>
      <c r="J341" s="39"/>
      <c r="K341" s="41"/>
      <c r="L341" s="51"/>
      <c r="M341" s="39"/>
      <c r="N341" s="39"/>
      <c r="O341" s="41"/>
      <c r="P341" s="51"/>
      <c r="Q341" s="39"/>
      <c r="R341" s="39"/>
      <c r="S341" s="41"/>
      <c r="T341" s="51"/>
      <c r="U341" s="39"/>
      <c r="V341" s="39"/>
      <c r="W341" s="41"/>
      <c r="X341" s="51"/>
      <c r="Y341" s="39"/>
      <c r="Z341" s="42"/>
      <c r="AA341" s="42"/>
      <c r="AB341" s="51"/>
      <c r="AC341" s="42"/>
      <c r="AD341" s="41"/>
      <c r="AE341" s="40"/>
      <c r="AF341" s="51"/>
    </row>
    <row r="342" spans="1:32" x14ac:dyDescent="0.2">
      <c r="A342" s="43"/>
      <c r="B342" s="39"/>
      <c r="C342" s="62"/>
      <c r="D342" s="39"/>
      <c r="E342" s="39"/>
      <c r="F342" s="42"/>
      <c r="G342" s="41"/>
      <c r="H342" s="51"/>
      <c r="I342" s="42"/>
      <c r="J342" s="39"/>
      <c r="K342" s="41"/>
      <c r="L342" s="51"/>
      <c r="M342" s="39"/>
      <c r="N342" s="39"/>
      <c r="O342" s="41"/>
      <c r="P342" s="51"/>
      <c r="Q342" s="39"/>
      <c r="R342" s="39"/>
      <c r="S342" s="41"/>
      <c r="T342" s="51"/>
      <c r="U342" s="39"/>
      <c r="V342" s="39"/>
      <c r="W342" s="41"/>
      <c r="X342" s="51"/>
      <c r="Y342" s="39"/>
      <c r="Z342" s="42"/>
      <c r="AA342" s="42"/>
      <c r="AB342" s="51"/>
      <c r="AC342" s="42"/>
      <c r="AD342" s="41"/>
      <c r="AE342" s="40"/>
      <c r="AF342" s="51"/>
    </row>
    <row r="343" spans="1:32" x14ac:dyDescent="0.2">
      <c r="A343" s="43"/>
      <c r="B343" s="39"/>
      <c r="C343" s="62"/>
      <c r="D343" s="39"/>
      <c r="E343" s="39"/>
      <c r="F343" s="42"/>
      <c r="G343" s="41"/>
      <c r="H343" s="51"/>
      <c r="I343" s="42"/>
      <c r="J343" s="39"/>
      <c r="K343" s="41"/>
      <c r="L343" s="51"/>
      <c r="M343" s="39"/>
      <c r="N343" s="39"/>
      <c r="O343" s="41"/>
      <c r="P343" s="51"/>
      <c r="Q343" s="39"/>
      <c r="R343" s="39"/>
      <c r="S343" s="41"/>
      <c r="T343" s="51"/>
      <c r="U343" s="39"/>
      <c r="V343" s="39"/>
      <c r="W343" s="41"/>
      <c r="X343" s="51"/>
      <c r="Y343" s="39"/>
      <c r="Z343" s="42"/>
      <c r="AA343" s="42"/>
      <c r="AB343" s="51"/>
      <c r="AC343" s="42"/>
      <c r="AD343" s="41"/>
      <c r="AE343" s="40"/>
      <c r="AF343" s="51"/>
    </row>
    <row r="344" spans="1:32" x14ac:dyDescent="0.2">
      <c r="A344" s="43"/>
      <c r="B344" s="39"/>
      <c r="C344" s="62"/>
      <c r="D344" s="39"/>
      <c r="E344" s="39"/>
      <c r="F344" s="42"/>
      <c r="G344" s="41"/>
      <c r="H344" s="51"/>
      <c r="I344" s="42"/>
      <c r="J344" s="39"/>
      <c r="K344" s="41"/>
      <c r="L344" s="51"/>
      <c r="M344" s="39"/>
      <c r="N344" s="39"/>
      <c r="O344" s="41"/>
      <c r="P344" s="51"/>
      <c r="Q344" s="39"/>
      <c r="R344" s="39"/>
      <c r="S344" s="41"/>
      <c r="T344" s="51"/>
      <c r="U344" s="39"/>
      <c r="V344" s="39"/>
      <c r="W344" s="41"/>
      <c r="X344" s="51"/>
      <c r="Y344" s="39"/>
      <c r="Z344" s="42"/>
      <c r="AA344" s="42"/>
      <c r="AB344" s="51"/>
      <c r="AC344" s="42"/>
      <c r="AD344" s="41"/>
      <c r="AE344" s="40"/>
      <c r="AF344" s="51"/>
    </row>
    <row r="345" spans="1:32" x14ac:dyDescent="0.2">
      <c r="A345" s="43"/>
      <c r="B345" s="39"/>
      <c r="C345" s="62"/>
      <c r="D345" s="39"/>
      <c r="E345" s="39"/>
      <c r="F345" s="42"/>
      <c r="G345" s="41"/>
      <c r="H345" s="51"/>
      <c r="I345" s="42"/>
      <c r="J345" s="39"/>
      <c r="K345" s="41"/>
      <c r="L345" s="51"/>
      <c r="M345" s="39"/>
      <c r="N345" s="39"/>
      <c r="O345" s="41"/>
      <c r="P345" s="51"/>
      <c r="Q345" s="39"/>
      <c r="R345" s="39"/>
      <c r="S345" s="41"/>
      <c r="T345" s="51"/>
      <c r="U345" s="39"/>
      <c r="V345" s="39"/>
      <c r="W345" s="41"/>
      <c r="X345" s="51"/>
      <c r="Y345" s="39"/>
      <c r="Z345" s="42"/>
      <c r="AA345" s="42"/>
      <c r="AB345" s="51"/>
      <c r="AC345" s="42"/>
      <c r="AD345" s="41"/>
      <c r="AE345" s="40"/>
      <c r="AF345" s="51"/>
    </row>
    <row r="346" spans="1:32" x14ac:dyDescent="0.2">
      <c r="A346" s="43"/>
      <c r="B346" s="39"/>
      <c r="C346" s="62"/>
      <c r="D346" s="39"/>
      <c r="E346" s="39"/>
      <c r="F346" s="42"/>
      <c r="G346" s="41"/>
      <c r="H346" s="51"/>
      <c r="I346" s="42"/>
      <c r="J346" s="39"/>
      <c r="K346" s="41"/>
      <c r="L346" s="51"/>
      <c r="M346" s="39"/>
      <c r="N346" s="39"/>
      <c r="O346" s="41"/>
      <c r="P346" s="51"/>
      <c r="Q346" s="39"/>
      <c r="R346" s="39"/>
      <c r="S346" s="41"/>
      <c r="T346" s="51"/>
      <c r="U346" s="39"/>
      <c r="V346" s="39"/>
      <c r="W346" s="41"/>
      <c r="X346" s="51"/>
      <c r="Y346" s="39"/>
      <c r="Z346" s="42"/>
      <c r="AA346" s="42"/>
      <c r="AB346" s="51"/>
      <c r="AC346" s="42"/>
      <c r="AD346" s="41"/>
      <c r="AE346" s="40"/>
      <c r="AF346" s="51"/>
    </row>
    <row r="347" spans="1:32" x14ac:dyDescent="0.2">
      <c r="A347" s="43"/>
      <c r="B347" s="39"/>
      <c r="C347" s="62"/>
      <c r="D347" s="39"/>
      <c r="E347" s="39"/>
      <c r="F347" s="42"/>
      <c r="G347" s="41"/>
      <c r="H347" s="51"/>
      <c r="I347" s="42"/>
      <c r="J347" s="39"/>
      <c r="K347" s="41"/>
      <c r="L347" s="51"/>
      <c r="M347" s="39"/>
      <c r="N347" s="39"/>
      <c r="O347" s="41"/>
      <c r="P347" s="51"/>
      <c r="Q347" s="39"/>
      <c r="R347" s="39"/>
      <c r="S347" s="41"/>
      <c r="T347" s="51"/>
      <c r="U347" s="39"/>
      <c r="V347" s="39"/>
      <c r="W347" s="41"/>
      <c r="X347" s="51"/>
      <c r="Y347" s="39"/>
      <c r="Z347" s="42"/>
      <c r="AA347" s="42"/>
      <c r="AB347" s="51"/>
      <c r="AC347" s="42"/>
      <c r="AD347" s="41"/>
      <c r="AE347" s="40"/>
      <c r="AF347" s="51"/>
    </row>
    <row r="348" spans="1:32" x14ac:dyDescent="0.2">
      <c r="A348" s="43"/>
      <c r="B348" s="39"/>
      <c r="C348" s="62"/>
      <c r="D348" s="39"/>
      <c r="E348" s="39"/>
      <c r="F348" s="42"/>
      <c r="G348" s="41"/>
      <c r="H348" s="51"/>
      <c r="I348" s="42"/>
      <c r="J348" s="39"/>
      <c r="K348" s="41"/>
      <c r="L348" s="51"/>
      <c r="M348" s="39"/>
      <c r="N348" s="39"/>
      <c r="O348" s="41"/>
      <c r="P348" s="51"/>
      <c r="Q348" s="39"/>
      <c r="R348" s="39"/>
      <c r="S348" s="41"/>
      <c r="T348" s="51"/>
      <c r="U348" s="39"/>
      <c r="V348" s="39"/>
      <c r="W348" s="41"/>
      <c r="X348" s="51"/>
      <c r="Y348" s="39"/>
      <c r="Z348" s="42"/>
      <c r="AA348" s="42"/>
      <c r="AB348" s="51"/>
      <c r="AC348" s="42"/>
      <c r="AD348" s="41"/>
      <c r="AE348" s="40"/>
      <c r="AF348" s="51"/>
    </row>
    <row r="349" spans="1:32" x14ac:dyDescent="0.2">
      <c r="A349" s="43"/>
      <c r="B349" s="39"/>
      <c r="C349" s="62"/>
      <c r="D349" s="39"/>
      <c r="E349" s="39"/>
      <c r="F349" s="42"/>
      <c r="G349" s="41"/>
      <c r="H349" s="51"/>
      <c r="I349" s="42"/>
      <c r="J349" s="39"/>
      <c r="K349" s="41"/>
      <c r="L349" s="51"/>
      <c r="M349" s="39"/>
      <c r="N349" s="39"/>
      <c r="O349" s="41"/>
      <c r="P349" s="51"/>
      <c r="Q349" s="39"/>
      <c r="R349" s="39"/>
      <c r="S349" s="41"/>
      <c r="T349" s="51"/>
      <c r="U349" s="39"/>
      <c r="V349" s="39"/>
      <c r="W349" s="41"/>
      <c r="X349" s="51"/>
      <c r="Y349" s="39"/>
      <c r="Z349" s="42"/>
      <c r="AA349" s="42"/>
      <c r="AB349" s="51"/>
      <c r="AC349" s="42"/>
      <c r="AD349" s="41"/>
      <c r="AE349" s="40"/>
      <c r="AF349" s="51"/>
    </row>
    <row r="350" spans="1:32" x14ac:dyDescent="0.2">
      <c r="A350" s="43"/>
      <c r="B350" s="39"/>
      <c r="C350" s="62"/>
      <c r="D350" s="39"/>
      <c r="E350" s="39"/>
      <c r="F350" s="42"/>
      <c r="G350" s="41"/>
      <c r="H350" s="51"/>
      <c r="I350" s="42"/>
      <c r="J350" s="39"/>
      <c r="K350" s="41"/>
      <c r="L350" s="51"/>
      <c r="M350" s="39"/>
      <c r="N350" s="39"/>
      <c r="O350" s="41"/>
      <c r="P350" s="51"/>
      <c r="Q350" s="39"/>
      <c r="R350" s="39"/>
      <c r="S350" s="41"/>
      <c r="T350" s="51"/>
      <c r="U350" s="39"/>
      <c r="V350" s="39"/>
      <c r="W350" s="41"/>
      <c r="X350" s="51"/>
      <c r="Y350" s="39"/>
      <c r="Z350" s="42"/>
      <c r="AA350" s="42"/>
      <c r="AB350" s="51"/>
      <c r="AC350" s="42"/>
      <c r="AD350" s="41"/>
      <c r="AE350" s="40"/>
      <c r="AF350" s="51"/>
    </row>
    <row r="351" spans="1:32" x14ac:dyDescent="0.2">
      <c r="A351" s="43"/>
      <c r="B351" s="39"/>
      <c r="C351" s="62"/>
      <c r="D351" s="39"/>
      <c r="E351" s="39"/>
      <c r="F351" s="42"/>
      <c r="G351" s="41"/>
      <c r="H351" s="51"/>
      <c r="I351" s="42"/>
      <c r="J351" s="39"/>
      <c r="K351" s="41"/>
      <c r="L351" s="51"/>
      <c r="M351" s="39"/>
      <c r="N351" s="39"/>
      <c r="O351" s="41"/>
      <c r="P351" s="51"/>
      <c r="Q351" s="39"/>
      <c r="R351" s="39"/>
      <c r="S351" s="41"/>
      <c r="T351" s="51"/>
      <c r="U351" s="39"/>
      <c r="V351" s="39"/>
      <c r="W351" s="41"/>
      <c r="X351" s="51"/>
      <c r="Y351" s="39"/>
      <c r="Z351" s="42"/>
      <c r="AA351" s="42"/>
      <c r="AB351" s="51"/>
      <c r="AC351" s="42"/>
      <c r="AD351" s="41"/>
      <c r="AE351" s="40"/>
      <c r="AF351" s="51"/>
    </row>
    <row r="352" spans="1:32" x14ac:dyDescent="0.2">
      <c r="A352" s="43"/>
      <c r="B352" s="39"/>
      <c r="C352" s="62"/>
      <c r="D352" s="39"/>
      <c r="E352" s="39"/>
      <c r="F352" s="42"/>
      <c r="G352" s="41"/>
      <c r="H352" s="51"/>
      <c r="I352" s="42"/>
      <c r="J352" s="39"/>
      <c r="K352" s="41"/>
      <c r="L352" s="51"/>
      <c r="M352" s="39"/>
      <c r="N352" s="39"/>
      <c r="O352" s="41"/>
      <c r="P352" s="51"/>
      <c r="Q352" s="39"/>
      <c r="R352" s="39"/>
      <c r="S352" s="41"/>
      <c r="T352" s="51"/>
      <c r="U352" s="39"/>
      <c r="V352" s="39"/>
      <c r="W352" s="41"/>
      <c r="X352" s="51"/>
      <c r="Y352" s="39"/>
      <c r="Z352" s="42"/>
      <c r="AA352" s="42"/>
      <c r="AB352" s="51"/>
      <c r="AC352" s="42"/>
      <c r="AD352" s="41"/>
      <c r="AE352" s="40"/>
      <c r="AF352" s="51"/>
    </row>
    <row r="353" spans="1:32" x14ac:dyDescent="0.2">
      <c r="A353" s="43"/>
      <c r="B353" s="39"/>
      <c r="C353" s="62"/>
      <c r="D353" s="39"/>
      <c r="E353" s="39"/>
      <c r="F353" s="42"/>
      <c r="G353" s="41"/>
      <c r="H353" s="51"/>
      <c r="I353" s="42"/>
      <c r="J353" s="39"/>
      <c r="K353" s="41"/>
      <c r="L353" s="51"/>
      <c r="M353" s="39"/>
      <c r="N353" s="39"/>
      <c r="O353" s="41"/>
      <c r="P353" s="51"/>
      <c r="Q353" s="39"/>
      <c r="R353" s="39"/>
      <c r="S353" s="41"/>
      <c r="T353" s="51"/>
      <c r="U353" s="39"/>
      <c r="V353" s="39"/>
      <c r="W353" s="41"/>
      <c r="X353" s="51"/>
      <c r="Y353" s="39"/>
      <c r="Z353" s="42"/>
      <c r="AA353" s="42"/>
      <c r="AB353" s="51"/>
      <c r="AC353" s="42"/>
      <c r="AD353" s="41"/>
      <c r="AE353" s="40"/>
      <c r="AF353" s="51"/>
    </row>
    <row r="354" spans="1:32" x14ac:dyDescent="0.2">
      <c r="A354" s="43"/>
      <c r="B354" s="39"/>
      <c r="C354" s="62"/>
      <c r="D354" s="39"/>
      <c r="E354" s="39"/>
      <c r="F354" s="42"/>
      <c r="G354" s="41"/>
      <c r="H354" s="51"/>
      <c r="I354" s="42"/>
      <c r="J354" s="39"/>
      <c r="K354" s="41"/>
      <c r="L354" s="51"/>
      <c r="M354" s="39"/>
      <c r="N354" s="39"/>
      <c r="O354" s="41"/>
      <c r="P354" s="51"/>
      <c r="Q354" s="39"/>
      <c r="R354" s="39"/>
      <c r="S354" s="41"/>
      <c r="T354" s="51"/>
      <c r="U354" s="39"/>
      <c r="V354" s="39"/>
      <c r="W354" s="41"/>
      <c r="X354" s="51"/>
      <c r="Y354" s="39"/>
      <c r="Z354" s="42"/>
      <c r="AA354" s="42"/>
      <c r="AB354" s="51"/>
      <c r="AC354" s="42"/>
      <c r="AD354" s="41"/>
      <c r="AE354" s="40"/>
      <c r="AF354" s="51"/>
    </row>
    <row r="355" spans="1:32" x14ac:dyDescent="0.2">
      <c r="A355" s="43"/>
      <c r="B355" s="39"/>
      <c r="C355" s="62"/>
      <c r="D355" s="39"/>
      <c r="E355" s="39"/>
      <c r="F355" s="42"/>
      <c r="G355" s="41"/>
      <c r="H355" s="51"/>
      <c r="I355" s="42"/>
      <c r="J355" s="39"/>
      <c r="K355" s="41"/>
      <c r="L355" s="51"/>
      <c r="M355" s="39"/>
      <c r="N355" s="39"/>
      <c r="O355" s="41"/>
      <c r="P355" s="51"/>
      <c r="Q355" s="39"/>
      <c r="R355" s="39"/>
      <c r="S355" s="41"/>
      <c r="T355" s="51"/>
      <c r="U355" s="39"/>
      <c r="V355" s="39"/>
      <c r="W355" s="41"/>
      <c r="X355" s="51"/>
      <c r="Y355" s="39"/>
      <c r="Z355" s="42"/>
      <c r="AA355" s="42"/>
      <c r="AB355" s="51"/>
      <c r="AC355" s="42"/>
      <c r="AD355" s="41"/>
      <c r="AE355" s="40"/>
      <c r="AF355" s="51"/>
    </row>
    <row r="356" spans="1:32" x14ac:dyDescent="0.2">
      <c r="A356" s="43"/>
      <c r="B356" s="39"/>
      <c r="C356" s="62"/>
      <c r="D356" s="39"/>
      <c r="E356" s="39"/>
      <c r="F356" s="42"/>
      <c r="G356" s="41"/>
      <c r="H356" s="51"/>
      <c r="I356" s="42"/>
      <c r="J356" s="39"/>
      <c r="K356" s="41"/>
      <c r="L356" s="51"/>
      <c r="M356" s="39"/>
      <c r="N356" s="39"/>
      <c r="O356" s="41"/>
      <c r="P356" s="51"/>
      <c r="Q356" s="39"/>
      <c r="R356" s="39"/>
      <c r="S356" s="41"/>
      <c r="T356" s="51"/>
      <c r="U356" s="39"/>
      <c r="V356" s="39"/>
      <c r="W356" s="41"/>
      <c r="X356" s="51"/>
      <c r="Y356" s="39"/>
      <c r="Z356" s="42"/>
      <c r="AA356" s="42"/>
      <c r="AB356" s="51"/>
      <c r="AC356" s="42"/>
      <c r="AD356" s="41"/>
      <c r="AE356" s="40"/>
      <c r="AF356" s="51"/>
    </row>
    <row r="357" spans="1:32" x14ac:dyDescent="0.2">
      <c r="A357" s="43"/>
      <c r="B357" s="39"/>
      <c r="C357" s="62"/>
      <c r="D357" s="39"/>
      <c r="E357" s="39"/>
      <c r="F357" s="42"/>
      <c r="G357" s="41"/>
      <c r="H357" s="51"/>
      <c r="I357" s="42"/>
      <c r="J357" s="39"/>
      <c r="K357" s="41"/>
      <c r="L357" s="51"/>
      <c r="M357" s="39"/>
      <c r="N357" s="39"/>
      <c r="O357" s="41"/>
      <c r="P357" s="51"/>
      <c r="Q357" s="39"/>
      <c r="R357" s="39"/>
      <c r="S357" s="41"/>
      <c r="T357" s="51"/>
      <c r="U357" s="39"/>
      <c r="V357" s="39"/>
      <c r="W357" s="41"/>
      <c r="X357" s="51"/>
      <c r="Y357" s="39"/>
      <c r="Z357" s="42"/>
      <c r="AA357" s="42"/>
      <c r="AB357" s="51"/>
      <c r="AC357" s="42"/>
      <c r="AD357" s="41"/>
      <c r="AE357" s="40"/>
      <c r="AF357" s="51"/>
    </row>
    <row r="358" spans="1:32" x14ac:dyDescent="0.2">
      <c r="A358" s="43"/>
      <c r="B358" s="39"/>
      <c r="C358" s="62"/>
      <c r="D358" s="39"/>
      <c r="E358" s="39"/>
      <c r="F358" s="42"/>
      <c r="G358" s="41"/>
      <c r="H358" s="51"/>
      <c r="I358" s="42"/>
      <c r="J358" s="39"/>
      <c r="K358" s="41"/>
      <c r="L358" s="51"/>
      <c r="M358" s="39"/>
      <c r="N358" s="39"/>
      <c r="O358" s="41"/>
      <c r="P358" s="51"/>
      <c r="Q358" s="39"/>
      <c r="R358" s="39"/>
      <c r="S358" s="41"/>
      <c r="T358" s="51"/>
      <c r="U358" s="39"/>
      <c r="V358" s="39"/>
      <c r="W358" s="41"/>
      <c r="X358" s="51"/>
      <c r="Y358" s="42"/>
      <c r="Z358" s="42"/>
      <c r="AA358" s="42"/>
      <c r="AB358" s="54"/>
      <c r="AC358" s="42"/>
      <c r="AD358" s="41"/>
      <c r="AE358" s="40"/>
      <c r="AF358" s="51"/>
    </row>
    <row r="359" spans="1:32" x14ac:dyDescent="0.2">
      <c r="A359" s="43"/>
      <c r="B359" s="39"/>
      <c r="C359" s="62"/>
      <c r="D359" s="39"/>
      <c r="E359" s="39"/>
      <c r="F359" s="42"/>
      <c r="G359" s="41"/>
      <c r="H359" s="51"/>
      <c r="I359" s="42"/>
      <c r="J359" s="39"/>
      <c r="K359" s="41"/>
      <c r="L359" s="51"/>
      <c r="M359" s="39"/>
      <c r="N359" s="39"/>
      <c r="O359" s="41"/>
      <c r="P359" s="51"/>
      <c r="Q359" s="39"/>
      <c r="R359" s="39"/>
      <c r="S359" s="41"/>
      <c r="T359" s="51"/>
      <c r="U359" s="39"/>
      <c r="V359" s="39"/>
      <c r="W359" s="41"/>
      <c r="X359" s="51"/>
      <c r="Y359" s="42"/>
      <c r="Z359" s="42"/>
      <c r="AA359" s="42"/>
      <c r="AB359" s="54"/>
      <c r="AC359" s="42"/>
      <c r="AD359" s="41"/>
      <c r="AE359" s="40"/>
      <c r="AF359" s="51"/>
    </row>
    <row r="360" spans="1:32" x14ac:dyDescent="0.2">
      <c r="A360" s="43"/>
      <c r="B360" s="39"/>
      <c r="C360" s="62"/>
      <c r="D360" s="39"/>
      <c r="E360" s="39"/>
      <c r="F360" s="42"/>
      <c r="G360" s="41"/>
      <c r="H360" s="51"/>
      <c r="I360" s="42"/>
      <c r="J360" s="39"/>
      <c r="K360" s="41"/>
      <c r="L360" s="51"/>
      <c r="M360" s="39"/>
      <c r="N360" s="39"/>
      <c r="O360" s="41"/>
      <c r="P360" s="51"/>
      <c r="Q360" s="39"/>
      <c r="R360" s="39"/>
      <c r="S360" s="41"/>
      <c r="T360" s="51"/>
      <c r="U360" s="39"/>
      <c r="V360" s="39"/>
      <c r="W360" s="41"/>
      <c r="X360" s="51"/>
      <c r="Y360" s="42"/>
      <c r="Z360" s="42"/>
      <c r="AA360" s="42"/>
      <c r="AB360" s="54"/>
      <c r="AC360" s="42"/>
      <c r="AD360" s="41"/>
      <c r="AE360" s="40"/>
      <c r="AF360" s="51"/>
    </row>
    <row r="361" spans="1:32" x14ac:dyDescent="0.2">
      <c r="A361" s="43"/>
      <c r="B361" s="39"/>
      <c r="C361" s="62"/>
      <c r="D361" s="39"/>
      <c r="E361" s="39"/>
      <c r="F361" s="42"/>
      <c r="G361" s="41"/>
      <c r="H361" s="51"/>
      <c r="I361" s="42"/>
      <c r="J361" s="39"/>
      <c r="K361" s="41"/>
      <c r="L361" s="51"/>
      <c r="M361" s="39"/>
      <c r="N361" s="39"/>
      <c r="O361" s="41"/>
      <c r="P361" s="51"/>
      <c r="Q361" s="39"/>
      <c r="R361" s="39"/>
      <c r="S361" s="41"/>
      <c r="T361" s="51"/>
      <c r="U361" s="39"/>
      <c r="V361" s="39"/>
      <c r="W361" s="41"/>
      <c r="X361" s="51"/>
      <c r="Y361" s="42"/>
      <c r="Z361" s="42"/>
      <c r="AA361" s="42"/>
      <c r="AB361" s="54"/>
      <c r="AC361" s="42"/>
      <c r="AD361" s="41"/>
      <c r="AE361" s="40"/>
      <c r="AF361" s="51"/>
    </row>
    <row r="362" spans="1:32" x14ac:dyDescent="0.2">
      <c r="A362" s="43"/>
      <c r="B362" s="39"/>
      <c r="C362" s="62"/>
      <c r="D362" s="39"/>
      <c r="E362" s="39"/>
      <c r="F362" s="42"/>
      <c r="G362" s="41"/>
      <c r="H362" s="51"/>
      <c r="I362" s="42"/>
      <c r="J362" s="39"/>
      <c r="K362" s="41"/>
      <c r="L362" s="51"/>
      <c r="M362" s="39"/>
      <c r="N362" s="39"/>
      <c r="O362" s="41"/>
      <c r="P362" s="51"/>
      <c r="Q362" s="39"/>
      <c r="R362" s="39"/>
      <c r="S362" s="41"/>
      <c r="T362" s="51"/>
      <c r="U362" s="39"/>
      <c r="V362" s="39"/>
      <c r="W362" s="41"/>
      <c r="X362" s="51"/>
      <c r="Y362" s="42"/>
      <c r="Z362" s="42"/>
      <c r="AA362" s="42"/>
      <c r="AB362" s="54"/>
      <c r="AC362" s="42"/>
      <c r="AD362" s="41"/>
      <c r="AE362" s="40"/>
      <c r="AF362" s="51"/>
    </row>
    <row r="363" spans="1:32" x14ac:dyDescent="0.2">
      <c r="A363" s="43"/>
      <c r="B363" s="39"/>
      <c r="C363" s="62"/>
      <c r="D363" s="39"/>
      <c r="E363" s="39"/>
      <c r="F363" s="42"/>
      <c r="G363" s="41"/>
      <c r="H363" s="51"/>
      <c r="I363" s="42"/>
      <c r="J363" s="39"/>
      <c r="K363" s="41"/>
      <c r="L363" s="51"/>
      <c r="M363" s="39"/>
      <c r="N363" s="39"/>
      <c r="O363" s="41"/>
      <c r="P363" s="51"/>
      <c r="Q363" s="39"/>
      <c r="R363" s="39"/>
      <c r="S363" s="41"/>
      <c r="T363" s="51"/>
      <c r="U363" s="39"/>
      <c r="V363" s="39"/>
      <c r="W363" s="41"/>
      <c r="X363" s="51"/>
      <c r="Y363" s="42"/>
      <c r="Z363" s="42"/>
      <c r="AA363" s="42"/>
      <c r="AB363" s="54"/>
      <c r="AC363" s="42"/>
      <c r="AD363" s="41"/>
      <c r="AE363" s="40"/>
      <c r="AF363" s="51"/>
    </row>
    <row r="364" spans="1:32" x14ac:dyDescent="0.2">
      <c r="A364" s="43"/>
      <c r="B364" s="39"/>
      <c r="C364" s="62"/>
      <c r="D364" s="39"/>
      <c r="E364" s="39"/>
      <c r="F364" s="42"/>
      <c r="G364" s="41"/>
      <c r="H364" s="51"/>
      <c r="I364" s="42"/>
      <c r="J364" s="39"/>
      <c r="K364" s="41"/>
      <c r="L364" s="51"/>
      <c r="M364" s="39"/>
      <c r="N364" s="39"/>
      <c r="O364" s="41"/>
      <c r="P364" s="51"/>
      <c r="Q364" s="39"/>
      <c r="R364" s="39"/>
      <c r="S364" s="41"/>
      <c r="T364" s="51"/>
      <c r="U364" s="39"/>
      <c r="V364" s="39"/>
      <c r="W364" s="41"/>
      <c r="X364" s="51"/>
      <c r="Y364" s="42"/>
      <c r="Z364" s="42"/>
      <c r="AA364" s="42"/>
      <c r="AB364" s="54"/>
      <c r="AC364" s="42"/>
      <c r="AD364" s="41"/>
      <c r="AE364" s="40"/>
      <c r="AF364" s="51"/>
    </row>
    <row r="365" spans="1:32" x14ac:dyDescent="0.2">
      <c r="A365" s="43"/>
      <c r="B365" s="39"/>
      <c r="C365" s="62"/>
      <c r="D365" s="39"/>
      <c r="E365" s="39"/>
      <c r="F365" s="42"/>
      <c r="G365" s="41"/>
      <c r="H365" s="51"/>
      <c r="I365" s="42"/>
      <c r="J365" s="39"/>
      <c r="K365" s="41"/>
      <c r="L365" s="51"/>
      <c r="M365" s="39"/>
      <c r="N365" s="39"/>
      <c r="O365" s="41"/>
      <c r="P365" s="51"/>
      <c r="Q365" s="39"/>
      <c r="R365" s="39"/>
      <c r="S365" s="41"/>
      <c r="T365" s="51"/>
      <c r="U365" s="39"/>
      <c r="V365" s="39"/>
      <c r="W365" s="41"/>
      <c r="X365" s="51"/>
      <c r="Y365" s="42"/>
      <c r="Z365" s="42"/>
      <c r="AA365" s="42"/>
      <c r="AB365" s="54"/>
      <c r="AC365" s="42"/>
      <c r="AD365" s="41"/>
      <c r="AE365" s="40"/>
      <c r="AF365" s="51"/>
    </row>
    <row r="366" spans="1:32" x14ac:dyDescent="0.2">
      <c r="A366" s="43"/>
      <c r="B366" s="39"/>
      <c r="C366" s="62"/>
      <c r="D366" s="39"/>
      <c r="E366" s="39"/>
      <c r="F366" s="42"/>
      <c r="G366" s="41"/>
      <c r="H366" s="51"/>
      <c r="I366" s="42"/>
      <c r="J366" s="39"/>
      <c r="K366" s="41"/>
      <c r="L366" s="51"/>
      <c r="M366" s="39"/>
      <c r="N366" s="39"/>
      <c r="O366" s="41"/>
      <c r="P366" s="51"/>
      <c r="Q366" s="39"/>
      <c r="R366" s="39"/>
      <c r="S366" s="41"/>
      <c r="T366" s="51"/>
      <c r="U366" s="39"/>
      <c r="V366" s="39"/>
      <c r="W366" s="41"/>
      <c r="X366" s="51"/>
      <c r="Y366" s="42"/>
      <c r="Z366" s="42"/>
      <c r="AA366" s="42"/>
      <c r="AB366" s="54"/>
      <c r="AC366" s="42"/>
      <c r="AD366" s="41"/>
      <c r="AE366" s="40"/>
      <c r="AF366" s="51"/>
    </row>
    <row r="367" spans="1:32" x14ac:dyDescent="0.2">
      <c r="A367" s="43"/>
      <c r="B367" s="39"/>
      <c r="C367" s="62"/>
      <c r="D367" s="39"/>
      <c r="E367" s="39"/>
      <c r="F367" s="42"/>
      <c r="G367" s="41"/>
      <c r="H367" s="51"/>
      <c r="I367" s="42"/>
      <c r="J367" s="39"/>
      <c r="K367" s="41"/>
      <c r="L367" s="51"/>
      <c r="M367" s="39"/>
      <c r="N367" s="39"/>
      <c r="O367" s="41"/>
      <c r="P367" s="51"/>
      <c r="Q367" s="39"/>
      <c r="R367" s="39"/>
      <c r="S367" s="41"/>
      <c r="T367" s="51"/>
      <c r="U367" s="39"/>
      <c r="V367" s="39"/>
      <c r="W367" s="41"/>
      <c r="X367" s="51"/>
      <c r="Y367" s="42"/>
      <c r="Z367" s="42"/>
      <c r="AA367" s="42"/>
      <c r="AB367" s="54"/>
      <c r="AC367" s="42"/>
      <c r="AD367" s="41"/>
      <c r="AE367" s="40"/>
      <c r="AF367" s="51"/>
    </row>
    <row r="368" spans="1:32" x14ac:dyDescent="0.2">
      <c r="A368" s="43"/>
      <c r="B368" s="39"/>
      <c r="C368" s="62"/>
      <c r="D368" s="39"/>
      <c r="E368" s="39"/>
      <c r="F368" s="42"/>
      <c r="G368" s="41"/>
      <c r="H368" s="51"/>
      <c r="I368" s="42"/>
      <c r="J368" s="39"/>
      <c r="K368" s="41"/>
      <c r="L368" s="51"/>
      <c r="M368" s="39"/>
      <c r="N368" s="39"/>
      <c r="O368" s="41"/>
      <c r="P368" s="51"/>
      <c r="Q368" s="39"/>
      <c r="R368" s="39"/>
      <c r="S368" s="41"/>
      <c r="T368" s="51"/>
      <c r="U368" s="39"/>
      <c r="V368" s="39"/>
      <c r="W368" s="41"/>
      <c r="X368" s="51"/>
      <c r="Y368" s="42"/>
      <c r="Z368" s="42"/>
      <c r="AA368" s="42"/>
      <c r="AB368" s="54"/>
      <c r="AC368" s="42"/>
      <c r="AD368" s="41"/>
      <c r="AE368" s="40"/>
      <c r="AF368" s="51"/>
    </row>
    <row r="369" spans="1:32" x14ac:dyDescent="0.2">
      <c r="A369" s="43"/>
      <c r="B369" s="39"/>
      <c r="C369" s="62"/>
      <c r="D369" s="39"/>
      <c r="E369" s="39"/>
      <c r="F369" s="42"/>
      <c r="G369" s="41"/>
      <c r="H369" s="51"/>
      <c r="I369" s="42"/>
      <c r="J369" s="39"/>
      <c r="K369" s="41"/>
      <c r="L369" s="51"/>
      <c r="M369" s="39"/>
      <c r="N369" s="39"/>
      <c r="O369" s="41"/>
      <c r="P369" s="51"/>
      <c r="Q369" s="39"/>
      <c r="R369" s="39"/>
      <c r="S369" s="41"/>
      <c r="T369" s="51"/>
      <c r="U369" s="39"/>
      <c r="V369" s="39"/>
      <c r="W369" s="41"/>
      <c r="X369" s="51"/>
      <c r="Y369" s="42"/>
      <c r="Z369" s="42"/>
      <c r="AA369" s="42"/>
      <c r="AB369" s="54"/>
      <c r="AC369" s="42"/>
      <c r="AD369" s="41"/>
      <c r="AE369" s="40"/>
      <c r="AF369" s="51"/>
    </row>
    <row r="370" spans="1:32" x14ac:dyDescent="0.2">
      <c r="A370" s="43"/>
      <c r="B370" s="39"/>
      <c r="C370" s="62"/>
      <c r="D370" s="39"/>
      <c r="E370" s="39"/>
      <c r="F370" s="42"/>
      <c r="G370" s="41"/>
      <c r="H370" s="51"/>
      <c r="I370" s="42"/>
      <c r="J370" s="39"/>
      <c r="K370" s="41"/>
      <c r="L370" s="51"/>
      <c r="M370" s="39"/>
      <c r="N370" s="39"/>
      <c r="O370" s="41"/>
      <c r="P370" s="51"/>
      <c r="Q370" s="39"/>
      <c r="R370" s="39"/>
      <c r="S370" s="41"/>
      <c r="T370" s="51"/>
      <c r="U370" s="39"/>
      <c r="V370" s="39"/>
      <c r="W370" s="41"/>
      <c r="X370" s="51"/>
      <c r="Y370" s="42"/>
      <c r="Z370" s="42"/>
      <c r="AA370" s="42"/>
      <c r="AB370" s="54"/>
      <c r="AC370" s="42"/>
      <c r="AD370" s="41"/>
      <c r="AE370" s="40"/>
      <c r="AF370" s="51"/>
    </row>
    <row r="371" spans="1:32" x14ac:dyDescent="0.2">
      <c r="A371" s="43"/>
      <c r="B371" s="39"/>
      <c r="C371" s="62"/>
      <c r="D371" s="39"/>
      <c r="E371" s="39"/>
      <c r="F371" s="42"/>
      <c r="G371" s="41"/>
      <c r="H371" s="51"/>
      <c r="I371" s="42"/>
      <c r="J371" s="39"/>
      <c r="K371" s="41"/>
      <c r="L371" s="51"/>
      <c r="M371" s="39"/>
      <c r="N371" s="39"/>
      <c r="O371" s="41"/>
      <c r="P371" s="51"/>
      <c r="Q371" s="39"/>
      <c r="R371" s="39"/>
      <c r="S371" s="41"/>
      <c r="T371" s="51"/>
      <c r="U371" s="39"/>
      <c r="V371" s="39"/>
      <c r="W371" s="41"/>
      <c r="X371" s="51"/>
      <c r="Y371" s="42"/>
      <c r="Z371" s="42"/>
      <c r="AA371" s="42"/>
      <c r="AB371" s="54"/>
      <c r="AC371" s="42"/>
      <c r="AD371" s="41"/>
      <c r="AE371" s="40"/>
      <c r="AF371" s="51"/>
    </row>
    <row r="372" spans="1:32" x14ac:dyDescent="0.2">
      <c r="A372" s="43"/>
      <c r="B372" s="39"/>
      <c r="C372" s="62"/>
      <c r="D372" s="39"/>
      <c r="E372" s="39"/>
      <c r="F372" s="42"/>
      <c r="G372" s="41"/>
      <c r="H372" s="51"/>
      <c r="I372" s="42"/>
      <c r="J372" s="39"/>
      <c r="K372" s="41"/>
      <c r="L372" s="51"/>
      <c r="M372" s="39"/>
      <c r="N372" s="39"/>
      <c r="O372" s="41"/>
      <c r="P372" s="51"/>
      <c r="Q372" s="39"/>
      <c r="R372" s="39"/>
      <c r="S372" s="41"/>
      <c r="T372" s="51"/>
      <c r="U372" s="39"/>
      <c r="V372" s="39"/>
      <c r="W372" s="41"/>
      <c r="X372" s="51"/>
      <c r="Y372" s="42"/>
      <c r="Z372" s="42"/>
      <c r="AA372" s="42"/>
      <c r="AB372" s="54"/>
      <c r="AC372" s="42"/>
      <c r="AD372" s="41"/>
      <c r="AE372" s="40"/>
      <c r="AF372" s="51"/>
    </row>
    <row r="373" spans="1:32" x14ac:dyDescent="0.2">
      <c r="A373" s="43"/>
      <c r="B373" s="39"/>
      <c r="C373" s="62"/>
      <c r="D373" s="39"/>
      <c r="E373" s="39"/>
      <c r="F373" s="42"/>
      <c r="G373" s="41"/>
      <c r="H373" s="51"/>
      <c r="I373" s="42"/>
      <c r="J373" s="39"/>
      <c r="K373" s="41"/>
      <c r="L373" s="51"/>
      <c r="M373" s="39"/>
      <c r="N373" s="39"/>
      <c r="O373" s="41"/>
      <c r="P373" s="51"/>
      <c r="Q373" s="39"/>
      <c r="R373" s="39"/>
      <c r="S373" s="41"/>
      <c r="T373" s="51"/>
      <c r="U373" s="39"/>
      <c r="V373" s="39"/>
      <c r="W373" s="41"/>
      <c r="X373" s="51"/>
      <c r="Y373" s="42"/>
      <c r="Z373" s="42"/>
      <c r="AA373" s="42"/>
      <c r="AB373" s="54"/>
      <c r="AC373" s="42"/>
      <c r="AD373" s="41"/>
      <c r="AE373" s="40"/>
      <c r="AF373" s="51"/>
    </row>
    <row r="374" spans="1:32" x14ac:dyDescent="0.2">
      <c r="A374" s="43"/>
      <c r="B374" s="39"/>
      <c r="C374" s="62"/>
      <c r="D374" s="39"/>
      <c r="E374" s="39"/>
      <c r="F374" s="42"/>
      <c r="G374" s="41"/>
      <c r="H374" s="51"/>
      <c r="I374" s="42"/>
      <c r="J374" s="39"/>
      <c r="K374" s="41"/>
      <c r="L374" s="51"/>
      <c r="M374" s="39"/>
      <c r="N374" s="39"/>
      <c r="O374" s="41"/>
      <c r="P374" s="51"/>
      <c r="Q374" s="39"/>
      <c r="R374" s="39"/>
      <c r="S374" s="41"/>
      <c r="T374" s="51"/>
      <c r="U374" s="39"/>
      <c r="V374" s="39"/>
      <c r="W374" s="41"/>
      <c r="X374" s="51"/>
      <c r="Y374" s="42"/>
      <c r="Z374" s="42"/>
      <c r="AA374" s="42"/>
      <c r="AB374" s="54"/>
      <c r="AC374" s="42"/>
      <c r="AD374" s="41"/>
      <c r="AE374" s="40"/>
      <c r="AF374" s="51"/>
    </row>
    <row r="375" spans="1:32" x14ac:dyDescent="0.2">
      <c r="A375" s="43"/>
      <c r="B375" s="39"/>
      <c r="C375" s="62"/>
      <c r="D375" s="39"/>
      <c r="E375" s="39"/>
      <c r="F375" s="42"/>
      <c r="G375" s="41"/>
      <c r="H375" s="51"/>
      <c r="I375" s="42"/>
      <c r="J375" s="39"/>
      <c r="K375" s="41"/>
      <c r="L375" s="51"/>
      <c r="M375" s="39"/>
      <c r="N375" s="39"/>
      <c r="O375" s="41"/>
      <c r="P375" s="51"/>
      <c r="Q375" s="39"/>
      <c r="R375" s="39"/>
      <c r="S375" s="41"/>
      <c r="T375" s="51"/>
      <c r="U375" s="39"/>
      <c r="V375" s="39"/>
      <c r="W375" s="41"/>
      <c r="X375" s="51"/>
      <c r="Y375" s="42"/>
      <c r="Z375" s="42"/>
      <c r="AA375" s="42"/>
      <c r="AB375" s="54"/>
      <c r="AC375" s="42"/>
      <c r="AD375" s="41"/>
      <c r="AE375" s="40"/>
      <c r="AF375" s="51"/>
    </row>
    <row r="376" spans="1:32" x14ac:dyDescent="0.2">
      <c r="A376" s="43"/>
      <c r="B376" s="39"/>
      <c r="C376" s="62"/>
      <c r="D376" s="39"/>
      <c r="E376" s="39"/>
      <c r="F376" s="42"/>
      <c r="G376" s="41"/>
      <c r="H376" s="51"/>
      <c r="I376" s="42"/>
      <c r="J376" s="39"/>
      <c r="K376" s="41"/>
      <c r="L376" s="51"/>
      <c r="M376" s="39"/>
      <c r="N376" s="39"/>
      <c r="O376" s="41"/>
      <c r="P376" s="51"/>
      <c r="Q376" s="39"/>
      <c r="R376" s="39"/>
      <c r="S376" s="41"/>
      <c r="T376" s="51"/>
      <c r="U376" s="39"/>
      <c r="V376" s="39"/>
      <c r="W376" s="41"/>
      <c r="X376" s="51"/>
      <c r="Y376" s="42"/>
      <c r="Z376" s="42"/>
      <c r="AA376" s="42"/>
      <c r="AB376" s="54"/>
      <c r="AC376" s="42"/>
      <c r="AD376" s="41"/>
      <c r="AE376" s="40"/>
      <c r="AF376" s="51"/>
    </row>
    <row r="377" spans="1:32" x14ac:dyDescent="0.2">
      <c r="A377" s="43"/>
      <c r="B377" s="39"/>
      <c r="C377" s="62"/>
      <c r="D377" s="39"/>
      <c r="E377" s="39"/>
      <c r="F377" s="42"/>
      <c r="G377" s="41"/>
      <c r="H377" s="51"/>
      <c r="I377" s="42"/>
      <c r="J377" s="39"/>
      <c r="K377" s="41"/>
      <c r="L377" s="51"/>
      <c r="M377" s="39"/>
      <c r="N377" s="39"/>
      <c r="O377" s="41"/>
      <c r="P377" s="51"/>
      <c r="Q377" s="39"/>
      <c r="R377" s="39"/>
      <c r="S377" s="41"/>
      <c r="T377" s="51"/>
      <c r="U377" s="39"/>
      <c r="V377" s="39"/>
      <c r="W377" s="41"/>
      <c r="X377" s="51"/>
      <c r="Y377" s="42"/>
      <c r="Z377" s="42"/>
      <c r="AA377" s="42"/>
      <c r="AB377" s="54"/>
      <c r="AC377" s="42"/>
      <c r="AD377" s="41"/>
      <c r="AE377" s="40"/>
      <c r="AF377" s="51"/>
    </row>
    <row r="378" spans="1:32" x14ac:dyDescent="0.2">
      <c r="A378" s="43"/>
      <c r="B378" s="39"/>
      <c r="C378" s="62"/>
      <c r="D378" s="39"/>
      <c r="E378" s="39"/>
      <c r="F378" s="42"/>
      <c r="G378" s="41"/>
      <c r="H378" s="51"/>
      <c r="I378" s="42"/>
      <c r="J378" s="39"/>
      <c r="K378" s="41"/>
      <c r="L378" s="51"/>
      <c r="M378" s="39"/>
      <c r="N378" s="39"/>
      <c r="O378" s="41"/>
      <c r="P378" s="51"/>
      <c r="Q378" s="39"/>
      <c r="R378" s="39"/>
      <c r="S378" s="41"/>
      <c r="T378" s="51"/>
      <c r="U378" s="39"/>
      <c r="V378" s="39"/>
      <c r="W378" s="41"/>
      <c r="X378" s="51"/>
      <c r="Y378" s="42"/>
      <c r="Z378" s="42"/>
      <c r="AA378" s="42"/>
      <c r="AB378" s="54"/>
      <c r="AC378" s="42"/>
      <c r="AD378" s="41"/>
      <c r="AE378" s="40"/>
      <c r="AF378" s="51"/>
    </row>
    <row r="379" spans="1:32" x14ac:dyDescent="0.2">
      <c r="A379" s="43"/>
      <c r="B379" s="39"/>
      <c r="C379" s="62"/>
      <c r="D379" s="39"/>
      <c r="E379" s="39"/>
      <c r="F379" s="42"/>
      <c r="G379" s="41"/>
      <c r="H379" s="51"/>
      <c r="I379" s="42"/>
      <c r="J379" s="39"/>
      <c r="K379" s="41"/>
      <c r="L379" s="51"/>
      <c r="M379" s="39"/>
      <c r="N379" s="39"/>
      <c r="O379" s="41"/>
      <c r="P379" s="51"/>
      <c r="Q379" s="39"/>
      <c r="R379" s="39"/>
      <c r="S379" s="41"/>
      <c r="T379" s="51"/>
      <c r="U379" s="39"/>
      <c r="V379" s="39"/>
      <c r="W379" s="41"/>
      <c r="X379" s="51"/>
      <c r="Y379" s="42"/>
      <c r="Z379" s="42"/>
      <c r="AA379" s="42"/>
      <c r="AB379" s="54"/>
      <c r="AC379" s="42"/>
      <c r="AD379" s="41"/>
      <c r="AE379" s="40"/>
      <c r="AF379" s="51"/>
    </row>
    <row r="380" spans="1:32" x14ac:dyDescent="0.2">
      <c r="A380" s="43"/>
      <c r="B380" s="39"/>
      <c r="C380" s="62"/>
      <c r="D380" s="39"/>
      <c r="E380" s="39"/>
      <c r="F380" s="42"/>
      <c r="G380" s="41"/>
      <c r="H380" s="51"/>
      <c r="I380" s="42"/>
      <c r="J380" s="39"/>
      <c r="K380" s="41"/>
      <c r="L380" s="51"/>
      <c r="M380" s="39"/>
      <c r="N380" s="39"/>
      <c r="O380" s="41"/>
      <c r="P380" s="51"/>
      <c r="Q380" s="39"/>
      <c r="R380" s="39"/>
      <c r="S380" s="41"/>
      <c r="T380" s="51"/>
      <c r="U380" s="39"/>
      <c r="V380" s="39"/>
      <c r="W380" s="41"/>
      <c r="X380" s="51"/>
      <c r="Y380" s="42"/>
      <c r="Z380" s="42"/>
      <c r="AA380" s="42"/>
      <c r="AB380" s="54"/>
      <c r="AC380" s="42"/>
      <c r="AD380" s="41"/>
      <c r="AE380" s="40"/>
      <c r="AF380" s="51"/>
    </row>
    <row r="381" spans="1:32" x14ac:dyDescent="0.2">
      <c r="A381" s="43"/>
      <c r="B381" s="39"/>
      <c r="C381" s="62"/>
      <c r="D381" s="39"/>
      <c r="E381" s="39"/>
      <c r="F381" s="42"/>
      <c r="G381" s="41"/>
      <c r="H381" s="51"/>
      <c r="I381" s="42"/>
      <c r="J381" s="39"/>
      <c r="K381" s="41"/>
      <c r="L381" s="51"/>
      <c r="M381" s="39"/>
      <c r="N381" s="39"/>
      <c r="O381" s="41"/>
      <c r="P381" s="51"/>
      <c r="Q381" s="39"/>
      <c r="R381" s="39"/>
      <c r="S381" s="39"/>
      <c r="T381" s="51"/>
      <c r="U381" s="39"/>
      <c r="V381" s="39"/>
      <c r="W381" s="41"/>
      <c r="X381" s="51"/>
      <c r="Y381" s="42"/>
      <c r="Z381" s="42"/>
      <c r="AA381" s="42"/>
      <c r="AB381" s="54"/>
      <c r="AC381" s="42"/>
      <c r="AD381" s="41"/>
      <c r="AE381" s="40"/>
      <c r="AF381" s="51"/>
    </row>
    <row r="382" spans="1:32" x14ac:dyDescent="0.2">
      <c r="A382" s="43"/>
      <c r="B382" s="39"/>
      <c r="C382" s="62"/>
      <c r="D382" s="39"/>
      <c r="E382" s="39"/>
      <c r="F382" s="42"/>
      <c r="G382" s="41"/>
      <c r="H382" s="51"/>
      <c r="I382" s="42"/>
      <c r="J382" s="39"/>
      <c r="K382" s="41"/>
      <c r="L382" s="51"/>
      <c r="M382" s="39"/>
      <c r="N382" s="39"/>
      <c r="O382" s="41"/>
      <c r="P382" s="51"/>
      <c r="Q382" s="39"/>
      <c r="R382" s="39"/>
      <c r="S382" s="39"/>
      <c r="T382" s="51"/>
      <c r="U382" s="39"/>
      <c r="V382" s="39"/>
      <c r="W382" s="41"/>
      <c r="X382" s="51"/>
      <c r="Y382" s="42"/>
      <c r="Z382" s="42"/>
      <c r="AA382" s="42"/>
      <c r="AB382" s="54"/>
      <c r="AC382" s="42"/>
      <c r="AD382" s="41"/>
      <c r="AE382" s="40"/>
      <c r="AF382" s="51"/>
    </row>
    <row r="383" spans="1:32" x14ac:dyDescent="0.2">
      <c r="A383" s="43"/>
      <c r="B383" s="39"/>
      <c r="C383" s="62"/>
      <c r="D383" s="39"/>
      <c r="E383" s="39"/>
      <c r="F383" s="42"/>
      <c r="G383" s="41"/>
      <c r="H383" s="51"/>
      <c r="I383" s="42"/>
      <c r="J383" s="39"/>
      <c r="K383" s="41"/>
      <c r="L383" s="51"/>
      <c r="M383" s="39"/>
      <c r="N383" s="39"/>
      <c r="O383" s="41"/>
      <c r="P383" s="51"/>
      <c r="Q383" s="39"/>
      <c r="R383" s="39"/>
      <c r="S383" s="39"/>
      <c r="T383" s="51"/>
      <c r="U383" s="39"/>
      <c r="V383" s="39"/>
      <c r="W383" s="41"/>
      <c r="X383" s="51"/>
      <c r="Y383" s="42"/>
      <c r="Z383" s="42"/>
      <c r="AA383" s="42"/>
      <c r="AB383" s="54"/>
      <c r="AC383" s="42"/>
      <c r="AD383" s="41"/>
      <c r="AE383" s="40"/>
      <c r="AF383" s="51"/>
    </row>
    <row r="384" spans="1:32" x14ac:dyDescent="0.2">
      <c r="A384" s="43"/>
      <c r="B384" s="39"/>
      <c r="C384" s="62"/>
      <c r="D384" s="39"/>
      <c r="E384" s="39"/>
      <c r="F384" s="42"/>
      <c r="G384" s="41"/>
      <c r="H384" s="51"/>
      <c r="I384" s="42"/>
      <c r="J384" s="39"/>
      <c r="K384" s="41"/>
      <c r="L384" s="51"/>
      <c r="M384" s="39"/>
      <c r="N384" s="39"/>
      <c r="O384" s="41"/>
      <c r="P384" s="51"/>
      <c r="Q384" s="39"/>
      <c r="R384" s="39"/>
      <c r="S384" s="39"/>
      <c r="T384" s="51"/>
      <c r="U384" s="39"/>
      <c r="V384" s="39"/>
      <c r="W384" s="41"/>
      <c r="X384" s="51"/>
      <c r="Y384" s="42"/>
      <c r="Z384" s="42"/>
      <c r="AA384" s="42"/>
      <c r="AB384" s="54"/>
      <c r="AC384" s="42"/>
      <c r="AD384" s="41"/>
      <c r="AE384" s="40"/>
      <c r="AF384" s="51"/>
    </row>
    <row r="385" spans="1:32" x14ac:dyDescent="0.2">
      <c r="A385" s="43"/>
      <c r="B385" s="39"/>
      <c r="C385" s="62"/>
      <c r="D385" s="39"/>
      <c r="E385" s="39"/>
      <c r="F385" s="42"/>
      <c r="G385" s="41"/>
      <c r="H385" s="51"/>
      <c r="I385" s="42"/>
      <c r="J385" s="39"/>
      <c r="K385" s="41"/>
      <c r="L385" s="51"/>
      <c r="M385" s="39"/>
      <c r="N385" s="39"/>
      <c r="O385" s="41"/>
      <c r="P385" s="51"/>
      <c r="Q385" s="39"/>
      <c r="R385" s="39"/>
      <c r="S385" s="39"/>
      <c r="T385" s="51"/>
      <c r="U385" s="39"/>
      <c r="V385" s="39"/>
      <c r="W385" s="41"/>
      <c r="X385" s="51"/>
      <c r="Y385" s="42"/>
      <c r="Z385" s="42"/>
      <c r="AA385" s="42"/>
      <c r="AB385" s="54"/>
      <c r="AC385" s="42"/>
      <c r="AD385" s="41"/>
      <c r="AE385" s="40"/>
      <c r="AF385" s="51"/>
    </row>
    <row r="386" spans="1:32" x14ac:dyDescent="0.2">
      <c r="A386" s="43"/>
      <c r="B386" s="39"/>
      <c r="C386" s="62"/>
      <c r="D386" s="39"/>
      <c r="E386" s="39"/>
      <c r="F386" s="42"/>
      <c r="G386" s="41"/>
      <c r="H386" s="51"/>
      <c r="I386" s="42"/>
      <c r="J386" s="39"/>
      <c r="K386" s="41"/>
      <c r="L386" s="51"/>
      <c r="M386" s="39"/>
      <c r="N386" s="39"/>
      <c r="O386" s="41"/>
      <c r="P386" s="51"/>
      <c r="Q386" s="39"/>
      <c r="R386" s="39"/>
      <c r="S386" s="39"/>
      <c r="T386" s="51"/>
      <c r="U386" s="39"/>
      <c r="V386" s="39"/>
      <c r="W386" s="41"/>
      <c r="X386" s="51"/>
      <c r="Y386" s="42"/>
      <c r="Z386" s="42"/>
      <c r="AA386" s="42"/>
      <c r="AB386" s="54"/>
      <c r="AC386" s="42"/>
      <c r="AD386" s="41"/>
      <c r="AE386" s="40"/>
      <c r="AF386" s="51"/>
    </row>
    <row r="387" spans="1:32" x14ac:dyDescent="0.2">
      <c r="A387" s="43"/>
      <c r="B387" s="39"/>
      <c r="C387" s="62"/>
      <c r="D387" s="39"/>
      <c r="E387" s="39"/>
      <c r="F387" s="42"/>
      <c r="G387" s="41"/>
      <c r="H387" s="51"/>
      <c r="I387" s="42"/>
      <c r="J387" s="39"/>
      <c r="K387" s="41"/>
      <c r="L387" s="51"/>
      <c r="M387" s="39"/>
      <c r="N387" s="39"/>
      <c r="O387" s="41"/>
      <c r="P387" s="51"/>
      <c r="Q387" s="39"/>
      <c r="R387" s="39"/>
      <c r="S387" s="39"/>
      <c r="T387" s="51"/>
      <c r="U387" s="39"/>
      <c r="V387" s="39"/>
      <c r="W387" s="41"/>
      <c r="X387" s="51"/>
      <c r="Y387" s="42"/>
      <c r="Z387" s="42"/>
      <c r="AA387" s="42"/>
      <c r="AB387" s="54"/>
      <c r="AC387" s="42"/>
      <c r="AD387" s="41"/>
      <c r="AE387" s="40"/>
      <c r="AF387" s="51"/>
    </row>
    <row r="388" spans="1:32" x14ac:dyDescent="0.2">
      <c r="A388" s="43"/>
      <c r="B388" s="39"/>
      <c r="C388" s="62"/>
      <c r="D388" s="39"/>
      <c r="E388" s="39"/>
      <c r="F388" s="42"/>
      <c r="G388" s="41"/>
      <c r="H388" s="51"/>
      <c r="I388" s="42"/>
      <c r="J388" s="39"/>
      <c r="K388" s="41"/>
      <c r="L388" s="51"/>
      <c r="M388" s="39"/>
      <c r="N388" s="39"/>
      <c r="O388" s="41"/>
      <c r="P388" s="51"/>
      <c r="Q388" s="39"/>
      <c r="R388" s="39"/>
      <c r="S388" s="39"/>
      <c r="T388" s="51"/>
      <c r="U388" s="39"/>
      <c r="V388" s="39"/>
      <c r="W388" s="41"/>
      <c r="X388" s="51"/>
      <c r="Y388" s="42"/>
      <c r="Z388" s="42"/>
      <c r="AA388" s="42"/>
      <c r="AB388" s="54"/>
      <c r="AC388" s="42"/>
      <c r="AD388" s="41"/>
      <c r="AE388" s="40"/>
      <c r="AF388" s="51"/>
    </row>
    <row r="389" spans="1:32" x14ac:dyDescent="0.2">
      <c r="A389" s="43"/>
      <c r="B389" s="39"/>
      <c r="C389" s="62"/>
      <c r="D389" s="39"/>
      <c r="E389" s="39"/>
      <c r="F389" s="42"/>
      <c r="G389" s="41"/>
      <c r="H389" s="51"/>
      <c r="I389" s="42"/>
      <c r="J389" s="39"/>
      <c r="K389" s="41"/>
      <c r="L389" s="51"/>
      <c r="M389" s="39"/>
      <c r="N389" s="39"/>
      <c r="O389" s="41"/>
      <c r="P389" s="51"/>
      <c r="Q389" s="39"/>
      <c r="R389" s="39"/>
      <c r="S389" s="39"/>
      <c r="T389" s="51"/>
      <c r="U389" s="39"/>
      <c r="V389" s="39"/>
      <c r="W389" s="41"/>
      <c r="X389" s="51"/>
      <c r="Y389" s="42"/>
      <c r="Z389" s="42"/>
      <c r="AA389" s="42"/>
      <c r="AB389" s="54"/>
      <c r="AC389" s="42"/>
      <c r="AD389" s="41"/>
      <c r="AE389" s="40"/>
      <c r="AF389" s="51"/>
    </row>
    <row r="390" spans="1:32" x14ac:dyDescent="0.2">
      <c r="A390" s="43"/>
      <c r="B390" s="39"/>
      <c r="C390" s="62"/>
      <c r="D390" s="39"/>
      <c r="E390" s="39"/>
      <c r="F390" s="42"/>
      <c r="G390" s="41"/>
      <c r="H390" s="51"/>
      <c r="I390" s="42"/>
      <c r="J390" s="39"/>
      <c r="K390" s="41"/>
      <c r="L390" s="51"/>
      <c r="M390" s="39"/>
      <c r="N390" s="39"/>
      <c r="O390" s="41"/>
      <c r="P390" s="51"/>
      <c r="Q390" s="39"/>
      <c r="R390" s="39"/>
      <c r="S390" s="39"/>
      <c r="T390" s="51"/>
      <c r="U390" s="39"/>
      <c r="V390" s="39"/>
      <c r="W390" s="41"/>
      <c r="X390" s="51"/>
      <c r="Y390" s="42"/>
      <c r="Z390" s="42"/>
      <c r="AA390" s="42"/>
      <c r="AB390" s="54"/>
      <c r="AC390" s="42"/>
      <c r="AD390" s="41"/>
      <c r="AE390" s="40"/>
      <c r="AF390" s="51"/>
    </row>
    <row r="391" spans="1:32" x14ac:dyDescent="0.2">
      <c r="A391" s="43"/>
      <c r="B391" s="39"/>
      <c r="C391" s="62"/>
      <c r="D391" s="39"/>
      <c r="E391" s="39"/>
      <c r="F391" s="42"/>
      <c r="G391" s="41"/>
      <c r="H391" s="51"/>
      <c r="I391" s="42"/>
      <c r="J391" s="39"/>
      <c r="K391" s="41"/>
      <c r="L391" s="51"/>
      <c r="M391" s="39"/>
      <c r="N391" s="39"/>
      <c r="O391" s="41"/>
      <c r="P391" s="51"/>
      <c r="Q391" s="39"/>
      <c r="R391" s="39"/>
      <c r="S391" s="39"/>
      <c r="T391" s="51"/>
      <c r="U391" s="39"/>
      <c r="V391" s="39"/>
      <c r="W391" s="41"/>
      <c r="X391" s="51"/>
      <c r="Y391" s="42"/>
      <c r="Z391" s="42"/>
      <c r="AA391" s="42"/>
      <c r="AB391" s="54"/>
      <c r="AC391" s="42"/>
      <c r="AD391" s="41"/>
      <c r="AE391" s="40"/>
      <c r="AF391" s="51"/>
    </row>
    <row r="392" spans="1:32" x14ac:dyDescent="0.2">
      <c r="A392" s="43"/>
      <c r="B392" s="39"/>
      <c r="C392" s="62"/>
      <c r="D392" s="39"/>
      <c r="E392" s="39"/>
      <c r="F392" s="42"/>
      <c r="G392" s="41"/>
      <c r="H392" s="51"/>
      <c r="I392" s="42"/>
      <c r="J392" s="39"/>
      <c r="K392" s="41"/>
      <c r="L392" s="51"/>
      <c r="M392" s="39"/>
      <c r="N392" s="39"/>
      <c r="O392" s="41"/>
      <c r="P392" s="51"/>
      <c r="Q392" s="39"/>
      <c r="R392" s="39"/>
      <c r="S392" s="39"/>
      <c r="T392" s="51"/>
      <c r="U392" s="39"/>
      <c r="V392" s="39"/>
      <c r="W392" s="41"/>
      <c r="X392" s="51"/>
      <c r="Y392" s="42"/>
      <c r="Z392" s="42"/>
      <c r="AA392" s="42"/>
      <c r="AB392" s="54"/>
      <c r="AC392" s="42"/>
      <c r="AD392" s="41"/>
      <c r="AE392" s="40"/>
      <c r="AF392" s="51"/>
    </row>
    <row r="393" spans="1:32" x14ac:dyDescent="0.2">
      <c r="A393" s="43"/>
      <c r="B393" s="39"/>
      <c r="C393" s="62"/>
      <c r="D393" s="39"/>
      <c r="E393" s="39"/>
      <c r="F393" s="42"/>
      <c r="G393" s="41"/>
      <c r="H393" s="51"/>
      <c r="I393" s="42"/>
      <c r="J393" s="39"/>
      <c r="K393" s="41"/>
      <c r="L393" s="51"/>
      <c r="M393" s="39"/>
      <c r="N393" s="39"/>
      <c r="O393" s="41"/>
      <c r="P393" s="51"/>
      <c r="Q393" s="39"/>
      <c r="R393" s="39"/>
      <c r="S393" s="39"/>
      <c r="T393" s="51"/>
      <c r="U393" s="39"/>
      <c r="V393" s="39"/>
      <c r="W393" s="41"/>
      <c r="X393" s="51"/>
      <c r="Y393" s="42"/>
      <c r="Z393" s="42"/>
      <c r="AA393" s="42"/>
      <c r="AB393" s="54"/>
      <c r="AC393" s="42"/>
      <c r="AD393" s="41"/>
      <c r="AE393" s="40"/>
      <c r="AF393" s="51"/>
    </row>
    <row r="394" spans="1:32" x14ac:dyDescent="0.2">
      <c r="A394" s="43"/>
      <c r="B394" s="39"/>
      <c r="C394" s="62"/>
      <c r="D394" s="39"/>
      <c r="E394" s="39"/>
      <c r="F394" s="42"/>
      <c r="G394" s="41"/>
      <c r="H394" s="51"/>
      <c r="I394" s="42"/>
      <c r="J394" s="39"/>
      <c r="K394" s="41"/>
      <c r="L394" s="51"/>
      <c r="M394" s="39"/>
      <c r="N394" s="39"/>
      <c r="O394" s="41"/>
      <c r="P394" s="51"/>
      <c r="Q394" s="39"/>
      <c r="R394" s="39"/>
      <c r="S394" s="39"/>
      <c r="T394" s="51"/>
      <c r="U394" s="39"/>
      <c r="V394" s="39"/>
      <c r="W394" s="41"/>
      <c r="X394" s="51"/>
      <c r="Y394" s="42"/>
      <c r="Z394" s="42"/>
      <c r="AA394" s="42"/>
      <c r="AB394" s="54"/>
      <c r="AC394" s="42"/>
      <c r="AD394" s="41"/>
      <c r="AE394" s="40"/>
      <c r="AF394" s="51"/>
    </row>
    <row r="395" spans="1:32" x14ac:dyDescent="0.2">
      <c r="A395" s="43"/>
      <c r="B395" s="39"/>
      <c r="C395" s="62"/>
      <c r="D395" s="39"/>
      <c r="E395" s="39"/>
      <c r="F395" s="42"/>
      <c r="G395" s="41"/>
      <c r="H395" s="51"/>
      <c r="I395" s="42"/>
      <c r="J395" s="39"/>
      <c r="K395" s="41"/>
      <c r="L395" s="51"/>
      <c r="M395" s="39"/>
      <c r="N395" s="39"/>
      <c r="O395" s="41"/>
      <c r="P395" s="51"/>
      <c r="Q395" s="39"/>
      <c r="R395" s="39"/>
      <c r="S395" s="39"/>
      <c r="T395" s="51"/>
      <c r="U395" s="39"/>
      <c r="V395" s="39"/>
      <c r="W395" s="41"/>
      <c r="X395" s="51"/>
      <c r="Y395" s="42"/>
      <c r="Z395" s="42"/>
      <c r="AA395" s="42"/>
      <c r="AB395" s="54"/>
      <c r="AC395" s="42"/>
      <c r="AD395" s="41"/>
      <c r="AE395" s="40"/>
      <c r="AF395" s="51"/>
    </row>
    <row r="396" spans="1:32" x14ac:dyDescent="0.2">
      <c r="A396" s="43"/>
      <c r="B396" s="39"/>
      <c r="C396" s="62"/>
      <c r="D396" s="39"/>
      <c r="E396" s="39"/>
      <c r="F396" s="42"/>
      <c r="G396" s="41"/>
      <c r="H396" s="51"/>
      <c r="I396" s="42"/>
      <c r="J396" s="39"/>
      <c r="K396" s="41"/>
      <c r="L396" s="51"/>
      <c r="M396" s="39"/>
      <c r="N396" s="39"/>
      <c r="O396" s="41"/>
      <c r="P396" s="51"/>
      <c r="Q396" s="39"/>
      <c r="R396" s="39"/>
      <c r="S396" s="39"/>
      <c r="T396" s="51"/>
      <c r="U396" s="39"/>
      <c r="V396" s="39"/>
      <c r="W396" s="41"/>
      <c r="X396" s="51"/>
      <c r="Y396" s="42"/>
      <c r="Z396" s="42"/>
      <c r="AA396" s="42"/>
      <c r="AB396" s="54"/>
      <c r="AC396" s="42"/>
      <c r="AD396" s="41"/>
      <c r="AE396" s="40"/>
      <c r="AF396" s="51"/>
    </row>
    <row r="397" spans="1:32" x14ac:dyDescent="0.2">
      <c r="A397" s="43"/>
      <c r="B397" s="39"/>
      <c r="C397" s="62"/>
      <c r="D397" s="39"/>
      <c r="E397" s="39"/>
      <c r="F397" s="42"/>
      <c r="G397" s="41"/>
      <c r="H397" s="51"/>
      <c r="I397" s="42"/>
      <c r="J397" s="39"/>
      <c r="K397" s="41"/>
      <c r="L397" s="51"/>
      <c r="M397" s="39"/>
      <c r="N397" s="39"/>
      <c r="O397" s="41"/>
      <c r="P397" s="51"/>
      <c r="Q397" s="39"/>
      <c r="R397" s="39"/>
      <c r="S397" s="39"/>
      <c r="T397" s="51"/>
      <c r="U397" s="39"/>
      <c r="V397" s="39"/>
      <c r="W397" s="41"/>
      <c r="X397" s="51"/>
      <c r="Y397" s="42"/>
      <c r="Z397" s="42"/>
      <c r="AA397" s="42"/>
      <c r="AB397" s="54"/>
      <c r="AC397" s="42"/>
      <c r="AD397" s="41"/>
      <c r="AE397" s="40"/>
      <c r="AF397" s="51"/>
    </row>
    <row r="398" spans="1:32" x14ac:dyDescent="0.2">
      <c r="A398" s="43"/>
      <c r="B398" s="39"/>
      <c r="C398" s="62"/>
      <c r="D398" s="39"/>
      <c r="E398" s="39"/>
      <c r="F398" s="42"/>
      <c r="G398" s="41"/>
      <c r="H398" s="51"/>
      <c r="I398" s="42"/>
      <c r="J398" s="39"/>
      <c r="K398" s="41"/>
      <c r="L398" s="51"/>
      <c r="M398" s="39"/>
      <c r="N398" s="39"/>
      <c r="O398" s="41"/>
      <c r="P398" s="51"/>
      <c r="Q398" s="39"/>
      <c r="R398" s="39"/>
      <c r="S398" s="39"/>
      <c r="T398" s="51"/>
      <c r="U398" s="39"/>
      <c r="V398" s="39"/>
      <c r="W398" s="41"/>
      <c r="X398" s="51"/>
      <c r="Y398" s="42"/>
      <c r="Z398" s="42"/>
      <c r="AA398" s="42"/>
      <c r="AB398" s="54"/>
      <c r="AC398" s="42"/>
      <c r="AD398" s="41"/>
      <c r="AE398" s="40"/>
      <c r="AF398" s="51"/>
    </row>
    <row r="399" spans="1:32" x14ac:dyDescent="0.2">
      <c r="A399" s="43"/>
      <c r="B399" s="39"/>
      <c r="C399" s="62"/>
      <c r="D399" s="39"/>
      <c r="E399" s="39"/>
      <c r="F399" s="42"/>
      <c r="G399" s="41"/>
      <c r="H399" s="51"/>
      <c r="I399" s="42"/>
      <c r="J399" s="39"/>
      <c r="K399" s="41"/>
      <c r="L399" s="51"/>
      <c r="M399" s="39"/>
      <c r="N399" s="39"/>
      <c r="O399" s="41"/>
      <c r="P399" s="51"/>
      <c r="Q399" s="39"/>
      <c r="R399" s="39"/>
      <c r="S399" s="39"/>
      <c r="T399" s="51"/>
      <c r="U399" s="39"/>
      <c r="V399" s="39"/>
      <c r="W399" s="41"/>
      <c r="X399" s="51"/>
      <c r="Y399" s="42"/>
      <c r="Z399" s="42"/>
      <c r="AA399" s="42"/>
      <c r="AB399" s="54"/>
      <c r="AC399" s="42"/>
      <c r="AD399" s="41"/>
      <c r="AE399" s="40"/>
      <c r="AF399" s="51"/>
    </row>
    <row r="400" spans="1:32" x14ac:dyDescent="0.2">
      <c r="A400" s="43"/>
      <c r="B400" s="39"/>
      <c r="C400" s="62"/>
      <c r="D400" s="39"/>
      <c r="E400" s="39"/>
      <c r="F400" s="42"/>
      <c r="G400" s="41"/>
      <c r="H400" s="51"/>
      <c r="I400" s="42"/>
      <c r="J400" s="39"/>
      <c r="K400" s="41"/>
      <c r="L400" s="51"/>
      <c r="M400" s="39"/>
      <c r="N400" s="39"/>
      <c r="O400" s="41"/>
      <c r="P400" s="51"/>
      <c r="Q400" s="39"/>
      <c r="R400" s="39"/>
      <c r="S400" s="39"/>
      <c r="T400" s="51"/>
      <c r="U400" s="39"/>
      <c r="V400" s="39"/>
      <c r="W400" s="41"/>
      <c r="X400" s="51"/>
      <c r="Y400" s="42"/>
      <c r="Z400" s="42"/>
      <c r="AA400" s="42"/>
      <c r="AB400" s="54"/>
      <c r="AC400" s="42"/>
      <c r="AD400" s="41"/>
      <c r="AE400" s="40"/>
      <c r="AF400" s="51"/>
    </row>
    <row r="401" spans="1:32" x14ac:dyDescent="0.2">
      <c r="A401" s="43"/>
      <c r="B401" s="39"/>
      <c r="C401" s="62"/>
      <c r="D401" s="39"/>
      <c r="E401" s="39"/>
      <c r="F401" s="42"/>
      <c r="G401" s="41"/>
      <c r="H401" s="51"/>
      <c r="I401" s="42"/>
      <c r="J401" s="39"/>
      <c r="K401" s="41"/>
      <c r="L401" s="51"/>
      <c r="M401" s="39"/>
      <c r="N401" s="39"/>
      <c r="O401" s="41"/>
      <c r="P401" s="51"/>
      <c r="Q401" s="39"/>
      <c r="R401" s="39"/>
      <c r="S401" s="39"/>
      <c r="T401" s="51"/>
      <c r="U401" s="39"/>
      <c r="V401" s="39"/>
      <c r="W401" s="41"/>
      <c r="X401" s="51"/>
      <c r="Y401" s="42"/>
      <c r="Z401" s="42"/>
      <c r="AA401" s="42"/>
      <c r="AB401" s="54"/>
      <c r="AC401" s="42"/>
      <c r="AD401" s="41"/>
      <c r="AE401" s="40"/>
      <c r="AF401" s="51"/>
    </row>
    <row r="402" spans="1:32" x14ac:dyDescent="0.2">
      <c r="A402" s="43"/>
      <c r="B402" s="39"/>
      <c r="C402" s="62"/>
      <c r="D402" s="39"/>
      <c r="E402" s="39"/>
      <c r="F402" s="42"/>
      <c r="G402" s="41"/>
      <c r="H402" s="51"/>
      <c r="I402" s="42"/>
      <c r="J402" s="39"/>
      <c r="K402" s="41"/>
      <c r="L402" s="51"/>
      <c r="M402" s="39"/>
      <c r="N402" s="39"/>
      <c r="O402" s="41"/>
      <c r="P402" s="51"/>
      <c r="Q402" s="39"/>
      <c r="R402" s="39"/>
      <c r="S402" s="39"/>
      <c r="T402" s="51"/>
      <c r="U402" s="39"/>
      <c r="V402" s="39"/>
      <c r="W402" s="41"/>
      <c r="X402" s="51"/>
      <c r="Y402" s="42"/>
      <c r="Z402" s="42"/>
      <c r="AA402" s="42"/>
      <c r="AB402" s="54"/>
      <c r="AC402" s="42"/>
      <c r="AD402" s="41"/>
      <c r="AE402" s="40"/>
      <c r="AF402" s="51"/>
    </row>
    <row r="403" spans="1:32" x14ac:dyDescent="0.2">
      <c r="A403" s="43"/>
      <c r="B403" s="39"/>
      <c r="C403" s="62"/>
      <c r="D403" s="39"/>
      <c r="E403" s="39"/>
      <c r="F403" s="42"/>
      <c r="G403" s="41"/>
      <c r="H403" s="51"/>
      <c r="I403" s="42"/>
      <c r="J403" s="39"/>
      <c r="K403" s="41"/>
      <c r="L403" s="51"/>
      <c r="M403" s="39"/>
      <c r="N403" s="39"/>
      <c r="O403" s="41"/>
      <c r="P403" s="51"/>
      <c r="Q403" s="39"/>
      <c r="R403" s="39"/>
      <c r="S403" s="39"/>
      <c r="T403" s="51"/>
      <c r="U403" s="39"/>
      <c r="V403" s="39"/>
      <c r="W403" s="41"/>
      <c r="X403" s="51"/>
      <c r="Y403" s="42"/>
      <c r="Z403" s="42"/>
      <c r="AA403" s="42"/>
      <c r="AB403" s="54"/>
      <c r="AC403" s="42"/>
      <c r="AD403" s="41"/>
      <c r="AE403" s="40"/>
      <c r="AF403" s="51"/>
    </row>
    <row r="404" spans="1:32" x14ac:dyDescent="0.2">
      <c r="A404" s="43"/>
      <c r="B404" s="39"/>
      <c r="C404" s="62"/>
      <c r="D404" s="39"/>
      <c r="E404" s="39"/>
      <c r="F404" s="42"/>
      <c r="G404" s="41"/>
      <c r="H404" s="51"/>
      <c r="I404" s="42"/>
      <c r="J404" s="39"/>
      <c r="K404" s="41"/>
      <c r="L404" s="51"/>
      <c r="M404" s="39"/>
      <c r="N404" s="39"/>
      <c r="O404" s="41"/>
      <c r="P404" s="51"/>
      <c r="Q404" s="39"/>
      <c r="R404" s="39"/>
      <c r="S404" s="39"/>
      <c r="T404" s="51"/>
      <c r="U404" s="39"/>
      <c r="V404" s="39"/>
      <c r="W404" s="41"/>
      <c r="X404" s="51"/>
      <c r="Y404" s="42"/>
      <c r="Z404" s="42"/>
      <c r="AA404" s="42"/>
      <c r="AB404" s="54"/>
      <c r="AC404" s="42"/>
      <c r="AD404" s="41"/>
      <c r="AE404" s="40"/>
      <c r="AF404" s="51"/>
    </row>
    <row r="405" spans="1:32" x14ac:dyDescent="0.2">
      <c r="A405" s="43"/>
      <c r="B405" s="39"/>
      <c r="C405" s="62"/>
      <c r="D405" s="39"/>
      <c r="E405" s="39"/>
      <c r="F405" s="42"/>
      <c r="G405" s="41"/>
      <c r="H405" s="51"/>
      <c r="I405" s="42"/>
      <c r="J405" s="39"/>
      <c r="K405" s="41"/>
      <c r="L405" s="51"/>
      <c r="M405" s="39"/>
      <c r="N405" s="39"/>
      <c r="O405" s="41"/>
      <c r="P405" s="51"/>
      <c r="Q405" s="39"/>
      <c r="R405" s="39"/>
      <c r="S405" s="39"/>
      <c r="T405" s="51"/>
      <c r="U405" s="39"/>
      <c r="V405" s="39"/>
      <c r="W405" s="41"/>
      <c r="X405" s="51"/>
      <c r="Y405" s="42"/>
      <c r="Z405" s="42"/>
      <c r="AA405" s="42"/>
      <c r="AB405" s="54"/>
      <c r="AC405" s="42"/>
      <c r="AD405" s="41"/>
      <c r="AE405" s="40"/>
      <c r="AF405" s="51"/>
    </row>
    <row r="406" spans="1:32" x14ac:dyDescent="0.2">
      <c r="A406" s="43"/>
      <c r="B406" s="39"/>
      <c r="C406" s="62"/>
      <c r="D406" s="39"/>
      <c r="E406" s="39"/>
      <c r="F406" s="42"/>
      <c r="G406" s="41"/>
      <c r="H406" s="51"/>
      <c r="I406" s="42"/>
      <c r="J406" s="39"/>
      <c r="K406" s="41"/>
      <c r="L406" s="51"/>
      <c r="M406" s="39"/>
      <c r="N406" s="39"/>
      <c r="O406" s="41"/>
      <c r="P406" s="51"/>
      <c r="Q406" s="39"/>
      <c r="R406" s="39"/>
      <c r="S406" s="39"/>
      <c r="T406" s="51"/>
      <c r="U406" s="39"/>
      <c r="V406" s="39"/>
      <c r="W406" s="41"/>
      <c r="X406" s="51"/>
      <c r="Y406" s="42"/>
      <c r="Z406" s="42"/>
      <c r="AA406" s="42"/>
      <c r="AB406" s="54"/>
      <c r="AC406" s="42"/>
      <c r="AD406" s="41"/>
      <c r="AE406" s="40"/>
      <c r="AF406" s="51"/>
    </row>
    <row r="407" spans="1:32" x14ac:dyDescent="0.2">
      <c r="A407" s="43"/>
      <c r="B407" s="39"/>
      <c r="C407" s="62"/>
      <c r="D407" s="39"/>
      <c r="E407" s="39"/>
      <c r="F407" s="42"/>
      <c r="G407" s="41"/>
      <c r="H407" s="51"/>
      <c r="I407" s="42"/>
      <c r="J407" s="39"/>
      <c r="K407" s="41"/>
      <c r="L407" s="51"/>
      <c r="M407" s="39"/>
      <c r="N407" s="39"/>
      <c r="O407" s="41"/>
      <c r="P407" s="51"/>
      <c r="Q407" s="39"/>
      <c r="R407" s="39"/>
      <c r="S407" s="39"/>
      <c r="T407" s="51"/>
      <c r="U407" s="39"/>
      <c r="V407" s="39"/>
      <c r="W407" s="41"/>
      <c r="X407" s="51"/>
      <c r="Y407" s="42"/>
      <c r="Z407" s="42"/>
      <c r="AA407" s="42"/>
      <c r="AB407" s="54"/>
      <c r="AC407" s="42"/>
      <c r="AD407" s="41"/>
      <c r="AE407" s="40"/>
      <c r="AF407" s="51"/>
    </row>
    <row r="408" spans="1:32" x14ac:dyDescent="0.2">
      <c r="A408" s="43"/>
      <c r="B408" s="39"/>
      <c r="C408" s="62"/>
      <c r="D408" s="39"/>
      <c r="E408" s="39"/>
      <c r="F408" s="42"/>
      <c r="G408" s="41"/>
      <c r="H408" s="51"/>
      <c r="I408" s="42"/>
      <c r="J408" s="39"/>
      <c r="K408" s="41"/>
      <c r="L408" s="51"/>
      <c r="M408" s="39"/>
      <c r="N408" s="39"/>
      <c r="O408" s="41"/>
      <c r="P408" s="51"/>
      <c r="Q408" s="39"/>
      <c r="R408" s="39"/>
      <c r="S408" s="39"/>
      <c r="T408" s="51"/>
      <c r="U408" s="39"/>
      <c r="V408" s="39"/>
      <c r="W408" s="41"/>
      <c r="X408" s="51"/>
      <c r="Y408" s="42"/>
      <c r="Z408" s="42"/>
      <c r="AA408" s="42"/>
      <c r="AB408" s="54"/>
      <c r="AC408" s="42"/>
      <c r="AD408" s="41"/>
      <c r="AE408" s="40"/>
      <c r="AF408" s="51"/>
    </row>
    <row r="409" spans="1:32" x14ac:dyDescent="0.2">
      <c r="A409" s="43"/>
      <c r="B409" s="39"/>
      <c r="C409" s="62"/>
      <c r="D409" s="39"/>
      <c r="E409" s="39"/>
      <c r="F409" s="42"/>
      <c r="G409" s="41"/>
      <c r="H409" s="51"/>
      <c r="I409" s="42"/>
      <c r="J409" s="39"/>
      <c r="K409" s="41"/>
      <c r="L409" s="51"/>
      <c r="M409" s="39"/>
      <c r="N409" s="39"/>
      <c r="O409" s="41"/>
      <c r="P409" s="51"/>
      <c r="Q409" s="39"/>
      <c r="R409" s="39"/>
      <c r="S409" s="39"/>
      <c r="T409" s="51"/>
      <c r="U409" s="39"/>
      <c r="V409" s="39"/>
      <c r="W409" s="41"/>
      <c r="X409" s="51"/>
      <c r="Y409" s="42"/>
      <c r="Z409" s="42"/>
      <c r="AA409" s="42"/>
      <c r="AB409" s="54"/>
      <c r="AC409" s="42"/>
      <c r="AD409" s="41"/>
      <c r="AE409" s="40"/>
      <c r="AF409" s="51"/>
    </row>
    <row r="410" spans="1:32" x14ac:dyDescent="0.2">
      <c r="A410" s="43"/>
      <c r="B410" s="39"/>
      <c r="C410" s="62"/>
      <c r="D410" s="39"/>
      <c r="E410" s="39"/>
      <c r="F410" s="42"/>
      <c r="G410" s="41"/>
      <c r="H410" s="51"/>
      <c r="I410" s="42"/>
      <c r="J410" s="39"/>
      <c r="K410" s="41"/>
      <c r="L410" s="51"/>
      <c r="M410" s="39"/>
      <c r="N410" s="39"/>
      <c r="O410" s="41"/>
      <c r="P410" s="51"/>
      <c r="Q410" s="39"/>
      <c r="R410" s="39"/>
      <c r="S410" s="39"/>
      <c r="T410" s="51"/>
      <c r="U410" s="39"/>
      <c r="V410" s="39"/>
      <c r="W410" s="41"/>
      <c r="X410" s="51"/>
      <c r="Y410" s="42"/>
      <c r="Z410" s="42"/>
      <c r="AA410" s="42"/>
      <c r="AB410" s="54"/>
      <c r="AC410" s="42"/>
      <c r="AD410" s="41"/>
      <c r="AE410" s="40"/>
      <c r="AF410" s="51"/>
    </row>
    <row r="411" spans="1:32" x14ac:dyDescent="0.2">
      <c r="A411" s="43"/>
      <c r="B411" s="39"/>
      <c r="C411" s="62"/>
      <c r="D411" s="39"/>
      <c r="E411" s="39"/>
      <c r="F411" s="42"/>
      <c r="G411" s="41"/>
      <c r="H411" s="51"/>
      <c r="I411" s="42"/>
      <c r="J411" s="39"/>
      <c r="K411" s="41"/>
      <c r="L411" s="51"/>
      <c r="M411" s="39"/>
      <c r="N411" s="39"/>
      <c r="O411" s="41"/>
      <c r="P411" s="51"/>
      <c r="Q411" s="39"/>
      <c r="R411" s="39"/>
      <c r="S411" s="39"/>
      <c r="T411" s="51"/>
      <c r="U411" s="39"/>
      <c r="V411" s="39"/>
      <c r="W411" s="41"/>
      <c r="X411" s="51"/>
      <c r="Y411" s="42"/>
      <c r="Z411" s="42"/>
      <c r="AA411" s="42"/>
      <c r="AB411" s="54"/>
      <c r="AC411" s="42"/>
      <c r="AD411" s="41"/>
      <c r="AE411" s="40"/>
      <c r="AF411" s="51"/>
    </row>
    <row r="412" spans="1:32" x14ac:dyDescent="0.2">
      <c r="A412" s="43"/>
      <c r="B412" s="39"/>
      <c r="C412" s="62"/>
      <c r="D412" s="39"/>
      <c r="E412" s="39"/>
      <c r="F412" s="42"/>
      <c r="G412" s="41"/>
      <c r="H412" s="51"/>
      <c r="I412" s="42"/>
      <c r="J412" s="39"/>
      <c r="K412" s="41"/>
      <c r="L412" s="51"/>
      <c r="M412" s="39"/>
      <c r="N412" s="39"/>
      <c r="O412" s="41"/>
      <c r="P412" s="51"/>
      <c r="Q412" s="39"/>
      <c r="R412" s="39"/>
      <c r="S412" s="39"/>
      <c r="T412" s="51"/>
      <c r="U412" s="39"/>
      <c r="V412" s="39"/>
      <c r="W412" s="41"/>
      <c r="X412" s="51"/>
      <c r="Y412" s="42"/>
      <c r="Z412" s="42"/>
      <c r="AA412" s="42"/>
      <c r="AB412" s="54"/>
      <c r="AC412" s="42"/>
      <c r="AD412" s="41"/>
      <c r="AE412" s="40"/>
      <c r="AF412" s="51"/>
    </row>
    <row r="413" spans="1:32" x14ac:dyDescent="0.2">
      <c r="A413" s="43"/>
      <c r="B413" s="39"/>
      <c r="C413" s="62"/>
      <c r="D413" s="39"/>
      <c r="E413" s="39"/>
      <c r="F413" s="42"/>
      <c r="G413" s="41"/>
      <c r="H413" s="51"/>
      <c r="I413" s="42"/>
      <c r="J413" s="39"/>
      <c r="K413" s="41"/>
      <c r="L413" s="51"/>
      <c r="M413" s="39"/>
      <c r="N413" s="39"/>
      <c r="O413" s="41"/>
      <c r="P413" s="51"/>
      <c r="Q413" s="39"/>
      <c r="R413" s="39"/>
      <c r="S413" s="39"/>
      <c r="T413" s="51"/>
      <c r="U413" s="39"/>
      <c r="V413" s="39"/>
      <c r="W413" s="41"/>
      <c r="X413" s="51"/>
      <c r="Y413" s="42"/>
      <c r="Z413" s="42"/>
      <c r="AA413" s="42"/>
      <c r="AB413" s="54"/>
      <c r="AC413" s="42"/>
      <c r="AD413" s="41"/>
      <c r="AE413" s="40"/>
      <c r="AF413" s="51"/>
    </row>
    <row r="414" spans="1:32" x14ac:dyDescent="0.2">
      <c r="A414" s="43"/>
      <c r="B414" s="39"/>
      <c r="C414" s="62"/>
      <c r="D414" s="39"/>
      <c r="E414" s="39"/>
      <c r="F414" s="42"/>
      <c r="G414" s="41"/>
      <c r="H414" s="51"/>
      <c r="I414" s="42"/>
      <c r="J414" s="39"/>
      <c r="K414" s="41"/>
      <c r="L414" s="51"/>
      <c r="M414" s="39"/>
      <c r="N414" s="39"/>
      <c r="O414" s="41"/>
      <c r="P414" s="51"/>
      <c r="Q414" s="39"/>
      <c r="R414" s="39"/>
      <c r="S414" s="39"/>
      <c r="T414" s="51"/>
      <c r="U414" s="39"/>
      <c r="V414" s="39"/>
      <c r="W414" s="41"/>
      <c r="X414" s="51"/>
      <c r="Y414" s="42"/>
      <c r="Z414" s="42"/>
      <c r="AA414" s="42"/>
      <c r="AB414" s="54"/>
      <c r="AC414" s="42"/>
      <c r="AD414" s="41"/>
      <c r="AE414" s="40"/>
      <c r="AF414" s="51"/>
    </row>
    <row r="415" spans="1:32" x14ac:dyDescent="0.2">
      <c r="A415" s="43"/>
      <c r="B415" s="39"/>
      <c r="C415" s="62"/>
      <c r="D415" s="39"/>
      <c r="E415" s="39"/>
      <c r="F415" s="42"/>
      <c r="G415" s="41"/>
      <c r="H415" s="51"/>
      <c r="I415" s="42"/>
      <c r="J415" s="39"/>
      <c r="K415" s="41"/>
      <c r="L415" s="51"/>
      <c r="M415" s="39"/>
      <c r="N415" s="39"/>
      <c r="O415" s="41"/>
      <c r="P415" s="51"/>
      <c r="Q415" s="39"/>
      <c r="R415" s="39"/>
      <c r="S415" s="39"/>
      <c r="T415" s="51"/>
      <c r="U415" s="39"/>
      <c r="V415" s="39"/>
      <c r="W415" s="41"/>
      <c r="X415" s="51"/>
      <c r="Y415" s="42"/>
      <c r="Z415" s="42"/>
      <c r="AA415" s="42"/>
      <c r="AB415" s="54"/>
      <c r="AC415" s="42"/>
      <c r="AD415" s="41"/>
      <c r="AE415" s="40"/>
      <c r="AF415" s="51"/>
    </row>
    <row r="416" spans="1:32" x14ac:dyDescent="0.2">
      <c r="A416" s="43"/>
      <c r="B416" s="39"/>
      <c r="C416" s="62"/>
      <c r="D416" s="39"/>
      <c r="E416" s="39"/>
      <c r="F416" s="42"/>
      <c r="G416" s="41"/>
      <c r="H416" s="51"/>
      <c r="I416" s="42"/>
      <c r="J416" s="39"/>
      <c r="K416" s="41"/>
      <c r="L416" s="51"/>
      <c r="M416" s="39"/>
      <c r="N416" s="39"/>
      <c r="O416" s="41"/>
      <c r="P416" s="51"/>
      <c r="Q416" s="39"/>
      <c r="R416" s="39"/>
      <c r="S416" s="39"/>
      <c r="T416" s="51"/>
      <c r="U416" s="39"/>
      <c r="V416" s="39"/>
      <c r="W416" s="41"/>
      <c r="X416" s="51"/>
      <c r="Y416" s="42"/>
      <c r="Z416" s="42"/>
      <c r="AA416" s="42"/>
      <c r="AB416" s="54"/>
      <c r="AC416" s="42"/>
      <c r="AD416" s="41"/>
      <c r="AE416" s="40"/>
      <c r="AF416" s="51"/>
    </row>
    <row r="417" spans="1:32" x14ac:dyDescent="0.2">
      <c r="A417" s="43"/>
      <c r="B417" s="39"/>
      <c r="C417" s="62"/>
      <c r="D417" s="39"/>
      <c r="E417" s="39"/>
      <c r="F417" s="42"/>
      <c r="G417" s="41"/>
      <c r="H417" s="51"/>
      <c r="I417" s="42"/>
      <c r="J417" s="39"/>
      <c r="K417" s="41"/>
      <c r="L417" s="51"/>
      <c r="M417" s="39"/>
      <c r="N417" s="39"/>
      <c r="O417" s="41"/>
      <c r="P417" s="51"/>
      <c r="Q417" s="39"/>
      <c r="R417" s="39"/>
      <c r="S417" s="39"/>
      <c r="T417" s="51"/>
      <c r="U417" s="39"/>
      <c r="V417" s="39"/>
      <c r="W417" s="41"/>
      <c r="X417" s="51"/>
      <c r="Y417" s="42"/>
      <c r="Z417" s="42"/>
      <c r="AA417" s="42"/>
      <c r="AB417" s="54"/>
      <c r="AC417" s="42"/>
      <c r="AD417" s="41"/>
      <c r="AE417" s="40"/>
      <c r="AF417" s="51"/>
    </row>
    <row r="418" spans="1:32" x14ac:dyDescent="0.2">
      <c r="A418" s="43"/>
      <c r="B418" s="39"/>
      <c r="C418" s="62"/>
      <c r="D418" s="39"/>
      <c r="E418" s="39"/>
      <c r="F418" s="42"/>
      <c r="G418" s="41"/>
      <c r="H418" s="51"/>
      <c r="I418" s="42"/>
      <c r="J418" s="39"/>
      <c r="K418" s="41"/>
      <c r="L418" s="51"/>
      <c r="M418" s="39"/>
      <c r="N418" s="39"/>
      <c r="O418" s="41"/>
      <c r="P418" s="51"/>
      <c r="Q418" s="39"/>
      <c r="R418" s="39"/>
      <c r="S418" s="39"/>
      <c r="T418" s="51"/>
      <c r="U418" s="39"/>
      <c r="V418" s="39"/>
      <c r="W418" s="41"/>
      <c r="X418" s="51"/>
      <c r="Y418" s="42"/>
      <c r="Z418" s="42"/>
      <c r="AA418" s="42"/>
      <c r="AB418" s="54"/>
      <c r="AC418" s="42"/>
      <c r="AD418" s="41"/>
      <c r="AE418" s="40"/>
      <c r="AF418" s="51"/>
    </row>
    <row r="419" spans="1:32" x14ac:dyDescent="0.2">
      <c r="A419" s="43"/>
      <c r="B419" s="39"/>
      <c r="C419" s="62"/>
      <c r="D419" s="39"/>
      <c r="E419" s="39"/>
      <c r="F419" s="42"/>
      <c r="G419" s="41"/>
      <c r="H419" s="51"/>
      <c r="I419" s="42"/>
      <c r="J419" s="39"/>
      <c r="K419" s="41"/>
      <c r="L419" s="51"/>
      <c r="M419" s="39"/>
      <c r="N419" s="39"/>
      <c r="O419" s="41"/>
      <c r="P419" s="51"/>
      <c r="Q419" s="39"/>
      <c r="R419" s="39"/>
      <c r="S419" s="39"/>
      <c r="T419" s="51"/>
      <c r="U419" s="39"/>
      <c r="V419" s="39"/>
      <c r="W419" s="41"/>
      <c r="X419" s="51"/>
      <c r="Y419" s="42"/>
      <c r="Z419" s="42"/>
      <c r="AA419" s="42"/>
      <c r="AB419" s="54"/>
      <c r="AC419" s="42"/>
      <c r="AD419" s="41"/>
      <c r="AE419" s="40"/>
      <c r="AF419" s="51"/>
    </row>
    <row r="420" spans="1:32" x14ac:dyDescent="0.2">
      <c r="A420" s="43"/>
      <c r="B420" s="39"/>
      <c r="C420" s="62"/>
      <c r="D420" s="39"/>
      <c r="E420" s="39"/>
      <c r="F420" s="42"/>
      <c r="G420" s="41"/>
      <c r="H420" s="51"/>
      <c r="I420" s="42"/>
      <c r="J420" s="39"/>
      <c r="K420" s="41"/>
      <c r="L420" s="51"/>
      <c r="M420" s="39"/>
      <c r="N420" s="39"/>
      <c r="O420" s="41"/>
      <c r="P420" s="51"/>
      <c r="Q420" s="39"/>
      <c r="R420" s="39"/>
      <c r="S420" s="39"/>
      <c r="T420" s="51"/>
      <c r="U420" s="39"/>
      <c r="V420" s="39"/>
      <c r="W420" s="41"/>
      <c r="X420" s="51"/>
      <c r="Y420" s="42"/>
      <c r="Z420" s="42"/>
      <c r="AA420" s="42"/>
      <c r="AB420" s="54"/>
      <c r="AC420" s="42"/>
      <c r="AD420" s="41"/>
      <c r="AE420" s="40"/>
      <c r="AF420" s="51"/>
    </row>
    <row r="421" spans="1:32" x14ac:dyDescent="0.2">
      <c r="A421" s="43"/>
      <c r="B421" s="39"/>
      <c r="C421" s="62"/>
      <c r="D421" s="39"/>
      <c r="E421" s="39"/>
      <c r="F421" s="42"/>
      <c r="G421" s="41"/>
      <c r="H421" s="51"/>
      <c r="I421" s="42"/>
      <c r="J421" s="39"/>
      <c r="K421" s="41"/>
      <c r="L421" s="51"/>
      <c r="M421" s="39"/>
      <c r="N421" s="39"/>
      <c r="O421" s="41"/>
      <c r="P421" s="51"/>
      <c r="Q421" s="39"/>
      <c r="R421" s="39"/>
      <c r="S421" s="39"/>
      <c r="T421" s="51"/>
      <c r="U421" s="39"/>
      <c r="V421" s="39"/>
      <c r="W421" s="41"/>
      <c r="X421" s="51"/>
      <c r="Y421" s="42"/>
      <c r="Z421" s="42"/>
      <c r="AA421" s="42"/>
      <c r="AB421" s="54"/>
      <c r="AC421" s="42"/>
      <c r="AD421" s="41"/>
      <c r="AE421" s="40"/>
      <c r="AF421" s="51"/>
    </row>
    <row r="422" spans="1:32" x14ac:dyDescent="0.2">
      <c r="A422" s="43"/>
      <c r="B422" s="39"/>
      <c r="C422" s="62"/>
      <c r="D422" s="39"/>
      <c r="E422" s="39"/>
      <c r="F422" s="42"/>
      <c r="G422" s="41"/>
      <c r="H422" s="51"/>
      <c r="I422" s="42"/>
      <c r="J422" s="39"/>
      <c r="K422" s="41"/>
      <c r="L422" s="51"/>
      <c r="M422" s="39"/>
      <c r="N422" s="39"/>
      <c r="O422" s="41"/>
      <c r="P422" s="51"/>
      <c r="Q422" s="39"/>
      <c r="R422" s="39"/>
      <c r="S422" s="39"/>
      <c r="T422" s="51"/>
      <c r="U422" s="39"/>
      <c r="V422" s="39"/>
      <c r="W422" s="41"/>
      <c r="X422" s="51"/>
      <c r="Y422" s="42"/>
      <c r="Z422" s="42"/>
      <c r="AA422" s="42"/>
      <c r="AB422" s="54"/>
      <c r="AC422" s="42"/>
      <c r="AD422" s="41"/>
      <c r="AE422" s="40"/>
      <c r="AF422" s="51"/>
    </row>
    <row r="423" spans="1:32" x14ac:dyDescent="0.2">
      <c r="A423" s="43"/>
      <c r="B423" s="39"/>
      <c r="C423" s="62"/>
      <c r="D423" s="39"/>
      <c r="E423" s="39"/>
      <c r="F423" s="42"/>
      <c r="G423" s="41"/>
      <c r="H423" s="51"/>
      <c r="I423" s="42"/>
      <c r="J423" s="39"/>
      <c r="K423" s="41"/>
      <c r="L423" s="51"/>
      <c r="M423" s="39"/>
      <c r="N423" s="39"/>
      <c r="O423" s="41"/>
      <c r="P423" s="51"/>
      <c r="Q423" s="39"/>
      <c r="R423" s="39"/>
      <c r="S423" s="39"/>
      <c r="T423" s="51"/>
      <c r="U423" s="39"/>
      <c r="V423" s="39"/>
      <c r="W423" s="41"/>
      <c r="X423" s="51"/>
      <c r="Y423" s="42"/>
      <c r="Z423" s="42"/>
      <c r="AA423" s="42"/>
      <c r="AB423" s="54"/>
      <c r="AC423" s="42"/>
      <c r="AD423" s="41"/>
      <c r="AE423" s="40"/>
      <c r="AF423" s="51"/>
    </row>
    <row r="424" spans="1:32" x14ac:dyDescent="0.2">
      <c r="A424" s="43"/>
      <c r="B424" s="39"/>
      <c r="C424" s="62"/>
      <c r="D424" s="39"/>
      <c r="E424" s="39"/>
      <c r="F424" s="42"/>
      <c r="G424" s="41"/>
      <c r="H424" s="51"/>
      <c r="I424" s="42"/>
      <c r="J424" s="39"/>
      <c r="K424" s="41"/>
      <c r="L424" s="51"/>
      <c r="M424" s="39"/>
      <c r="N424" s="39"/>
      <c r="O424" s="41"/>
      <c r="P424" s="51"/>
      <c r="Q424" s="39"/>
      <c r="R424" s="39"/>
      <c r="S424" s="39"/>
      <c r="T424" s="51"/>
      <c r="U424" s="39"/>
      <c r="V424" s="39"/>
      <c r="W424" s="41"/>
      <c r="X424" s="51"/>
      <c r="Y424" s="42"/>
      <c r="Z424" s="42"/>
      <c r="AA424" s="42"/>
      <c r="AB424" s="54"/>
      <c r="AC424" s="42"/>
      <c r="AD424" s="41"/>
      <c r="AE424" s="40"/>
      <c r="AF424" s="51"/>
    </row>
    <row r="425" spans="1:32" x14ac:dyDescent="0.2">
      <c r="A425" s="43"/>
      <c r="B425" s="39"/>
      <c r="C425" s="62"/>
      <c r="D425" s="39"/>
      <c r="E425" s="39"/>
      <c r="F425" s="42"/>
      <c r="G425" s="41"/>
      <c r="H425" s="51"/>
      <c r="I425" s="42"/>
      <c r="J425" s="39"/>
      <c r="K425" s="41"/>
      <c r="L425" s="51"/>
      <c r="M425" s="39"/>
      <c r="N425" s="39"/>
      <c r="O425" s="41"/>
      <c r="P425" s="51"/>
      <c r="Q425" s="39"/>
      <c r="R425" s="39"/>
      <c r="S425" s="39"/>
      <c r="T425" s="51"/>
      <c r="U425" s="39"/>
      <c r="V425" s="39"/>
      <c r="W425" s="41"/>
      <c r="X425" s="51"/>
      <c r="Y425" s="42"/>
      <c r="Z425" s="42"/>
      <c r="AA425" s="42"/>
      <c r="AB425" s="54"/>
      <c r="AC425" s="42"/>
      <c r="AD425" s="41"/>
      <c r="AE425" s="40"/>
      <c r="AF425" s="51"/>
    </row>
    <row r="426" spans="1:32" x14ac:dyDescent="0.2">
      <c r="A426" s="43"/>
      <c r="B426" s="39"/>
      <c r="C426" s="62"/>
      <c r="D426" s="39"/>
      <c r="E426" s="39"/>
      <c r="F426" s="42"/>
      <c r="G426" s="41"/>
      <c r="H426" s="51"/>
      <c r="I426" s="42"/>
      <c r="J426" s="39"/>
      <c r="K426" s="41"/>
      <c r="L426" s="51"/>
      <c r="M426" s="39"/>
      <c r="N426" s="39"/>
      <c r="O426" s="41"/>
      <c r="P426" s="51"/>
      <c r="Q426" s="39"/>
      <c r="R426" s="39"/>
      <c r="S426" s="39"/>
      <c r="T426" s="51"/>
      <c r="U426" s="39"/>
      <c r="V426" s="39"/>
      <c r="W426" s="41"/>
      <c r="X426" s="51"/>
      <c r="Y426" s="42"/>
      <c r="Z426" s="42"/>
      <c r="AA426" s="42"/>
      <c r="AB426" s="54"/>
      <c r="AC426" s="42"/>
      <c r="AD426" s="41"/>
      <c r="AE426" s="40"/>
      <c r="AF426" s="51"/>
    </row>
    <row r="427" spans="1:32" x14ac:dyDescent="0.2">
      <c r="A427" s="43"/>
      <c r="B427" s="39"/>
      <c r="C427" s="62"/>
      <c r="D427" s="39"/>
      <c r="E427" s="39"/>
      <c r="F427" s="42"/>
      <c r="G427" s="41"/>
      <c r="H427" s="51"/>
      <c r="I427" s="42"/>
      <c r="J427" s="39"/>
      <c r="K427" s="41"/>
      <c r="L427" s="51"/>
      <c r="M427" s="39"/>
      <c r="N427" s="39"/>
      <c r="O427" s="41"/>
      <c r="P427" s="51"/>
      <c r="Q427" s="39"/>
      <c r="R427" s="39"/>
      <c r="S427" s="39"/>
      <c r="T427" s="51"/>
      <c r="U427" s="39"/>
      <c r="V427" s="39"/>
      <c r="W427" s="41"/>
      <c r="X427" s="51"/>
      <c r="Y427" s="42"/>
      <c r="Z427" s="42"/>
      <c r="AA427" s="42"/>
      <c r="AB427" s="54"/>
      <c r="AC427" s="42"/>
      <c r="AD427" s="41"/>
      <c r="AE427" s="40"/>
      <c r="AF427" s="51"/>
    </row>
    <row r="428" spans="1:32" x14ac:dyDescent="0.2">
      <c r="A428" s="43"/>
      <c r="B428" s="39"/>
      <c r="C428" s="62"/>
      <c r="D428" s="39"/>
      <c r="E428" s="39"/>
      <c r="F428" s="42"/>
      <c r="G428" s="41"/>
      <c r="H428" s="51"/>
      <c r="I428" s="42"/>
      <c r="J428" s="39"/>
      <c r="K428" s="41"/>
      <c r="L428" s="51"/>
      <c r="M428" s="39"/>
      <c r="N428" s="39"/>
      <c r="O428" s="41"/>
      <c r="P428" s="51"/>
      <c r="Q428" s="39"/>
      <c r="R428" s="39"/>
      <c r="S428" s="39"/>
      <c r="T428" s="51"/>
      <c r="U428" s="39"/>
      <c r="V428" s="39"/>
      <c r="W428" s="41"/>
      <c r="X428" s="51"/>
      <c r="Y428" s="42"/>
      <c r="Z428" s="42"/>
      <c r="AA428" s="42"/>
      <c r="AB428" s="54"/>
      <c r="AC428" s="42"/>
      <c r="AD428" s="41"/>
      <c r="AE428" s="40"/>
      <c r="AF428" s="51"/>
    </row>
    <row r="429" spans="1:32" x14ac:dyDescent="0.2">
      <c r="A429" s="43"/>
      <c r="B429" s="39"/>
      <c r="C429" s="62"/>
      <c r="D429" s="39"/>
      <c r="E429" s="39"/>
      <c r="F429" s="42"/>
      <c r="G429" s="41"/>
      <c r="H429" s="51"/>
      <c r="I429" s="42"/>
      <c r="J429" s="39"/>
      <c r="K429" s="41"/>
      <c r="L429" s="51"/>
      <c r="M429" s="39"/>
      <c r="N429" s="39"/>
      <c r="O429" s="41"/>
      <c r="P429" s="51"/>
      <c r="Q429" s="39"/>
      <c r="R429" s="39"/>
      <c r="S429" s="39"/>
      <c r="T429" s="51"/>
      <c r="U429" s="39"/>
      <c r="V429" s="39"/>
      <c r="W429" s="41"/>
      <c r="X429" s="51"/>
      <c r="Y429" s="42"/>
      <c r="Z429" s="42"/>
      <c r="AA429" s="42"/>
      <c r="AB429" s="54"/>
      <c r="AC429" s="42"/>
      <c r="AD429" s="41"/>
      <c r="AE429" s="40"/>
      <c r="AF429" s="51"/>
    </row>
    <row r="430" spans="1:32" x14ac:dyDescent="0.2">
      <c r="A430" s="43"/>
      <c r="B430" s="39"/>
      <c r="C430" s="62"/>
      <c r="D430" s="39"/>
      <c r="E430" s="39"/>
      <c r="F430" s="42"/>
      <c r="G430" s="41"/>
      <c r="H430" s="51"/>
      <c r="I430" s="42"/>
      <c r="J430" s="39"/>
      <c r="K430" s="41"/>
      <c r="L430" s="51"/>
      <c r="M430" s="39"/>
      <c r="N430" s="39"/>
      <c r="O430" s="41"/>
      <c r="P430" s="51"/>
      <c r="Q430" s="39"/>
      <c r="R430" s="39"/>
      <c r="S430" s="39"/>
      <c r="T430" s="51"/>
      <c r="U430" s="39"/>
      <c r="V430" s="39"/>
      <c r="W430" s="41"/>
      <c r="X430" s="51"/>
      <c r="Y430" s="42"/>
      <c r="Z430" s="42"/>
      <c r="AA430" s="42"/>
      <c r="AB430" s="54"/>
      <c r="AC430" s="42"/>
      <c r="AD430" s="41"/>
      <c r="AE430" s="40"/>
      <c r="AF430" s="51"/>
    </row>
    <row r="431" spans="1:32" x14ac:dyDescent="0.2">
      <c r="A431" s="43"/>
      <c r="B431" s="39"/>
      <c r="C431" s="62"/>
      <c r="D431" s="39"/>
      <c r="E431" s="39"/>
      <c r="F431" s="42"/>
      <c r="G431" s="41"/>
      <c r="H431" s="51"/>
      <c r="I431" s="42"/>
      <c r="J431" s="39"/>
      <c r="K431" s="41"/>
      <c r="L431" s="51"/>
      <c r="M431" s="39"/>
      <c r="N431" s="39"/>
      <c r="O431" s="41"/>
      <c r="P431" s="51"/>
      <c r="Q431" s="39"/>
      <c r="R431" s="39"/>
      <c r="S431" s="39"/>
      <c r="T431" s="51"/>
      <c r="U431" s="39"/>
      <c r="V431" s="39"/>
      <c r="W431" s="41"/>
      <c r="X431" s="51"/>
      <c r="Y431" s="42"/>
      <c r="Z431" s="42"/>
      <c r="AA431" s="42"/>
      <c r="AB431" s="54"/>
      <c r="AC431" s="42"/>
      <c r="AD431" s="41"/>
      <c r="AE431" s="40"/>
      <c r="AF431" s="51"/>
    </row>
    <row r="432" spans="1:32" x14ac:dyDescent="0.2">
      <c r="A432" s="43"/>
      <c r="B432" s="39"/>
      <c r="C432" s="62"/>
      <c r="D432" s="39"/>
      <c r="E432" s="39"/>
      <c r="F432" s="42"/>
      <c r="G432" s="41"/>
      <c r="H432" s="51"/>
      <c r="I432" s="42"/>
      <c r="J432" s="39"/>
      <c r="K432" s="41"/>
      <c r="L432" s="51"/>
      <c r="M432" s="39"/>
      <c r="N432" s="39"/>
      <c r="O432" s="41"/>
      <c r="P432" s="51"/>
      <c r="Q432" s="39"/>
      <c r="R432" s="39"/>
      <c r="S432" s="39"/>
      <c r="T432" s="51"/>
      <c r="U432" s="39"/>
      <c r="V432" s="39"/>
      <c r="W432" s="41"/>
      <c r="X432" s="51"/>
      <c r="Y432" s="42"/>
      <c r="Z432" s="42"/>
      <c r="AA432" s="42"/>
      <c r="AB432" s="54"/>
      <c r="AC432" s="42"/>
      <c r="AD432" s="41"/>
      <c r="AE432" s="40"/>
      <c r="AF432" s="51"/>
    </row>
    <row r="433" spans="1:32" x14ac:dyDescent="0.2">
      <c r="A433" s="43"/>
      <c r="B433" s="39"/>
      <c r="C433" s="62"/>
      <c r="D433" s="39"/>
      <c r="E433" s="39"/>
      <c r="F433" s="42"/>
      <c r="G433" s="41"/>
      <c r="H433" s="51"/>
      <c r="I433" s="42"/>
      <c r="J433" s="39"/>
      <c r="K433" s="41"/>
      <c r="L433" s="51"/>
      <c r="M433" s="39"/>
      <c r="N433" s="39"/>
      <c r="O433" s="41"/>
      <c r="P433" s="51"/>
      <c r="Q433" s="39"/>
      <c r="R433" s="39"/>
      <c r="S433" s="39"/>
      <c r="T433" s="51"/>
      <c r="U433" s="39"/>
      <c r="V433" s="39"/>
      <c r="W433" s="41"/>
      <c r="X433" s="51"/>
      <c r="Y433" s="42"/>
      <c r="Z433" s="42"/>
      <c r="AA433" s="42"/>
      <c r="AB433" s="54"/>
      <c r="AC433" s="42"/>
      <c r="AD433" s="41"/>
      <c r="AE433" s="40"/>
      <c r="AF433" s="51"/>
    </row>
    <row r="434" spans="1:32" x14ac:dyDescent="0.2">
      <c r="A434" s="43"/>
      <c r="B434" s="39"/>
      <c r="C434" s="62"/>
      <c r="D434" s="39"/>
      <c r="E434" s="39"/>
      <c r="F434" s="42"/>
      <c r="G434" s="41"/>
      <c r="H434" s="51"/>
      <c r="I434" s="42"/>
      <c r="J434" s="39"/>
      <c r="K434" s="41"/>
      <c r="L434" s="51"/>
      <c r="M434" s="39"/>
      <c r="N434" s="39"/>
      <c r="O434" s="41"/>
      <c r="P434" s="51"/>
      <c r="Q434" s="39"/>
      <c r="R434" s="39"/>
      <c r="S434" s="39"/>
      <c r="T434" s="51"/>
      <c r="U434" s="39"/>
      <c r="V434" s="39"/>
      <c r="W434" s="41"/>
      <c r="X434" s="51"/>
      <c r="Y434" s="42"/>
      <c r="Z434" s="42"/>
      <c r="AA434" s="42"/>
      <c r="AB434" s="54"/>
      <c r="AC434" s="42"/>
      <c r="AD434" s="41"/>
      <c r="AE434" s="40"/>
      <c r="AF434" s="51"/>
    </row>
    <row r="435" spans="1:32" x14ac:dyDescent="0.2">
      <c r="A435" s="43"/>
      <c r="B435" s="39"/>
      <c r="C435" s="62"/>
      <c r="D435" s="39"/>
      <c r="E435" s="39"/>
      <c r="F435" s="42"/>
      <c r="G435" s="41"/>
      <c r="H435" s="51"/>
      <c r="I435" s="42"/>
      <c r="J435" s="39"/>
      <c r="K435" s="41"/>
      <c r="L435" s="51"/>
      <c r="M435" s="39"/>
      <c r="N435" s="39"/>
      <c r="O435" s="41"/>
      <c r="P435" s="51"/>
      <c r="Q435" s="39"/>
      <c r="R435" s="39"/>
      <c r="S435" s="39"/>
      <c r="T435" s="51"/>
      <c r="U435" s="39"/>
      <c r="V435" s="39"/>
      <c r="W435" s="41"/>
      <c r="X435" s="51"/>
      <c r="Y435" s="42"/>
      <c r="Z435" s="42"/>
      <c r="AA435" s="42"/>
      <c r="AB435" s="54"/>
      <c r="AC435" s="42"/>
      <c r="AD435" s="41"/>
      <c r="AE435" s="40"/>
      <c r="AF435" s="51"/>
    </row>
    <row r="436" spans="1:32" x14ac:dyDescent="0.2">
      <c r="A436" s="43"/>
      <c r="B436" s="39"/>
      <c r="C436" s="62"/>
      <c r="D436" s="39"/>
      <c r="E436" s="39"/>
      <c r="F436" s="42"/>
      <c r="G436" s="41"/>
      <c r="H436" s="51"/>
      <c r="I436" s="42"/>
      <c r="J436" s="39"/>
      <c r="K436" s="41"/>
      <c r="L436" s="51"/>
      <c r="M436" s="39"/>
      <c r="N436" s="39"/>
      <c r="O436" s="41"/>
      <c r="P436" s="51"/>
      <c r="Q436" s="39"/>
      <c r="R436" s="39"/>
      <c r="S436" s="39"/>
      <c r="T436" s="51"/>
      <c r="U436" s="39"/>
      <c r="V436" s="39"/>
      <c r="W436" s="41"/>
      <c r="X436" s="51"/>
      <c r="Y436" s="42"/>
      <c r="Z436" s="42"/>
      <c r="AA436" s="42"/>
      <c r="AB436" s="54"/>
      <c r="AC436" s="42"/>
      <c r="AD436" s="41"/>
      <c r="AE436" s="40"/>
      <c r="AF436" s="51"/>
    </row>
    <row r="437" spans="1:32" x14ac:dyDescent="0.2">
      <c r="A437" s="43"/>
      <c r="B437" s="39"/>
      <c r="C437" s="62"/>
      <c r="D437" s="39"/>
      <c r="E437" s="39"/>
      <c r="F437" s="42"/>
      <c r="G437" s="41"/>
      <c r="H437" s="51"/>
      <c r="I437" s="42"/>
      <c r="J437" s="39"/>
      <c r="K437" s="41"/>
      <c r="L437" s="51"/>
      <c r="M437" s="39"/>
      <c r="N437" s="39"/>
      <c r="O437" s="41"/>
      <c r="P437" s="51"/>
      <c r="Q437" s="39"/>
      <c r="R437" s="39"/>
      <c r="S437" s="39"/>
      <c r="T437" s="51"/>
      <c r="U437" s="39"/>
      <c r="V437" s="39"/>
      <c r="W437" s="41"/>
      <c r="X437" s="51"/>
      <c r="Y437" s="42"/>
      <c r="Z437" s="42"/>
      <c r="AA437" s="42"/>
      <c r="AB437" s="54"/>
      <c r="AC437" s="42"/>
      <c r="AD437" s="41"/>
      <c r="AE437" s="40"/>
      <c r="AF437" s="51"/>
    </row>
    <row r="438" spans="1:32" x14ac:dyDescent="0.2">
      <c r="A438" s="43"/>
      <c r="B438" s="39"/>
      <c r="C438" s="62"/>
      <c r="D438" s="39"/>
      <c r="E438" s="39"/>
      <c r="F438" s="42"/>
      <c r="G438" s="41"/>
      <c r="H438" s="51"/>
      <c r="I438" s="42"/>
      <c r="J438" s="39"/>
      <c r="K438" s="41"/>
      <c r="L438" s="51"/>
      <c r="M438" s="39"/>
      <c r="N438" s="39"/>
      <c r="O438" s="41"/>
      <c r="P438" s="51"/>
      <c r="Q438" s="39"/>
      <c r="R438" s="39"/>
      <c r="S438" s="39"/>
      <c r="T438" s="51"/>
      <c r="U438" s="39"/>
      <c r="V438" s="39"/>
      <c r="W438" s="41"/>
      <c r="X438" s="51"/>
      <c r="Y438" s="42"/>
      <c r="Z438" s="42"/>
      <c r="AA438" s="42"/>
      <c r="AB438" s="54"/>
      <c r="AC438" s="42"/>
      <c r="AD438" s="41"/>
      <c r="AE438" s="40"/>
      <c r="AF438" s="51"/>
    </row>
    <row r="439" spans="1:32" x14ac:dyDescent="0.2">
      <c r="A439" s="43"/>
      <c r="B439" s="39"/>
      <c r="C439" s="62"/>
      <c r="D439" s="39"/>
      <c r="E439" s="39"/>
      <c r="F439" s="42"/>
      <c r="G439" s="41"/>
      <c r="H439" s="51"/>
      <c r="I439" s="42"/>
      <c r="J439" s="39"/>
      <c r="K439" s="41"/>
      <c r="L439" s="51"/>
      <c r="M439" s="39"/>
      <c r="N439" s="39"/>
      <c r="O439" s="41"/>
      <c r="P439" s="51"/>
      <c r="Q439" s="39"/>
      <c r="R439" s="39"/>
      <c r="S439" s="39"/>
      <c r="T439" s="51"/>
      <c r="U439" s="39"/>
      <c r="V439" s="39"/>
      <c r="W439" s="41"/>
      <c r="X439" s="51"/>
      <c r="Y439" s="42"/>
      <c r="Z439" s="42"/>
      <c r="AA439" s="42"/>
      <c r="AB439" s="54"/>
      <c r="AC439" s="42"/>
      <c r="AD439" s="41"/>
      <c r="AE439" s="40"/>
      <c r="AF439" s="51"/>
    </row>
    <row r="440" spans="1:32" x14ac:dyDescent="0.2">
      <c r="A440" s="43"/>
      <c r="B440" s="39"/>
      <c r="C440" s="62"/>
      <c r="D440" s="39"/>
      <c r="E440" s="39"/>
      <c r="F440" s="42"/>
      <c r="G440" s="41"/>
      <c r="H440" s="51"/>
      <c r="I440" s="42"/>
      <c r="J440" s="39"/>
      <c r="K440" s="41"/>
      <c r="L440" s="51"/>
      <c r="M440" s="39"/>
      <c r="N440" s="39"/>
      <c r="O440" s="41"/>
      <c r="P440" s="51"/>
      <c r="Q440" s="39"/>
      <c r="R440" s="39"/>
      <c r="S440" s="39"/>
      <c r="T440" s="51"/>
      <c r="U440" s="39"/>
      <c r="V440" s="39"/>
      <c r="W440" s="41"/>
      <c r="X440" s="51"/>
      <c r="Y440" s="42"/>
      <c r="Z440" s="42"/>
      <c r="AA440" s="42"/>
      <c r="AB440" s="54"/>
      <c r="AC440" s="42"/>
      <c r="AD440" s="41"/>
      <c r="AE440" s="40"/>
      <c r="AF440" s="51"/>
    </row>
    <row r="441" spans="1:32" x14ac:dyDescent="0.2">
      <c r="A441" s="43"/>
      <c r="B441" s="39"/>
      <c r="C441" s="62"/>
      <c r="D441" s="39"/>
      <c r="E441" s="39"/>
      <c r="F441" s="42"/>
      <c r="G441" s="41"/>
      <c r="H441" s="51"/>
      <c r="I441" s="42"/>
      <c r="J441" s="39"/>
      <c r="K441" s="41"/>
      <c r="L441" s="51"/>
      <c r="M441" s="39"/>
      <c r="N441" s="39"/>
      <c r="O441" s="41"/>
      <c r="P441" s="51"/>
      <c r="Q441" s="39"/>
      <c r="R441" s="39"/>
      <c r="S441" s="39"/>
      <c r="T441" s="51"/>
      <c r="U441" s="39"/>
      <c r="V441" s="39"/>
      <c r="W441" s="41"/>
      <c r="X441" s="51"/>
      <c r="Y441" s="42"/>
      <c r="Z441" s="42"/>
      <c r="AA441" s="42"/>
      <c r="AB441" s="54"/>
      <c r="AC441" s="42"/>
      <c r="AD441" s="41"/>
      <c r="AE441" s="40"/>
      <c r="AF441" s="51"/>
    </row>
    <row r="442" spans="1:32" x14ac:dyDescent="0.2">
      <c r="A442" s="43"/>
      <c r="B442" s="39"/>
      <c r="C442" s="62"/>
      <c r="D442" s="39"/>
      <c r="E442" s="39"/>
      <c r="F442" s="42"/>
      <c r="G442" s="41"/>
      <c r="H442" s="51"/>
      <c r="I442" s="42"/>
      <c r="J442" s="39"/>
      <c r="K442" s="41"/>
      <c r="L442" s="51"/>
      <c r="M442" s="39"/>
      <c r="N442" s="39"/>
      <c r="O442" s="41"/>
      <c r="P442" s="51"/>
      <c r="Q442" s="39"/>
      <c r="R442" s="39"/>
      <c r="S442" s="39"/>
      <c r="T442" s="51"/>
      <c r="U442" s="39"/>
      <c r="V442" s="39"/>
      <c r="W442" s="41"/>
      <c r="X442" s="51"/>
      <c r="Y442" s="42"/>
      <c r="Z442" s="42"/>
      <c r="AA442" s="42"/>
      <c r="AB442" s="54"/>
      <c r="AC442" s="42"/>
      <c r="AD442" s="41"/>
      <c r="AE442" s="40"/>
      <c r="AF442" s="51"/>
    </row>
    <row r="443" spans="1:32" x14ac:dyDescent="0.2">
      <c r="A443" s="43"/>
      <c r="B443" s="39"/>
      <c r="C443" s="62"/>
      <c r="D443" s="39"/>
      <c r="E443" s="39"/>
      <c r="F443" s="42"/>
      <c r="G443" s="41"/>
      <c r="H443" s="51"/>
      <c r="I443" s="42"/>
      <c r="J443" s="39"/>
      <c r="K443" s="41"/>
      <c r="L443" s="51"/>
      <c r="M443" s="39"/>
      <c r="N443" s="39"/>
      <c r="O443" s="41"/>
      <c r="P443" s="51"/>
      <c r="Q443" s="39"/>
      <c r="R443" s="39"/>
      <c r="S443" s="39"/>
      <c r="T443" s="51"/>
      <c r="U443" s="39"/>
      <c r="V443" s="39"/>
      <c r="W443" s="41"/>
      <c r="X443" s="51"/>
      <c r="Y443" s="42"/>
      <c r="Z443" s="42"/>
      <c r="AA443" s="42"/>
      <c r="AB443" s="54"/>
      <c r="AC443" s="42"/>
      <c r="AD443" s="41"/>
      <c r="AE443" s="40"/>
      <c r="AF443" s="51"/>
    </row>
    <row r="444" spans="1:32" x14ac:dyDescent="0.2">
      <c r="A444" s="43"/>
      <c r="B444" s="39"/>
      <c r="C444" s="62"/>
      <c r="D444" s="39"/>
      <c r="E444" s="39"/>
      <c r="F444" s="42"/>
      <c r="G444" s="41"/>
      <c r="H444" s="51"/>
      <c r="I444" s="42"/>
      <c r="J444" s="39"/>
      <c r="K444" s="41"/>
      <c r="L444" s="51"/>
      <c r="M444" s="39"/>
      <c r="N444" s="39"/>
      <c r="O444" s="41"/>
      <c r="P444" s="51"/>
      <c r="Q444" s="39"/>
      <c r="R444" s="39"/>
      <c r="S444" s="39"/>
      <c r="T444" s="51"/>
      <c r="U444" s="39"/>
      <c r="V444" s="39"/>
      <c r="W444" s="41"/>
      <c r="X444" s="51"/>
      <c r="Y444" s="42"/>
      <c r="Z444" s="42"/>
      <c r="AA444" s="42"/>
      <c r="AB444" s="54"/>
      <c r="AC444" s="42"/>
      <c r="AD444" s="41"/>
      <c r="AE444" s="40"/>
      <c r="AF444" s="51"/>
    </row>
    <row r="445" spans="1:32" x14ac:dyDescent="0.2">
      <c r="A445" s="43"/>
      <c r="B445" s="39"/>
      <c r="C445" s="62"/>
      <c r="D445" s="39"/>
      <c r="E445" s="39"/>
      <c r="F445" s="42"/>
      <c r="G445" s="41"/>
      <c r="H445" s="51"/>
      <c r="I445" s="42"/>
      <c r="J445" s="39"/>
      <c r="K445" s="41"/>
      <c r="L445" s="51"/>
      <c r="M445" s="39"/>
      <c r="N445" s="39"/>
      <c r="O445" s="41"/>
      <c r="P445" s="51"/>
      <c r="Q445" s="39"/>
      <c r="R445" s="39"/>
      <c r="S445" s="39"/>
      <c r="T445" s="51"/>
      <c r="U445" s="39"/>
      <c r="V445" s="39"/>
      <c r="W445" s="41"/>
      <c r="X445" s="51"/>
      <c r="Y445" s="42"/>
      <c r="Z445" s="42"/>
      <c r="AA445" s="42"/>
      <c r="AB445" s="54"/>
      <c r="AC445" s="42"/>
      <c r="AD445" s="41"/>
      <c r="AE445" s="40"/>
      <c r="AF445" s="51"/>
    </row>
    <row r="446" spans="1:32" x14ac:dyDescent="0.2">
      <c r="A446" s="43"/>
      <c r="B446" s="39"/>
      <c r="C446" s="62"/>
      <c r="D446" s="39"/>
      <c r="E446" s="39"/>
      <c r="F446" s="42"/>
      <c r="G446" s="41"/>
      <c r="H446" s="51"/>
      <c r="I446" s="42"/>
      <c r="J446" s="39"/>
      <c r="K446" s="41"/>
      <c r="L446" s="51"/>
      <c r="M446" s="39"/>
      <c r="N446" s="39"/>
      <c r="O446" s="41"/>
      <c r="P446" s="51"/>
      <c r="Q446" s="39"/>
      <c r="R446" s="39"/>
      <c r="S446" s="39"/>
      <c r="T446" s="51"/>
      <c r="U446" s="39"/>
      <c r="V446" s="39"/>
      <c r="W446" s="41"/>
      <c r="X446" s="51"/>
      <c r="Y446" s="42"/>
      <c r="Z446" s="42"/>
      <c r="AA446" s="42"/>
      <c r="AB446" s="54"/>
      <c r="AC446" s="42"/>
      <c r="AD446" s="41"/>
      <c r="AE446" s="40"/>
      <c r="AF446" s="51"/>
    </row>
    <row r="447" spans="1:32" x14ac:dyDescent="0.2">
      <c r="A447" s="43"/>
      <c r="B447" s="39"/>
      <c r="C447" s="62"/>
      <c r="D447" s="39"/>
      <c r="E447" s="39"/>
      <c r="F447" s="42"/>
      <c r="G447" s="41"/>
      <c r="H447" s="51"/>
      <c r="I447" s="42"/>
      <c r="J447" s="39"/>
      <c r="K447" s="41"/>
      <c r="L447" s="51"/>
      <c r="M447" s="39"/>
      <c r="N447" s="39"/>
      <c r="O447" s="41"/>
      <c r="P447" s="51"/>
      <c r="Q447" s="39"/>
      <c r="R447" s="39"/>
      <c r="S447" s="39"/>
      <c r="T447" s="51"/>
      <c r="U447" s="39"/>
      <c r="V447" s="39"/>
      <c r="W447" s="41"/>
      <c r="X447" s="51"/>
      <c r="Y447" s="42"/>
      <c r="Z447" s="42"/>
      <c r="AA447" s="42"/>
      <c r="AB447" s="54"/>
      <c r="AC447" s="42"/>
      <c r="AD447" s="41"/>
      <c r="AE447" s="40"/>
      <c r="AF447" s="51"/>
    </row>
    <row r="448" spans="1:32" x14ac:dyDescent="0.2">
      <c r="A448" s="43"/>
      <c r="B448" s="39"/>
      <c r="C448" s="62"/>
      <c r="D448" s="39"/>
      <c r="E448" s="39"/>
      <c r="F448" s="42"/>
      <c r="G448" s="41"/>
      <c r="H448" s="51"/>
      <c r="I448" s="42"/>
      <c r="J448" s="39"/>
      <c r="K448" s="41"/>
      <c r="L448" s="51"/>
      <c r="M448" s="39"/>
      <c r="N448" s="39"/>
      <c r="O448" s="41"/>
      <c r="P448" s="51"/>
      <c r="Q448" s="39"/>
      <c r="R448" s="39"/>
      <c r="S448" s="39"/>
      <c r="T448" s="51"/>
      <c r="U448" s="39"/>
      <c r="V448" s="39"/>
      <c r="W448" s="41"/>
      <c r="X448" s="51"/>
      <c r="Y448" s="42"/>
      <c r="Z448" s="42"/>
      <c r="AA448" s="42"/>
      <c r="AB448" s="54"/>
      <c r="AC448" s="42"/>
      <c r="AD448" s="41"/>
      <c r="AE448" s="40"/>
      <c r="AF448" s="51"/>
    </row>
    <row r="449" spans="1:32" x14ac:dyDescent="0.2">
      <c r="A449" s="43"/>
      <c r="B449" s="39"/>
      <c r="C449" s="62"/>
      <c r="D449" s="39"/>
      <c r="E449" s="39"/>
      <c r="F449" s="42"/>
      <c r="G449" s="41"/>
      <c r="H449" s="51"/>
      <c r="I449" s="42"/>
      <c r="J449" s="39"/>
      <c r="K449" s="41"/>
      <c r="L449" s="51"/>
      <c r="M449" s="39"/>
      <c r="N449" s="39"/>
      <c r="O449" s="41"/>
      <c r="P449" s="51"/>
      <c r="Q449" s="39"/>
      <c r="R449" s="39"/>
      <c r="S449" s="39"/>
      <c r="T449" s="51"/>
      <c r="U449" s="39"/>
      <c r="V449" s="39"/>
      <c r="W449" s="41"/>
      <c r="X449" s="51"/>
      <c r="Y449" s="42"/>
      <c r="Z449" s="42"/>
      <c r="AA449" s="42"/>
      <c r="AB449" s="54"/>
      <c r="AC449" s="42"/>
      <c r="AD449" s="41"/>
      <c r="AE449" s="40"/>
      <c r="AF449" s="51"/>
    </row>
    <row r="450" spans="1:32" x14ac:dyDescent="0.2">
      <c r="A450" s="43"/>
      <c r="B450" s="39"/>
      <c r="C450" s="62"/>
      <c r="D450" s="39"/>
      <c r="E450" s="39"/>
      <c r="F450" s="42"/>
      <c r="G450" s="41"/>
      <c r="H450" s="51"/>
      <c r="I450" s="42"/>
      <c r="J450" s="39"/>
      <c r="K450" s="41"/>
      <c r="L450" s="51"/>
      <c r="M450" s="39"/>
      <c r="N450" s="39"/>
      <c r="O450" s="41"/>
      <c r="P450" s="51"/>
      <c r="Q450" s="39"/>
      <c r="R450" s="39"/>
      <c r="S450" s="39"/>
      <c r="T450" s="51"/>
      <c r="U450" s="39"/>
      <c r="V450" s="39"/>
      <c r="W450" s="41"/>
      <c r="X450" s="51"/>
      <c r="Y450" s="42"/>
      <c r="Z450" s="42"/>
      <c r="AA450" s="42"/>
      <c r="AB450" s="54"/>
      <c r="AC450" s="42"/>
      <c r="AD450" s="41"/>
      <c r="AE450" s="40"/>
      <c r="AF450" s="51"/>
    </row>
    <row r="451" spans="1:32" x14ac:dyDescent="0.2">
      <c r="A451" s="43"/>
      <c r="B451" s="39"/>
      <c r="C451" s="62"/>
      <c r="D451" s="39"/>
      <c r="E451" s="39"/>
      <c r="F451" s="42"/>
      <c r="G451" s="41"/>
      <c r="H451" s="51"/>
      <c r="I451" s="42"/>
      <c r="J451" s="39"/>
      <c r="K451" s="41"/>
      <c r="L451" s="51"/>
      <c r="M451" s="39"/>
      <c r="N451" s="39"/>
      <c r="O451" s="41"/>
      <c r="P451" s="51"/>
      <c r="Q451" s="39"/>
      <c r="R451" s="39"/>
      <c r="S451" s="39"/>
      <c r="T451" s="51"/>
      <c r="U451" s="39"/>
      <c r="V451" s="39"/>
      <c r="W451" s="41"/>
      <c r="X451" s="51"/>
      <c r="Y451" s="42"/>
      <c r="Z451" s="42"/>
      <c r="AA451" s="42"/>
      <c r="AB451" s="54"/>
      <c r="AC451" s="42"/>
      <c r="AD451" s="41"/>
      <c r="AE451" s="40"/>
      <c r="AF451" s="51"/>
    </row>
    <row r="452" spans="1:32" x14ac:dyDescent="0.2">
      <c r="A452" s="43"/>
      <c r="B452" s="39"/>
      <c r="C452" s="62"/>
      <c r="D452" s="39"/>
      <c r="E452" s="39"/>
      <c r="F452" s="42"/>
      <c r="G452" s="41"/>
      <c r="H452" s="51"/>
      <c r="I452" s="42"/>
      <c r="J452" s="39"/>
      <c r="K452" s="41"/>
      <c r="L452" s="51"/>
      <c r="M452" s="39"/>
      <c r="N452" s="39"/>
      <c r="O452" s="41"/>
      <c r="P452" s="51"/>
      <c r="Q452" s="39"/>
      <c r="R452" s="39"/>
      <c r="S452" s="39"/>
      <c r="T452" s="51"/>
      <c r="U452" s="39"/>
      <c r="V452" s="39"/>
      <c r="W452" s="41"/>
      <c r="X452" s="51"/>
      <c r="Y452" s="42"/>
      <c r="Z452" s="42"/>
      <c r="AA452" s="42"/>
      <c r="AB452" s="54"/>
      <c r="AC452" s="42"/>
      <c r="AD452" s="41"/>
      <c r="AE452" s="40"/>
      <c r="AF452" s="51"/>
    </row>
    <row r="453" spans="1:32" x14ac:dyDescent="0.2">
      <c r="A453" s="43"/>
      <c r="B453" s="39"/>
      <c r="C453" s="62"/>
      <c r="D453" s="39"/>
      <c r="E453" s="39"/>
      <c r="F453" s="42"/>
      <c r="G453" s="41"/>
      <c r="H453" s="51"/>
      <c r="I453" s="42"/>
      <c r="J453" s="39"/>
      <c r="K453" s="41"/>
      <c r="L453" s="51"/>
      <c r="M453" s="39"/>
      <c r="N453" s="39"/>
      <c r="O453" s="41"/>
      <c r="P453" s="51"/>
      <c r="Q453" s="39"/>
      <c r="R453" s="39"/>
      <c r="S453" s="39"/>
      <c r="T453" s="51"/>
      <c r="U453" s="39"/>
      <c r="V453" s="39"/>
      <c r="W453" s="41"/>
      <c r="X453" s="51"/>
      <c r="Y453" s="42"/>
      <c r="Z453" s="42"/>
      <c r="AA453" s="42"/>
      <c r="AB453" s="54"/>
      <c r="AC453" s="42"/>
      <c r="AD453" s="41"/>
      <c r="AE453" s="40"/>
      <c r="AF453" s="51"/>
    </row>
    <row r="454" spans="1:32" x14ac:dyDescent="0.2">
      <c r="A454" s="43"/>
      <c r="B454" s="39"/>
      <c r="C454" s="62"/>
      <c r="D454" s="39"/>
      <c r="E454" s="39"/>
      <c r="F454" s="42"/>
      <c r="G454" s="41"/>
      <c r="H454" s="51"/>
      <c r="I454" s="42"/>
      <c r="J454" s="39"/>
      <c r="K454" s="41"/>
      <c r="L454" s="51"/>
      <c r="M454" s="39"/>
      <c r="N454" s="39"/>
      <c r="O454" s="41"/>
      <c r="P454" s="51"/>
      <c r="Q454" s="39"/>
      <c r="R454" s="39"/>
      <c r="S454" s="39"/>
      <c r="T454" s="51"/>
      <c r="U454" s="39"/>
      <c r="V454" s="39"/>
      <c r="W454" s="41"/>
      <c r="X454" s="51"/>
      <c r="Y454" s="42"/>
      <c r="Z454" s="42"/>
      <c r="AA454" s="42"/>
      <c r="AB454" s="54"/>
      <c r="AC454" s="42"/>
      <c r="AD454" s="41"/>
      <c r="AE454" s="40"/>
      <c r="AF454" s="51"/>
    </row>
    <row r="455" spans="1:32" x14ac:dyDescent="0.2">
      <c r="A455" s="43"/>
      <c r="B455" s="39"/>
      <c r="C455" s="62"/>
      <c r="D455" s="39"/>
      <c r="E455" s="39"/>
      <c r="F455" s="42"/>
      <c r="G455" s="41"/>
      <c r="H455" s="51"/>
      <c r="I455" s="42"/>
      <c r="J455" s="39"/>
      <c r="K455" s="41"/>
      <c r="L455" s="51"/>
      <c r="M455" s="39"/>
      <c r="N455" s="39"/>
      <c r="O455" s="41"/>
      <c r="P455" s="51"/>
      <c r="Q455" s="39"/>
      <c r="R455" s="39"/>
      <c r="S455" s="39"/>
      <c r="T455" s="51"/>
      <c r="U455" s="39"/>
      <c r="V455" s="39"/>
      <c r="W455" s="41"/>
      <c r="X455" s="51"/>
      <c r="Y455" s="42"/>
      <c r="Z455" s="42"/>
      <c r="AA455" s="42"/>
      <c r="AB455" s="54"/>
      <c r="AC455" s="42"/>
      <c r="AD455" s="41"/>
      <c r="AE455" s="40"/>
      <c r="AF455" s="51"/>
    </row>
    <row r="456" spans="1:32" x14ac:dyDescent="0.2">
      <c r="A456" s="43"/>
      <c r="B456" s="39"/>
      <c r="C456" s="62"/>
      <c r="D456" s="39"/>
      <c r="E456" s="39"/>
      <c r="F456" s="42"/>
      <c r="G456" s="41"/>
      <c r="H456" s="51"/>
      <c r="I456" s="42"/>
      <c r="J456" s="39"/>
      <c r="K456" s="41"/>
      <c r="L456" s="51"/>
      <c r="M456" s="39"/>
      <c r="N456" s="39"/>
      <c r="O456" s="41"/>
      <c r="P456" s="51"/>
      <c r="Q456" s="39"/>
      <c r="R456" s="39"/>
      <c r="S456" s="39"/>
      <c r="T456" s="51"/>
      <c r="U456" s="39"/>
      <c r="V456" s="39"/>
      <c r="W456" s="41"/>
      <c r="X456" s="51"/>
      <c r="Y456" s="42"/>
      <c r="Z456" s="42"/>
      <c r="AA456" s="42"/>
      <c r="AB456" s="54"/>
      <c r="AC456" s="42"/>
      <c r="AD456" s="41"/>
      <c r="AE456" s="40"/>
      <c r="AF456" s="51"/>
    </row>
    <row r="457" spans="1:32" x14ac:dyDescent="0.2">
      <c r="A457" s="43"/>
      <c r="B457" s="39"/>
      <c r="C457" s="62"/>
      <c r="D457" s="39"/>
      <c r="E457" s="39"/>
      <c r="F457" s="42"/>
      <c r="G457" s="41"/>
      <c r="H457" s="51"/>
      <c r="I457" s="42"/>
      <c r="J457" s="39"/>
      <c r="K457" s="41"/>
      <c r="L457" s="51"/>
      <c r="M457" s="39"/>
      <c r="N457" s="39"/>
      <c r="O457" s="41"/>
      <c r="P457" s="51"/>
      <c r="Q457" s="39"/>
      <c r="R457" s="39"/>
      <c r="S457" s="39"/>
      <c r="T457" s="51"/>
      <c r="U457" s="39"/>
      <c r="V457" s="39"/>
      <c r="W457" s="41"/>
      <c r="X457" s="51"/>
      <c r="Y457" s="42"/>
      <c r="Z457" s="42"/>
      <c r="AA457" s="42"/>
      <c r="AB457" s="54"/>
      <c r="AC457" s="42"/>
      <c r="AD457" s="41"/>
      <c r="AE457" s="40"/>
      <c r="AF457" s="51"/>
    </row>
    <row r="458" spans="1:32" x14ac:dyDescent="0.2">
      <c r="A458" s="43"/>
      <c r="B458" s="39"/>
      <c r="C458" s="62"/>
      <c r="D458" s="39"/>
      <c r="E458" s="39"/>
      <c r="F458" s="42"/>
      <c r="G458" s="41"/>
      <c r="H458" s="51"/>
      <c r="I458" s="42"/>
      <c r="J458" s="39"/>
      <c r="K458" s="41"/>
      <c r="L458" s="51"/>
      <c r="M458" s="39"/>
      <c r="N458" s="39"/>
      <c r="O458" s="41"/>
      <c r="P458" s="51"/>
      <c r="Q458" s="39"/>
      <c r="R458" s="39"/>
      <c r="S458" s="39"/>
      <c r="T458" s="51"/>
      <c r="U458" s="39"/>
      <c r="V458" s="39"/>
      <c r="W458" s="41"/>
      <c r="X458" s="51"/>
      <c r="Y458" s="42"/>
      <c r="Z458" s="42"/>
      <c r="AA458" s="42"/>
      <c r="AB458" s="54"/>
      <c r="AC458" s="42"/>
      <c r="AD458" s="41"/>
      <c r="AE458" s="40"/>
      <c r="AF458" s="51"/>
    </row>
    <row r="459" spans="1:32" x14ac:dyDescent="0.2">
      <c r="A459" s="43"/>
      <c r="B459" s="39"/>
      <c r="C459" s="62"/>
      <c r="D459" s="39"/>
      <c r="E459" s="39"/>
      <c r="F459" s="42"/>
      <c r="G459" s="41"/>
      <c r="H459" s="51"/>
      <c r="I459" s="42"/>
      <c r="J459" s="39"/>
      <c r="K459" s="41"/>
      <c r="L459" s="51"/>
      <c r="M459" s="39"/>
      <c r="N459" s="39"/>
      <c r="O459" s="41"/>
      <c r="P459" s="51"/>
      <c r="Q459" s="39"/>
      <c r="R459" s="39"/>
      <c r="S459" s="39"/>
      <c r="T459" s="51"/>
      <c r="U459" s="39"/>
      <c r="V459" s="39"/>
      <c r="W459" s="41"/>
      <c r="X459" s="51"/>
      <c r="Y459" s="42"/>
      <c r="Z459" s="42"/>
      <c r="AA459" s="42"/>
      <c r="AB459" s="54"/>
      <c r="AC459" s="42"/>
      <c r="AD459" s="41"/>
      <c r="AE459" s="40"/>
      <c r="AF459" s="51"/>
    </row>
    <row r="460" spans="1:32" x14ac:dyDescent="0.2">
      <c r="A460" s="43"/>
      <c r="B460" s="39"/>
      <c r="C460" s="62"/>
      <c r="D460" s="39"/>
      <c r="E460" s="39"/>
      <c r="F460" s="42"/>
      <c r="G460" s="41"/>
      <c r="H460" s="51"/>
      <c r="I460" s="42"/>
      <c r="J460" s="39"/>
      <c r="K460" s="41"/>
      <c r="L460" s="51"/>
      <c r="M460" s="39"/>
      <c r="N460" s="39"/>
      <c r="O460" s="41"/>
      <c r="P460" s="51"/>
      <c r="Q460" s="39"/>
      <c r="R460" s="39"/>
      <c r="S460" s="39"/>
      <c r="T460" s="51"/>
      <c r="U460" s="39"/>
      <c r="V460" s="39"/>
      <c r="W460" s="41"/>
      <c r="X460" s="51"/>
      <c r="Y460" s="42"/>
      <c r="Z460" s="42"/>
      <c r="AA460" s="42"/>
      <c r="AB460" s="54"/>
      <c r="AC460" s="42"/>
      <c r="AD460" s="41"/>
      <c r="AE460" s="40"/>
      <c r="AF460" s="51"/>
    </row>
    <row r="461" spans="1:32" x14ac:dyDescent="0.2">
      <c r="A461" s="43"/>
      <c r="B461" s="39"/>
      <c r="C461" s="62"/>
      <c r="D461" s="39"/>
      <c r="E461" s="39"/>
      <c r="F461" s="42"/>
      <c r="G461" s="41"/>
      <c r="H461" s="51"/>
      <c r="I461" s="42"/>
      <c r="J461" s="39"/>
      <c r="K461" s="41"/>
      <c r="L461" s="51"/>
      <c r="M461" s="39"/>
      <c r="N461" s="39"/>
      <c r="O461" s="41"/>
      <c r="P461" s="51"/>
      <c r="Q461" s="39"/>
      <c r="R461" s="39"/>
      <c r="S461" s="39"/>
      <c r="T461" s="51"/>
      <c r="U461" s="39"/>
      <c r="V461" s="39"/>
      <c r="W461" s="41"/>
      <c r="X461" s="51"/>
      <c r="Y461" s="42"/>
      <c r="Z461" s="42"/>
      <c r="AA461" s="42"/>
      <c r="AB461" s="54"/>
      <c r="AC461" s="42"/>
      <c r="AD461" s="41"/>
      <c r="AE461" s="40"/>
      <c r="AF461" s="51"/>
    </row>
    <row r="462" spans="1:32" x14ac:dyDescent="0.2">
      <c r="A462" s="43"/>
      <c r="B462" s="39"/>
      <c r="C462" s="62"/>
      <c r="D462" s="39"/>
      <c r="E462" s="39"/>
      <c r="F462" s="42"/>
      <c r="G462" s="41"/>
      <c r="H462" s="51"/>
      <c r="I462" s="42"/>
      <c r="J462" s="39"/>
      <c r="K462" s="41"/>
      <c r="L462" s="51"/>
      <c r="M462" s="39"/>
      <c r="N462" s="39"/>
      <c r="O462" s="41"/>
      <c r="P462" s="51"/>
      <c r="Q462" s="39"/>
      <c r="R462" s="39"/>
      <c r="S462" s="39"/>
      <c r="T462" s="51"/>
      <c r="U462" s="39"/>
      <c r="V462" s="39"/>
      <c r="W462" s="41"/>
      <c r="X462" s="51"/>
      <c r="Y462" s="42"/>
      <c r="Z462" s="42"/>
      <c r="AA462" s="42"/>
      <c r="AB462" s="54"/>
      <c r="AC462" s="42"/>
      <c r="AD462" s="41"/>
      <c r="AE462" s="40"/>
      <c r="AF462" s="51"/>
    </row>
    <row r="463" spans="1:32" x14ac:dyDescent="0.2">
      <c r="A463" s="43"/>
      <c r="B463" s="39"/>
      <c r="C463" s="62"/>
      <c r="D463" s="39"/>
      <c r="E463" s="39"/>
      <c r="F463" s="42"/>
      <c r="G463" s="41"/>
      <c r="H463" s="51"/>
      <c r="I463" s="42"/>
      <c r="J463" s="39"/>
      <c r="K463" s="41"/>
      <c r="L463" s="51"/>
      <c r="M463" s="39"/>
      <c r="N463" s="39"/>
      <c r="O463" s="41"/>
      <c r="P463" s="51"/>
      <c r="Q463" s="39"/>
      <c r="R463" s="39"/>
      <c r="S463" s="39"/>
      <c r="T463" s="51"/>
      <c r="U463" s="39"/>
      <c r="V463" s="39"/>
      <c r="W463" s="41"/>
      <c r="X463" s="51"/>
      <c r="Y463" s="42"/>
      <c r="Z463" s="42"/>
      <c r="AA463" s="42"/>
      <c r="AB463" s="54"/>
      <c r="AC463" s="42"/>
      <c r="AD463" s="41"/>
      <c r="AE463" s="40"/>
      <c r="AF463" s="51"/>
    </row>
    <row r="464" spans="1:32" x14ac:dyDescent="0.2">
      <c r="A464" s="43"/>
      <c r="B464" s="39"/>
      <c r="C464" s="62"/>
      <c r="D464" s="39"/>
      <c r="E464" s="39"/>
      <c r="F464" s="42"/>
      <c r="G464" s="41"/>
      <c r="H464" s="51"/>
      <c r="I464" s="42"/>
      <c r="J464" s="39"/>
      <c r="K464" s="41"/>
      <c r="L464" s="51"/>
      <c r="M464" s="39"/>
      <c r="N464" s="39"/>
      <c r="O464" s="41"/>
      <c r="P464" s="51"/>
      <c r="Q464" s="39"/>
      <c r="R464" s="39"/>
      <c r="S464" s="39"/>
      <c r="T464" s="51"/>
      <c r="U464" s="39"/>
      <c r="V464" s="39"/>
      <c r="W464" s="41"/>
      <c r="X464" s="51"/>
      <c r="Y464" s="42"/>
      <c r="Z464" s="42"/>
      <c r="AA464" s="42"/>
      <c r="AB464" s="54"/>
      <c r="AC464" s="42"/>
      <c r="AD464" s="41"/>
      <c r="AE464" s="40"/>
      <c r="AF464" s="51"/>
    </row>
    <row r="465" spans="1:32" x14ac:dyDescent="0.2">
      <c r="A465" s="43"/>
      <c r="B465" s="39"/>
      <c r="C465" s="62"/>
      <c r="D465" s="39"/>
      <c r="E465" s="39"/>
      <c r="F465" s="42"/>
      <c r="G465" s="41"/>
      <c r="H465" s="51"/>
      <c r="I465" s="42"/>
      <c r="J465" s="39"/>
      <c r="K465" s="41"/>
      <c r="L465" s="51"/>
      <c r="M465" s="39"/>
      <c r="N465" s="39"/>
      <c r="O465" s="41"/>
      <c r="P465" s="51"/>
      <c r="Q465" s="39"/>
      <c r="R465" s="39"/>
      <c r="S465" s="39"/>
      <c r="T465" s="51"/>
      <c r="U465" s="39"/>
      <c r="V465" s="39"/>
      <c r="W465" s="41"/>
      <c r="X465" s="51"/>
      <c r="Y465" s="42"/>
      <c r="Z465" s="42"/>
      <c r="AA465" s="42"/>
      <c r="AB465" s="54"/>
      <c r="AC465" s="42"/>
      <c r="AD465" s="41"/>
      <c r="AE465" s="40"/>
      <c r="AF465" s="51"/>
    </row>
    <row r="466" spans="1:32" x14ac:dyDescent="0.2">
      <c r="A466" s="43"/>
      <c r="B466" s="39"/>
      <c r="C466" s="62"/>
      <c r="D466" s="39"/>
      <c r="E466" s="39"/>
      <c r="F466" s="42"/>
      <c r="G466" s="41"/>
      <c r="H466" s="51"/>
      <c r="I466" s="42"/>
      <c r="J466" s="39"/>
      <c r="K466" s="41"/>
      <c r="L466" s="51"/>
      <c r="M466" s="39"/>
      <c r="N466" s="39"/>
      <c r="O466" s="41"/>
      <c r="P466" s="51"/>
      <c r="Q466" s="39"/>
      <c r="R466" s="39"/>
      <c r="S466" s="39"/>
      <c r="T466" s="51"/>
      <c r="U466" s="39"/>
      <c r="V466" s="39"/>
      <c r="W466" s="41"/>
      <c r="X466" s="51"/>
      <c r="Y466" s="42"/>
      <c r="Z466" s="42"/>
      <c r="AA466" s="42"/>
      <c r="AB466" s="54"/>
      <c r="AC466" s="42"/>
      <c r="AD466" s="41"/>
      <c r="AE466" s="40"/>
      <c r="AF466" s="51"/>
    </row>
    <row r="467" spans="1:32" x14ac:dyDescent="0.2">
      <c r="A467" s="43"/>
      <c r="B467" s="39"/>
      <c r="C467" s="62"/>
      <c r="D467" s="39"/>
      <c r="E467" s="39"/>
      <c r="F467" s="42"/>
      <c r="G467" s="41"/>
      <c r="H467" s="51"/>
      <c r="I467" s="42"/>
      <c r="J467" s="39"/>
      <c r="K467" s="41"/>
      <c r="L467" s="51"/>
      <c r="M467" s="39"/>
      <c r="N467" s="39"/>
      <c r="O467" s="41"/>
      <c r="P467" s="51"/>
      <c r="Q467" s="39"/>
      <c r="R467" s="39"/>
      <c r="S467" s="39"/>
      <c r="T467" s="51"/>
      <c r="U467" s="39"/>
      <c r="V467" s="39"/>
      <c r="W467" s="41"/>
      <c r="X467" s="51"/>
      <c r="Y467" s="42"/>
      <c r="Z467" s="42"/>
      <c r="AA467" s="42"/>
      <c r="AB467" s="54"/>
      <c r="AC467" s="42"/>
      <c r="AD467" s="41"/>
      <c r="AE467" s="40"/>
      <c r="AF467" s="51"/>
    </row>
    <row r="468" spans="1:32" x14ac:dyDescent="0.2">
      <c r="A468" s="43"/>
      <c r="B468" s="39"/>
      <c r="C468" s="62"/>
      <c r="D468" s="39"/>
      <c r="E468" s="39"/>
      <c r="F468" s="42"/>
      <c r="G468" s="41"/>
      <c r="H468" s="51"/>
      <c r="I468" s="42"/>
      <c r="J468" s="39"/>
      <c r="K468" s="41"/>
      <c r="L468" s="51"/>
      <c r="M468" s="39"/>
      <c r="N468" s="39"/>
      <c r="O468" s="41"/>
      <c r="P468" s="51"/>
      <c r="Q468" s="39"/>
      <c r="R468" s="39"/>
      <c r="S468" s="39"/>
      <c r="T468" s="51"/>
      <c r="U468" s="39"/>
      <c r="V468" s="39"/>
      <c r="W468" s="41"/>
      <c r="X468" s="51"/>
      <c r="Y468" s="42"/>
      <c r="Z468" s="42"/>
      <c r="AA468" s="42"/>
      <c r="AB468" s="54"/>
      <c r="AC468" s="42"/>
      <c r="AD468" s="41"/>
      <c r="AE468" s="40"/>
      <c r="AF468" s="51"/>
    </row>
    <row r="469" spans="1:32" x14ac:dyDescent="0.2">
      <c r="A469" s="43"/>
      <c r="B469" s="39"/>
      <c r="C469" s="62"/>
      <c r="D469" s="39"/>
      <c r="E469" s="39"/>
      <c r="F469" s="42"/>
      <c r="G469" s="41"/>
      <c r="H469" s="51"/>
      <c r="I469" s="42"/>
      <c r="J469" s="39"/>
      <c r="K469" s="41"/>
      <c r="L469" s="51"/>
      <c r="M469" s="39"/>
      <c r="N469" s="39"/>
      <c r="O469" s="41"/>
      <c r="P469" s="51"/>
      <c r="Q469" s="39"/>
      <c r="R469" s="39"/>
      <c r="S469" s="39"/>
      <c r="T469" s="51"/>
      <c r="U469" s="39"/>
      <c r="V469" s="39"/>
      <c r="W469" s="41"/>
      <c r="X469" s="51"/>
      <c r="Y469" s="42"/>
      <c r="Z469" s="42"/>
      <c r="AA469" s="42"/>
      <c r="AB469" s="54"/>
      <c r="AC469" s="42"/>
      <c r="AD469" s="41"/>
      <c r="AE469" s="40"/>
      <c r="AF469" s="51"/>
    </row>
    <row r="470" spans="1:32" x14ac:dyDescent="0.2">
      <c r="A470" s="43"/>
      <c r="B470" s="39"/>
      <c r="C470" s="62"/>
      <c r="D470" s="39"/>
      <c r="E470" s="39"/>
      <c r="F470" s="42"/>
      <c r="G470" s="41"/>
      <c r="H470" s="51"/>
      <c r="I470" s="42"/>
      <c r="J470" s="39"/>
      <c r="K470" s="41"/>
      <c r="L470" s="51"/>
      <c r="M470" s="39"/>
      <c r="N470" s="39"/>
      <c r="O470" s="41"/>
      <c r="P470" s="51"/>
      <c r="Q470" s="39"/>
      <c r="R470" s="39"/>
      <c r="S470" s="39"/>
      <c r="T470" s="51"/>
      <c r="U470" s="39"/>
      <c r="V470" s="39"/>
      <c r="W470" s="41"/>
      <c r="X470" s="51"/>
      <c r="Y470" s="42"/>
      <c r="Z470" s="42"/>
      <c r="AA470" s="42"/>
      <c r="AB470" s="54"/>
      <c r="AC470" s="42"/>
      <c r="AD470" s="41"/>
      <c r="AE470" s="40"/>
      <c r="AF470" s="51"/>
    </row>
    <row r="471" spans="1:32" x14ac:dyDescent="0.2">
      <c r="A471" s="43"/>
      <c r="B471" s="39"/>
      <c r="C471" s="62"/>
      <c r="D471" s="39"/>
      <c r="E471" s="39"/>
      <c r="F471" s="42"/>
      <c r="G471" s="41"/>
      <c r="H471" s="51"/>
      <c r="I471" s="42"/>
      <c r="J471" s="39"/>
      <c r="K471" s="41"/>
      <c r="L471" s="51"/>
      <c r="M471" s="39"/>
      <c r="N471" s="39"/>
      <c r="O471" s="41"/>
      <c r="P471" s="51"/>
      <c r="Q471" s="39"/>
      <c r="R471" s="39"/>
      <c r="S471" s="39"/>
      <c r="T471" s="51"/>
      <c r="U471" s="39"/>
      <c r="V471" s="39"/>
      <c r="W471" s="41"/>
      <c r="X471" s="51"/>
      <c r="Y471" s="42"/>
      <c r="Z471" s="42"/>
      <c r="AA471" s="42"/>
      <c r="AB471" s="54"/>
      <c r="AC471" s="42"/>
      <c r="AD471" s="41"/>
      <c r="AE471" s="40"/>
      <c r="AF471" s="51"/>
    </row>
    <row r="472" spans="1:32" x14ac:dyDescent="0.2">
      <c r="A472" s="43"/>
      <c r="B472" s="39"/>
      <c r="C472" s="62"/>
      <c r="D472" s="39"/>
      <c r="E472" s="39"/>
      <c r="F472" s="42"/>
      <c r="G472" s="41"/>
      <c r="H472" s="51"/>
      <c r="I472" s="42"/>
      <c r="J472" s="39"/>
      <c r="K472" s="41"/>
      <c r="L472" s="51"/>
      <c r="M472" s="39"/>
      <c r="N472" s="39"/>
      <c r="O472" s="41"/>
      <c r="P472" s="51"/>
      <c r="Q472" s="39"/>
      <c r="R472" s="39"/>
      <c r="S472" s="39"/>
      <c r="T472" s="51"/>
      <c r="U472" s="39"/>
      <c r="V472" s="39"/>
      <c r="W472" s="41"/>
      <c r="X472" s="51"/>
      <c r="Y472" s="42"/>
      <c r="Z472" s="42"/>
      <c r="AA472" s="42"/>
      <c r="AB472" s="54"/>
      <c r="AC472" s="42"/>
      <c r="AD472" s="41"/>
      <c r="AE472" s="40"/>
      <c r="AF472" s="51"/>
    </row>
    <row r="473" spans="1:32" x14ac:dyDescent="0.2">
      <c r="A473" s="43"/>
      <c r="B473" s="39"/>
      <c r="C473" s="62"/>
      <c r="D473" s="39"/>
      <c r="E473" s="39"/>
      <c r="F473" s="42"/>
      <c r="G473" s="41"/>
      <c r="H473" s="51"/>
      <c r="I473" s="42"/>
      <c r="J473" s="39"/>
      <c r="K473" s="41"/>
      <c r="L473" s="51"/>
      <c r="M473" s="39"/>
      <c r="N473" s="39"/>
      <c r="O473" s="41"/>
      <c r="P473" s="51"/>
      <c r="Q473" s="39"/>
      <c r="R473" s="39"/>
      <c r="S473" s="39"/>
      <c r="T473" s="51"/>
      <c r="U473" s="39"/>
      <c r="V473" s="39"/>
      <c r="W473" s="41"/>
      <c r="X473" s="51"/>
      <c r="Y473" s="42"/>
      <c r="Z473" s="42"/>
      <c r="AA473" s="42"/>
      <c r="AB473" s="54"/>
      <c r="AC473" s="42"/>
      <c r="AD473" s="41"/>
      <c r="AE473" s="40"/>
      <c r="AF473" s="51"/>
    </row>
    <row r="474" spans="1:32" x14ac:dyDescent="0.2">
      <c r="A474" s="43"/>
      <c r="B474" s="39"/>
      <c r="C474" s="62"/>
      <c r="D474" s="39"/>
      <c r="E474" s="39"/>
      <c r="F474" s="42"/>
      <c r="G474" s="41"/>
      <c r="H474" s="51"/>
      <c r="I474" s="42"/>
      <c r="J474" s="39"/>
      <c r="K474" s="41"/>
      <c r="L474" s="51"/>
      <c r="M474" s="39"/>
      <c r="N474" s="39"/>
      <c r="O474" s="41"/>
      <c r="P474" s="51"/>
      <c r="Q474" s="39"/>
      <c r="R474" s="39"/>
      <c r="S474" s="39"/>
      <c r="T474" s="51"/>
      <c r="U474" s="39"/>
      <c r="V474" s="39"/>
      <c r="W474" s="41"/>
      <c r="X474" s="51"/>
      <c r="Y474" s="42"/>
      <c r="Z474" s="42"/>
      <c r="AA474" s="42"/>
      <c r="AB474" s="54"/>
      <c r="AC474" s="42"/>
      <c r="AD474" s="41"/>
      <c r="AE474" s="40"/>
      <c r="AF474" s="51"/>
    </row>
    <row r="475" spans="1:32" x14ac:dyDescent="0.2">
      <c r="A475" s="43"/>
      <c r="B475" s="39"/>
      <c r="C475" s="62"/>
      <c r="D475" s="39"/>
      <c r="E475" s="39"/>
      <c r="F475" s="42"/>
      <c r="G475" s="41"/>
      <c r="H475" s="51"/>
      <c r="I475" s="42"/>
      <c r="J475" s="39"/>
      <c r="K475" s="41"/>
      <c r="L475" s="51"/>
      <c r="M475" s="39"/>
      <c r="N475" s="39"/>
      <c r="O475" s="41"/>
      <c r="P475" s="51"/>
      <c r="Q475" s="39"/>
      <c r="R475" s="39"/>
      <c r="S475" s="39"/>
      <c r="T475" s="51"/>
      <c r="U475" s="39"/>
      <c r="V475" s="39"/>
      <c r="W475" s="41"/>
      <c r="X475" s="51"/>
      <c r="Y475" s="42"/>
      <c r="Z475" s="42"/>
      <c r="AA475" s="42"/>
      <c r="AB475" s="54"/>
      <c r="AC475" s="42"/>
      <c r="AD475" s="41"/>
      <c r="AE475" s="40"/>
      <c r="AF475" s="51"/>
    </row>
    <row r="476" spans="1:32" x14ac:dyDescent="0.2">
      <c r="A476" s="43"/>
      <c r="B476" s="39"/>
      <c r="C476" s="62"/>
      <c r="D476" s="39"/>
      <c r="E476" s="39"/>
      <c r="F476" s="42"/>
      <c r="G476" s="41"/>
      <c r="H476" s="51"/>
      <c r="I476" s="42"/>
      <c r="J476" s="39"/>
      <c r="K476" s="41"/>
      <c r="L476" s="51"/>
      <c r="M476" s="39"/>
      <c r="N476" s="39"/>
      <c r="O476" s="41"/>
      <c r="P476" s="51"/>
      <c r="Q476" s="39"/>
      <c r="R476" s="39"/>
      <c r="S476" s="39"/>
      <c r="T476" s="51"/>
      <c r="U476" s="39"/>
      <c r="V476" s="39"/>
      <c r="W476" s="41"/>
      <c r="X476" s="51"/>
      <c r="Y476" s="42"/>
      <c r="Z476" s="42"/>
      <c r="AA476" s="42"/>
      <c r="AB476" s="54"/>
      <c r="AC476" s="42"/>
      <c r="AD476" s="41"/>
      <c r="AE476" s="40"/>
      <c r="AF476" s="51"/>
    </row>
    <row r="477" spans="1:32" x14ac:dyDescent="0.2">
      <c r="A477" s="43"/>
      <c r="B477" s="39"/>
      <c r="C477" s="62"/>
      <c r="D477" s="39"/>
      <c r="E477" s="39"/>
      <c r="F477" s="42"/>
      <c r="G477" s="41"/>
      <c r="H477" s="51"/>
      <c r="I477" s="42"/>
      <c r="J477" s="39"/>
      <c r="K477" s="41"/>
      <c r="L477" s="51"/>
      <c r="M477" s="39"/>
      <c r="N477" s="39"/>
      <c r="O477" s="41"/>
      <c r="P477" s="51"/>
      <c r="Q477" s="39"/>
      <c r="R477" s="39"/>
      <c r="S477" s="39"/>
      <c r="T477" s="51"/>
      <c r="U477" s="39"/>
      <c r="V477" s="39"/>
      <c r="W477" s="41"/>
      <c r="X477" s="51"/>
      <c r="Y477" s="42"/>
      <c r="Z477" s="42"/>
      <c r="AA477" s="42"/>
      <c r="AB477" s="54"/>
      <c r="AC477" s="42"/>
      <c r="AD477" s="41"/>
      <c r="AE477" s="40"/>
      <c r="AF477" s="51"/>
    </row>
    <row r="478" spans="1:32" x14ac:dyDescent="0.2">
      <c r="A478" s="43"/>
      <c r="B478" s="39"/>
      <c r="C478" s="62"/>
      <c r="D478" s="39"/>
      <c r="E478" s="39"/>
      <c r="F478" s="42"/>
      <c r="G478" s="41"/>
      <c r="H478" s="51"/>
      <c r="I478" s="42"/>
      <c r="J478" s="39"/>
      <c r="K478" s="41"/>
      <c r="L478" s="51"/>
      <c r="M478" s="39"/>
      <c r="N478" s="39"/>
      <c r="O478" s="41"/>
      <c r="P478" s="51"/>
      <c r="Q478" s="39"/>
      <c r="R478" s="39"/>
      <c r="S478" s="39"/>
      <c r="T478" s="51"/>
      <c r="U478" s="39"/>
      <c r="V478" s="39"/>
      <c r="W478" s="41"/>
      <c r="X478" s="51"/>
      <c r="Y478" s="42"/>
      <c r="Z478" s="42"/>
      <c r="AA478" s="42"/>
      <c r="AB478" s="54"/>
      <c r="AC478" s="42"/>
      <c r="AD478" s="41"/>
      <c r="AE478" s="40"/>
      <c r="AF478" s="51"/>
    </row>
    <row r="479" spans="1:32" x14ac:dyDescent="0.2">
      <c r="A479" s="43"/>
      <c r="B479" s="39"/>
      <c r="C479" s="62"/>
      <c r="D479" s="39"/>
      <c r="E479" s="39"/>
      <c r="F479" s="42"/>
      <c r="G479" s="41"/>
      <c r="H479" s="51"/>
      <c r="I479" s="42"/>
      <c r="J479" s="39"/>
      <c r="K479" s="41"/>
      <c r="L479" s="51"/>
      <c r="M479" s="39"/>
      <c r="N479" s="39"/>
      <c r="O479" s="41"/>
      <c r="P479" s="51"/>
      <c r="Q479" s="39"/>
      <c r="R479" s="39"/>
      <c r="S479" s="39"/>
      <c r="T479" s="51"/>
      <c r="U479" s="39"/>
      <c r="V479" s="39"/>
      <c r="W479" s="41"/>
      <c r="X479" s="51"/>
      <c r="Y479" s="42"/>
      <c r="Z479" s="42"/>
      <c r="AA479" s="42"/>
      <c r="AB479" s="54"/>
      <c r="AC479" s="42"/>
      <c r="AD479" s="41"/>
      <c r="AE479" s="40"/>
      <c r="AF479" s="51"/>
    </row>
    <row r="480" spans="1:32" x14ac:dyDescent="0.2">
      <c r="A480" s="43"/>
      <c r="B480" s="39"/>
      <c r="C480" s="62"/>
      <c r="D480" s="39"/>
      <c r="E480" s="39"/>
      <c r="F480" s="42"/>
      <c r="G480" s="41"/>
      <c r="H480" s="51"/>
      <c r="I480" s="42"/>
      <c r="J480" s="39"/>
      <c r="K480" s="41"/>
      <c r="L480" s="51"/>
      <c r="M480" s="39"/>
      <c r="N480" s="39"/>
      <c r="O480" s="41"/>
      <c r="P480" s="51"/>
      <c r="Q480" s="39"/>
      <c r="R480" s="39"/>
      <c r="S480" s="39"/>
      <c r="T480" s="51"/>
      <c r="U480" s="39"/>
      <c r="V480" s="39"/>
      <c r="W480" s="41"/>
      <c r="X480" s="51"/>
      <c r="Y480" s="42"/>
      <c r="Z480" s="42"/>
      <c r="AA480" s="42"/>
      <c r="AB480" s="54"/>
      <c r="AC480" s="42"/>
      <c r="AD480" s="41"/>
      <c r="AE480" s="40"/>
      <c r="AF480" s="51"/>
    </row>
    <row r="481" spans="1:32" x14ac:dyDescent="0.2">
      <c r="A481" s="43"/>
      <c r="B481" s="39"/>
      <c r="C481" s="62"/>
      <c r="D481" s="39"/>
      <c r="E481" s="39"/>
      <c r="F481" s="42"/>
      <c r="G481" s="41"/>
      <c r="H481" s="51"/>
      <c r="I481" s="42"/>
      <c r="J481" s="39"/>
      <c r="K481" s="41"/>
      <c r="L481" s="51"/>
      <c r="M481" s="39"/>
      <c r="N481" s="39"/>
      <c r="O481" s="41"/>
      <c r="P481" s="51"/>
      <c r="Q481" s="39"/>
      <c r="R481" s="39"/>
      <c r="S481" s="39"/>
      <c r="T481" s="51"/>
      <c r="U481" s="39"/>
      <c r="V481" s="39"/>
      <c r="W481" s="41"/>
      <c r="X481" s="51"/>
      <c r="Y481" s="42"/>
      <c r="Z481" s="42"/>
      <c r="AA481" s="42"/>
      <c r="AB481" s="54"/>
      <c r="AC481" s="42"/>
      <c r="AD481" s="41"/>
      <c r="AE481" s="40"/>
      <c r="AF481" s="51"/>
    </row>
    <row r="482" spans="1:32" x14ac:dyDescent="0.2">
      <c r="A482" s="43"/>
      <c r="B482" s="39"/>
      <c r="C482" s="62"/>
      <c r="D482" s="39"/>
      <c r="E482" s="39"/>
      <c r="F482" s="42"/>
      <c r="G482" s="41"/>
      <c r="H482" s="51"/>
      <c r="I482" s="42"/>
      <c r="J482" s="39"/>
      <c r="K482" s="41"/>
      <c r="L482" s="51"/>
      <c r="M482" s="39"/>
      <c r="N482" s="39"/>
      <c r="O482" s="41"/>
      <c r="P482" s="51"/>
      <c r="Q482" s="39"/>
      <c r="R482" s="39"/>
      <c r="S482" s="39"/>
      <c r="T482" s="51"/>
      <c r="U482" s="39"/>
      <c r="V482" s="39"/>
      <c r="W482" s="41"/>
      <c r="X482" s="51"/>
      <c r="Y482" s="42"/>
      <c r="Z482" s="42"/>
      <c r="AA482" s="42"/>
      <c r="AB482" s="54"/>
      <c r="AC482" s="42"/>
      <c r="AD482" s="41"/>
      <c r="AE482" s="40"/>
      <c r="AF482" s="51"/>
    </row>
    <row r="483" spans="1:32" x14ac:dyDescent="0.2">
      <c r="A483" s="43"/>
      <c r="B483" s="39"/>
      <c r="C483" s="62"/>
      <c r="D483" s="39"/>
      <c r="E483" s="39"/>
      <c r="F483" s="42"/>
      <c r="G483" s="41"/>
      <c r="H483" s="51"/>
      <c r="I483" s="42"/>
      <c r="J483" s="39"/>
      <c r="K483" s="41"/>
      <c r="L483" s="51"/>
      <c r="M483" s="39"/>
      <c r="N483" s="39"/>
      <c r="O483" s="41"/>
      <c r="P483" s="51"/>
      <c r="Q483" s="39"/>
      <c r="R483" s="39"/>
      <c r="S483" s="39"/>
      <c r="T483" s="51"/>
      <c r="U483" s="39"/>
      <c r="V483" s="39"/>
      <c r="W483" s="41"/>
      <c r="X483" s="51"/>
      <c r="Y483" s="42"/>
      <c r="Z483" s="42"/>
      <c r="AA483" s="42"/>
      <c r="AB483" s="54"/>
      <c r="AC483" s="42"/>
      <c r="AD483" s="41"/>
      <c r="AE483" s="40"/>
      <c r="AF483" s="51"/>
    </row>
    <row r="484" spans="1:32" x14ac:dyDescent="0.2">
      <c r="A484" s="43"/>
      <c r="B484" s="39"/>
      <c r="C484" s="62"/>
      <c r="D484" s="39"/>
      <c r="E484" s="39"/>
      <c r="F484" s="42"/>
      <c r="G484" s="41"/>
      <c r="H484" s="51"/>
      <c r="I484" s="42"/>
      <c r="J484" s="39"/>
      <c r="K484" s="41"/>
      <c r="L484" s="51"/>
      <c r="M484" s="39"/>
      <c r="N484" s="39"/>
      <c r="O484" s="41"/>
      <c r="P484" s="51"/>
      <c r="Q484" s="39"/>
      <c r="R484" s="39"/>
      <c r="S484" s="39"/>
      <c r="T484" s="51"/>
      <c r="U484" s="39"/>
      <c r="V484" s="39"/>
      <c r="W484" s="41"/>
      <c r="X484" s="51"/>
      <c r="Y484" s="42"/>
      <c r="Z484" s="42"/>
      <c r="AA484" s="42"/>
      <c r="AB484" s="54"/>
      <c r="AC484" s="42"/>
      <c r="AD484" s="41"/>
      <c r="AE484" s="40"/>
      <c r="AF484" s="51"/>
    </row>
    <row r="485" spans="1:32" x14ac:dyDescent="0.2">
      <c r="A485" s="43"/>
      <c r="B485" s="39"/>
      <c r="C485" s="62"/>
      <c r="D485" s="39"/>
      <c r="E485" s="39"/>
      <c r="F485" s="42"/>
      <c r="G485" s="41"/>
      <c r="H485" s="51"/>
      <c r="I485" s="42"/>
      <c r="J485" s="39"/>
      <c r="K485" s="41"/>
      <c r="L485" s="51"/>
      <c r="M485" s="39"/>
      <c r="N485" s="39"/>
      <c r="O485" s="41"/>
      <c r="P485" s="51"/>
      <c r="Q485" s="39"/>
      <c r="R485" s="39"/>
      <c r="S485" s="39"/>
      <c r="T485" s="51"/>
      <c r="U485" s="39"/>
      <c r="V485" s="39"/>
      <c r="W485" s="41"/>
      <c r="X485" s="51"/>
      <c r="Y485" s="42"/>
      <c r="Z485" s="42"/>
      <c r="AA485" s="42"/>
      <c r="AB485" s="54"/>
      <c r="AC485" s="42"/>
      <c r="AD485" s="41"/>
      <c r="AE485" s="40"/>
      <c r="AF485" s="51"/>
    </row>
    <row r="486" spans="1:32" x14ac:dyDescent="0.2">
      <c r="A486" s="43"/>
      <c r="B486" s="39"/>
      <c r="C486" s="62"/>
      <c r="D486" s="39"/>
      <c r="E486" s="39"/>
      <c r="F486" s="42"/>
      <c r="G486" s="41"/>
      <c r="H486" s="51"/>
      <c r="I486" s="42"/>
      <c r="J486" s="39"/>
      <c r="K486" s="41"/>
      <c r="L486" s="51"/>
      <c r="M486" s="39"/>
      <c r="N486" s="39"/>
      <c r="O486" s="41"/>
      <c r="P486" s="51"/>
      <c r="Q486" s="39"/>
      <c r="R486" s="39"/>
      <c r="S486" s="39"/>
      <c r="T486" s="51"/>
      <c r="U486" s="39"/>
      <c r="V486" s="39"/>
      <c r="W486" s="41"/>
      <c r="X486" s="51"/>
      <c r="Y486" s="42"/>
      <c r="Z486" s="42"/>
      <c r="AA486" s="42"/>
      <c r="AB486" s="54"/>
      <c r="AC486" s="42"/>
      <c r="AD486" s="41"/>
      <c r="AE486" s="40"/>
      <c r="AF486" s="51"/>
    </row>
    <row r="487" spans="1:32" x14ac:dyDescent="0.2">
      <c r="A487" s="43"/>
      <c r="B487" s="39"/>
      <c r="C487" s="62"/>
      <c r="D487" s="39"/>
      <c r="E487" s="39"/>
      <c r="F487" s="42"/>
      <c r="G487" s="41"/>
      <c r="H487" s="51"/>
      <c r="I487" s="42"/>
      <c r="J487" s="39"/>
      <c r="K487" s="41"/>
      <c r="L487" s="51"/>
      <c r="M487" s="39"/>
      <c r="N487" s="39"/>
      <c r="O487" s="41"/>
      <c r="P487" s="51"/>
      <c r="Q487" s="39"/>
      <c r="R487" s="39"/>
      <c r="S487" s="39"/>
      <c r="T487" s="51"/>
      <c r="U487" s="39"/>
      <c r="V487" s="39"/>
      <c r="W487" s="41"/>
      <c r="X487" s="51"/>
      <c r="Y487" s="42"/>
      <c r="Z487" s="42"/>
      <c r="AA487" s="42"/>
      <c r="AB487" s="54"/>
      <c r="AC487" s="42"/>
      <c r="AD487" s="41"/>
      <c r="AE487" s="40"/>
      <c r="AF487" s="51"/>
    </row>
    <row r="488" spans="1:32" x14ac:dyDescent="0.2">
      <c r="A488" s="43"/>
      <c r="B488" s="39"/>
      <c r="C488" s="62"/>
      <c r="D488" s="39"/>
      <c r="E488" s="39"/>
      <c r="F488" s="42"/>
      <c r="G488" s="41"/>
      <c r="H488" s="51"/>
      <c r="I488" s="42"/>
      <c r="J488" s="39"/>
      <c r="K488" s="41"/>
      <c r="L488" s="51"/>
      <c r="M488" s="39"/>
      <c r="N488" s="39"/>
      <c r="O488" s="41"/>
      <c r="P488" s="51"/>
      <c r="Q488" s="39"/>
      <c r="R488" s="39"/>
      <c r="S488" s="39"/>
      <c r="T488" s="51"/>
      <c r="U488" s="39"/>
      <c r="V488" s="39"/>
      <c r="W488" s="41"/>
      <c r="X488" s="51"/>
      <c r="Y488" s="42"/>
      <c r="Z488" s="42"/>
      <c r="AA488" s="42"/>
      <c r="AB488" s="54"/>
      <c r="AC488" s="42"/>
      <c r="AD488" s="41"/>
      <c r="AE488" s="40"/>
      <c r="AF488" s="51"/>
    </row>
    <row r="489" spans="1:32" x14ac:dyDescent="0.2">
      <c r="A489" s="43"/>
      <c r="B489" s="39"/>
      <c r="C489" s="62"/>
      <c r="D489" s="39"/>
      <c r="E489" s="39"/>
      <c r="F489" s="42"/>
      <c r="G489" s="41"/>
      <c r="H489" s="51"/>
      <c r="I489" s="42"/>
      <c r="J489" s="39"/>
      <c r="K489" s="41"/>
      <c r="L489" s="51"/>
      <c r="M489" s="39"/>
      <c r="N489" s="39"/>
      <c r="O489" s="41"/>
      <c r="P489" s="51"/>
      <c r="Q489" s="39"/>
      <c r="R489" s="39"/>
      <c r="S489" s="39"/>
      <c r="T489" s="51"/>
      <c r="U489" s="39"/>
      <c r="V489" s="39"/>
      <c r="W489" s="41"/>
      <c r="X489" s="51"/>
      <c r="Y489" s="42"/>
      <c r="Z489" s="42"/>
      <c r="AA489" s="42"/>
      <c r="AB489" s="54"/>
      <c r="AC489" s="42"/>
      <c r="AD489" s="41"/>
      <c r="AE489" s="40"/>
      <c r="AF489" s="51"/>
    </row>
    <row r="490" spans="1:32" x14ac:dyDescent="0.2">
      <c r="A490" s="43"/>
      <c r="B490" s="39"/>
      <c r="C490" s="62"/>
      <c r="D490" s="39"/>
      <c r="E490" s="39"/>
      <c r="F490" s="42"/>
      <c r="G490" s="41"/>
      <c r="H490" s="51"/>
      <c r="I490" s="42"/>
      <c r="J490" s="39"/>
      <c r="K490" s="41"/>
      <c r="L490" s="51"/>
      <c r="M490" s="39"/>
      <c r="N490" s="39"/>
      <c r="O490" s="41"/>
      <c r="P490" s="51"/>
      <c r="Q490" s="39"/>
      <c r="R490" s="39"/>
      <c r="S490" s="39"/>
      <c r="T490" s="51"/>
      <c r="U490" s="39"/>
      <c r="V490" s="39"/>
      <c r="W490" s="41"/>
      <c r="X490" s="51"/>
      <c r="Y490" s="42"/>
      <c r="Z490" s="42"/>
      <c r="AA490" s="42"/>
      <c r="AB490" s="54"/>
      <c r="AC490" s="42"/>
      <c r="AD490" s="41"/>
      <c r="AE490" s="40"/>
      <c r="AF490" s="51"/>
    </row>
    <row r="491" spans="1:32" x14ac:dyDescent="0.2">
      <c r="A491" s="43"/>
      <c r="B491" s="39"/>
      <c r="C491" s="62"/>
      <c r="D491" s="39"/>
      <c r="E491" s="39"/>
      <c r="F491" s="42"/>
      <c r="G491" s="41"/>
      <c r="H491" s="51"/>
      <c r="I491" s="42"/>
      <c r="J491" s="39"/>
      <c r="K491" s="41"/>
      <c r="L491" s="51"/>
      <c r="M491" s="39"/>
      <c r="N491" s="39"/>
      <c r="O491" s="41"/>
      <c r="P491" s="51"/>
      <c r="Q491" s="39"/>
      <c r="R491" s="39"/>
      <c r="S491" s="39"/>
      <c r="T491" s="51"/>
      <c r="U491" s="39"/>
      <c r="V491" s="39"/>
      <c r="W491" s="41"/>
      <c r="X491" s="51"/>
      <c r="Y491" s="42"/>
      <c r="Z491" s="42"/>
      <c r="AA491" s="42"/>
      <c r="AB491" s="54"/>
      <c r="AC491" s="42"/>
      <c r="AD491" s="41"/>
      <c r="AE491" s="40"/>
      <c r="AF491" s="51"/>
    </row>
    <row r="492" spans="1:32" x14ac:dyDescent="0.2">
      <c r="A492" s="43"/>
      <c r="B492" s="39"/>
      <c r="C492" s="62"/>
      <c r="D492" s="39"/>
      <c r="E492" s="39"/>
      <c r="F492" s="42"/>
      <c r="G492" s="41"/>
      <c r="H492" s="51"/>
      <c r="I492" s="42"/>
      <c r="J492" s="39"/>
      <c r="K492" s="41"/>
      <c r="L492" s="51"/>
      <c r="M492" s="39"/>
      <c r="N492" s="39"/>
      <c r="O492" s="41"/>
      <c r="P492" s="51"/>
      <c r="Q492" s="39"/>
      <c r="R492" s="39"/>
      <c r="S492" s="39"/>
      <c r="T492" s="51"/>
      <c r="U492" s="39"/>
      <c r="V492" s="39"/>
      <c r="W492" s="41"/>
      <c r="X492" s="51"/>
      <c r="Y492" s="42"/>
      <c r="Z492" s="42"/>
      <c r="AA492" s="42"/>
      <c r="AB492" s="54"/>
      <c r="AC492" s="42"/>
      <c r="AD492" s="41"/>
      <c r="AE492" s="40"/>
      <c r="AF492" s="51"/>
    </row>
    <row r="493" spans="1:32" x14ac:dyDescent="0.2">
      <c r="A493" s="43"/>
      <c r="B493" s="39"/>
      <c r="C493" s="62"/>
      <c r="D493" s="39"/>
      <c r="E493" s="39"/>
      <c r="F493" s="42"/>
      <c r="G493" s="41"/>
      <c r="H493" s="51"/>
      <c r="I493" s="42"/>
      <c r="J493" s="39"/>
      <c r="K493" s="41"/>
      <c r="L493" s="51"/>
      <c r="M493" s="39"/>
      <c r="N493" s="39"/>
      <c r="O493" s="41"/>
      <c r="P493" s="51"/>
      <c r="Q493" s="39"/>
      <c r="R493" s="39"/>
      <c r="S493" s="39"/>
      <c r="T493" s="51"/>
      <c r="U493" s="39"/>
      <c r="V493" s="39"/>
      <c r="W493" s="41"/>
      <c r="X493" s="51"/>
      <c r="Y493" s="42"/>
      <c r="Z493" s="42"/>
      <c r="AA493" s="42"/>
      <c r="AB493" s="54"/>
      <c r="AC493" s="42"/>
      <c r="AD493" s="41"/>
      <c r="AE493" s="40"/>
      <c r="AF493" s="51"/>
    </row>
    <row r="494" spans="1:32" x14ac:dyDescent="0.2">
      <c r="A494" s="43"/>
      <c r="B494" s="39"/>
      <c r="C494" s="62"/>
      <c r="D494" s="39"/>
      <c r="E494" s="39"/>
      <c r="F494" s="42"/>
      <c r="G494" s="41"/>
      <c r="H494" s="51"/>
      <c r="I494" s="42"/>
      <c r="J494" s="39"/>
      <c r="K494" s="41"/>
      <c r="L494" s="51"/>
      <c r="M494" s="39"/>
      <c r="N494" s="39"/>
      <c r="O494" s="41"/>
      <c r="P494" s="51"/>
      <c r="Q494" s="39"/>
      <c r="R494" s="39"/>
      <c r="S494" s="39"/>
      <c r="T494" s="51"/>
      <c r="U494" s="39"/>
      <c r="V494" s="39"/>
      <c r="W494" s="41"/>
      <c r="X494" s="51"/>
      <c r="Y494" s="42"/>
      <c r="Z494" s="42"/>
      <c r="AA494" s="42"/>
      <c r="AB494" s="54"/>
      <c r="AC494" s="42"/>
      <c r="AD494" s="41"/>
      <c r="AE494" s="40"/>
      <c r="AF494" s="51"/>
    </row>
    <row r="495" spans="1:32" x14ac:dyDescent="0.2">
      <c r="A495" s="43"/>
      <c r="B495" s="39"/>
      <c r="C495" s="62"/>
      <c r="D495" s="39"/>
      <c r="E495" s="39"/>
      <c r="F495" s="42"/>
      <c r="G495" s="41"/>
      <c r="H495" s="51"/>
      <c r="I495" s="42"/>
      <c r="J495" s="39"/>
      <c r="K495" s="41"/>
      <c r="L495" s="51"/>
      <c r="M495" s="39"/>
      <c r="N495" s="39"/>
      <c r="O495" s="41"/>
      <c r="P495" s="51"/>
      <c r="Q495" s="39"/>
      <c r="R495" s="39"/>
      <c r="S495" s="39"/>
      <c r="T495" s="51"/>
      <c r="U495" s="39"/>
      <c r="V495" s="39"/>
      <c r="W495" s="41"/>
      <c r="X495" s="51"/>
      <c r="Y495" s="42"/>
      <c r="Z495" s="42"/>
      <c r="AA495" s="42"/>
      <c r="AB495" s="54"/>
      <c r="AC495" s="42"/>
      <c r="AD495" s="41"/>
      <c r="AE495" s="40"/>
      <c r="AF495" s="51"/>
    </row>
    <row r="496" spans="1:32" x14ac:dyDescent="0.2">
      <c r="A496" s="43"/>
      <c r="B496" s="39"/>
      <c r="C496" s="62"/>
      <c r="D496" s="39"/>
      <c r="E496" s="39"/>
      <c r="F496" s="42"/>
      <c r="G496" s="41"/>
      <c r="H496" s="51"/>
      <c r="I496" s="42"/>
      <c r="J496" s="39"/>
      <c r="K496" s="41"/>
      <c r="L496" s="51"/>
      <c r="M496" s="39"/>
      <c r="N496" s="39"/>
      <c r="O496" s="41"/>
      <c r="P496" s="51"/>
      <c r="Q496" s="39"/>
      <c r="R496" s="39"/>
      <c r="S496" s="39"/>
      <c r="T496" s="51"/>
      <c r="U496" s="39"/>
      <c r="V496" s="39"/>
      <c r="W496" s="41"/>
      <c r="X496" s="51"/>
      <c r="Y496" s="42"/>
      <c r="Z496" s="42"/>
      <c r="AA496" s="42"/>
      <c r="AB496" s="54"/>
      <c r="AC496" s="42"/>
      <c r="AD496" s="41"/>
      <c r="AE496" s="40"/>
      <c r="AF496" s="51"/>
    </row>
    <row r="497" spans="1:32" x14ac:dyDescent="0.2">
      <c r="A497" s="43"/>
      <c r="B497" s="39"/>
      <c r="C497" s="62"/>
      <c r="D497" s="39"/>
      <c r="E497" s="39"/>
      <c r="F497" s="42"/>
      <c r="G497" s="41"/>
      <c r="H497" s="51"/>
      <c r="I497" s="42"/>
      <c r="J497" s="39"/>
      <c r="K497" s="41"/>
      <c r="L497" s="51"/>
      <c r="M497" s="39"/>
      <c r="N497" s="39"/>
      <c r="O497" s="41"/>
      <c r="P497" s="51"/>
      <c r="Q497" s="39"/>
      <c r="R497" s="39"/>
      <c r="S497" s="39"/>
      <c r="T497" s="51"/>
      <c r="U497" s="39"/>
      <c r="V497" s="39"/>
      <c r="W497" s="41"/>
      <c r="X497" s="51"/>
      <c r="Y497" s="42"/>
      <c r="Z497" s="42"/>
      <c r="AA497" s="42"/>
      <c r="AB497" s="54"/>
      <c r="AC497" s="42"/>
      <c r="AD497" s="41"/>
      <c r="AE497" s="40"/>
      <c r="AF497" s="51"/>
    </row>
    <row r="498" spans="1:32" x14ac:dyDescent="0.2">
      <c r="A498" s="43"/>
      <c r="B498" s="39"/>
      <c r="C498" s="62"/>
      <c r="D498" s="39"/>
      <c r="E498" s="39"/>
      <c r="F498" s="42"/>
      <c r="G498" s="41"/>
      <c r="H498" s="51"/>
      <c r="I498" s="42"/>
      <c r="J498" s="39"/>
      <c r="K498" s="41"/>
      <c r="L498" s="51"/>
      <c r="M498" s="39"/>
      <c r="N498" s="39"/>
      <c r="O498" s="41"/>
      <c r="P498" s="51"/>
      <c r="Q498" s="39"/>
      <c r="R498" s="39"/>
      <c r="S498" s="39"/>
      <c r="T498" s="51"/>
      <c r="U498" s="39"/>
      <c r="V498" s="39"/>
      <c r="W498" s="41"/>
      <c r="X498" s="51"/>
      <c r="Y498" s="42"/>
      <c r="Z498" s="42"/>
      <c r="AA498" s="42"/>
      <c r="AB498" s="54"/>
      <c r="AC498" s="42"/>
      <c r="AD498" s="41"/>
      <c r="AE498" s="40"/>
      <c r="AF498" s="51"/>
    </row>
    <row r="499" spans="1:32" x14ac:dyDescent="0.2">
      <c r="A499" s="43"/>
      <c r="B499" s="39"/>
      <c r="C499" s="62"/>
      <c r="D499" s="39"/>
      <c r="E499" s="39"/>
      <c r="F499" s="42"/>
      <c r="G499" s="41"/>
      <c r="H499" s="51"/>
      <c r="I499" s="42"/>
      <c r="J499" s="39"/>
      <c r="K499" s="41"/>
      <c r="L499" s="51"/>
      <c r="M499" s="39"/>
      <c r="N499" s="39"/>
      <c r="O499" s="41"/>
      <c r="P499" s="51"/>
      <c r="Q499" s="39"/>
      <c r="R499" s="39"/>
      <c r="S499" s="39"/>
      <c r="T499" s="51"/>
      <c r="U499" s="39"/>
      <c r="V499" s="39"/>
      <c r="W499" s="41"/>
      <c r="X499" s="51"/>
      <c r="Y499" s="42"/>
      <c r="Z499" s="42"/>
      <c r="AA499" s="42"/>
      <c r="AB499" s="54"/>
      <c r="AC499" s="42"/>
      <c r="AD499" s="41"/>
      <c r="AE499" s="40"/>
      <c r="AF499" s="51"/>
    </row>
    <row r="500" spans="1:32" x14ac:dyDescent="0.2">
      <c r="A500" s="43"/>
      <c r="B500" s="39"/>
      <c r="C500" s="62"/>
      <c r="D500" s="39"/>
      <c r="E500" s="39"/>
      <c r="F500" s="42"/>
      <c r="G500" s="41"/>
      <c r="H500" s="51"/>
      <c r="I500" s="42"/>
      <c r="J500" s="39"/>
      <c r="K500" s="41"/>
      <c r="L500" s="51"/>
      <c r="M500" s="39"/>
      <c r="N500" s="39"/>
      <c r="O500" s="41"/>
      <c r="P500" s="51"/>
      <c r="Q500" s="39"/>
      <c r="R500" s="39"/>
      <c r="S500" s="39"/>
      <c r="T500" s="51"/>
      <c r="U500" s="39"/>
      <c r="V500" s="39"/>
      <c r="W500" s="41"/>
      <c r="X500" s="51"/>
      <c r="Y500" s="42"/>
      <c r="Z500" s="42"/>
      <c r="AA500" s="42"/>
      <c r="AB500" s="54"/>
      <c r="AC500" s="42"/>
      <c r="AD500" s="41"/>
      <c r="AE500" s="40"/>
      <c r="AF500" s="51"/>
    </row>
  </sheetData>
  <sheetProtection algorithmName="SHA-512" hashValue="MBV9E65RiwgITF6L1ZG5cAs5ZlGCQseKdv//DV0ZR+CcFplgyrhA7PmLA2/yrq3VdW32Eg9rtsmO12kaBmeEtQ==" saltValue="vZiJw/HXteSbfX4ym1Tq0w==" spinCount="100000" sheet="1" autoFilter="0" pivotTables="0"/>
  <autoFilter ref="A11:AF190" xr:uid="{00000000-0009-0000-0000-00000000000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78" t="s">
        <v>75</v>
      </c>
      <c r="B1" s="78" t="s">
        <v>0</v>
      </c>
      <c r="C1" s="79"/>
      <c r="D1" s="79"/>
      <c r="E1" s="79"/>
      <c r="F1" s="79"/>
      <c r="G1" s="79"/>
      <c r="H1" s="79"/>
      <c r="I1" s="80"/>
    </row>
    <row r="2" spans="1:9" x14ac:dyDescent="0.2">
      <c r="A2" s="78" t="s">
        <v>56</v>
      </c>
      <c r="B2" s="81" t="s">
        <v>41</v>
      </c>
      <c r="C2" s="82" t="s">
        <v>2</v>
      </c>
      <c r="D2" s="82" t="s">
        <v>37</v>
      </c>
      <c r="E2" s="82" t="s">
        <v>38</v>
      </c>
      <c r="F2" s="82" t="s">
        <v>3</v>
      </c>
      <c r="G2" s="82" t="s">
        <v>40</v>
      </c>
      <c r="H2" s="82" t="s">
        <v>39</v>
      </c>
      <c r="I2" s="83" t="s">
        <v>20</v>
      </c>
    </row>
    <row r="3" spans="1:9" x14ac:dyDescent="0.2">
      <c r="A3" s="81">
        <v>1987</v>
      </c>
      <c r="B3" s="84"/>
      <c r="C3" s="85">
        <v>5084.2903225806403</v>
      </c>
      <c r="D3" s="85">
        <v>3926.6481481481501</v>
      </c>
      <c r="E3" s="85"/>
      <c r="F3" s="85">
        <v>3822.7228915662599</v>
      </c>
      <c r="G3" s="85"/>
      <c r="H3" s="85">
        <v>3332.10344827586</v>
      </c>
      <c r="I3" s="86">
        <v>4041.4412026427276</v>
      </c>
    </row>
    <row r="4" spans="1:9" x14ac:dyDescent="0.2">
      <c r="A4" s="87">
        <v>1988</v>
      </c>
      <c r="B4" s="88"/>
      <c r="C4" s="1">
        <v>5274.6724832214804</v>
      </c>
      <c r="D4" s="1">
        <v>4199.8118811881204</v>
      </c>
      <c r="E4" s="1">
        <v>3820.0135135135101</v>
      </c>
      <c r="F4" s="1">
        <v>3935.51710261569</v>
      </c>
      <c r="G4" s="1"/>
      <c r="H4" s="1">
        <v>3374.9411764705901</v>
      </c>
      <c r="I4" s="89">
        <v>4120.9912314018784</v>
      </c>
    </row>
    <row r="5" spans="1:9" x14ac:dyDescent="0.2">
      <c r="A5" s="87">
        <v>1989</v>
      </c>
      <c r="B5" s="88">
        <v>4801.6774193548399</v>
      </c>
      <c r="C5" s="1">
        <v>5253.1327160493802</v>
      </c>
      <c r="D5" s="1">
        <v>4182.1244239631296</v>
      </c>
      <c r="E5" s="1">
        <v>4043.89655172414</v>
      </c>
      <c r="F5" s="1">
        <v>4108.1628264208903</v>
      </c>
      <c r="G5" s="1"/>
      <c r="H5" s="1">
        <v>3474.0437158469899</v>
      </c>
      <c r="I5" s="89">
        <v>4310.5062755598947</v>
      </c>
    </row>
    <row r="6" spans="1:9" x14ac:dyDescent="0.2">
      <c r="A6" s="87">
        <v>1990</v>
      </c>
      <c r="B6" s="88">
        <v>5234.3888888888896</v>
      </c>
      <c r="C6" s="1">
        <v>5411.5805962607401</v>
      </c>
      <c r="D6" s="1">
        <v>4217.1865284974101</v>
      </c>
      <c r="E6" s="1">
        <v>4309.2857142857101</v>
      </c>
      <c r="F6" s="1">
        <v>4178.0621546961302</v>
      </c>
      <c r="G6" s="1"/>
      <c r="H6" s="1">
        <v>3834.4238410595999</v>
      </c>
      <c r="I6" s="89">
        <v>4530.8212872814138</v>
      </c>
    </row>
    <row r="7" spans="1:9" x14ac:dyDescent="0.2">
      <c r="A7" s="87">
        <v>1991</v>
      </c>
      <c r="B7" s="88">
        <v>5028.0307692307697</v>
      </c>
      <c r="C7" s="1">
        <v>5398.1486552567203</v>
      </c>
      <c r="D7" s="1">
        <v>4098.8986928104596</v>
      </c>
      <c r="E7" s="1">
        <v>4204.7676767676803</v>
      </c>
      <c r="F7" s="1">
        <v>4332.7339108910901</v>
      </c>
      <c r="G7" s="1"/>
      <c r="H7" s="1">
        <v>3797.5792682926799</v>
      </c>
      <c r="I7" s="89">
        <v>4476.6931622082329</v>
      </c>
    </row>
    <row r="8" spans="1:9" x14ac:dyDescent="0.2">
      <c r="A8" s="87">
        <v>1992</v>
      </c>
      <c r="B8" s="88">
        <v>5185.8777777777796</v>
      </c>
      <c r="C8" s="1">
        <v>5576.4187026116297</v>
      </c>
      <c r="D8" s="1">
        <v>4328.6869300911903</v>
      </c>
      <c r="E8" s="1">
        <v>4729.9510489510503</v>
      </c>
      <c r="F8" s="1">
        <v>4343.1310272536703</v>
      </c>
      <c r="G8" s="1"/>
      <c r="H8" s="1">
        <v>3788.82242990654</v>
      </c>
      <c r="I8" s="89">
        <v>4658.8146527653107</v>
      </c>
    </row>
    <row r="9" spans="1:9" x14ac:dyDescent="0.2">
      <c r="A9" s="87">
        <v>1993</v>
      </c>
      <c r="B9" s="88">
        <v>4998.6853932584299</v>
      </c>
      <c r="C9" s="1">
        <v>5658.5686567164203</v>
      </c>
      <c r="D9" s="1">
        <v>4464.0931506849302</v>
      </c>
      <c r="E9" s="1">
        <v>4934.7594936708902</v>
      </c>
      <c r="F9" s="1">
        <v>4298.4022787028898</v>
      </c>
      <c r="G9" s="1"/>
      <c r="H9" s="1">
        <v>3694.66285714286</v>
      </c>
      <c r="I9" s="89">
        <v>4674.8619716960702</v>
      </c>
    </row>
    <row r="10" spans="1:9" x14ac:dyDescent="0.2">
      <c r="A10" s="87">
        <v>1994</v>
      </c>
      <c r="B10" s="88">
        <v>5195.4315789473703</v>
      </c>
      <c r="C10" s="1">
        <v>5795.3801532287498</v>
      </c>
      <c r="D10" s="1">
        <v>4464.4233128834403</v>
      </c>
      <c r="E10" s="1">
        <v>4937.5151515151501</v>
      </c>
      <c r="F10" s="1">
        <v>4314.9585889570599</v>
      </c>
      <c r="G10" s="1"/>
      <c r="H10" s="1">
        <v>4270.80794701987</v>
      </c>
      <c r="I10" s="89">
        <v>4829.7527887586066</v>
      </c>
    </row>
    <row r="11" spans="1:9" x14ac:dyDescent="0.2">
      <c r="A11" s="87">
        <v>1995</v>
      </c>
      <c r="B11" s="88">
        <v>5286.6764705882397</v>
      </c>
      <c r="C11" s="1">
        <v>5912.1887771651</v>
      </c>
      <c r="D11" s="1">
        <v>4664.7053824362602</v>
      </c>
      <c r="E11" s="1">
        <v>4987.6464646464601</v>
      </c>
      <c r="F11" s="1">
        <v>4585.8316766070202</v>
      </c>
      <c r="G11" s="1"/>
      <c r="H11" s="1">
        <v>4728.6408450704203</v>
      </c>
      <c r="I11" s="89">
        <v>5027.6149360855825</v>
      </c>
    </row>
    <row r="12" spans="1:9" x14ac:dyDescent="0.2">
      <c r="A12" s="87">
        <v>1996</v>
      </c>
      <c r="B12" s="88">
        <v>5273.7475728155296</v>
      </c>
      <c r="C12" s="1">
        <v>6063.4714573539304</v>
      </c>
      <c r="D12" s="1">
        <v>4494.3417861080497</v>
      </c>
      <c r="E12" s="1">
        <v>5144.3550724637698</v>
      </c>
      <c r="F12" s="1">
        <v>4678.4716756112102</v>
      </c>
      <c r="G12" s="1"/>
      <c r="H12" s="1">
        <v>4653.2680412371101</v>
      </c>
      <c r="I12" s="89">
        <v>5051.2759342649333</v>
      </c>
    </row>
    <row r="13" spans="1:9" x14ac:dyDescent="0.2">
      <c r="A13" s="87">
        <v>1997</v>
      </c>
      <c r="B13" s="88">
        <v>5406.2906976744198</v>
      </c>
      <c r="C13" s="1">
        <v>6142.9879936808802</v>
      </c>
      <c r="D13" s="1">
        <v>4633.0141129032299</v>
      </c>
      <c r="E13" s="1">
        <v>5256.375</v>
      </c>
      <c r="F13" s="1">
        <v>4661.5085518814103</v>
      </c>
      <c r="G13" s="1"/>
      <c r="H13" s="1">
        <v>4607.2565445026203</v>
      </c>
      <c r="I13" s="89">
        <v>5117.9054834404269</v>
      </c>
    </row>
    <row r="14" spans="1:9" x14ac:dyDescent="0.2">
      <c r="A14" s="87">
        <v>1998</v>
      </c>
      <c r="B14" s="88">
        <v>5635.9506172839501</v>
      </c>
      <c r="C14" s="1">
        <v>6180.4286127167597</v>
      </c>
      <c r="D14" s="1">
        <v>4571.2240943555198</v>
      </c>
      <c r="E14" s="1">
        <v>5083.52264808362</v>
      </c>
      <c r="F14" s="1">
        <v>4753.0135487232901</v>
      </c>
      <c r="G14" s="1"/>
      <c r="H14" s="1">
        <v>4640.4556451612898</v>
      </c>
      <c r="I14" s="89">
        <v>5144.099194387406</v>
      </c>
    </row>
    <row r="15" spans="1:9" x14ac:dyDescent="0.2">
      <c r="A15" s="87">
        <v>1999</v>
      </c>
      <c r="B15" s="88">
        <v>6134.6470588235297</v>
      </c>
      <c r="C15" s="1">
        <v>6265.7945095948799</v>
      </c>
      <c r="D15" s="1">
        <v>4678.42528735632</v>
      </c>
      <c r="E15" s="1">
        <v>5088.2663043478296</v>
      </c>
      <c r="F15" s="1">
        <v>4723.6534704370197</v>
      </c>
      <c r="G15" s="1"/>
      <c r="H15" s="1">
        <v>4597.08955223881</v>
      </c>
      <c r="I15" s="89">
        <v>5247.9793637997318</v>
      </c>
    </row>
    <row r="16" spans="1:9" x14ac:dyDescent="0.2">
      <c r="A16" s="87">
        <v>2000</v>
      </c>
      <c r="B16" s="88">
        <v>6345.5192307692296</v>
      </c>
      <c r="C16" s="1">
        <v>6293.69432882414</v>
      </c>
      <c r="D16" s="1">
        <v>4782.7725682295304</v>
      </c>
      <c r="E16" s="1">
        <v>5019.8283582089598</v>
      </c>
      <c r="F16" s="1">
        <v>4898.37153772684</v>
      </c>
      <c r="G16" s="1">
        <v>4405.7619047619</v>
      </c>
      <c r="H16" s="1">
        <v>4282.3633093525204</v>
      </c>
      <c r="I16" s="89">
        <v>5146.9016054104459</v>
      </c>
    </row>
    <row r="17" spans="1:9" x14ac:dyDescent="0.2">
      <c r="A17" s="87">
        <v>2001</v>
      </c>
      <c r="B17" s="88"/>
      <c r="C17" s="1">
        <v>6315.6409921671002</v>
      </c>
      <c r="D17" s="1">
        <v>4788.7107101280599</v>
      </c>
      <c r="E17" s="1">
        <v>4971.9067245119304</v>
      </c>
      <c r="F17" s="1">
        <v>4864.00965961362</v>
      </c>
      <c r="G17" s="1">
        <v>4294.2698412698401</v>
      </c>
      <c r="H17" s="1">
        <v>4222.8287292817704</v>
      </c>
      <c r="I17" s="89">
        <v>4909.5611094953865</v>
      </c>
    </row>
    <row r="18" spans="1:9" x14ac:dyDescent="0.2">
      <c r="A18" s="87">
        <v>2002</v>
      </c>
      <c r="B18" s="88">
        <v>5483.9122807017502</v>
      </c>
      <c r="C18" s="1">
        <v>6382.3633587786298</v>
      </c>
      <c r="D18" s="1">
        <v>4871.8935828877002</v>
      </c>
      <c r="E18" s="1">
        <v>4893.5526992287896</v>
      </c>
      <c r="F18" s="1">
        <v>4884.3245508982</v>
      </c>
      <c r="G18" s="1">
        <v>4256.30303030303</v>
      </c>
      <c r="H18" s="1">
        <v>4318.4967741935498</v>
      </c>
      <c r="I18" s="89">
        <v>5012.9780395702346</v>
      </c>
    </row>
    <row r="19" spans="1:9" x14ac:dyDescent="0.2">
      <c r="A19" s="87">
        <v>2003</v>
      </c>
      <c r="B19" s="88"/>
      <c r="C19" s="1">
        <v>6469.7495838287796</v>
      </c>
      <c r="D19" s="1">
        <v>4824.1827259111296</v>
      </c>
      <c r="E19" s="1">
        <v>5085.8042452830196</v>
      </c>
      <c r="F19" s="1">
        <v>4983.8173076923104</v>
      </c>
      <c r="G19" s="1">
        <v>4596.8385093167699</v>
      </c>
      <c r="H19" s="1">
        <v>4491.2508833922302</v>
      </c>
      <c r="I19" s="89">
        <v>5075.2738759040403</v>
      </c>
    </row>
    <row r="20" spans="1:9" x14ac:dyDescent="0.2">
      <c r="A20" s="87">
        <v>2004</v>
      </c>
      <c r="B20" s="88">
        <v>6206.1785714285697</v>
      </c>
      <c r="C20" s="1">
        <v>6567.3227424749202</v>
      </c>
      <c r="D20" s="1">
        <v>4912.6050454921397</v>
      </c>
      <c r="E20" s="1">
        <v>5202.1907894736796</v>
      </c>
      <c r="F20" s="1">
        <v>5119.9768115941997</v>
      </c>
      <c r="G20" s="1">
        <v>4529.6845637583901</v>
      </c>
      <c r="H20" s="1">
        <v>4671.9691516709499</v>
      </c>
      <c r="I20" s="89">
        <v>5315.7039536989778</v>
      </c>
    </row>
    <row r="21" spans="1:9" x14ac:dyDescent="0.2">
      <c r="A21" s="87">
        <v>2005</v>
      </c>
      <c r="B21" s="88"/>
      <c r="C21" s="1">
        <v>6447.3160693641603</v>
      </c>
      <c r="D21" s="1">
        <v>4985.9615522817103</v>
      </c>
      <c r="E21" s="1">
        <v>4856.4004424778796</v>
      </c>
      <c r="F21" s="1">
        <v>4953.7754086709301</v>
      </c>
      <c r="G21" s="1">
        <v>4339.19205298013</v>
      </c>
      <c r="H21" s="1">
        <v>4657.6648793565701</v>
      </c>
      <c r="I21" s="89">
        <v>5040.0517341885634</v>
      </c>
    </row>
    <row r="22" spans="1:9" x14ac:dyDescent="0.2">
      <c r="A22" s="87">
        <v>2006</v>
      </c>
      <c r="B22" s="88"/>
      <c r="C22" s="1">
        <v>6645.8073608199402</v>
      </c>
      <c r="D22" s="1">
        <v>4977.7263551401902</v>
      </c>
      <c r="E22" s="1">
        <v>4868.4748603352</v>
      </c>
      <c r="F22" s="1">
        <v>5028.1747444774201</v>
      </c>
      <c r="G22" s="1">
        <v>4578.0169491525403</v>
      </c>
      <c r="H22" s="1">
        <v>4375.2416918428999</v>
      </c>
      <c r="I22" s="89">
        <v>5078.9069936280321</v>
      </c>
    </row>
    <row r="23" spans="1:9" x14ac:dyDescent="0.2">
      <c r="A23" s="87">
        <v>2007</v>
      </c>
      <c r="B23" s="88"/>
      <c r="C23" s="1">
        <v>6763.0165994783001</v>
      </c>
      <c r="D23" s="1">
        <v>5000.6904761904798</v>
      </c>
      <c r="E23" s="1">
        <v>4806.02931596091</v>
      </c>
      <c r="F23" s="1">
        <v>5087.7047683462997</v>
      </c>
      <c r="G23" s="1">
        <v>4650.2780082987601</v>
      </c>
      <c r="H23" s="1">
        <v>4145.9381443298998</v>
      </c>
      <c r="I23" s="89">
        <v>5075.6095521007746</v>
      </c>
    </row>
    <row r="24" spans="1:9" x14ac:dyDescent="0.2">
      <c r="A24" s="87">
        <v>2008</v>
      </c>
      <c r="B24" s="88"/>
      <c r="C24" s="1">
        <v>6791.1582974653302</v>
      </c>
      <c r="D24" s="1">
        <v>5041.9413994169099</v>
      </c>
      <c r="E24" s="1">
        <v>4923.4511784511797</v>
      </c>
      <c r="F24" s="1">
        <v>5063.1493872143101</v>
      </c>
      <c r="G24" s="1">
        <v>4691.8468085106397</v>
      </c>
      <c r="H24" s="1">
        <v>4471.4808259586998</v>
      </c>
      <c r="I24" s="89">
        <v>5163.8379828361785</v>
      </c>
    </row>
    <row r="25" spans="1:9" x14ac:dyDescent="0.2">
      <c r="A25" s="87">
        <v>2009</v>
      </c>
      <c r="B25" s="88"/>
      <c r="C25" s="1">
        <v>6869.6042142675797</v>
      </c>
      <c r="D25" s="1">
        <v>5088.1879787860898</v>
      </c>
      <c r="E25" s="1">
        <v>5148.5704697986603</v>
      </c>
      <c r="F25" s="1">
        <v>5154.4395639628101</v>
      </c>
      <c r="G25" s="1">
        <v>4674.9608695652196</v>
      </c>
      <c r="H25" s="1">
        <v>4313.1526315789497</v>
      </c>
      <c r="I25" s="89">
        <v>5208.1526213265506</v>
      </c>
    </row>
    <row r="26" spans="1:9" x14ac:dyDescent="0.2">
      <c r="A26" s="87">
        <v>2010</v>
      </c>
      <c r="B26" s="88"/>
      <c r="C26" s="1">
        <v>7038.2935262383498</v>
      </c>
      <c r="D26" s="1">
        <v>5064.1867973479402</v>
      </c>
      <c r="E26" s="1">
        <v>4836.5286195286199</v>
      </c>
      <c r="F26" s="1">
        <v>5234.3848570530899</v>
      </c>
      <c r="G26" s="1">
        <v>4864.4822006472496</v>
      </c>
      <c r="H26" s="1">
        <v>4489.6371681415903</v>
      </c>
      <c r="I26" s="89">
        <v>5254.5855281594731</v>
      </c>
    </row>
    <row r="27" spans="1:9" x14ac:dyDescent="0.2">
      <c r="A27" s="87">
        <v>2011</v>
      </c>
      <c r="B27" s="88"/>
      <c r="C27" s="1">
        <v>7112.60763606824</v>
      </c>
      <c r="D27" s="1">
        <v>5165.4044634668298</v>
      </c>
      <c r="E27" s="1">
        <v>4896.2408026755902</v>
      </c>
      <c r="F27" s="1">
        <v>5294.9829216224498</v>
      </c>
      <c r="G27" s="1">
        <v>4619.9423076923104</v>
      </c>
      <c r="H27" s="1">
        <v>4527.1619718309903</v>
      </c>
      <c r="I27" s="89">
        <v>5269.3900172260683</v>
      </c>
    </row>
    <row r="28" spans="1:9" x14ac:dyDescent="0.2">
      <c r="A28" s="87">
        <v>2012</v>
      </c>
      <c r="B28" s="88"/>
      <c r="C28" s="1">
        <v>7122.0265196662704</v>
      </c>
      <c r="D28" s="1">
        <v>5333.6068376068397</v>
      </c>
      <c r="E28" s="1">
        <v>4913.8306010929</v>
      </c>
      <c r="F28" s="1">
        <v>5344.0751391465701</v>
      </c>
      <c r="G28" s="1">
        <v>4624.7268518518504</v>
      </c>
      <c r="H28" s="1">
        <v>4642.97090909091</v>
      </c>
      <c r="I28" s="89">
        <v>5330.2061430758904</v>
      </c>
    </row>
    <row r="29" spans="1:9" x14ac:dyDescent="0.2">
      <c r="A29" s="87">
        <v>2013</v>
      </c>
      <c r="B29" s="88"/>
      <c r="C29" s="1">
        <v>7201.0521571152603</v>
      </c>
      <c r="D29" s="1">
        <v>5337.3610606611001</v>
      </c>
      <c r="E29" s="1">
        <v>5239.6918238993703</v>
      </c>
      <c r="F29" s="1">
        <v>5424.9166928638797</v>
      </c>
      <c r="G29" s="1">
        <v>5162.90551181102</v>
      </c>
      <c r="H29" s="1">
        <v>4645.5497382199001</v>
      </c>
      <c r="I29" s="89">
        <v>5501.9128307617548</v>
      </c>
    </row>
    <row r="30" spans="1:9" x14ac:dyDescent="0.2">
      <c r="A30" s="87">
        <v>2014</v>
      </c>
      <c r="B30" s="88"/>
      <c r="C30" s="1">
        <v>7318.70577777778</v>
      </c>
      <c r="D30" s="1">
        <v>5298.4118918918903</v>
      </c>
      <c r="E30" s="1">
        <v>4961.0955414012697</v>
      </c>
      <c r="F30" s="1">
        <v>5797.8332018927404</v>
      </c>
      <c r="G30" s="1">
        <v>5282.6494252873599</v>
      </c>
      <c r="H30" s="1">
        <v>5001.3775510204096</v>
      </c>
      <c r="I30" s="89">
        <v>5610.0122315452418</v>
      </c>
    </row>
    <row r="31" spans="1:9" x14ac:dyDescent="0.2">
      <c r="A31" s="87">
        <v>2015</v>
      </c>
      <c r="B31" s="88"/>
      <c r="C31" s="1">
        <v>7704.5995145631096</v>
      </c>
      <c r="D31" s="1">
        <v>5433.1128491620102</v>
      </c>
      <c r="E31" s="1"/>
      <c r="F31" s="1">
        <v>5717.3052631578903</v>
      </c>
      <c r="G31" s="1"/>
      <c r="H31" s="1"/>
      <c r="I31" s="89">
        <v>6285.0058756276703</v>
      </c>
    </row>
    <row r="32" spans="1:9" x14ac:dyDescent="0.2">
      <c r="A32" s="87">
        <v>2016</v>
      </c>
      <c r="B32" s="88"/>
      <c r="C32" s="1">
        <v>8217.2299465240594</v>
      </c>
      <c r="D32" s="1">
        <v>5214.6379310344801</v>
      </c>
      <c r="E32" s="1"/>
      <c r="F32" s="1">
        <v>5913.8181818181802</v>
      </c>
      <c r="G32" s="1"/>
      <c r="H32" s="1"/>
      <c r="I32" s="89">
        <v>6448.5620197922399</v>
      </c>
    </row>
    <row r="33" spans="1:9" x14ac:dyDescent="0.2">
      <c r="A33" s="87">
        <v>2017</v>
      </c>
      <c r="B33" s="88"/>
      <c r="C33" s="1"/>
      <c r="D33" s="1"/>
      <c r="E33" s="1"/>
      <c r="F33" s="1"/>
      <c r="G33" s="1"/>
      <c r="H33" s="1"/>
      <c r="I33" s="89"/>
    </row>
    <row r="34" spans="1:9" x14ac:dyDescent="0.2">
      <c r="A34" s="87">
        <v>2018</v>
      </c>
      <c r="B34" s="88"/>
      <c r="C34" s="1"/>
      <c r="D34" s="1"/>
      <c r="E34" s="1"/>
      <c r="F34" s="1"/>
      <c r="G34" s="1"/>
      <c r="H34" s="1"/>
      <c r="I34" s="89"/>
    </row>
    <row r="35" spans="1:9" x14ac:dyDescent="0.2">
      <c r="A35" s="90" t="s">
        <v>20</v>
      </c>
      <c r="B35" s="91">
        <v>5444.0724519673795</v>
      </c>
      <c r="C35" s="92">
        <v>6375.9084087286419</v>
      </c>
      <c r="D35" s="92">
        <v>4768.1659319020418</v>
      </c>
      <c r="E35" s="92">
        <v>4857.924115270288</v>
      </c>
      <c r="F35" s="92">
        <v>4850.0409900705117</v>
      </c>
      <c r="G35" s="92">
        <v>4638.1239223471348</v>
      </c>
      <c r="H35" s="92">
        <v>4287.5421311245391</v>
      </c>
      <c r="I35" s="93">
        <v>5039.2382980894872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2008-01-24T22:32:01Z</dcterms:created>
  <dcterms:modified xsi:type="dcterms:W3CDTF">2018-09-14T17:58:05Z</dcterms:modified>
</cp:coreProperties>
</file>