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PivotChartFilter="1" defaultThemeVersion="124226"/>
  <mc:AlternateContent xmlns:mc="http://schemas.openxmlformats.org/markup-compatibility/2006">
    <mc:Choice Requires="x15">
      <x15ac:absPath xmlns:x15ac="http://schemas.microsoft.com/office/spreadsheetml/2010/11/ac" url="C:\mgen1903\web\tend\"/>
    </mc:Choice>
  </mc:AlternateContent>
  <xr:revisionPtr revIDLastSave="0" documentId="13_ncr:80001_{EC819C80-39D0-4CE7-80D7-402D60E60831}" xr6:coauthVersionLast="36" xr6:coauthVersionMax="36" xr10:uidLastSave="{00000000-0000-0000-0000-000000000000}"/>
  <bookViews>
    <workbookView xWindow="270" yWindow="0" windowWidth="7695" windowHeight="888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datos!$A$12:$AF$215</definedName>
  </definedNames>
  <calcPr calcId="191029"/>
  <pivotCaches>
    <pivotCache cacheId="20" r:id="rId4"/>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<sst xmlns="http://schemas.openxmlformats.org/spreadsheetml/2006/main" count="294" uniqueCount="86">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</sst>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[tendxraza1903.xlsx]Tabla!Tabla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Tabla!$B$3:$B$36</c:f>
              <c:numCache>
                <c:formatCode>General</c:formatCode>
                <c:ptCount val="33"/>
                <c:pt idx="2">
                  <c:v>4802.0645161290304</c:v>
                </c:pt>
                <c:pt idx="3">
                  <c:v>5235.5370370370401</c:v>
                </c:pt>
                <c:pt idx="4">
                  <c:v>5028.5538461538499</c:v>
                </c:pt>
                <c:pt idx="5">
                  <c:v>5187.01111111111</c:v>
                </c:pt>
                <c:pt idx="6">
                  <c:v>4998.9438202247202</c:v>
                </c:pt>
                <c:pt idx="7">
                  <c:v>5196.8631578947397</c:v>
                </c:pt>
                <c:pt idx="8">
                  <c:v>5288.5</c:v>
                </c:pt>
                <c:pt idx="9">
                  <c:v>5274.7864077669901</c:v>
                </c:pt>
                <c:pt idx="10">
                  <c:v>5407.0697674418598</c:v>
                </c:pt>
                <c:pt idx="11">
                  <c:v>5637.3333333333303</c:v>
                </c:pt>
                <c:pt idx="12">
                  <c:v>6136.5058823529398</c:v>
                </c:pt>
                <c:pt idx="13">
                  <c:v>6347.1538461538503</c:v>
                </c:pt>
                <c:pt idx="15">
                  <c:v>5484.3859649122796</c:v>
                </c:pt>
                <c:pt idx="17">
                  <c:v>6207.3214285714303</c:v>
                </c:pt>
              </c:numCache>
            </c:numRef>
          </c:val>
          <c:smooth val="0"/>
          <c:extLst>
            <c:ext xmlns:c16="http://schemas.microsoft.com/office/drawing/2014/chart" uri="{C3380CC4-5D6E-409C-BE32-E72D297353CC}">
              <c16:uniqueId val="{00000000-8ECC-4922-8A0A-FF807A6D54BD}"/>
            </c:ext>
          </c:extLst>
        </c:ser>
        <c:ser>
          <c:idx val="1"/>
          <c:order val="1"/>
          <c:tx>
            <c:strRef>
              <c:f>Tabla!$C$1:$C$2</c:f>
              <c:strCache>
                <c:ptCount val="1"/>
                <c:pt idx="0">
                  <c:v>H8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Tabla!$C$3:$C$36</c:f>
              <c:numCache>
                <c:formatCode>General</c:formatCode>
                <c:ptCount val="33"/>
                <c:pt idx="0">
                  <c:v>5084.6881720430101</c:v>
                </c:pt>
                <c:pt idx="1">
                  <c:v>5274.4734721289497</c:v>
                </c:pt>
                <c:pt idx="2">
                  <c:v>5252.9203703703697</c:v>
                </c:pt>
                <c:pt idx="3">
                  <c:v>5411.5346134411302</c:v>
                </c:pt>
                <c:pt idx="4">
                  <c:v>5398.0596868884504</c:v>
                </c:pt>
                <c:pt idx="5">
                  <c:v>5576.2381756756804</c:v>
                </c:pt>
                <c:pt idx="6">
                  <c:v>5660.2333831217302</c:v>
                </c:pt>
                <c:pt idx="7">
                  <c:v>5800.7450621799599</c:v>
                </c:pt>
                <c:pt idx="8">
                  <c:v>5913.7012987013004</c:v>
                </c:pt>
                <c:pt idx="9">
                  <c:v>6064.2148871673999</c:v>
                </c:pt>
                <c:pt idx="10">
                  <c:v>6144.2161820480396</c:v>
                </c:pt>
                <c:pt idx="11">
                  <c:v>6182.4537037036998</c:v>
                </c:pt>
                <c:pt idx="12">
                  <c:v>6269.7693539775801</c:v>
                </c:pt>
                <c:pt idx="13">
                  <c:v>6295.6989331251598</c:v>
                </c:pt>
                <c:pt idx="14">
                  <c:v>6316.5812010443897</c:v>
                </c:pt>
                <c:pt idx="15">
                  <c:v>6383.5045801526703</c:v>
                </c:pt>
                <c:pt idx="16">
                  <c:v>6468.5078459343804</c:v>
                </c:pt>
                <c:pt idx="17">
                  <c:v>6567.8312246359501</c:v>
                </c:pt>
                <c:pt idx="18">
                  <c:v>6448.19172062905</c:v>
                </c:pt>
                <c:pt idx="19">
                  <c:v>6647.1562645551903</c:v>
                </c:pt>
                <c:pt idx="20">
                  <c:v>6763.7360682950002</c:v>
                </c:pt>
                <c:pt idx="21">
                  <c:v>6786.5210023866302</c:v>
                </c:pt>
                <c:pt idx="22">
                  <c:v>6868.5927521540798</c:v>
                </c:pt>
                <c:pt idx="23">
                  <c:v>7036.1692307692301</c:v>
                </c:pt>
                <c:pt idx="24">
                  <c:v>7109.4259908331096</c:v>
                </c:pt>
                <c:pt idx="25">
                  <c:v>7118.5439010017699</c:v>
                </c:pt>
                <c:pt idx="26">
                  <c:v>7202.8332808068099</c:v>
                </c:pt>
                <c:pt idx="27">
                  <c:v>7280.6873688627802</c:v>
                </c:pt>
                <c:pt idx="28">
                  <c:v>7574.1470180305096</c:v>
                </c:pt>
                <c:pt idx="29">
                  <c:v>8068.3383297644496</c:v>
                </c:pt>
              </c:numCache>
            </c:numRef>
          </c:val>
          <c:smooth val="0"/>
          <c:extLst>
            <c:ext xmlns:c16="http://schemas.microsoft.com/office/drawing/2014/chart" uri="{C3380CC4-5D6E-409C-BE32-E72D297353CC}">
              <c16:uniqueId val="{00000001-8ECC-4922-8A0A-FF807A6D54BD}"/>
            </c:ext>
          </c:extLst>
        </c:ser>
        <c:ser>
          <c:idx val="2"/>
          <c:order val="2"/>
          <c:tx>
            <c:strRef>
              <c:f>Tabla!$D$1:$D$2</c:f>
              <c:strCache>
                <c:ptCount val="1"/>
                <c:pt idx="0">
                  <c:v>HXJ</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Tabla!$D$3:$D$36</c:f>
              <c:numCache>
                <c:formatCode>General</c:formatCode>
                <c:ptCount val="33"/>
                <c:pt idx="0">
                  <c:v>3926.0740740740698</c:v>
                </c:pt>
                <c:pt idx="1">
                  <c:v>4199.6138613861403</c:v>
                </c:pt>
                <c:pt idx="2">
                  <c:v>4181.5944700460796</c:v>
                </c:pt>
                <c:pt idx="3">
                  <c:v>4216.50259067358</c:v>
                </c:pt>
                <c:pt idx="4">
                  <c:v>4098.3888888888896</c:v>
                </c:pt>
                <c:pt idx="5">
                  <c:v>4328.1914893617004</c:v>
                </c:pt>
                <c:pt idx="6">
                  <c:v>4463.7890410958898</c:v>
                </c:pt>
                <c:pt idx="7">
                  <c:v>4464.3456032719796</c:v>
                </c:pt>
                <c:pt idx="8">
                  <c:v>4663.6127659574504</c:v>
                </c:pt>
                <c:pt idx="9">
                  <c:v>4497.7108167770402</c:v>
                </c:pt>
                <c:pt idx="10">
                  <c:v>4633.8990918264399</c:v>
                </c:pt>
                <c:pt idx="11">
                  <c:v>4571.7537942664403</c:v>
                </c:pt>
                <c:pt idx="12">
                  <c:v>4678.4413246940203</c:v>
                </c:pt>
                <c:pt idx="13">
                  <c:v>4783.2155353394</c:v>
                </c:pt>
                <c:pt idx="14">
                  <c:v>4789.22002328289</c:v>
                </c:pt>
                <c:pt idx="15">
                  <c:v>4872.36310160428</c:v>
                </c:pt>
                <c:pt idx="16">
                  <c:v>4825.1827259111296</c:v>
                </c:pt>
                <c:pt idx="17">
                  <c:v>4912.53493179</c:v>
                </c:pt>
                <c:pt idx="18">
                  <c:v>4985.9877961234697</c:v>
                </c:pt>
                <c:pt idx="19">
                  <c:v>4976.8350746268698</c:v>
                </c:pt>
                <c:pt idx="20">
                  <c:v>5003.6921465968599</c:v>
                </c:pt>
                <c:pt idx="21">
                  <c:v>5043.3488979118301</c:v>
                </c:pt>
                <c:pt idx="22">
                  <c:v>5088.7743920304702</c:v>
                </c:pt>
                <c:pt idx="23">
                  <c:v>5067.9831090752896</c:v>
                </c:pt>
                <c:pt idx="24">
                  <c:v>5169.8854638863704</c:v>
                </c:pt>
                <c:pt idx="25">
                  <c:v>5340.2689075630296</c:v>
                </c:pt>
                <c:pt idx="26">
                  <c:v>5329.5109947643996</c:v>
                </c:pt>
                <c:pt idx="27">
                  <c:v>5324.6329113924003</c:v>
                </c:pt>
                <c:pt idx="28">
                  <c:v>5391.7295012679597</c:v>
                </c:pt>
                <c:pt idx="29">
                  <c:v>5233.2984615384603</c:v>
                </c:pt>
              </c:numCache>
            </c:numRef>
          </c:val>
          <c:smooth val="0"/>
          <c:extLst>
            <c:ext xmlns:c16="http://schemas.microsoft.com/office/drawing/2014/chart" uri="{C3380CC4-5D6E-409C-BE32-E72D297353CC}">
              <c16:uniqueId val="{00000002-8ECC-4922-8A0A-FF807A6D54BD}"/>
            </c:ext>
          </c:extLst>
        </c:ser>
        <c:ser>
          <c:idx val="3"/>
          <c:order val="3"/>
          <c:tx>
            <c:strRef>
              <c:f>Tabla!$E$1:$E$2</c:f>
              <c:strCache>
                <c:ptCount val="1"/>
                <c:pt idx="0">
                  <c:v>HXPS</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Tabla!$E$3:$E$36</c:f>
              <c:numCache>
                <c:formatCode>General</c:formatCode>
                <c:ptCount val="33"/>
                <c:pt idx="1">
                  <c:v>3819.8378378378402</c:v>
                </c:pt>
                <c:pt idx="2">
                  <c:v>4043.60344827586</c:v>
                </c:pt>
                <c:pt idx="3">
                  <c:v>4310.2857142857101</c:v>
                </c:pt>
                <c:pt idx="4">
                  <c:v>4201.4141414141404</c:v>
                </c:pt>
                <c:pt idx="5">
                  <c:v>4730.37062937063</c:v>
                </c:pt>
                <c:pt idx="6">
                  <c:v>4936.4008438818601</c:v>
                </c:pt>
                <c:pt idx="7">
                  <c:v>4938.0252525252499</c:v>
                </c:pt>
                <c:pt idx="8">
                  <c:v>4989.0303030303003</c:v>
                </c:pt>
                <c:pt idx="9">
                  <c:v>5145.79347826087</c:v>
                </c:pt>
                <c:pt idx="10">
                  <c:v>5257.6628787878799</c:v>
                </c:pt>
                <c:pt idx="11">
                  <c:v>5084.1428571428596</c:v>
                </c:pt>
                <c:pt idx="12">
                  <c:v>5089.3722826086996</c:v>
                </c:pt>
                <c:pt idx="13">
                  <c:v>5020.9925373134301</c:v>
                </c:pt>
                <c:pt idx="14">
                  <c:v>4972.76789587852</c:v>
                </c:pt>
                <c:pt idx="15">
                  <c:v>4895.08740359897</c:v>
                </c:pt>
                <c:pt idx="16">
                  <c:v>5086.8231132075498</c:v>
                </c:pt>
                <c:pt idx="17">
                  <c:v>5203.7877461706803</c:v>
                </c:pt>
                <c:pt idx="18">
                  <c:v>4867.70704845815</c:v>
                </c:pt>
                <c:pt idx="19">
                  <c:v>4872.5236768802197</c:v>
                </c:pt>
                <c:pt idx="20">
                  <c:v>4803.1140065146601</c:v>
                </c:pt>
                <c:pt idx="21">
                  <c:v>4935.9228187919498</c:v>
                </c:pt>
                <c:pt idx="22">
                  <c:v>5150.4448160535103</c:v>
                </c:pt>
                <c:pt idx="23">
                  <c:v>4867.9172185430498</c:v>
                </c:pt>
                <c:pt idx="24">
                  <c:v>4905.3355048859903</c:v>
                </c:pt>
                <c:pt idx="25">
                  <c:v>4964.5948717948704</c:v>
                </c:pt>
                <c:pt idx="26">
                  <c:v>5281.9186046511604</c:v>
                </c:pt>
                <c:pt idx="27">
                  <c:v>4979.7218934911198</c:v>
                </c:pt>
                <c:pt idx="28">
                  <c:v>5156.6785714285697</c:v>
                </c:pt>
              </c:numCache>
            </c:numRef>
          </c:val>
          <c:smooth val="0"/>
          <c:extLst>
            <c:ext xmlns:c16="http://schemas.microsoft.com/office/drawing/2014/chart" uri="{C3380CC4-5D6E-409C-BE32-E72D297353CC}">
              <c16:uniqueId val="{00000003-8ECC-4922-8A0A-FF807A6D54BD}"/>
            </c:ext>
          </c:extLst>
        </c:ser>
        <c:ser>
          <c:idx val="4"/>
          <c:order val="4"/>
          <c:tx>
            <c:strRef>
              <c:f>Tabla!$F$1:$F$2</c:f>
              <c:strCache>
                <c:ptCount val="1"/>
                <c:pt idx="0">
                  <c:v>J8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Tabla!$F$3:$F$36</c:f>
              <c:numCache>
                <c:formatCode>General</c:formatCode>
                <c:ptCount val="33"/>
                <c:pt idx="0">
                  <c:v>3828.67548076923</c:v>
                </c:pt>
                <c:pt idx="1">
                  <c:v>3935.03822937626</c:v>
                </c:pt>
                <c:pt idx="2">
                  <c:v>4110.8987730061399</c:v>
                </c:pt>
                <c:pt idx="3">
                  <c:v>4180.06500691563</c:v>
                </c:pt>
                <c:pt idx="4">
                  <c:v>4332.6472772277202</c:v>
                </c:pt>
                <c:pt idx="5">
                  <c:v>4343.2484276729601</c:v>
                </c:pt>
                <c:pt idx="6">
                  <c:v>4298.6573181419799</c:v>
                </c:pt>
                <c:pt idx="7">
                  <c:v>4315.1334355828203</c:v>
                </c:pt>
                <c:pt idx="8">
                  <c:v>4585.6450331125798</c:v>
                </c:pt>
                <c:pt idx="9">
                  <c:v>4680.8808104886803</c:v>
                </c:pt>
                <c:pt idx="10">
                  <c:v>4662.9288154897504</c:v>
                </c:pt>
                <c:pt idx="11">
                  <c:v>4752.8348958333299</c:v>
                </c:pt>
                <c:pt idx="12">
                  <c:v>4723.9933230611196</c:v>
                </c:pt>
                <c:pt idx="13">
                  <c:v>4898.6555183946502</c:v>
                </c:pt>
                <c:pt idx="14">
                  <c:v>4864.51081454211</c:v>
                </c:pt>
                <c:pt idx="15">
                  <c:v>4884.3820359281399</c:v>
                </c:pt>
                <c:pt idx="16">
                  <c:v>4983.1738461538498</c:v>
                </c:pt>
                <c:pt idx="17">
                  <c:v>5120.7474637681198</c:v>
                </c:pt>
                <c:pt idx="18">
                  <c:v>4956.6597938144296</c:v>
                </c:pt>
                <c:pt idx="19">
                  <c:v>5027.6003294892898</c:v>
                </c:pt>
                <c:pt idx="20">
                  <c:v>5088.2809861533296</c:v>
                </c:pt>
                <c:pt idx="21">
                  <c:v>5064.1970247933896</c:v>
                </c:pt>
                <c:pt idx="22">
                  <c:v>5160.2211569191404</c:v>
                </c:pt>
                <c:pt idx="23">
                  <c:v>5243.0401119403004</c:v>
                </c:pt>
                <c:pt idx="24">
                  <c:v>5300.5773970543996</c:v>
                </c:pt>
                <c:pt idx="25">
                  <c:v>5373.73236889693</c:v>
                </c:pt>
                <c:pt idx="26">
                  <c:v>5450.0616500453298</c:v>
                </c:pt>
                <c:pt idx="27">
                  <c:v>5799.5267504488302</c:v>
                </c:pt>
                <c:pt idx="28">
                  <c:v>5654.2511255627796</c:v>
                </c:pt>
                <c:pt idx="29">
                  <c:v>5682.8246318607798</c:v>
                </c:pt>
              </c:numCache>
            </c:numRef>
          </c:val>
          <c:smooth val="0"/>
          <c:extLst>
            <c:ext xmlns:c16="http://schemas.microsoft.com/office/drawing/2014/chart" uri="{C3380CC4-5D6E-409C-BE32-E72D297353CC}">
              <c16:uniqueId val="{00000004-8ECC-4922-8A0A-FF807A6D54BD}"/>
            </c:ext>
          </c:extLst>
        </c:ser>
        <c:ser>
          <c:idx val="5"/>
          <c:order val="5"/>
          <c:tx>
            <c:strRef>
              <c:f>Tabla!$G$1:$G$2</c:f>
              <c:strCache>
                <c:ptCount val="1"/>
                <c:pt idx="0">
                  <c:v>JXPS</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Tabla!$G$3:$G$36</c:f>
              <c:numCache>
                <c:formatCode>General</c:formatCode>
                <c:ptCount val="33"/>
                <c:pt idx="13">
                  <c:v>4405.8730158730204</c:v>
                </c:pt>
                <c:pt idx="14">
                  <c:v>4293.8412698412703</c:v>
                </c:pt>
                <c:pt idx="15">
                  <c:v>4253.2828282828305</c:v>
                </c:pt>
                <c:pt idx="16">
                  <c:v>4603.1172839506198</c:v>
                </c:pt>
                <c:pt idx="17">
                  <c:v>4529.6333333333296</c:v>
                </c:pt>
                <c:pt idx="18">
                  <c:v>4341.3178807946997</c:v>
                </c:pt>
                <c:pt idx="19">
                  <c:v>4580.0282485875696</c:v>
                </c:pt>
                <c:pt idx="20">
                  <c:v>4648.5560165975103</c:v>
                </c:pt>
                <c:pt idx="21">
                  <c:v>4692.0851063829796</c:v>
                </c:pt>
                <c:pt idx="22">
                  <c:v>4681.1515151515196</c:v>
                </c:pt>
                <c:pt idx="23">
                  <c:v>4864.19032258065</c:v>
                </c:pt>
                <c:pt idx="24">
                  <c:v>4625.8951310861403</c:v>
                </c:pt>
                <c:pt idx="25">
                  <c:v>4603.9506726457403</c:v>
                </c:pt>
                <c:pt idx="26">
                  <c:v>5156.1320754716999</c:v>
                </c:pt>
                <c:pt idx="27">
                  <c:v>5373.6231155778896</c:v>
                </c:pt>
                <c:pt idx="28">
                  <c:v>5772.6056338028202</c:v>
                </c:pt>
              </c:numCache>
            </c:numRef>
          </c:val>
          <c:smooth val="0"/>
          <c:extLst>
            <c:ext xmlns:c16="http://schemas.microsoft.com/office/drawing/2014/chart" uri="{C3380CC4-5D6E-409C-BE32-E72D297353CC}">
              <c16:uniqueId val="{00000005-8ECC-4922-8A0A-FF807A6D54BD}"/>
            </c:ext>
          </c:extLst>
        </c:ser>
        <c:ser>
          <c:idx val="6"/>
          <c:order val="6"/>
          <c:tx>
            <c:strRef>
              <c:f>Tabla!$H$1:$H$2</c:f>
              <c:strCache>
                <c:ptCount val="1"/>
                <c:pt idx="0">
                  <c:v>PS8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Tabla!$H$3:$H$36</c:f>
              <c:numCache>
                <c:formatCode>General</c:formatCode>
                <c:ptCount val="33"/>
                <c:pt idx="0">
                  <c:v>3331.9137931034502</c:v>
                </c:pt>
                <c:pt idx="1">
                  <c:v>3374.6515837104098</c:v>
                </c:pt>
                <c:pt idx="2">
                  <c:v>3473.5409836065601</c:v>
                </c:pt>
                <c:pt idx="3">
                  <c:v>3834.43046357616</c:v>
                </c:pt>
                <c:pt idx="4">
                  <c:v>3797.6524390243899</c:v>
                </c:pt>
                <c:pt idx="5">
                  <c:v>3789.0140186915901</c:v>
                </c:pt>
                <c:pt idx="6">
                  <c:v>3695.0971428571402</c:v>
                </c:pt>
                <c:pt idx="7">
                  <c:v>4271.3841059602601</c:v>
                </c:pt>
                <c:pt idx="8">
                  <c:v>4730.3239436619697</c:v>
                </c:pt>
                <c:pt idx="9">
                  <c:v>4654.37113402062</c:v>
                </c:pt>
                <c:pt idx="10">
                  <c:v>4608.0994764397901</c:v>
                </c:pt>
                <c:pt idx="11">
                  <c:v>4641.2177419354803</c:v>
                </c:pt>
                <c:pt idx="12">
                  <c:v>4598.1492537313397</c:v>
                </c:pt>
                <c:pt idx="13">
                  <c:v>4283.4892086330901</c:v>
                </c:pt>
                <c:pt idx="14">
                  <c:v>4223.3342541436496</c:v>
                </c:pt>
                <c:pt idx="15">
                  <c:v>4326.9710610932498</c:v>
                </c:pt>
                <c:pt idx="16">
                  <c:v>4492.0318021201401</c:v>
                </c:pt>
                <c:pt idx="17">
                  <c:v>4672.4910025706904</c:v>
                </c:pt>
                <c:pt idx="18">
                  <c:v>4658.0455764075105</c:v>
                </c:pt>
                <c:pt idx="19">
                  <c:v>4376.4259818731098</c:v>
                </c:pt>
                <c:pt idx="20">
                  <c:v>4149.5532646048096</c:v>
                </c:pt>
                <c:pt idx="21">
                  <c:v>4481.4764705882399</c:v>
                </c:pt>
                <c:pt idx="22">
                  <c:v>4316.7289473684204</c:v>
                </c:pt>
                <c:pt idx="23">
                  <c:v>4506.9385964912299</c:v>
                </c:pt>
                <c:pt idx="24">
                  <c:v>4534.9894736842098</c:v>
                </c:pt>
                <c:pt idx="25">
                  <c:v>4652.5017921147</c:v>
                </c:pt>
                <c:pt idx="26">
                  <c:v>4654.671875</c:v>
                </c:pt>
                <c:pt idx="27">
                  <c:v>5108.5981308411201</c:v>
                </c:pt>
              </c:numCache>
            </c:numRef>
          </c:val>
          <c:smooth val="0"/>
          <c:extLst>
            <c:ext xmlns:c16="http://schemas.microsoft.com/office/drawing/2014/chart" uri="{C3380CC4-5D6E-409C-BE32-E72D297353CC}">
              <c16:uniqueId val="{00000006-8ECC-4922-8A0A-FF807A6D54BD}"/>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ISOR" refreshedDate="43537.431287847219"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9" count="34">
        <n v="1987"/>
        <n v="1988"/>
        <n v="1989"/>
        <n v="1990"/>
        <n v="1991"/>
        <n v="1992"/>
        <n v="1993"/>
        <n v="1994"/>
        <n v="1995"/>
        <n v="1996"/>
        <n v="1997"/>
        <n v="1998"/>
        <n v="1999"/>
        <n v="2000"/>
        <n v="2001"/>
        <n v="2002"/>
        <n v="2003"/>
        <n v="2004"/>
        <n v="2005"/>
        <n v="2006"/>
        <n v="2007"/>
        <n v="2008"/>
        <n v="2009"/>
        <n v="2010"/>
        <n v="2011"/>
        <n v="2012"/>
        <n v="2013"/>
        <n v="2014"/>
        <n v="2015"/>
        <n v="2016"/>
        <n v="2017"/>
        <n v="2018"/>
        <n v="2019"/>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24"/>
    </cacheField>
    <cacheField name="Producción Corregida 305d_Leche" numFmtId="1">
      <sharedItems containsString="0" containsBlank="1" containsNumber="1" minValue="3331.9137931034502" maxValue="8068.3383297644496"/>
    </cacheField>
    <cacheField name="datos_valor de Cría_Leche" numFmtId="0">
      <sharedItems containsString="0" containsBlank="1" containsNumber="1" containsInteger="1" minValue="50" maxValue="6165"/>
    </cacheField>
    <cacheField name="Valor de Cría_Leche" numFmtId="164">
      <sharedItems containsString="0" containsBlank="1" containsNumber="1" minValue="-119.605272727273" maxValue="307.837633681623"/>
    </cacheField>
    <cacheField name="Pct_Confiabilidad_Leche" numFmtId="1">
      <sharedItems containsString="0" containsBlank="1" containsNumber="1" minValue="8.7384057971014499" maxValue="42.201206896551703"/>
    </cacheField>
    <cacheField name="datos_Grasa" numFmtId="0">
      <sharedItems containsString="0" containsBlank="1" containsNumber="1" containsInteger="1" minValue="58" maxValue="545"/>
    </cacheField>
    <cacheField name="Producción Corregida_305d_Grasa" numFmtId="1">
      <sharedItems containsString="0" containsBlank="1" containsNumber="1" minValue="179.38749999999999" maxValue="278.26213592233"/>
    </cacheField>
    <cacheField name="Valor de Cría_Grasa" numFmtId="164">
      <sharedItems containsString="0" containsBlank="1" containsNumber="1" minValue="-3.0864943999999999" maxValue="4.9418913382320202"/>
    </cacheField>
    <cacheField name="Pct_Confiabilidad_Grasa" numFmtId="1">
      <sharedItems containsString="0" containsBlank="1" containsNumber="1" minValue="9.7382695652174007" maxValue="21.088229255113799"/>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41237113402099" maxValue="255.21414141414101"/>
    </cacheField>
    <cacheField name="Valor de Cría_Proteína" numFmtId="164">
      <sharedItems containsString="0" containsBlank="1" containsNumber="1" minValue="-0.95555024946543299" maxValue="6.0983471992045102"/>
    </cacheField>
    <cacheField name="Pct_Confiabilidad_Proteína" numFmtId="1">
      <sharedItems containsString="0" containsBlank="1" containsNumber="1" minValue="16.3835834404731" maxValue="28.3802549170845"/>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6.25773195876297" maxValue="978.00952380952401"/>
    </cacheField>
    <cacheField name="Valor de Cría_Sólidos" numFmtId="0">
      <sharedItems containsString="0" containsBlank="1" containsNumber="1" minValue="-6.7683224489795997" maxValue="20.498626045016302"/>
    </cacheField>
    <cacheField name="Pct_Confiabilidad_Sólidos" numFmtId="1">
      <sharedItems containsString="0" containsBlank="1" containsNumber="1" minValue="5.1941119691119697" maxValue="17.427596740273401"/>
    </cacheField>
    <cacheField name="datos_Días Abiertos" numFmtId="1">
      <sharedItems containsString="0" containsBlank="1" containsNumber="1" containsInteger="1" minValue="52" maxValue="4324"/>
    </cacheField>
    <cacheField name="Días Abiertos" numFmtId="1">
      <sharedItems containsString="0" containsBlank="1" containsNumber="1" minValue="104.083076923077" maxValue="166.01072386058999"/>
    </cacheField>
    <cacheField name="Valor Cría_DíasAbiertos" numFmtId="164">
      <sharedItems containsString="0" containsBlank="1" containsNumber="1" minValue="-2.2875089303632299" maxValue="5.0517949486301399"/>
    </cacheField>
    <cacheField name="pct_Confiabilidad_DíasAbiertos" numFmtId="1">
      <sharedItems containsString="0" containsBlank="1" containsNumber="1" minValue="5.9305639686684097" maxValue="20.133729899962901"/>
    </cacheField>
    <cacheField name="datos_CélulasSomáticas" numFmtId="0">
      <sharedItems containsString="0" containsBlank="1" containsNumber="1" containsInteger="1" minValue="74" maxValue="1160"/>
    </cacheField>
    <cacheField name="CélulasSomáticas_score" numFmtId="0">
      <sharedItems containsString="0" containsBlank="1" containsNumber="1" minValue="2.8470244508678499" maxValue="3.8427723791715098"/>
    </cacheField>
    <cacheField name="Valor de Cría_CélulasSomáticas" numFmtId="0">
      <sharedItems containsString="0" containsBlank="1" containsNumber="1" minValue="-0.149384662828947" maxValue="5.35450988064958E-2"/>
    </cacheField>
    <cacheField name="Pct_Confiabilidad_CélulasSomáticas" numFmtId="0">
      <sharedItems containsString="0" containsBlank="1" containsNumber="1" minValue="6.5257390745501196" maxValue="19.949517932896299"/>
    </cacheField>
    <cacheField name="datos_VidaProductiva" numFmtId="0">
      <sharedItems containsString="0" containsBlank="1" containsNumber="1" containsInteger="1" minValue="51" maxValue="4287"/>
    </cacheField>
    <cacheField name="VidaProductiva_meses" numFmtId="164">
      <sharedItems containsString="0" containsBlank="1" containsNumber="1" minValue="19.4790322580645" maxValue="56.085000000000001"/>
    </cacheField>
    <cacheField name="Valor de Cría_VidaProductiva" numFmtId="2">
      <sharedItems containsString="0" containsBlank="1" containsNumber="1" minValue="-13.658780028647399" maxValue="3.3471252268602498"/>
    </cacheField>
    <cacheField name="Pct_Confiabilidad_VidaProductiva" numFmtId="1">
      <sharedItems containsString="0" containsBlank="1" containsNumber="1" minValue="4.8685205278592401" maxValue="17.21749753086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823529411764699"/>
    <n v="416"/>
    <n v="3828.67548076923"/>
    <n v="531"/>
    <n v="-100.309529190207"/>
    <n v="31.7863163841808"/>
    <n v="80"/>
    <n v="179.38749999999999"/>
    <n v="-2.4387348484848501"/>
    <n v="15.0700359848485"/>
    <m/>
    <m/>
    <m/>
    <m/>
    <m/>
    <m/>
    <m/>
    <m/>
    <n v="416"/>
    <n v="122.41105769230801"/>
    <n v="1.24385834738617"/>
    <n v="13.1453878583474"/>
    <m/>
    <m/>
    <m/>
    <m/>
    <n v="414"/>
    <n v="39.923913043478301"/>
    <n v="0.78667461669506"/>
    <n v="9.4696310051107293"/>
  </r>
  <r>
    <x v="0"/>
    <x v="1"/>
    <n v="0.165416204217536"/>
    <n v="497"/>
    <n v="3935.03822937626"/>
    <n v="627"/>
    <n v="-105.82690590111601"/>
    <n v="32.635824561403503"/>
    <n v="72"/>
    <n v="198.472222222222"/>
    <n v="-3.0864943999999999"/>
    <n v="15.3932944"/>
    <m/>
    <m/>
    <m/>
    <m/>
    <m/>
    <m/>
    <m/>
    <m/>
    <n v="497"/>
    <n v="123.408450704225"/>
    <n v="1.38570266479663"/>
    <n v="13.9862272089761"/>
    <m/>
    <m/>
    <m/>
    <m/>
    <n v="497"/>
    <n v="39.169416498994003"/>
    <n v="0.85778672316384097"/>
    <n v="10.727520903954799"/>
  </r>
  <r>
    <x v="0"/>
    <x v="2"/>
    <n v="0.16087719298245601"/>
    <n v="652"/>
    <n v="4110.8987730061399"/>
    <n v="801"/>
    <n v="-60.170337078651698"/>
    <n v="34.295399500624299"/>
    <n v="85"/>
    <n v="210.36470588235301"/>
    <n v="-2.4468660826032602"/>
    <n v="15.712448060075101"/>
    <m/>
    <m/>
    <m/>
    <m/>
    <n v="60"/>
    <n v="699.71666666666704"/>
    <n v="-6.7683224489795997"/>
    <n v="10.4530918367347"/>
    <n v="652"/>
    <n v="119.556748466258"/>
    <n v="0.75885226019845597"/>
    <n v="15.136976846747499"/>
    <m/>
    <m/>
    <m/>
    <m/>
    <n v="650"/>
    <n v="43.634"/>
    <n v="0.84436403995560405"/>
    <n v="11.3408460599334"/>
  </r>
  <r>
    <x v="0"/>
    <x v="3"/>
    <n v="0.220113314447592"/>
    <n v="723"/>
    <n v="4180.06500691563"/>
    <n v="921"/>
    <n v="-45.755700325732803"/>
    <n v="34.320960912052101"/>
    <n v="95"/>
    <n v="213.8"/>
    <n v="-2.4930846905537498"/>
    <n v="16.321942453854501"/>
    <m/>
    <m/>
    <m/>
    <m/>
    <n v="74"/>
    <n v="727.64864864864899"/>
    <n v="-0.96924404761905203"/>
    <n v="10.697086309523799"/>
    <n v="723"/>
    <n v="127.910096818811"/>
    <n v="1.5830286241920599"/>
    <n v="15.7837497691597"/>
    <m/>
    <m/>
    <m/>
    <m/>
    <n v="723"/>
    <n v="40.367081604425998"/>
    <n v="1.3914120930232601"/>
    <n v="12.280810232558199"/>
  </r>
  <r>
    <x v="0"/>
    <x v="4"/>
    <n v="0.26794117647058802"/>
    <n v="808"/>
    <n v="4332.6472772277202"/>
    <n v="1018"/>
    <n v="17.138369351669901"/>
    <n v="36.635766208251397"/>
    <n v="119"/>
    <n v="230.857142857143"/>
    <n v="-1.64374729596853"/>
    <n v="18.162425762045199"/>
    <m/>
    <m/>
    <m/>
    <m/>
    <n v="109"/>
    <n v="741.49541284403699"/>
    <n v="-9.9877526753865298E-2"/>
    <n v="11.836793103448301"/>
    <n v="808"/>
    <n v="121.606435643564"/>
    <n v="1.80869919354839"/>
    <n v="17.2927137096775"/>
    <m/>
    <m/>
    <m/>
    <m/>
    <n v="806"/>
    <n v="40.098138957816403"/>
    <n v="1.8289586374695901"/>
    <n v="13.801233008921299"/>
  </r>
  <r>
    <x v="0"/>
    <x v="5"/>
    <n v="0.29725256895619201"/>
    <n v="954"/>
    <n v="4343.2484276729601"/>
    <n v="1245"/>
    <n v="14.9273253012048"/>
    <n v="35.436481927710801"/>
    <n v="135"/>
    <n v="221.748148148148"/>
    <n v="-0.36668729903537001"/>
    <n v="17.891099678456602"/>
    <m/>
    <m/>
    <m/>
    <m/>
    <n v="119"/>
    <n v="718.38655462184897"/>
    <n v="-0.29914313919052399"/>
    <n v="12.288394866732499"/>
    <n v="954"/>
    <n v="123.091194968553"/>
    <n v="1.65800134952767"/>
    <n v="17.5668556005398"/>
    <m/>
    <m/>
    <m/>
    <m/>
    <n v="950"/>
    <n v="39.5246315789474"/>
    <n v="1.9220910326087"/>
    <n v="14.2903466032609"/>
  </r>
  <r>
    <x v="0"/>
    <x v="6"/>
    <n v="0.21397228637413401"/>
    <n v="1141"/>
    <n v="4298.6573181419799"/>
    <n v="1403"/>
    <n v="23.470399144689999"/>
    <n v="35.839906628652898"/>
    <n v="147"/>
    <n v="243.84353741496599"/>
    <n v="-0.24629957203994299"/>
    <n v="18.129381597717501"/>
    <n v="55"/>
    <n v="195.50909090909099"/>
    <n v="-0.95555024946543299"/>
    <n v="26.438141838916501"/>
    <n v="145"/>
    <n v="730.98620689655195"/>
    <n v="-0.479524590163936"/>
    <n v="13.900689435337"/>
    <n v="1141"/>
    <n v="125.460999123576"/>
    <n v="1.7086905048076899"/>
    <n v="17.660066706730799"/>
    <m/>
    <m/>
    <m/>
    <m/>
    <n v="1131"/>
    <n v="37.185322723253698"/>
    <n v="2.1165907429963502"/>
    <n v="14.634945554202201"/>
  </r>
  <r>
    <x v="0"/>
    <x v="7"/>
    <n v="0.32130468749999902"/>
    <n v="1304"/>
    <n v="4315.1334355828203"/>
    <n v="1682"/>
    <n v="38.239357907253201"/>
    <n v="36.106182520808602"/>
    <n v="164"/>
    <n v="256.60365853658499"/>
    <n v="-0.25399582089552197"/>
    <n v="18.566597014925399"/>
    <n v="78"/>
    <n v="207.25641025640999"/>
    <n v="-0.834095238095238"/>
    <n v="26.802770833333302"/>
    <n v="164"/>
    <n v="769.11585365853705"/>
    <n v="1.22329366306028"/>
    <n v="14.9072465224111"/>
    <n v="1304"/>
    <n v="125.305214723926"/>
    <n v="1.6344911122397201"/>
    <n v="18.303236668359599"/>
    <m/>
    <m/>
    <m/>
    <m/>
    <n v="1286"/>
    <n v="36.959097978227"/>
    <n v="2.3307448665297801"/>
    <n v="15.1705531314169"/>
  </r>
  <r>
    <x v="0"/>
    <x v="8"/>
    <n v="0.480632611637347"/>
    <n v="1510"/>
    <n v="4585.6450331125798"/>
    <n v="1955"/>
    <n v="81.345764705882303"/>
    <n v="37.013833248081802"/>
    <n v="261"/>
    <n v="243.858237547893"/>
    <n v="-0.288988211173757"/>
    <n v="20.360437724244001"/>
    <n v="169"/>
    <n v="198.94674556212999"/>
    <n v="8.6810741687979504E-2"/>
    <n v="27.678354475703301"/>
    <n v="262"/>
    <n v="736.64885496183194"/>
    <n v="4.2495911330049401"/>
    <n v="16.1532949507389"/>
    <n v="1510"/>
    <n v="124.47350993377501"/>
    <n v="1.84607317073171"/>
    <n v="19.2939332477536"/>
    <m/>
    <m/>
    <m/>
    <m/>
    <n v="1499"/>
    <n v="38.112274849899897"/>
    <n v="2.80105349439172"/>
    <n v="16.325230025884402"/>
  </r>
  <r>
    <x v="0"/>
    <x v="9"/>
    <n v="0.52931609195402296"/>
    <n v="1678"/>
    <n v="4680.8808104886803"/>
    <n v="2248"/>
    <n v="74.705431494661894"/>
    <n v="37.0903278469751"/>
    <n v="250"/>
    <n v="247.34800000000001"/>
    <n v="-1.0668082924654501"/>
    <n v="20.966081587160101"/>
    <n v="200"/>
    <n v="202.23"/>
    <n v="0.66382206405694"/>
    <n v="28.301379893238501"/>
    <n v="252"/>
    <n v="756.66269841269798"/>
    <n v="5.2163648790746597"/>
    <n v="17.427596740273401"/>
    <n v="1678"/>
    <n v="124.37008343265801"/>
    <n v="1.6553230826231999"/>
    <n v="20.133729899962901"/>
    <n v="74"/>
    <n v="3.30716269635337"/>
    <n v="-5.0615223097112597E-2"/>
    <n v="13.808976377952799"/>
    <n v="1663"/>
    <n v="37.546602525556203"/>
    <n v="2.7381197156752801"/>
    <n v="17.2174975308642"/>
  </r>
  <r>
    <x v="0"/>
    <x v="10"/>
    <n v="0.61107765451663998"/>
    <n v="1756"/>
    <n v="4662.9288154897504"/>
    <n v="2367"/>
    <n v="69.290895648500097"/>
    <n v="36.687111956062502"/>
    <n v="237"/>
    <n v="241.24472573839699"/>
    <n v="-1.1931314454776001"/>
    <n v="20.783731614539398"/>
    <n v="218"/>
    <n v="195.17889908256899"/>
    <n v="0.49208153781157699"/>
    <n v="28.1572881284327"/>
    <n v="238"/>
    <n v="731.17647058823502"/>
    <n v="5.2341214953271198"/>
    <n v="16.7917176586325"/>
    <n v="1756"/>
    <n v="125.40660592255099"/>
    <n v="1.4391754756871"/>
    <n v="19.934645877378401"/>
    <n v="134"/>
    <n v="3.5461984546817198"/>
    <n v="-6.0479318734792897E-2"/>
    <n v="13.6140145985401"/>
    <n v="1723"/>
    <n v="36.678583865351101"/>
    <n v="2.8531008522727301"/>
    <n v="17.055877734374999"/>
  </r>
  <r>
    <x v="0"/>
    <x v="11"/>
    <n v="0.59500115767538897"/>
    <n v="1920"/>
    <n v="4752.8348958333299"/>
    <n v="2593"/>
    <n v="68.151388353258895"/>
    <n v="37.317124566139697"/>
    <n v="312"/>
    <n v="233.21794871794901"/>
    <n v="-1.07103666538016"/>
    <n v="21.088229255113799"/>
    <n v="309"/>
    <n v="193.47249190938501"/>
    <n v="0.83851561897415905"/>
    <n v="28.3802549170845"/>
    <n v="311"/>
    <n v="721.90032154340804"/>
    <n v="5.5715471779405501"/>
    <n v="16.2134502369668"/>
    <n v="1920"/>
    <n v="127.66875"/>
    <n v="1.0539116365899199"/>
    <n v="19.700300871188599"/>
    <n v="158"/>
    <n v="3.6449719387525099"/>
    <n v="-3.6886974789915997E-2"/>
    <n v="13.054285714285699"/>
    <n v="1902"/>
    <n v="38.227549947423803"/>
    <n v="2.6125806148055202"/>
    <n v="16.7581575282309"/>
  </r>
  <r>
    <x v="0"/>
    <x v="12"/>
    <n v="0.68092218443688701"/>
    <n v="1947"/>
    <n v="4723.9933230611196"/>
    <n v="2763"/>
    <n v="63.384118711545298"/>
    <n v="36.154918566775301"/>
    <n v="332"/>
    <n v="231.234939759036"/>
    <n v="-0.92478812024628898"/>
    <n v="20.419452734516501"/>
    <n v="331"/>
    <n v="195.08459214501499"/>
    <n v="0.79145023525153702"/>
    <n v="27.481950054288799"/>
    <n v="332"/>
    <n v="721.21385542168696"/>
    <n v="4.6708253843121899"/>
    <n v="15.817205754828599"/>
    <n v="1947"/>
    <n v="129.409861325116"/>
    <n v="1.13590868094701"/>
    <n v="19.033580608793699"/>
    <n v="216"/>
    <n v="3.6400944414084901"/>
    <n v="-4.2094948727686897E-2"/>
    <n v="13.2505127231295"/>
    <n v="1928"/>
    <n v="38.946369294605802"/>
    <n v="2.6436289772727202"/>
    <n v="16.164841903409101"/>
  </r>
  <r>
    <x v="0"/>
    <x v="13"/>
    <n v="0.62840868950900797"/>
    <n v="2093"/>
    <n v="4898.6555183946502"/>
    <n v="3046"/>
    <n v="86.221739986868101"/>
    <n v="35.174659225213396"/>
    <n v="399"/>
    <n v="235.438596491228"/>
    <n v="-8.9521853434111301E-2"/>
    <n v="20.167326979954002"/>
    <n v="392"/>
    <n v="198.91326530612201"/>
    <n v="1.6310531845042699"/>
    <n v="26.901499671700599"/>
    <n v="399"/>
    <n v="735.37092731829603"/>
    <n v="6.1536214206024704"/>
    <n v="16.144751208627699"/>
    <n v="2093"/>
    <n v="130.12804586717601"/>
    <n v="1.2288226221079701"/>
    <n v="18.582993573264901"/>
    <n v="259"/>
    <n v="3.5632467102207799"/>
    <n v="-1.21189630681818E-2"/>
    <n v="14.2220170454545"/>
    <n v="2053"/>
    <n v="40.596980029225499"/>
    <n v="2.53768761360686"/>
    <n v="15.821177797974601"/>
  </r>
  <r>
    <x v="0"/>
    <x v="14"/>
    <n v="0.61349990880904803"/>
    <n v="2173"/>
    <n v="4864.51081454211"/>
    <n v="3048"/>
    <n v="79.803064304461998"/>
    <n v="36.209647309711301"/>
    <n v="410"/>
    <n v="234.951219512195"/>
    <n v="-0.59202955665024604"/>
    <n v="20.203037110016499"/>
    <n v="409"/>
    <n v="196.124694376528"/>
    <n v="1.2804767060367499"/>
    <n v="27.3596656824147"/>
    <n v="412"/>
    <n v="730.36165048543705"/>
    <n v="5.4605520153550904"/>
    <n v="16.307452207293601"/>
    <n v="2173"/>
    <n v="131.73907040957201"/>
    <n v="1.19139848246991"/>
    <n v="19.123826268969101"/>
    <n v="328"/>
    <n v="3.5858364508958802"/>
    <n v="6.3506306306306297E-3"/>
    <n v="15.0019459459459"/>
    <n v="2147"/>
    <n v="40.211877037727099"/>
    <n v="2.5899385104691399"/>
    <n v="16.346603578054602"/>
  </r>
  <r>
    <x v="0"/>
    <x v="15"/>
    <n v="0.54086616847825997"/>
    <n v="2505"/>
    <n v="4884.3820359281399"/>
    <n v="3296"/>
    <n v="84.030339805825193"/>
    <n v="35.932054611650599"/>
    <n v="355"/>
    <n v="235.02253521126801"/>
    <n v="-2.3814814814814601E-2"/>
    <n v="19.435326958105598"/>
    <n v="359"/>
    <n v="196.431754874652"/>
    <n v="1.4876285280728401"/>
    <n v="27.2936564491654"/>
    <n v="359"/>
    <n v="732.04456824512499"/>
    <n v="6.0345024818632904"/>
    <n v="16.243935089728801"/>
    <n v="2505"/>
    <n v="132.00119760479001"/>
    <n v="1.34777466174662"/>
    <n v="18.646910455104599"/>
    <n v="361"/>
    <n v="3.7940393236426"/>
    <n v="1.18064630681818E-2"/>
    <n v="15.6161576704545"/>
    <n v="2472"/>
    <n v="39.027831715210397"/>
    <n v="2.4735951729285999"/>
    <n v="15.972240631998"/>
  </r>
  <r>
    <x v="0"/>
    <x v="16"/>
    <n v="0.58060906731796602"/>
    <n v="2600"/>
    <n v="4983.1738461538498"/>
    <n v="3529"/>
    <n v="76.973037687730397"/>
    <n v="35.733729385095003"/>
    <n v="345"/>
    <n v="251.75652173912999"/>
    <n v="0.31694408174851002"/>
    <n v="19.907504967357301"/>
    <n v="346"/>
    <n v="212.53468208092499"/>
    <n v="1.6520668934240399"/>
    <n v="27.535724489795999"/>
    <n v="346"/>
    <n v="787.43063583815001"/>
    <n v="7.7702032011134099"/>
    <n v="16.850891092553798"/>
    <n v="2600"/>
    <n v="129.719615384615"/>
    <n v="1.30690804338003"/>
    <n v="18.686530049706299"/>
    <n v="425"/>
    <n v="3.68272875077801"/>
    <n v="1.0203674374406099E-2"/>
    <n v="16.442001900538401"/>
    <n v="2560"/>
    <n v="39.217343749999998"/>
    <n v="2.3020503202195801"/>
    <n v="16.228594853613899"/>
  </r>
  <r>
    <x v="0"/>
    <x v="17"/>
    <n v="0.58632093643502803"/>
    <n v="2760"/>
    <n v="5120.7474637681198"/>
    <n v="3754"/>
    <n v="62.332908897176303"/>
    <n v="35.931401438465699"/>
    <n v="357"/>
    <n v="258.69187675069998"/>
    <n v="0.11410037373198099"/>
    <n v="20.153256006406799"/>
    <n v="359"/>
    <n v="220.71030640668499"/>
    <n v="1.3788081534772201"/>
    <n v="27.752458832933701"/>
    <n v="359"/>
    <n v="813.930362116992"/>
    <n v="6.7209518422753796"/>
    <n v="16.431168067226899"/>
    <n v="2760"/>
    <n v="129.05000000000001"/>
    <n v="0.99877204798989505"/>
    <n v="18.6578960218901"/>
    <n v="518"/>
    <n v="3.5423696657456301"/>
    <n v="8.1999417079568395E-3"/>
    <n v="17.043019527834499"/>
    <n v="2736"/>
    <n v="39.878399122807103"/>
    <n v="2.0303414737736198"/>
    <n v="16.1977280314292"/>
  </r>
  <r>
    <x v="0"/>
    <x v="18"/>
    <n v="0.510888828853167"/>
    <n v="2813"/>
    <n v="4956.6597938144296"/>
    <n v="3936"/>
    <n v="41.419316565040702"/>
    <n v="35.281488821138197"/>
    <n v="376"/>
    <n v="245.968085106383"/>
    <n v="0.47431730279898299"/>
    <n v="19.6333099236641"/>
    <n v="376"/>
    <n v="207.154255319149"/>
    <n v="1.2537316391359601"/>
    <n v="27.143635832274501"/>
    <n v="376"/>
    <n v="766.89361702127701"/>
    <n v="6.92731184091594"/>
    <n v="15.5167469117204"/>
    <n v="2813"/>
    <n v="129.77532883043"/>
    <n v="0.80248140087059705"/>
    <n v="18.0903573407202"/>
    <n v="632"/>
    <n v="3.7237097093115299"/>
    <n v="3.18291678110409E-2"/>
    <n v="17.217659983520999"/>
    <n v="2779"/>
    <n v="39.0072328175603"/>
    <n v="2.0604978070175402"/>
    <n v="15.470657515948901"/>
  </r>
  <r>
    <x v="0"/>
    <x v="19"/>
    <n v="0.54240877808076904"/>
    <n v="3035"/>
    <n v="5027.6003294892898"/>
    <n v="4317"/>
    <n v="44.688482742645299"/>
    <n v="35.042926106092096"/>
    <n v="364"/>
    <n v="242.956043956044"/>
    <n v="1.30735336426914"/>
    <n v="19.561073549884"/>
    <n v="365"/>
    <n v="209.66575342465799"/>
    <n v="1.79201622247972"/>
    <n v="27.170935805330299"/>
    <n v="365"/>
    <n v="769.47123287671195"/>
    <n v="7.1377393338838502"/>
    <n v="15.5656473988439"/>
    <n v="3035"/>
    <n v="131.26457990115301"/>
    <n v="0.84325172539048399"/>
    <n v="18.3153815837269"/>
    <n v="682"/>
    <n v="3.5933362176421499"/>
    <n v="3.4790214974054899E-2"/>
    <n v="17.7281690140845"/>
    <n v="3009"/>
    <n v="40.662512462612199"/>
    <n v="3.1548905363353401"/>
    <n v="15.755831978766199"/>
  </r>
  <r>
    <x v="0"/>
    <x v="20"/>
    <n v="0.53217588395285698"/>
    <n v="2961"/>
    <n v="5088.2809861533296"/>
    <n v="4245"/>
    <n v="43.716424028268598"/>
    <n v="35.443625912838499"/>
    <n v="365"/>
    <n v="251.47123287671201"/>
    <n v="1.86086683950036"/>
    <n v="19.790303794484998"/>
    <n v="366"/>
    <n v="216.306010928962"/>
    <n v="2.1793956173421298"/>
    <n v="27.449760838831299"/>
    <n v="367"/>
    <n v="795.03269754768405"/>
    <n v="8.0221671225382796"/>
    <n v="16.041926422319399"/>
    <n v="2961"/>
    <n v="131.54609929078001"/>
    <n v="0.57527636363636303"/>
    <n v="18.669803090908999"/>
    <n v="712"/>
    <n v="3.54311664542205"/>
    <n v="1.17943245209799E-2"/>
    <n v="18.262769827795299"/>
    <n v="2922"/>
    <n v="39.656981519507099"/>
    <n v="2.3676968309214201"/>
    <n v="16.2357470049459"/>
  </r>
  <r>
    <x v="0"/>
    <x v="21"/>
    <n v="0.51492776496297099"/>
    <n v="3025"/>
    <n v="5064.1970247933896"/>
    <n v="4390"/>
    <n v="31.925728929385102"/>
    <n v="34.423195216400799"/>
    <n v="372"/>
    <n v="255.841397849462"/>
    <n v="1.67424173318129"/>
    <n v="19.258089623717201"/>
    <n v="374"/>
    <n v="223.048128342246"/>
    <n v="1.8851048074732299"/>
    <n v="26.746010480747302"/>
    <n v="375"/>
    <n v="818.30933333333303"/>
    <n v="7.6093066976984396"/>
    <n v="15.281550814585"/>
    <n v="3025"/>
    <n v="129.009256198347"/>
    <n v="-0.23318540980765901"/>
    <n v="18.052034136198198"/>
    <n v="749"/>
    <n v="3.47571448921336"/>
    <n v="3.5665341440598797E-2"/>
    <n v="18.1449953227315"/>
    <n v="2977"/>
    <n v="37.445482028888001"/>
    <n v="1.4402771568285"/>
    <n v="15.682896297589901"/>
  </r>
  <r>
    <x v="0"/>
    <x v="22"/>
    <n v="0.57251964809384204"/>
    <n v="3129"/>
    <n v="5160.2211569191404"/>
    <n v="4844"/>
    <n v="54.633495045417199"/>
    <n v="34.06585342692"/>
    <n v="371"/>
    <n v="248.11051212938"/>
    <n v="1.48936025614542"/>
    <n v="19.448608758520901"/>
    <n v="376"/>
    <n v="220.17287234042601"/>
    <n v="2.2464170107349299"/>
    <n v="26.7004861684558"/>
    <n v="377"/>
    <n v="802.17241379310303"/>
    <n v="7.43040211764706"/>
    <n v="15.8816275294117"/>
    <n v="3129"/>
    <n v="129.96452540747799"/>
    <n v="0.342214297137374"/>
    <n v="18.4356308971694"/>
    <n v="865"/>
    <n v="3.38274923193657"/>
    <n v="1.42829951892909E-2"/>
    <n v="18.826479815938001"/>
    <n v="3063"/>
    <n v="36.562716291217797"/>
    <n v="-1.0546336234687299"/>
    <n v="16.2018527562862"/>
  </r>
  <r>
    <x v="0"/>
    <x v="23"/>
    <n v="0.53768945967835402"/>
    <n v="3216"/>
    <n v="5243.0401119403004"/>
    <n v="4962"/>
    <n v="60.115818218460198"/>
    <n v="34.703260781942703"/>
    <n v="421"/>
    <n v="243.97149643705501"/>
    <n v="2.0644702320888002"/>
    <n v="20.464726942482301"/>
    <n v="425"/>
    <n v="218.96235294117599"/>
    <n v="2.4422019754081798"/>
    <n v="27.430305381979501"/>
    <n v="426"/>
    <n v="797.55868544600901"/>
    <n v="10.2564914491449"/>
    <n v="16.533086408640902"/>
    <n v="3216"/>
    <n v="128.87873134328399"/>
    <n v="-9.6394139886578606E-2"/>
    <n v="19.282327662255899"/>
    <n v="951"/>
    <n v="3.2343321349075298"/>
    <n v="-4.7776092233009798E-2"/>
    <n v="19.9433050161811"/>
    <n v="3168"/>
    <n v="36.025220959595998"/>
    <n v="-2.8313664340101501"/>
    <n v="16.895592465101601"/>
  </r>
  <r>
    <x v="0"/>
    <x v="24"/>
    <n v="0.55021622253389402"/>
    <n v="3327"/>
    <n v="5300.5773970543996"/>
    <n v="5186"/>
    <n v="56.203494022367799"/>
    <n v="33.857935788661798"/>
    <n v="454"/>
    <n v="254.918502202643"/>
    <n v="2.6698982821849002"/>
    <n v="20.0236768963521"/>
    <n v="465"/>
    <n v="224.88387096774201"/>
    <n v="2.13489992286926"/>
    <n v="26.788154839953801"/>
    <n v="465"/>
    <n v="823.30752688172004"/>
    <n v="8.1778458719551601"/>
    <n v="16.188361069195999"/>
    <n v="3327"/>
    <n v="129.32100991884599"/>
    <n v="-0.89746096597812797"/>
    <n v="18.803898390036501"/>
    <n v="1160"/>
    <n v="3.1125010643377702"/>
    <n v="-8.3434053220208304E-2"/>
    <n v="19.949517932896299"/>
    <n v="3272"/>
    <n v="33.420446210268999"/>
    <n v="-5.4270068712780599"/>
    <n v="16.296572346923199"/>
  </r>
  <r>
    <x v="0"/>
    <x v="25"/>
    <n v="0.51452551477171105"/>
    <n v="3318"/>
    <n v="5373.73236889693"/>
    <n v="5263"/>
    <n v="65.628498954968705"/>
    <n v="33.415816264488001"/>
    <n v="390"/>
    <n v="253.21794871794901"/>
    <n v="2.3848611957349601"/>
    <n v="19.9697795125666"/>
    <n v="408"/>
    <n v="218.62745098039201"/>
    <n v="1.9565340174838499"/>
    <n v="26.6218667806918"/>
    <n v="408"/>
    <n v="800.96323529411802"/>
    <n v="4.5451077177053003"/>
    <n v="15.7834172513413"/>
    <n v="3318"/>
    <n v="128.712778782399"/>
    <n v="-1.3638731211317401"/>
    <n v="18.317344238137299"/>
    <n v="1086"/>
    <n v="3.3253299028811001"/>
    <n v="-8.7355621964886193E-2"/>
    <n v="19.516623085543401"/>
    <n v="3249"/>
    <n v="30.5767928593413"/>
    <n v="-7.4023101810626102"/>
    <n v="15.6428665776195"/>
  </r>
  <r>
    <x v="0"/>
    <x v="26"/>
    <n v="0.50273640981303402"/>
    <n v="3309"/>
    <n v="5450.0616500453298"/>
    <n v="5258"/>
    <n v="75.372088246481297"/>
    <n v="31.612848231266501"/>
    <n v="425"/>
    <n v="247.802352941176"/>
    <n v="2.6844429632450901"/>
    <n v="19.083355170443799"/>
    <n v="437"/>
    <n v="219.28375286041199"/>
    <n v="2.3644208824648101"/>
    <n v="25.303626473944501"/>
    <n v="436"/>
    <n v="804.463302752294"/>
    <n v="3.64850412881913"/>
    <n v="14.935561106523499"/>
    <n v="3309"/>
    <n v="124.547597461469"/>
    <n v="-1.3696987632508799"/>
    <n v="17.214674911660801"/>
    <n v="980"/>
    <n v="3.1895440265294801"/>
    <n v="-0.114831604752026"/>
    <n v="18.856138035074501"/>
    <n v="3086"/>
    <n v="27.283668178872201"/>
    <n v="-9.7553182021134006"/>
    <n v="14.2596169816937"/>
  </r>
  <r>
    <x v="0"/>
    <x v="27"/>
    <n v="0.48136809375747502"/>
    <n v="2785"/>
    <n v="5799.5267504488302"/>
    <n v="4963"/>
    <n v="119.262905500705"/>
    <n v="30.0283800120894"/>
    <n v="342"/>
    <n v="254.31871345029199"/>
    <n v="2.5786536132418201"/>
    <n v="18.4509184497376"/>
    <n v="354"/>
    <n v="230.045197740113"/>
    <n v="3.2990701471477499"/>
    <n v="24.3399540415239"/>
    <n v="354"/>
    <n v="838.20056497175096"/>
    <n v="4.21965227765725"/>
    <n v="13.9897594360088"/>
    <n v="2785"/>
    <n v="123.853500897666"/>
    <n v="-1.39386986955138"/>
    <n v="16.568211422208101"/>
    <n v="693"/>
    <n v="3.2541370990102201"/>
    <n v="-0.147780274408431"/>
    <n v="17.269954265261401"/>
    <n v="2507"/>
    <n v="25.766533705624202"/>
    <n v="-11.7284072580645"/>
    <n v="13.2588429677419"/>
  </r>
  <r>
    <x v="0"/>
    <x v="28"/>
    <n v="0.52688498402555894"/>
    <n v="1999"/>
    <n v="5654.2511255627796"/>
    <n v="4728"/>
    <n v="87.5115376480545"/>
    <n v="26.086829526226602"/>
    <n v="223"/>
    <n v="256.560538116592"/>
    <n v="1.77222076271186"/>
    <n v="16.2953720338983"/>
    <n v="228"/>
    <n v="223.77631578947401"/>
    <n v="2.4689813756613801"/>
    <n v="21.339393650793699"/>
    <n v="228"/>
    <n v="827.19736842105306"/>
    <n v="4.0013657524775104"/>
    <n v="11.864539294768401"/>
    <n v="1999"/>
    <n v="115.1995997999"/>
    <n v="-1.9308794449262701"/>
    <n v="14.427611621856"/>
    <n v="431"/>
    <n v="3.3829913191455998"/>
    <n v="-0.123070605802047"/>
    <n v="14.6556313993174"/>
    <n v="1461"/>
    <n v="22.149144421629"/>
    <n v="-12.9673342170378"/>
    <n v="11.30842126193"/>
  </r>
  <r>
    <x v="0"/>
    <x v="29"/>
    <n v="0.67270572958935304"/>
    <n v="747"/>
    <n v="5682.8246318607798"/>
    <n v="4126"/>
    <n v="62.865596219098599"/>
    <n v="21.879512603005299"/>
    <n v="94"/>
    <n v="276.05319148936201"/>
    <n v="1.6663678077203099"/>
    <n v="14.0662845350813"/>
    <n v="94"/>
    <n v="228.10638297872299"/>
    <n v="2.0422458181818199"/>
    <n v="18.1021626666667"/>
    <n v="94"/>
    <n v="854.723404255319"/>
    <n v="2.5706419721870999"/>
    <n v="9.6592232616940397"/>
    <n v="747"/>
    <n v="105.481927710843"/>
    <n v="-2.2875089303632299"/>
    <n v="12.3620860927153"/>
    <n v="162"/>
    <n v="3.3633766999804"/>
    <n v="-0.14463627797408701"/>
    <n v="12.001060070671301"/>
    <n v="62"/>
    <n v="19.4790322580645"/>
    <n v="-13.658780028647399"/>
    <n v="10.222400716185801"/>
  </r>
  <r>
    <x v="0"/>
    <x v="30"/>
    <n v="0.74064908304141897"/>
    <m/>
    <m/>
    <n v="3470"/>
    <n v="86.856167146974101"/>
    <n v="18.698866570605201"/>
    <m/>
    <m/>
    <m/>
    <m/>
    <m/>
    <m/>
    <m/>
    <m/>
    <m/>
    <m/>
    <m/>
    <m/>
    <m/>
    <m/>
    <m/>
    <m/>
    <m/>
    <m/>
    <m/>
    <m/>
    <m/>
    <m/>
    <m/>
    <m/>
  </r>
  <r>
    <x v="0"/>
    <x v="31"/>
    <n v="0.72908588278658204"/>
    <m/>
    <m/>
    <n v="2127"/>
    <n v="90.345218617771394"/>
    <n v="16.9376116596145"/>
    <m/>
    <m/>
    <m/>
    <m/>
    <m/>
    <m/>
    <m/>
    <m/>
    <m/>
    <m/>
    <m/>
    <m/>
    <m/>
    <m/>
    <m/>
    <m/>
    <m/>
    <m/>
    <m/>
    <m/>
    <m/>
    <m/>
    <m/>
    <m/>
  </r>
  <r>
    <x v="0"/>
    <x v="32"/>
    <n v="0.46661417322834597"/>
    <m/>
    <m/>
    <n v="104"/>
    <n v="46.719326923076899"/>
    <n v="13.4798076923077"/>
    <m/>
    <m/>
    <m/>
    <m/>
    <m/>
    <m/>
    <m/>
    <m/>
    <m/>
    <m/>
    <m/>
    <m/>
    <m/>
    <m/>
    <m/>
    <m/>
    <m/>
    <m/>
    <m/>
    <m/>
    <m/>
    <m/>
    <m/>
    <m/>
  </r>
  <r>
    <x v="1"/>
    <x v="0"/>
    <n v="0"/>
    <n v="108"/>
    <n v="3926.0740740740698"/>
    <n v="115"/>
    <n v="-97.844608695652198"/>
    <n v="29.599521739130399"/>
    <m/>
    <m/>
    <m/>
    <m/>
    <m/>
    <m/>
    <m/>
    <m/>
    <m/>
    <m/>
    <m/>
    <m/>
    <n v="108"/>
    <n v="121.93518518518501"/>
    <n v="1.4288442622950801"/>
    <n v="10.3770491803279"/>
    <m/>
    <m/>
    <m/>
    <m/>
    <n v="105"/>
    <n v="39.462857142857096"/>
    <n v="0.29767226890756299"/>
    <n v="7.1294789915966401"/>
  </r>
  <r>
    <x v="1"/>
    <x v="1"/>
    <n v="0"/>
    <n v="101"/>
    <n v="4199.6138613861403"/>
    <n v="117"/>
    <n v="-28.727777777777799"/>
    <n v="28.697179487179501"/>
    <m/>
    <m/>
    <m/>
    <m/>
    <m/>
    <m/>
    <m/>
    <m/>
    <m/>
    <m/>
    <m/>
    <m/>
    <n v="101"/>
    <n v="111.267326732673"/>
    <n v="0.62766666666666704"/>
    <n v="10.371409090909101"/>
    <m/>
    <m/>
    <m/>
    <m/>
    <n v="100"/>
    <n v="38.381999999999998"/>
    <n v="0.311846153846154"/>
    <n v="7.1830615384615397"/>
  </r>
  <r>
    <x v="1"/>
    <x v="2"/>
    <n v="2.4936386768447802E-3"/>
    <n v="217"/>
    <n v="4181.5944700460796"/>
    <n v="235"/>
    <n v="-20.245829787234001"/>
    <n v="29.911200000000001"/>
    <m/>
    <m/>
    <m/>
    <m/>
    <m/>
    <m/>
    <m/>
    <m/>
    <m/>
    <m/>
    <m/>
    <m/>
    <n v="217"/>
    <n v="121.852534562212"/>
    <n v="0.81679400749063702"/>
    <n v="10.8768314606742"/>
    <m/>
    <m/>
    <m/>
    <m/>
    <n v="213"/>
    <n v="41.425821596244198"/>
    <n v="0.23572972972973"/>
    <n v="7.7843594594594601"/>
  </r>
  <r>
    <x v="1"/>
    <x v="3"/>
    <n v="6.4605597964376593E-2"/>
    <n v="193"/>
    <n v="4216.50259067358"/>
    <n v="219"/>
    <n v="-34.324429223744303"/>
    <n v="29.660812785388099"/>
    <m/>
    <m/>
    <m/>
    <m/>
    <m/>
    <m/>
    <m/>
    <m/>
    <m/>
    <m/>
    <m/>
    <m/>
    <n v="193"/>
    <n v="115.253886010363"/>
    <n v="1.2329230769230799"/>
    <n v="11.579499999999999"/>
    <m/>
    <m/>
    <m/>
    <m/>
    <n v="187"/>
    <n v="42.863636363636402"/>
    <n v="0.46837751004016098"/>
    <n v="8.6004333333333403"/>
  </r>
  <r>
    <x v="1"/>
    <x v="4"/>
    <n v="2.29310344827586E-2"/>
    <n v="306"/>
    <n v="4098.3888888888896"/>
    <n v="339"/>
    <n v="-9.4722713864306893"/>
    <n v="31.4734601769911"/>
    <m/>
    <m/>
    <m/>
    <m/>
    <m/>
    <m/>
    <m/>
    <m/>
    <m/>
    <m/>
    <m/>
    <m/>
    <n v="306"/>
    <n v="118.486928104575"/>
    <n v="0.90484160756501197"/>
    <n v="12.2976879432624"/>
    <m/>
    <m/>
    <m/>
    <m/>
    <n v="302"/>
    <n v="44.3953642384106"/>
    <n v="0.64444761904762005"/>
    <n v="8.9455095238095304"/>
  </r>
  <r>
    <x v="1"/>
    <x v="5"/>
    <n v="5.0920881971465597E-2"/>
    <n v="329"/>
    <n v="4328.1914893617004"/>
    <n v="366"/>
    <n v="-21.853770491803299"/>
    <n v="31.547407103825101"/>
    <m/>
    <m/>
    <m/>
    <m/>
    <m/>
    <m/>
    <m/>
    <m/>
    <m/>
    <m/>
    <m/>
    <m/>
    <n v="329"/>
    <n v="123.48024316109399"/>
    <n v="0.96151460674157296"/>
    <n v="12.304280898876399"/>
    <m/>
    <m/>
    <m/>
    <m/>
    <n v="326"/>
    <n v="41.411042944785301"/>
    <n v="0.79475057208237898"/>
    <n v="9.1166970251716304"/>
  </r>
  <r>
    <x v="1"/>
    <x v="6"/>
    <n v="8.2335766423357701E-2"/>
    <n v="365"/>
    <n v="4463.7890410958898"/>
    <n v="415"/>
    <n v="16.7808674698795"/>
    <n v="32.667903614457799"/>
    <m/>
    <m/>
    <m/>
    <m/>
    <m/>
    <m/>
    <m/>
    <m/>
    <m/>
    <m/>
    <m/>
    <m/>
    <n v="365"/>
    <n v="119.824657534247"/>
    <n v="0.94726559356136797"/>
    <n v="13.6390643863179"/>
    <m/>
    <m/>
    <m/>
    <m/>
    <n v="360"/>
    <n v="44.355555555555497"/>
    <n v="0.94562909836065501"/>
    <n v="9.9746108606557407"/>
  </r>
  <r>
    <x v="1"/>
    <x v="7"/>
    <n v="1.4775725593667501E-2"/>
    <n v="489"/>
    <n v="4464.3456032719796"/>
    <n v="561"/>
    <n v="34.9330124777183"/>
    <n v="31.047502673796799"/>
    <m/>
    <m/>
    <m/>
    <m/>
    <m/>
    <m/>
    <m/>
    <m/>
    <m/>
    <m/>
    <m/>
    <m/>
    <n v="489"/>
    <n v="125.25562372188099"/>
    <n v="1.4821181556195999"/>
    <n v="12.6336829971182"/>
    <m/>
    <m/>
    <m/>
    <m/>
    <n v="487"/>
    <n v="40.989322381930201"/>
    <n v="0.78000291970802904"/>
    <n v="9.5819858394160597"/>
  </r>
  <r>
    <x v="1"/>
    <x v="8"/>
    <n v="2.26727509778357E-2"/>
    <n v="705"/>
    <n v="4663.6127659574504"/>
    <n v="795"/>
    <n v="25.186037735849101"/>
    <n v="30.906271698113201"/>
    <m/>
    <m/>
    <m/>
    <m/>
    <m/>
    <m/>
    <m/>
    <m/>
    <m/>
    <m/>
    <m/>
    <m/>
    <n v="705"/>
    <n v="124.83829787233999"/>
    <n v="1.51902827225131"/>
    <n v="12.9550994764398"/>
    <m/>
    <m/>
    <m/>
    <m/>
    <n v="693"/>
    <n v="40.505772005772002"/>
    <n v="0.82665565031982802"/>
    <n v="10.241203731343299"/>
  </r>
  <r>
    <x v="1"/>
    <x v="9"/>
    <n v="3.8419260700389098E-2"/>
    <n v="906"/>
    <n v="4497.7108167770402"/>
    <n v="999"/>
    <n v="19.988438438438401"/>
    <n v="30.813978978979002"/>
    <m/>
    <m/>
    <m/>
    <m/>
    <m/>
    <m/>
    <m/>
    <m/>
    <m/>
    <m/>
    <m/>
    <m/>
    <n v="906"/>
    <n v="125.965783664459"/>
    <n v="1.58060111910472"/>
    <n v="12.4547761790568"/>
    <m/>
    <m/>
    <m/>
    <m/>
    <n v="892"/>
    <n v="38.518834080717497"/>
    <n v="0.82552748154224798"/>
    <n v="9.6736939294503692"/>
  </r>
  <r>
    <x v="1"/>
    <x v="10"/>
    <n v="2.0888313928417401E-2"/>
    <n v="991"/>
    <n v="4633.8990918264399"/>
    <n v="1090"/>
    <n v="53.248376146788999"/>
    <n v="32.127345871559598"/>
    <m/>
    <m/>
    <m/>
    <m/>
    <m/>
    <m/>
    <m/>
    <m/>
    <m/>
    <m/>
    <m/>
    <m/>
    <n v="991"/>
    <n v="127.406659939455"/>
    <n v="0.983758793969848"/>
    <n v="13.7361529073941"/>
    <n v="81"/>
    <n v="3.8427723791715098"/>
    <n v="-2.0459239130434799E-2"/>
    <n v="7.5224184782608798"/>
    <n v="976"/>
    <n v="39.211270491803297"/>
    <n v="1.1501453615777899"/>
    <n v="10.669015924032101"/>
  </r>
  <r>
    <x v="1"/>
    <x v="11"/>
    <n v="3.0667608618862599E-2"/>
    <n v="1186"/>
    <n v="4571.7537942664403"/>
    <n v="1293"/>
    <n v="42.305939675174002"/>
    <n v="31.436552977571498"/>
    <m/>
    <m/>
    <m/>
    <m/>
    <m/>
    <m/>
    <m/>
    <m/>
    <m/>
    <m/>
    <m/>
    <m/>
    <n v="1186"/>
    <n v="130.16779089376101"/>
    <n v="1.17274940334129"/>
    <n v="13.3704146778043"/>
    <n v="97"/>
    <n v="3.6953089694146701"/>
    <n v="-1.5223684210526301E-2"/>
    <n v="9.0947368421052701"/>
    <n v="1179"/>
    <n v="35.797540288379999"/>
    <n v="0.96489914945321897"/>
    <n v="10.7043182260024"/>
  </r>
  <r>
    <x v="1"/>
    <x v="12"/>
    <n v="1.7311254560763399E-2"/>
    <n v="1389"/>
    <n v="4678.4413246940203"/>
    <n v="1577"/>
    <n v="47.131255548509799"/>
    <n v="30.497126188966401"/>
    <m/>
    <m/>
    <m/>
    <m/>
    <m/>
    <m/>
    <m/>
    <m/>
    <m/>
    <m/>
    <m/>
    <m/>
    <n v="1389"/>
    <n v="129.84305255579599"/>
    <n v="1.12551006381934"/>
    <n v="12.9923755522828"/>
    <n v="129"/>
    <n v="3.59303048951362"/>
    <n v="-5.2350636630753697E-3"/>
    <n v="9.5479921645445796"/>
    <n v="1363"/>
    <n v="38.400733675715301"/>
    <n v="0.93565758951084199"/>
    <n v="10.491657186081699"/>
  </r>
  <r>
    <x v="1"/>
    <x v="13"/>
    <n v="2.9257916364515399E-2"/>
    <n v="1429"/>
    <n v="4783.2155353394"/>
    <n v="1692"/>
    <n v="66.681412529550897"/>
    <n v="30.253908392435001"/>
    <m/>
    <m/>
    <m/>
    <m/>
    <m/>
    <m/>
    <m/>
    <m/>
    <n v="50"/>
    <n v="655.52"/>
    <n v="7.9704578790882001"/>
    <n v="9.9821565906838394"/>
    <n v="1429"/>
    <n v="126.208537438768"/>
    <n v="1.2806271870794099"/>
    <n v="13.277144010767101"/>
    <n v="154"/>
    <n v="3.4848699852039302"/>
    <n v="2.8515599343185601E-2"/>
    <n v="10.0825944170772"/>
    <n v="1398"/>
    <n v="40.5182403433476"/>
    <n v="1.0185667737494299"/>
    <n v="10.6892097751262"/>
  </r>
  <r>
    <x v="1"/>
    <x v="14"/>
    <n v="2.4123648235054099E-2"/>
    <n v="1718"/>
    <n v="4789.22002328289"/>
    <n v="2069"/>
    <n v="56.1881633639439"/>
    <n v="30.095874818753"/>
    <n v="68"/>
    <n v="206.14705882352899"/>
    <n v="0.45667182213629798"/>
    <n v="12.0626147897535"/>
    <n v="67"/>
    <n v="176.58208955223901"/>
    <n v="1.3399130014499701"/>
    <n v="22.298654422426299"/>
    <n v="68"/>
    <n v="659.11764705882399"/>
    <n v="8.5328379746835701"/>
    <n v="10.864581434599099"/>
    <n v="1718"/>
    <n v="129.00232828870799"/>
    <n v="1.38282670667667"/>
    <n v="13.3225652663166"/>
    <n v="175"/>
    <n v="3.37019741605658"/>
    <n v="1.23758915834522E-2"/>
    <n v="10.7937232524965"/>
    <n v="1689"/>
    <n v="41.093901716992399"/>
    <n v="1.0768511699271199"/>
    <n v="10.801824319140801"/>
  </r>
  <r>
    <x v="1"/>
    <x v="15"/>
    <n v="3.7918280402788503E-2"/>
    <n v="1870"/>
    <n v="4872.36310160428"/>
    <n v="2243"/>
    <n v="78.107414177441001"/>
    <n v="30.271081141328601"/>
    <n v="88"/>
    <n v="205.42045454545499"/>
    <n v="0.73273928571428504"/>
    <n v="12.300809821428601"/>
    <n v="89"/>
    <n v="179.30337078651701"/>
    <n v="1.4997881355932201"/>
    <n v="22.5284799286351"/>
    <n v="89"/>
    <n v="675.56179775280896"/>
    <n v="7.6389189985272701"/>
    <n v="10.864205449190001"/>
    <n v="1870"/>
    <n v="134.01069518716599"/>
    <n v="1.9781453684922301"/>
    <n v="13.464660919540201"/>
    <n v="218"/>
    <n v="3.6229252370372702"/>
    <n v="8.3903205531112492E-3"/>
    <n v="11.132495285983699"/>
    <n v="1841"/>
    <n v="39.802715915263498"/>
    <n v="1.07210189328744"/>
    <n v="11.202782030981099"/>
  </r>
  <r>
    <x v="1"/>
    <x v="16"/>
    <n v="4.872927212428E-2"/>
    <n v="2003"/>
    <n v="4825.1827259111296"/>
    <n v="2320"/>
    <n v="53.321219827586198"/>
    <n v="30.848390517241398"/>
    <n v="97"/>
    <n v="190.72164948453599"/>
    <n v="0.47386281276962899"/>
    <n v="12.506971095772199"/>
    <n v="97"/>
    <n v="167.41237113402099"/>
    <n v="1.1007137931034501"/>
    <n v="22.9872086206896"/>
    <n v="97"/>
    <n v="626.25773195876297"/>
    <n v="7.63168394160585"/>
    <n v="11.1277883211679"/>
    <n v="2003"/>
    <n v="131.882176734898"/>
    <n v="1.7543622021893099"/>
    <n v="13.3967768834514"/>
    <n v="246"/>
    <n v="3.46733376785664"/>
    <n v="1.85376732971669E-2"/>
    <n v="11.755093429777"/>
    <n v="1984"/>
    <n v="39.570614919354803"/>
    <n v="0.78086360634081997"/>
    <n v="10.959889266842801"/>
  </r>
  <r>
    <x v="1"/>
    <x v="17"/>
    <n v="7.0731392513982499E-2"/>
    <n v="2419"/>
    <n v="4912.53493179"/>
    <n v="2787"/>
    <n v="54.822343021169701"/>
    <n v="30.311014352350199"/>
    <n v="108"/>
    <n v="208.43518518518499"/>
    <n v="0.76615014367816203"/>
    <n v="12.179159841954"/>
    <n v="110"/>
    <n v="178.481818181818"/>
    <n v="1.1545816289917501"/>
    <n v="22.5472970936491"/>
    <n v="113"/>
    <n v="678.16814159292005"/>
    <n v="9.6741492354740206"/>
    <n v="10.973347400611599"/>
    <n v="2419"/>
    <n v="132.48945845390699"/>
    <n v="1.7730260938323601"/>
    <n v="13.0914628360569"/>
    <n v="315"/>
    <n v="3.7309873245923502"/>
    <n v="4.1739719157472398E-2"/>
    <n v="12.407422266800401"/>
    <n v="2406"/>
    <n v="38.837988362427303"/>
    <n v="0.70116160258133897"/>
    <n v="10.796678327507401"/>
  </r>
  <r>
    <x v="1"/>
    <x v="18"/>
    <n v="4.9535476046088503E-2"/>
    <n v="2786"/>
    <n v="4985.9877961234697"/>
    <n v="3215"/>
    <n v="39.923570762052897"/>
    <n v="30.063299222394999"/>
    <n v="130"/>
    <n v="209.43076923076899"/>
    <n v="0.74900280286514997"/>
    <n v="11.573674867642501"/>
    <n v="132"/>
    <n v="183.71212121212099"/>
    <n v="0.96859085252022203"/>
    <n v="22.145618232731799"/>
    <n v="133"/>
    <n v="691.66917293233098"/>
    <n v="9.22175730994155"/>
    <n v="10.1661994152047"/>
    <n v="2786"/>
    <n v="130.71787508973401"/>
    <n v="1.3804309613572101"/>
    <n v="12.436442507068801"/>
    <n v="446"/>
    <n v="3.72862964600878"/>
    <n v="2.5636323464427801E-2"/>
    <n v="12.004904993371699"/>
    <n v="2766"/>
    <n v="39.369848156182201"/>
    <n v="0.67239102256361205"/>
    <n v="10.252653624579899"/>
  </r>
  <r>
    <x v="1"/>
    <x v="19"/>
    <n v="4.5003141887646099E-2"/>
    <n v="2680"/>
    <n v="4976.8350746268698"/>
    <n v="3219"/>
    <n v="50.415902454178401"/>
    <n v="29.766894998446698"/>
    <n v="122"/>
    <n v="202.36885245901601"/>
    <n v="1.10938277363184"/>
    <n v="11.818578669154199"/>
    <n v="123"/>
    <n v="178.42276422764201"/>
    <n v="1.2822923268095701"/>
    <n v="22.090027027027102"/>
    <n v="126"/>
    <n v="670.39682539682497"/>
    <n v="9.7562769230769604"/>
    <n v="10.1390550868486"/>
    <n v="2680"/>
    <n v="135.889552238806"/>
    <n v="1.5315207048458099"/>
    <n v="12.5909420704846"/>
    <n v="419"/>
    <n v="3.7140487876542401"/>
    <n v="1.7699610894941601E-2"/>
    <n v="12.071128404669301"/>
    <n v="2659"/>
    <n v="39.767920270778497"/>
    <n v="1.6825708846584599"/>
    <n v="10.439129697648401"/>
  </r>
  <r>
    <x v="1"/>
    <x v="20"/>
    <n v="2.9818267088756002E-2"/>
    <n v="2865"/>
    <n v="5003.6921465968599"/>
    <n v="3452"/>
    <n v="59.449727694090399"/>
    <n v="29.1350898030128"/>
    <n v="104"/>
    <n v="232.413461538462"/>
    <n v="1.2211353623188399"/>
    <n v="11.4750310144927"/>
    <n v="107"/>
    <n v="209.672897196262"/>
    <n v="1.5085249130938601"/>
    <n v="21.7113351680185"/>
    <n v="107"/>
    <n v="783.53271028037398"/>
    <n v="9.8656239567992294"/>
    <n v="9.9062577319587604"/>
    <n v="2865"/>
    <n v="132.871902268761"/>
    <n v="1.1906568896391601"/>
    <n v="12.218499894492499"/>
    <n v="496"/>
    <n v="3.4508762022561701"/>
    <n v="7.9174242424242397E-3"/>
    <n v="12.4977651515152"/>
    <n v="2834"/>
    <n v="38.2796047988708"/>
    <n v="1.2235875669882099"/>
    <n v="10.213290460878801"/>
  </r>
  <r>
    <x v="1"/>
    <x v="21"/>
    <n v="1.4485603781693199E-2"/>
    <n v="3448"/>
    <n v="5043.3488979118301"/>
    <n v="4124"/>
    <n v="58.138081959262898"/>
    <n v="28.629730601357899"/>
    <n v="133"/>
    <n v="221.69172932330801"/>
    <n v="1.2837846228474401"/>
    <n v="10.8736330341984"/>
    <n v="133"/>
    <n v="198"/>
    <n v="1.59127352085354"/>
    <n v="21.039820077594602"/>
    <n v="135"/>
    <n v="734.28888888888901"/>
    <n v="10.0270708164186"/>
    <n v="9.9850139828596909"/>
    <n v="3448"/>
    <n v="130.008700696056"/>
    <n v="0.89270770609318895"/>
    <n v="11.805352150537599"/>
    <n v="677"/>
    <n v="3.5425309631435402"/>
    <n v="1.8707077548256099E-2"/>
    <n v="13.1578733491365"/>
    <n v="3386"/>
    <n v="38.602658003544001"/>
    <n v="0.464867647058822"/>
    <n v="9.8810249273783395"/>
  </r>
  <r>
    <x v="1"/>
    <x v="22"/>
    <n v="4.6158181476610903E-2"/>
    <n v="3413"/>
    <n v="5088.7743920304702"/>
    <n v="4257"/>
    <n v="52.314296452901097"/>
    <n v="28.641580220812799"/>
    <n v="162"/>
    <n v="223.72839506172801"/>
    <n v="1.0959224077122101"/>
    <n v="11.6591958617446"/>
    <n v="168"/>
    <n v="211.45238095238099"/>
    <n v="1.57378975804557"/>
    <n v="21.268231148696401"/>
    <n v="168"/>
    <n v="779.71428571428601"/>
    <n v="8.4887761016276109"/>
    <n v="10.4915351329893"/>
    <n v="3413"/>
    <n v="131.10694403750401"/>
    <n v="0.81835695942475495"/>
    <n v="12.160893853792199"/>
    <n v="764"/>
    <n v="3.5186990671187499"/>
    <n v="1.4962218159658701E-2"/>
    <n v="13.971633150518"/>
    <n v="3378"/>
    <n v="36.177087033747803"/>
    <n v="-0.73179326505815101"/>
    <n v="10.2626760631835"/>
  </r>
  <r>
    <x v="1"/>
    <x v="23"/>
    <n v="5.4987279665636803E-2"/>
    <n v="3493"/>
    <n v="5067.9831090752896"/>
    <n v="4369"/>
    <n v="57.228356603341801"/>
    <n v="27.8955481803617"/>
    <n v="208"/>
    <n v="235.0625"/>
    <n v="1.3628915883566399"/>
    <n v="11.608461379784501"/>
    <n v="210"/>
    <n v="210.538095238095"/>
    <n v="1.5259047837033599"/>
    <n v="20.8378521400778"/>
    <n v="210"/>
    <n v="787.01428571428596"/>
    <n v="10.680623625254601"/>
    <n v="11.078330753564099"/>
    <n v="3493"/>
    <n v="129.437446321214"/>
    <n v="0.90227317073170699"/>
    <n v="11.758104962153"/>
    <n v="803"/>
    <n v="3.45777151071439"/>
    <n v="-2.7015403573629099E-2"/>
    <n v="14.4206099815157"/>
    <n v="3461"/>
    <n v="33.128748916498203"/>
    <n v="-1.50713900273224"/>
    <n v="9.9238536543715892"/>
  </r>
  <r>
    <x v="1"/>
    <x v="24"/>
    <n v="3.9647550168075703E-2"/>
    <n v="3309"/>
    <n v="5169.8854638863704"/>
    <n v="4231"/>
    <n v="62.467307965020098"/>
    <n v="27.519242968565401"/>
    <n v="155"/>
    <n v="235.851612903226"/>
    <n v="1.3617265846736"/>
    <n v="11.3718434247871"/>
    <n v="156"/>
    <n v="220.628205128205"/>
    <n v="1.61875774048688"/>
    <n v="20.626658709525"/>
    <n v="156"/>
    <n v="816.53205128205104"/>
    <n v="9.1626926605504693"/>
    <n v="10.1616513761468"/>
    <n v="3309"/>
    <n v="129.53067391961301"/>
    <n v="0.36262034529451598"/>
    <n v="11.472132701421801"/>
    <n v="839"/>
    <n v="3.31243221188276"/>
    <n v="-5.0840848806366301E-2"/>
    <n v="14.0970232832302"/>
    <n v="3270"/>
    <n v="31.3441590214067"/>
    <n v="-2.7622917453234899"/>
    <n v="9.4567059207139099"/>
  </r>
  <r>
    <x v="1"/>
    <x v="25"/>
    <n v="3.39164852562834E-2"/>
    <n v="3213"/>
    <n v="5340.2689075630296"/>
    <n v="4409"/>
    <n v="69.694254933091401"/>
    <n v="25.871711726014901"/>
    <n v="157"/>
    <n v="243"/>
    <n v="1.3677683923705699"/>
    <n v="11.431062216167099"/>
    <n v="159"/>
    <n v="218.779874213836"/>
    <n v="1.6408951667801199"/>
    <n v="19.680323803040601"/>
    <n v="159"/>
    <n v="818.08176100628896"/>
    <n v="6.8516170365068101"/>
    <n v="10.6493657838225"/>
    <n v="3213"/>
    <n v="126.053221288515"/>
    <n v="9.7867659222497502E-2"/>
    <n v="11.1058620347395"/>
    <n v="780"/>
    <n v="3.2931461473782599"/>
    <n v="-5.7116140051238197E-2"/>
    <n v="14.2818388841446"/>
    <n v="3085"/>
    <n v="28.4704700162074"/>
    <n v="-4.1346276829474302"/>
    <n v="9.3608014196382996"/>
  </r>
  <r>
    <x v="1"/>
    <x v="26"/>
    <n v="5.0197123604545903E-2"/>
    <n v="2865"/>
    <n v="5329.5109947643996"/>
    <n v="4441"/>
    <n v="69.629006980409798"/>
    <n v="23.837148615176702"/>
    <n v="116"/>
    <n v="239.60344827586201"/>
    <n v="1.48332746955345"/>
    <n v="11.017654939106899"/>
    <n v="117"/>
    <n v="221.74358974359001"/>
    <n v="1.54484610184768"/>
    <n v="18.5290259125731"/>
    <n v="117"/>
    <n v="813.67521367521397"/>
    <n v="5.5813934649421499"/>
    <n v="10.0510422055821"/>
    <n v="2865"/>
    <n v="121.957766143106"/>
    <n v="-4.6861218325222102E-2"/>
    <n v="10.652354421882899"/>
    <n v="511"/>
    <n v="3.2899624514142101"/>
    <n v="-7.6766394596115894E-2"/>
    <n v="13.3215873909372"/>
    <n v="2650"/>
    <n v="24.523886792452899"/>
    <n v="-5.4517734361610897"/>
    <n v="8.9059946529563003"/>
  </r>
  <r>
    <x v="1"/>
    <x v="27"/>
    <n v="4.4508793547664398E-2"/>
    <n v="2054"/>
    <n v="5324.6329113924003"/>
    <n v="3892"/>
    <n v="65.000095066803695"/>
    <n v="21.189709660842801"/>
    <n v="113"/>
    <n v="228.44247787610601"/>
    <n v="1.37600051453563"/>
    <n v="10.063173913043499"/>
    <n v="114"/>
    <n v="211.23684210526301"/>
    <n v="1.5029280020570901"/>
    <n v="16.3835834404731"/>
    <n v="114"/>
    <n v="778.78947368421098"/>
    <n v="4.8005240662302597"/>
    <n v="9.2156380438968295"/>
    <n v="2054"/>
    <n v="121.17185978578399"/>
    <n v="-7.8959505703424096E-2"/>
    <n v="9.3876925855513598"/>
    <n v="394"/>
    <n v="3.2504125650843898"/>
    <n v="-7.5295433364398701E-2"/>
    <n v="11.908449829139499"/>
    <n v="1879"/>
    <n v="22.178073443321001"/>
    <n v="-5.8525306042885097"/>
    <n v="7.8666129629629804"/>
  </r>
  <r>
    <x v="1"/>
    <x v="28"/>
    <n v="3.9907116514137399E-2"/>
    <n v="1183"/>
    <n v="5391.7295012679597"/>
    <n v="3287"/>
    <n v="72.479720109522503"/>
    <n v="17.961158503194401"/>
    <m/>
    <m/>
    <m/>
    <m/>
    <m/>
    <m/>
    <m/>
    <m/>
    <m/>
    <m/>
    <m/>
    <m/>
    <n v="1183"/>
    <n v="113.84699915469101"/>
    <n v="-0.33533579847469303"/>
    <n v="8.1492611509128601"/>
    <n v="131"/>
    <n v="3.3175035397596502"/>
    <n v="-8.9657993966817603E-2"/>
    <n v="9.88205128205127"/>
    <n v="889"/>
    <n v="19.784139482564701"/>
    <n v="-6.3281362118320903"/>
    <n v="6.8827051288167898"/>
  </r>
  <r>
    <x v="1"/>
    <x v="29"/>
    <n v="8.13452914798206E-2"/>
    <n v="325"/>
    <n v="5233.2984615384603"/>
    <n v="2686"/>
    <n v="81.2233730454208"/>
    <n v="14.777202531645599"/>
    <m/>
    <m/>
    <m/>
    <m/>
    <m/>
    <m/>
    <m/>
    <m/>
    <m/>
    <m/>
    <m/>
    <m/>
    <n v="325"/>
    <n v="104.083076923077"/>
    <n v="-0.42420445103857501"/>
    <n v="7.2013308605341297"/>
    <m/>
    <m/>
    <m/>
    <m/>
    <m/>
    <m/>
    <m/>
    <m/>
  </r>
  <r>
    <x v="1"/>
    <x v="30"/>
    <n v="8.0806451612903202E-2"/>
    <m/>
    <m/>
    <n v="2068"/>
    <n v="80.089584139264801"/>
    <n v="11.731537717601499"/>
    <m/>
    <m/>
    <m/>
    <m/>
    <m/>
    <m/>
    <m/>
    <m/>
    <m/>
    <m/>
    <m/>
    <m/>
    <m/>
    <m/>
    <m/>
    <m/>
    <m/>
    <m/>
    <m/>
    <m/>
    <m/>
    <m/>
    <m/>
    <m/>
  </r>
  <r>
    <x v="1"/>
    <x v="31"/>
    <n v="0.179357967667437"/>
    <m/>
    <m/>
    <n v="1105"/>
    <n v="83.9876923076922"/>
    <n v="11.4752036199095"/>
    <m/>
    <m/>
    <m/>
    <m/>
    <m/>
    <m/>
    <m/>
    <m/>
    <m/>
    <m/>
    <m/>
    <m/>
    <m/>
    <m/>
    <m/>
    <m/>
    <m/>
    <m/>
    <m/>
    <m/>
    <m/>
    <m/>
    <m/>
    <m/>
  </r>
  <r>
    <x v="2"/>
    <x v="0"/>
    <n v="9.5882061446977196E-2"/>
    <n v="1209"/>
    <n v="5084.6881720430101"/>
    <n v="1395"/>
    <n v="-23.5502508960573"/>
    <n v="32.215603584229399"/>
    <n v="137"/>
    <n v="187.10948905109501"/>
    <n v="-0.836869784172662"/>
    <n v="12.277197841726601"/>
    <m/>
    <m/>
    <m/>
    <m/>
    <n v="63"/>
    <n v="775.34920634920604"/>
    <n v="3.4482656675749301"/>
    <n v="5.1976852861035496"/>
    <n v="1209"/>
    <n v="137.04052936311001"/>
    <n v="2.2625567077122501"/>
    <n v="12.4501393389501"/>
    <m/>
    <m/>
    <m/>
    <m/>
    <n v="1208"/>
    <n v="42.466142384106"/>
    <n v="0.247799089726918"/>
    <n v="9.0415674252275497"/>
  </r>
  <r>
    <x v="2"/>
    <x v="1"/>
    <n v="0.125360951599672"/>
    <n v="1489"/>
    <n v="5274.4734721289497"/>
    <n v="1702"/>
    <n v="-42.592585193889498"/>
    <n v="33.441157461809603"/>
    <n v="109"/>
    <n v="209.44036697247699"/>
    <n v="-1.14169958847736"/>
    <n v="12.366330393886001"/>
    <m/>
    <m/>
    <m/>
    <m/>
    <n v="64"/>
    <n v="846.71875"/>
    <n v="3.3513683673469399"/>
    <n v="5.4370530612244803"/>
    <n v="1489"/>
    <n v="135.64069845533899"/>
    <n v="2.19511047420532"/>
    <n v="13.6370614903595"/>
    <m/>
    <m/>
    <m/>
    <m/>
    <n v="1483"/>
    <n v="41.775724881995998"/>
    <n v="0.24835830277632201"/>
    <n v="10.316383551597699"/>
  </r>
  <r>
    <x v="2"/>
    <x v="2"/>
    <n v="0.194360565322302"/>
    <n v="1620"/>
    <n v="5252.9203703703697"/>
    <n v="1878"/>
    <n v="-13.833796592119301"/>
    <n v="34.4293375931843"/>
    <n v="113"/>
    <n v="217.05309734513301"/>
    <n v="-0.54039007470651002"/>
    <n v="12.833048559231599"/>
    <m/>
    <m/>
    <m/>
    <m/>
    <n v="66"/>
    <n v="865.65151515151501"/>
    <n v="3.5742940170940201"/>
    <n v="5.6598128205128102"/>
    <n v="1620"/>
    <n v="137.40555555555599"/>
    <n v="2.1570663311985299"/>
    <n v="14.254980329368699"/>
    <m/>
    <m/>
    <m/>
    <m/>
    <n v="1614"/>
    <n v="39.754089219330901"/>
    <n v="0.166629322268326"/>
    <n v="10.9394136007377"/>
  </r>
  <r>
    <x v="2"/>
    <x v="3"/>
    <n v="0.13478696025164399"/>
    <n v="1979"/>
    <n v="5411.5346134411302"/>
    <n v="2268"/>
    <n v="8.6257539682539708"/>
    <n v="35.3301948853616"/>
    <n v="156"/>
    <n v="234.33974358974399"/>
    <n v="2.4289496910859399E-3"/>
    <n v="13.3475851721095"/>
    <m/>
    <m/>
    <m/>
    <m/>
    <n v="130"/>
    <n v="845.07692307692298"/>
    <n v="4.8483839406207796"/>
    <n v="6.5388947368420904"/>
    <n v="1979"/>
    <n v="139.73269327943399"/>
    <n v="2.3458791744840601"/>
    <n v="14.756128705440901"/>
    <m/>
    <m/>
    <m/>
    <m/>
    <n v="1973"/>
    <n v="37.636695387734399"/>
    <n v="0.22426297968397299"/>
    <n v="11.677100827689999"/>
  </r>
  <r>
    <x v="2"/>
    <x v="4"/>
    <n v="0.20892680385517001"/>
    <n v="2044"/>
    <n v="5398.0596868884504"/>
    <n v="2388"/>
    <n v="5.3772068676717"/>
    <n v="34.550817839196"/>
    <n v="154"/>
    <n v="236.83766233766201"/>
    <n v="0.46905497272345797"/>
    <n v="13.7535404951742"/>
    <n v="52"/>
    <n v="216.65384615384599"/>
    <n v="-6.4425460636516399E-2"/>
    <n v="24.164817420435501"/>
    <n v="143"/>
    <n v="842.01398601398603"/>
    <n v="6.1827678160919604"/>
    <n v="7.2097701149424998"/>
    <n v="2044"/>
    <n v="139.95792563600801"/>
    <n v="2.89524230902177"/>
    <n v="14.6894327687521"/>
    <m/>
    <m/>
    <m/>
    <m/>
    <n v="2041"/>
    <n v="36.735129838314499"/>
    <n v="0.12598890045091901"/>
    <n v="11.7589422476587"/>
  </r>
  <r>
    <x v="2"/>
    <x v="5"/>
    <n v="0.21743252286415299"/>
    <n v="2368"/>
    <n v="5576.2381756756804"/>
    <n v="2778"/>
    <n v="37.954964002879699"/>
    <n v="35.228875809935197"/>
    <n v="201"/>
    <n v="243.29850746268701"/>
    <n v="0.84006126126126202"/>
    <n v="14.927405765765799"/>
    <n v="70"/>
    <n v="228"/>
    <n v="0.50642044636429195"/>
    <n v="25.073971202303799"/>
    <n v="193"/>
    <n v="869.52331606217604"/>
    <n v="7.1537381386861396"/>
    <n v="7.8654000912408399"/>
    <n v="2368"/>
    <n v="142.82432432432401"/>
    <n v="3.1564275191514599"/>
    <n v="15.547418090748399"/>
    <m/>
    <m/>
    <m/>
    <m/>
    <n v="2357"/>
    <n v="36.292108612643098"/>
    <n v="0.15382359916987901"/>
    <n v="12.7599617551141"/>
  </r>
  <r>
    <x v="2"/>
    <x v="6"/>
    <n v="0.33012703830109902"/>
    <n v="2678"/>
    <n v="5660.2333831217302"/>
    <n v="3251"/>
    <n v="65.014527837588403"/>
    <n v="35.2337665333744"/>
    <n v="242"/>
    <n v="236.07024793388399"/>
    <n v="1.1804705701078599"/>
    <n v="15.5399359013867"/>
    <n v="93"/>
    <n v="219.139784946237"/>
    <n v="0.98276653337434605"/>
    <n v="25.269362657643899"/>
    <n v="249"/>
    <n v="829.96787148594399"/>
    <n v="9.0536498673739807"/>
    <n v="8.8476006062902197"/>
    <n v="2678"/>
    <n v="144.768857356236"/>
    <n v="3.38351592832253"/>
    <n v="15.8841988551518"/>
    <m/>
    <m/>
    <m/>
    <m/>
    <n v="2655"/>
    <n v="37.565762711864501"/>
    <n v="0.15008420789605201"/>
    <n v="13.100070614692701"/>
  </r>
  <r>
    <x v="2"/>
    <x v="7"/>
    <n v="0.28712802179094299"/>
    <n v="2734"/>
    <n v="5800.7450621799599"/>
    <n v="3393"/>
    <n v="92.575652814618294"/>
    <n v="35.0619157088123"/>
    <n v="283"/>
    <n v="235.93639575971699"/>
    <n v="1.3731427307578901"/>
    <n v="15.9135526393394"/>
    <n v="161"/>
    <n v="228.49068322981401"/>
    <n v="1.2898697318007699"/>
    <n v="25.257274977895701"/>
    <n v="287"/>
    <n v="822.87804878048803"/>
    <n v="10.045898536585399"/>
    <n v="9.1293801626016204"/>
    <n v="2734"/>
    <n v="143.794440380395"/>
    <n v="4.19435725463895"/>
    <n v="15.767625307399999"/>
    <n v="77"/>
    <n v="3.1792153228445401"/>
    <n v="2.49527634961439E-2"/>
    <n v="6.5257390745501196"/>
    <n v="2714"/>
    <n v="36.528187177597601"/>
    <n v="1.2668839928057601E-2"/>
    <n v="13.299368120503599"/>
  </r>
  <r>
    <x v="2"/>
    <x v="8"/>
    <n v="0.34500934870676198"/>
    <n v="3080"/>
    <n v="5913.7012987013004"/>
    <n v="3817"/>
    <n v="128.24587110296099"/>
    <n v="35.518315430966602"/>
    <n v="293"/>
    <n v="244.01023890785001"/>
    <n v="1.68283857442347"/>
    <n v="16.097616614255799"/>
    <n v="203"/>
    <n v="223.69950738916299"/>
    <n v="1.96609850668064"/>
    <n v="25.733024102698501"/>
    <n v="296"/>
    <n v="848.67229729729695"/>
    <n v="10.913267384346801"/>
    <n v="9.1900081466394692"/>
    <n v="3080"/>
    <n v="145.459090909091"/>
    <n v="4.9518502040816301"/>
    <n v="16.361293877550999"/>
    <n v="93"/>
    <n v="3.3114650921658999"/>
    <n v="2.72922244374821E-2"/>
    <n v="6.9622045001424002"/>
    <n v="3060"/>
    <n v="35.9736928104575"/>
    <n v="8.1604337152209605E-2"/>
    <n v="13.785074979541699"/>
  </r>
  <r>
    <x v="2"/>
    <x v="9"/>
    <n v="0.374404069767442"/>
    <n v="2969"/>
    <n v="6064.2148871673999"/>
    <n v="3679"/>
    <n v="128.497749388421"/>
    <n v="35.575669475400801"/>
    <n v="334"/>
    <n v="250.80239520958099"/>
    <n v="1.8668294805548"/>
    <n v="16.307218656513399"/>
    <n v="275"/>
    <n v="230.141818181818"/>
    <n v="2.1563871669385501"/>
    <n v="25.699461120174099"/>
    <n v="340"/>
    <n v="882.09411764705897"/>
    <n v="12.2101870066789"/>
    <n v="9.7455185185185194"/>
    <n v="2969"/>
    <n v="145.810710676996"/>
    <n v="5.0374870089378501"/>
    <n v="16.186474329661198"/>
    <n v="126"/>
    <n v="3.2627877493782198"/>
    <n v="2.48834808259586E-2"/>
    <n v="7.6177581120944202"/>
    <n v="2943"/>
    <n v="35.442269792728602"/>
    <n v="-1.41019214703432E-3"/>
    <n v="13.8314291771095"/>
  </r>
  <r>
    <x v="2"/>
    <x v="10"/>
    <n v="0.45249963066922799"/>
    <n v="3164"/>
    <n v="6144.2161820480396"/>
    <n v="4006"/>
    <n v="137.464273589615"/>
    <n v="35.590888916625097"/>
    <n v="348"/>
    <n v="255.68965517241401"/>
    <n v="2.4207362637362602"/>
    <n v="16.796700549450499"/>
    <n v="346"/>
    <n v="233.93063583815001"/>
    <n v="2.5434842735896201"/>
    <n v="26.013817773340001"/>
    <n v="354"/>
    <n v="900.13559322033905"/>
    <n v="13.1759450056117"/>
    <n v="10.620510662177301"/>
    <n v="3164"/>
    <n v="146.59481668773699"/>
    <n v="4.9559856414131804"/>
    <n v="16.7103612318157"/>
    <n v="168"/>
    <n v="3.4329779477140199"/>
    <n v="2.8362101824121799E-2"/>
    <n v="8.8738088755785594"/>
    <n v="3140"/>
    <n v="37.348375796178402"/>
    <n v="-7.3222517058377401E-2"/>
    <n v="14.255721891584599"/>
  </r>
  <r>
    <x v="2"/>
    <x v="11"/>
    <n v="0.44332943469785602"/>
    <n v="3456"/>
    <n v="6182.4537037036998"/>
    <n v="4302"/>
    <n v="159.92494886099499"/>
    <n v="36.515181543468003"/>
    <n v="385"/>
    <n v="256.04415584415602"/>
    <n v="2.7411261345124598"/>
    <n v="17.598117291133299"/>
    <n v="387"/>
    <n v="234.198966408269"/>
    <n v="3.1160446304044598"/>
    <n v="26.8601559739656"/>
    <n v="393"/>
    <n v="903.63867684478396"/>
    <n v="14.137720617529901"/>
    <n v="11.004492778884501"/>
    <n v="3456"/>
    <n v="145.121527777778"/>
    <n v="4.5026284219703498"/>
    <n v="17.349644812554502"/>
    <n v="274"/>
    <n v="3.3910537914055698"/>
    <n v="3.4590594413941203E-2"/>
    <n v="10.0006684172834"/>
    <n v="3424"/>
    <n v="37.360455607476602"/>
    <n v="-0.16783616016786199"/>
    <n v="14.813925878650201"/>
  </r>
  <r>
    <x v="2"/>
    <x v="12"/>
    <n v="0.48260653080129701"/>
    <n v="3746"/>
    <n v="6269.7693539775801"/>
    <n v="4775"/>
    <n v="172.06569005235599"/>
    <n v="35.558560209424201"/>
    <n v="447"/>
    <n v="255.391498881432"/>
    <n v="2.6012400335711301"/>
    <n v="17.827616240033599"/>
    <n v="449"/>
    <n v="236.83296213808501"/>
    <n v="3.5598680628272401"/>
    <n v="26.423839581151899"/>
    <n v="454"/>
    <n v="911.361233480176"/>
    <n v="14.139518738977101"/>
    <n v="11.667788139329801"/>
    <n v="3746"/>
    <n v="147.00213561131901"/>
    <n v="4.0824235109717897"/>
    <n v="17.198832601880898"/>
    <n v="406"/>
    <n v="3.52398590718771"/>
    <n v="3.8767891272032402E-2"/>
    <n v="11.357315778296901"/>
    <n v="3712"/>
    <n v="37.367456896551801"/>
    <n v="-0.37942360346184101"/>
    <n v="14.8636542250196"/>
  </r>
  <r>
    <x v="2"/>
    <x v="13"/>
    <n v="0.429695431472081"/>
    <n v="3843"/>
    <n v="6295.6989331251598"/>
    <n v="4873"/>
    <n v="188.75072850400201"/>
    <n v="35.588938436281602"/>
    <n v="472"/>
    <n v="253.389830508475"/>
    <n v="3.3435834703947398"/>
    <n v="17.499730057565799"/>
    <n v="473"/>
    <n v="233.65116279069801"/>
    <n v="4.1574588549148297"/>
    <n v="26.411984403858"/>
    <n v="482"/>
    <n v="892.07261410788396"/>
    <n v="13.8119738920579"/>
    <n v="11.2757292672225"/>
    <n v="3843"/>
    <n v="147.83424408014599"/>
    <n v="3.9647682490272298"/>
    <n v="17.088380856031101"/>
    <n v="465"/>
    <n v="3.4295959440856199"/>
    <n v="4.8685720312170597E-2"/>
    <n v="11.5366589327146"/>
    <n v="3796"/>
    <n v="38.019230769230802"/>
    <n v="-0.342261121553884"/>
    <n v="14.8074284617795"/>
  </r>
  <r>
    <x v="2"/>
    <x v="14"/>
    <n v="0.46617115130127901"/>
    <n v="3830"/>
    <n v="6316.5812010443897"/>
    <n v="5042"/>
    <n v="194.62080920269699"/>
    <n v="35.350250495834899"/>
    <n v="491"/>
    <n v="255.270875763747"/>
    <n v="3.3744155559976199"/>
    <n v="17.5212920230754"/>
    <n v="493"/>
    <n v="233.93914807302201"/>
    <n v="4.3352052756842401"/>
    <n v="26.274513883379601"/>
    <n v="495"/>
    <n v="902.53737373737397"/>
    <n v="12.7472877504648"/>
    <n v="10.9185397645115"/>
    <n v="3830"/>
    <n v="150.547519582245"/>
    <n v="4.6809889171783796"/>
    <n v="17.060657331136699"/>
    <n v="537"/>
    <n v="3.6127106029810601"/>
    <n v="5.35450988064958E-2"/>
    <n v="11.7326550577187"/>
    <n v="3794"/>
    <n v="37.136241433842798"/>
    <n v="-0.49335012026458103"/>
    <n v="14.835914431749799"/>
  </r>
  <r>
    <x v="2"/>
    <x v="15"/>
    <n v="0.453264365461437"/>
    <n v="3930"/>
    <n v="6383.5045801526703"/>
    <n v="5334"/>
    <n v="194.550470566179"/>
    <n v="34.555357142857197"/>
    <n v="451"/>
    <n v="257.45232815964499"/>
    <n v="3.0404206766917299"/>
    <n v="17.456981954887201"/>
    <n v="455"/>
    <n v="238.20439560439601"/>
    <n v="3.8441908511435998"/>
    <n v="25.972681102362301"/>
    <n v="462"/>
    <n v="919.39177489177496"/>
    <n v="13.4876192392835"/>
    <n v="11.6189649828939"/>
    <n v="3930"/>
    <n v="152.87328244274801"/>
    <n v="5.0517949486301399"/>
    <n v="17.1289547659817"/>
    <n v="640"/>
    <n v="3.5617151190735101"/>
    <n v="3.38545591559909E-2"/>
    <n v="13.079163526752099"/>
    <n v="3909"/>
    <n v="37.943847531337902"/>
    <n v="-0.65340383514596301"/>
    <n v="14.8987674155695"/>
  </r>
  <r>
    <x v="2"/>
    <x v="16"/>
    <n v="0.482296690970276"/>
    <n v="4206"/>
    <n v="6468.5078459343804"/>
    <n v="5799"/>
    <n v="195.11798068632601"/>
    <n v="34.299208829108402"/>
    <n v="439"/>
    <n v="255.391799544419"/>
    <n v="3.40957954939342"/>
    <n v="17.260542634315499"/>
    <n v="439"/>
    <n v="237.69931662870201"/>
    <n v="4.0470605799102604"/>
    <n v="25.858272523299998"/>
    <n v="441"/>
    <n v="911.94104308390001"/>
    <n v="13.9152747880576"/>
    <n v="11.103755252488"/>
    <n v="4206"/>
    <n v="151.49786019971501"/>
    <n v="4.7687571130253303"/>
    <n v="16.809495040459399"/>
    <n v="777"/>
    <n v="3.5718104602568701"/>
    <n v="3.0621264170388199E-2"/>
    <n v="13.225729989694401"/>
    <n v="4160"/>
    <n v="37.152860576922997"/>
    <n v="-0.64037703198741502"/>
    <n v="14.622888896172"/>
  </r>
  <r>
    <x v="2"/>
    <x v="17"/>
    <n v="0.58301972685887904"/>
    <n v="4189"/>
    <n v="6567.8312246359501"/>
    <n v="5774"/>
    <n v="192.446456529268"/>
    <n v="35.091631970903997"/>
    <n v="545"/>
    <n v="251.36880733945"/>
    <n v="3.2637047867711102"/>
    <n v="18.2001650130548"/>
    <n v="545"/>
    <n v="241.097247706422"/>
    <n v="4.0094083188908201"/>
    <n v="26.5223346620451"/>
    <n v="548"/>
    <n v="914.42153284671497"/>
    <n v="14.7829841325195"/>
    <n v="11.4047571054926"/>
    <n v="4189"/>
    <n v="151.10408211983801"/>
    <n v="4.5566820018245799"/>
    <n v="17.672093574872999"/>
    <n v="842"/>
    <n v="3.3781279864284199"/>
    <n v="4.5818632309217101E-2"/>
    <n v="13.974991740997799"/>
    <n v="4158"/>
    <n v="37.474531024530997"/>
    <n v="-0.90182440748985204"/>
    <n v="15.414524499148801"/>
  </r>
  <r>
    <x v="2"/>
    <x v="18"/>
    <n v="0.47778818700928"/>
    <n v="4324"/>
    <n v="6448.19172062905"/>
    <n v="6106"/>
    <n v="197.12229773992701"/>
    <n v="33.731391909597001"/>
    <n v="398"/>
    <n v="252.82663316582901"/>
    <n v="3.5765752299605902"/>
    <n v="16.796171320630702"/>
    <n v="400"/>
    <n v="242.6525"/>
    <n v="4.4032925950196802"/>
    <n v="25.492172673656601"/>
    <n v="403"/>
    <n v="916.63275434243201"/>
    <n v="15.0701796968147"/>
    <n v="10.6013582013285"/>
    <n v="4324"/>
    <n v="153.98103607770599"/>
    <n v="4.3450845434407999"/>
    <n v="16.7356922224957"/>
    <n v="861"/>
    <n v="3.4985885801125201"/>
    <n v="2.47238746620011E-2"/>
    <n v="13.598616192142501"/>
    <n v="4287"/>
    <n v="37.040167949615103"/>
    <n v="-0.71566930399307604"/>
    <n v="14.744773939918399"/>
  </r>
  <r>
    <x v="2"/>
    <x v="19"/>
    <n v="0.474705829596412"/>
    <n v="4294"/>
    <n v="6647.1562645551903"/>
    <n v="6156"/>
    <n v="215.89308641975401"/>
    <n v="34.415926250811999"/>
    <n v="395"/>
    <n v="254.78734177215199"/>
    <n v="3.61100162733932"/>
    <n v="17.874433523189602"/>
    <n v="396"/>
    <n v="250.611111111111"/>
    <n v="5.0113898635477501"/>
    <n v="26.364280376867999"/>
    <n v="397"/>
    <n v="938.30478589420704"/>
    <n v="15.9924772357724"/>
    <n v="11.115219837398399"/>
    <n v="4294"/>
    <n v="153.297857475547"/>
    <n v="3.86153251488998"/>
    <n v="17.415636805639998"/>
    <n v="924"/>
    <n v="3.5065951022769499"/>
    <n v="3.1683784196851299E-2"/>
    <n v="14.558046767537901"/>
    <n v="4270"/>
    <n v="38.935784543325703"/>
    <n v="0.25927760175481501"/>
    <n v="15.2565149646599"/>
  </r>
  <r>
    <x v="2"/>
    <x v="20"/>
    <n v="0.52918930878838899"/>
    <n v="4217"/>
    <n v="6763.7360682950002"/>
    <n v="6165"/>
    <n v="245.479575020276"/>
    <n v="33.884218653690098"/>
    <n v="387"/>
    <n v="257.89922480620203"/>
    <n v="4.4414243410348302"/>
    <n v="17.386553042629298"/>
    <n v="388"/>
    <n v="242.817010309278"/>
    <n v="5.4710079519636698"/>
    <n v="25.827176728335001"/>
    <n v="390"/>
    <n v="922.78205128205104"/>
    <n v="18.205122175597101"/>
    <n v="10.6383795997418"/>
    <n v="4217"/>
    <n v="152.79464073986199"/>
    <n v="4.01702705627706"/>
    <n v="16.873925084175099"/>
    <n v="915"/>
    <n v="3.3510944994231102"/>
    <n v="3.7151707464490899E-3"/>
    <n v="14.305364158356101"/>
    <n v="4195"/>
    <n v="38.7743265792611"/>
    <n v="-0.74129090689530697"/>
    <n v="14.783676500422599"/>
  </r>
  <r>
    <x v="2"/>
    <x v="21"/>
    <n v="0.48390103567318699"/>
    <n v="4190"/>
    <n v="6786.5210023866302"/>
    <n v="6154"/>
    <n v="232.73512349691299"/>
    <n v="33.729513487162698"/>
    <n v="426"/>
    <n v="257.16197183098598"/>
    <n v="4.3691736439159499"/>
    <n v="17.4897597328555"/>
    <n v="433"/>
    <n v="251.29099307159399"/>
    <n v="5.40016276422765"/>
    <n v="25.813610243902399"/>
    <n v="433"/>
    <n v="944.35334872979195"/>
    <n v="20.498626045016302"/>
    <n v="10.719349517684901"/>
    <n v="4190"/>
    <n v="149.71527446300701"/>
    <n v="3.7548551020408101"/>
    <n v="16.8753624249699"/>
    <n v="933"/>
    <n v="3.4491508210278998"/>
    <n v="-2.78068010833585E-2"/>
    <n v="14.503671381282"/>
    <n v="4133"/>
    <n v="37.573191386402101"/>
    <n v="-2.5005917851120301"/>
    <n v="14.7561466032281"/>
  </r>
  <r>
    <x v="2"/>
    <x v="22"/>
    <n v="0.48016506456937602"/>
    <n v="3946"/>
    <n v="6868.5927521540798"/>
    <n v="5826"/>
    <n v="225.89559560590399"/>
    <n v="33.633814109165797"/>
    <n v="491"/>
    <n v="258.76578411405302"/>
    <n v="4.3351912295786796"/>
    <n v="17.781630438520999"/>
    <n v="496"/>
    <n v="254.010080645161"/>
    <n v="5.3572501287553704"/>
    <n v="25.635651845493602"/>
    <n v="495"/>
    <n v="954.14949494949497"/>
    <n v="18.119051870324299"/>
    <n v="10.854680964256"/>
    <n v="3946"/>
    <n v="149.567156614293"/>
    <n v="3.1331940336240498"/>
    <n v="16.877741246365701"/>
    <n v="1030"/>
    <n v="3.29678655075389"/>
    <n v="-2.42233778329713E-2"/>
    <n v="15.024340266997701"/>
    <n v="3912"/>
    <n v="36.450204498977499"/>
    <n v="-3.8363985019677802"/>
    <n v="14.718146781769599"/>
  </r>
  <r>
    <x v="2"/>
    <x v="23"/>
    <n v="0.58597303634232101"/>
    <n v="4095"/>
    <n v="7036.1692307692301"/>
    <n v="6035"/>
    <n v="268.14020215410102"/>
    <n v="33.748455675227902"/>
    <n v="488"/>
    <n v="257.88114754098399"/>
    <n v="4.1883600665557497"/>
    <n v="18.1203028286189"/>
    <n v="495"/>
    <n v="255.21414141414101"/>
    <n v="6.0983471992045102"/>
    <n v="25.923257706330801"/>
    <n v="493"/>
    <n v="962.37728194726196"/>
    <n v="18.894479871175498"/>
    <n v="10.7105252818035"/>
    <n v="4095"/>
    <n v="148.257631257631"/>
    <n v="3.02399408358509"/>
    <n v="16.9373092900301"/>
    <n v="1118"/>
    <n v="3.2924673295876401"/>
    <n v="-5.17986818454165E-2"/>
    <n v="15.176572798082599"/>
    <n v="4045"/>
    <n v="34.210358467243502"/>
    <n v="-5.6952646278276102"/>
    <n v="14.7417407936308"/>
  </r>
  <r>
    <x v="2"/>
    <x v="24"/>
    <n v="0.62923111309789803"/>
    <n v="3709"/>
    <n v="7109.4259908331096"/>
    <n v="5468"/>
    <n v="269.79177761521601"/>
    <n v="33.320234089246497"/>
    <n v="394"/>
    <n v="260.94923857868002"/>
    <n v="4.5255087944301797"/>
    <n v="17.8006520703555"/>
    <n v="405"/>
    <n v="250.222222222222"/>
    <n v="5.9422237058715801"/>
    <n v="25.692621364550899"/>
    <n v="405"/>
    <n v="948.40246913580199"/>
    <n v="17.3859117797914"/>
    <n v="10.209966319028901"/>
    <n v="3709"/>
    <n v="149.183337826908"/>
    <n v="2.9760414771944399"/>
    <n v="16.5897567865509"/>
    <n v="966"/>
    <n v="3.1079193676046701"/>
    <n v="-8.3962722852512106E-2"/>
    <n v="14.8476499189628"/>
    <n v="3681"/>
    <n v="31.817821244227101"/>
    <n v="-8.2395663117134799"/>
    <n v="14.165677886875899"/>
  </r>
  <r>
    <x v="2"/>
    <x v="25"/>
    <n v="0.64966868170193004"/>
    <n v="3394"/>
    <n v="7118.5439010017699"/>
    <n v="5242"/>
    <n v="256.52128004578299"/>
    <n v="31.7761766501336"/>
    <n v="410"/>
    <n v="254.846341463415"/>
    <n v="4.0162722753346101"/>
    <n v="17.512650286806899"/>
    <n v="427"/>
    <n v="248.128805620609"/>
    <n v="5.2922926922342999"/>
    <n v="24.772804045029499"/>
    <n v="427"/>
    <n v="933.51756440280997"/>
    <n v="14.064040849090301"/>
    <n v="10.2983787013914"/>
    <n v="3394"/>
    <n v="147.47083087802"/>
    <n v="2.4634070438799101"/>
    <n v="15.996959728637499"/>
    <n v="945"/>
    <n v="3.0619711667638598"/>
    <n v="-9.8417398648648693E-2"/>
    <n v="14.9542567567568"/>
    <n v="3362"/>
    <n v="28.517697798929198"/>
    <n v="-10.4545570169099"/>
    <n v="13.4385637953461"/>
  </r>
  <r>
    <x v="2"/>
    <x v="26"/>
    <n v="0.64446563981042604"/>
    <n v="3173"/>
    <n v="7202.8332808068099"/>
    <n v="5341"/>
    <n v="241.14556824564701"/>
    <n v="29.738070024340001"/>
    <n v="338"/>
    <n v="268.66863905325403"/>
    <n v="4.29431030598837"/>
    <n v="16.200967899380601"/>
    <n v="359"/>
    <n v="251.37325905292499"/>
    <n v="4.9042800674409799"/>
    <n v="23.199714312476601"/>
    <n v="359"/>
    <n v="949.07799442896896"/>
    <n v="14.178028708134001"/>
    <n v="9.2078176501861204"/>
    <n v="3173"/>
    <n v="143.61235423889099"/>
    <n v="1.7694001158077599"/>
    <n v="14.7682127967574"/>
    <n v="712"/>
    <n v="3.0710310662845002"/>
    <n v="-0.12875916849754901"/>
    <n v="13.356379922257901"/>
    <n v="3050"/>
    <n v="26.015573770491802"/>
    <n v="-11.7418218641115"/>
    <n v="11.942168350754899"/>
  </r>
  <r>
    <x v="2"/>
    <x v="27"/>
    <n v="0.705187207488298"/>
    <n v="2383"/>
    <n v="7280.6873688627802"/>
    <n v="5175"/>
    <n v="233.17599999999999"/>
    <n v="26.715840772946901"/>
    <n v="257"/>
    <n v="268.077821011673"/>
    <n v="4.2841023102310301"/>
    <n v="14.876552708211999"/>
    <n v="268"/>
    <n v="250.60074626865699"/>
    <n v="4.6981216399149099"/>
    <n v="20.979019338619199"/>
    <n v="268"/>
    <n v="952.83955223880605"/>
    <n v="12.7981878525762"/>
    <n v="8.4970635577284899"/>
    <n v="2383"/>
    <n v="138.237515736467"/>
    <n v="1.05701931229392"/>
    <n v="13.561455173496601"/>
    <n v="529"/>
    <n v="2.8470244508678499"/>
    <n v="-0.13515673249551099"/>
    <n v="12.4671633752244"/>
    <n v="2063"/>
    <n v="23.463111972855099"/>
    <n v="-12.903573207249799"/>
    <n v="10.855630921985799"/>
  </r>
  <r>
    <x v="2"/>
    <x v="28"/>
    <n v="0.75862367964685595"/>
    <n v="1442"/>
    <n v="7574.1470180305096"/>
    <n v="4509"/>
    <n v="248.17101574628501"/>
    <n v="23.192239077400799"/>
    <n v="103"/>
    <n v="278.26213592233"/>
    <n v="4.9418913382320202"/>
    <n v="13.026091071030899"/>
    <n v="105"/>
    <n v="253.73333333333301"/>
    <n v="5.2129387347391898"/>
    <n v="18.3626273029967"/>
    <n v="105"/>
    <n v="978.00952380952401"/>
    <n v="13.3670701044108"/>
    <n v="7.0231003622416699"/>
    <n v="1442"/>
    <n v="129.67128987517299"/>
    <n v="0.22537625938816599"/>
    <n v="11.7171551566221"/>
    <n v="310"/>
    <n v="3.1027410305107099"/>
    <n v="-0.149384662828947"/>
    <n v="10.7361225328948"/>
    <n v="991"/>
    <n v="22.7634712411705"/>
    <n v="-13.3899957548911"/>
    <n v="9.5398282022886605"/>
  </r>
  <r>
    <x v="2"/>
    <x v="29"/>
    <n v="0.75140129682997403"/>
    <n v="467"/>
    <n v="8068.3383297644496"/>
    <n v="4267"/>
    <n v="254.469245371456"/>
    <n v="18.047114834778501"/>
    <m/>
    <m/>
    <m/>
    <m/>
    <m/>
    <m/>
    <m/>
    <m/>
    <m/>
    <m/>
    <m/>
    <m/>
    <n v="467"/>
    <n v="117.785867237687"/>
    <n v="-0.170558901322481"/>
    <n v="9.2433011190233607"/>
    <m/>
    <m/>
    <m/>
    <m/>
    <n v="58"/>
    <n v="23.127586206896598"/>
    <n v="-13.1851240278346"/>
    <n v="7.9291986492018003"/>
  </r>
  <r>
    <x v="2"/>
    <x v="30"/>
    <n v="0.73299495083709998"/>
    <m/>
    <m/>
    <n v="3049"/>
    <n v="269.73374549032502"/>
    <n v="15.2669373565104"/>
    <m/>
    <m/>
    <m/>
    <m/>
    <m/>
    <m/>
    <m/>
    <m/>
    <m/>
    <m/>
    <m/>
    <m/>
    <m/>
    <m/>
    <m/>
    <m/>
    <m/>
    <m/>
    <m/>
    <m/>
    <m/>
    <m/>
    <m/>
    <m/>
  </r>
  <r>
    <x v="2"/>
    <x v="31"/>
    <n v="0.839973089343381"/>
    <m/>
    <m/>
    <n v="1627"/>
    <n v="307.837633681623"/>
    <n v="13.4782421634911"/>
    <m/>
    <m/>
    <m/>
    <m/>
    <m/>
    <m/>
    <m/>
    <m/>
    <m/>
    <m/>
    <m/>
    <m/>
    <m/>
    <m/>
    <m/>
    <m/>
    <m/>
    <m/>
    <m/>
    <m/>
    <m/>
    <m/>
    <m/>
    <m/>
  </r>
  <r>
    <x v="2"/>
    <x v="32"/>
    <n v="0.33646153846153798"/>
    <m/>
    <m/>
    <n v="60"/>
    <n v="262.82799999999997"/>
    <n v="10.6983333333333"/>
    <m/>
    <m/>
    <m/>
    <m/>
    <m/>
    <m/>
    <m/>
    <m/>
    <m/>
    <m/>
    <m/>
    <m/>
    <m/>
    <m/>
    <m/>
    <m/>
    <m/>
    <m/>
    <m/>
    <m/>
    <m/>
    <m/>
    <m/>
    <m/>
  </r>
  <r>
    <x v="3"/>
    <x v="1"/>
    <n v="0.22869918699187"/>
    <n v="74"/>
    <n v="3819.8378378378402"/>
    <n v="77"/>
    <n v="-107.638441558442"/>
    <n v="38.319727272727299"/>
    <m/>
    <m/>
    <m/>
    <m/>
    <m/>
    <m/>
    <m/>
    <m/>
    <m/>
    <m/>
    <m/>
    <m/>
    <n v="74"/>
    <n v="130.93243243243199"/>
    <n v="0.64674157303370805"/>
    <n v="15.9083258426966"/>
    <m/>
    <m/>
    <m/>
    <m/>
    <n v="72"/>
    <n v="50.975000000000001"/>
    <n v="0.38917045454545501"/>
    <n v="11.010909090909101"/>
  </r>
  <r>
    <x v="3"/>
    <x v="2"/>
    <n v="0"/>
    <n v="58"/>
    <n v="4043.60344827586"/>
    <n v="59"/>
    <n v="-17.5362711864407"/>
    <n v="37.3730169491526"/>
    <m/>
    <m/>
    <m/>
    <m/>
    <m/>
    <m/>
    <m/>
    <m/>
    <m/>
    <m/>
    <m/>
    <m/>
    <n v="58"/>
    <n v="127.89655172413801"/>
    <n v="0.73839130434782596"/>
    <n v="15.173376811594199"/>
    <m/>
    <m/>
    <m/>
    <m/>
    <n v="58"/>
    <n v="44.510344827586202"/>
    <n v="0.38394029850746297"/>
    <n v="11.7761641791045"/>
  </r>
  <r>
    <x v="3"/>
    <x v="3"/>
    <n v="5.9036144578313299E-3"/>
    <n v="84"/>
    <n v="4310.2857142857101"/>
    <n v="87"/>
    <n v="11.146896551724099"/>
    <n v="33.913655172413797"/>
    <m/>
    <m/>
    <m/>
    <m/>
    <m/>
    <m/>
    <m/>
    <m/>
    <m/>
    <m/>
    <m/>
    <m/>
    <n v="84"/>
    <n v="132.40476190476201"/>
    <n v="1.72125510204082"/>
    <n v="12.961306122449001"/>
    <m/>
    <m/>
    <m/>
    <m/>
    <n v="84"/>
    <n v="54.125"/>
    <n v="0.76947959183673498"/>
    <n v="9.3837346938775497"/>
  </r>
  <r>
    <x v="3"/>
    <x v="4"/>
    <n v="0"/>
    <n v="99"/>
    <n v="4201.4141414141404"/>
    <n v="101"/>
    <n v="-23.963564356435601"/>
    <n v="36.346712871287103"/>
    <m/>
    <m/>
    <m/>
    <m/>
    <m/>
    <m/>
    <m/>
    <m/>
    <m/>
    <m/>
    <m/>
    <m/>
    <n v="99"/>
    <n v="125.82828282828299"/>
    <n v="1.9772755905511801"/>
    <n v="14.7812283464567"/>
    <m/>
    <m/>
    <m/>
    <m/>
    <n v="98"/>
    <n v="40.280612244898002"/>
    <n v="0.42163779527559098"/>
    <n v="11.456188976378"/>
  </r>
  <r>
    <x v="3"/>
    <x v="5"/>
    <n v="9.6250000000000002E-2"/>
    <n v="143"/>
    <n v="4730.37062937063"/>
    <n v="146"/>
    <n v="22.410273972602699"/>
    <n v="36.7535890410959"/>
    <m/>
    <m/>
    <m/>
    <m/>
    <m/>
    <m/>
    <m/>
    <m/>
    <m/>
    <m/>
    <m/>
    <m/>
    <n v="143"/>
    <n v="130"/>
    <n v="1.3157074468085099"/>
    <n v="16.397319148936202"/>
    <m/>
    <m/>
    <m/>
    <m/>
    <n v="143"/>
    <n v="44.965734265734298"/>
    <n v="0.57608510638297905"/>
    <n v="13.509393617021299"/>
  </r>
  <r>
    <x v="3"/>
    <x v="6"/>
    <n v="7.4624697336561699E-2"/>
    <n v="237"/>
    <n v="4936.4008438818601"/>
    <n v="247"/>
    <n v="28.894615384615399"/>
    <n v="34.516979757084997"/>
    <m/>
    <m/>
    <m/>
    <m/>
    <m/>
    <m/>
    <m/>
    <m/>
    <m/>
    <m/>
    <m/>
    <m/>
    <n v="237"/>
    <n v="135.78059071729999"/>
    <n v="0.78131986531986597"/>
    <n v="13.672760942760901"/>
    <m/>
    <m/>
    <m/>
    <m/>
    <n v="232"/>
    <n v="44.694396551724203"/>
    <n v="0.42607482993197299"/>
    <n v="11.392159183673501"/>
  </r>
  <r>
    <x v="3"/>
    <x v="7"/>
    <n v="0.18645232815964499"/>
    <n v="198"/>
    <n v="4938.0252525252499"/>
    <n v="206"/>
    <n v="47.534563106796099"/>
    <n v="36.543975728155303"/>
    <m/>
    <m/>
    <m/>
    <m/>
    <m/>
    <m/>
    <m/>
    <m/>
    <m/>
    <m/>
    <m/>
    <m/>
    <n v="198"/>
    <n v="136.48989898989899"/>
    <n v="2.0360312500000002"/>
    <n v="16.152659374999999"/>
    <m/>
    <m/>
    <m/>
    <m/>
    <n v="192"/>
    <n v="45.350520833333299"/>
    <n v="0.596394904458599"/>
    <n v="13.774585031847099"/>
  </r>
  <r>
    <x v="3"/>
    <x v="8"/>
    <n v="0.29207459207459202"/>
    <n v="198"/>
    <n v="4989.0303030303003"/>
    <n v="214"/>
    <n v="39.362803738317702"/>
    <n v="36.826425233644798"/>
    <m/>
    <m/>
    <m/>
    <m/>
    <m/>
    <m/>
    <m/>
    <m/>
    <m/>
    <m/>
    <m/>
    <m/>
    <n v="198"/>
    <n v="142.666666666667"/>
    <n v="2.2747719869706802"/>
    <n v="15.9372280130293"/>
    <m/>
    <m/>
    <m/>
    <m/>
    <n v="197"/>
    <n v="42.889340101522798"/>
    <n v="0.55747854785478601"/>
    <n v="13.4957399339934"/>
  </r>
  <r>
    <x v="3"/>
    <x v="9"/>
    <n v="0.16330578512396701"/>
    <n v="276"/>
    <n v="5145.79347826087"/>
    <n v="280"/>
    <n v="85.670714285714197"/>
    <n v="38.600210714285701"/>
    <m/>
    <m/>
    <m/>
    <m/>
    <m/>
    <m/>
    <m/>
    <m/>
    <m/>
    <m/>
    <m/>
    <m/>
    <n v="276"/>
    <n v="141.32971014492799"/>
    <n v="2.53761477572559"/>
    <n v="17.4131451187335"/>
    <m/>
    <m/>
    <m/>
    <m/>
    <n v="268"/>
    <n v="39.444776119403002"/>
    <n v="0.76725066666666697"/>
    <n v="15.1528938666667"/>
  </r>
  <r>
    <x v="3"/>
    <x v="10"/>
    <n v="0.113262955854127"/>
    <n v="264"/>
    <n v="5257.6628787878799"/>
    <n v="273"/>
    <n v="22.7438461538461"/>
    <n v="38.928523809523803"/>
    <m/>
    <m/>
    <m/>
    <m/>
    <m/>
    <m/>
    <m/>
    <m/>
    <m/>
    <m/>
    <m/>
    <m/>
    <n v="264"/>
    <n v="138.17045454545499"/>
    <n v="3.2419715762273902"/>
    <n v="17.7602868217054"/>
    <m/>
    <m/>
    <m/>
    <m/>
    <n v="257"/>
    <n v="38.791050583657601"/>
    <n v="0.63377662337662399"/>
    <n v="15.425631948052001"/>
  </r>
  <r>
    <x v="3"/>
    <x v="11"/>
    <n v="4.9443585780525497E-2"/>
    <n v="287"/>
    <n v="5084.1428571428596"/>
    <n v="304"/>
    <n v="106.44351973684201"/>
    <n v="37.616052631578903"/>
    <m/>
    <m/>
    <m/>
    <m/>
    <m/>
    <m/>
    <m/>
    <m/>
    <m/>
    <m/>
    <m/>
    <m/>
    <n v="287"/>
    <n v="143.06968641115"/>
    <n v="3.3705316742081401"/>
    <n v="16.695699095022601"/>
    <m/>
    <m/>
    <m/>
    <m/>
    <n v="278"/>
    <n v="38.5676258992806"/>
    <n v="1.0226788154897499"/>
    <n v="14.5646150341686"/>
  </r>
  <r>
    <x v="3"/>
    <x v="12"/>
    <n v="7.6761658031088101E-2"/>
    <n v="368"/>
    <n v="5089.3722826086996"/>
    <n v="425"/>
    <n v="137.50204705882399"/>
    <n v="35.327047058823503"/>
    <m/>
    <m/>
    <m/>
    <m/>
    <m/>
    <m/>
    <m/>
    <m/>
    <m/>
    <m/>
    <m/>
    <m/>
    <n v="368"/>
    <n v="148.451086956522"/>
    <n v="3.2545284697508898"/>
    <n v="16.165919928825598"/>
    <m/>
    <m/>
    <m/>
    <m/>
    <n v="362"/>
    <n v="39.408011049723697"/>
    <n v="0.42611531531531499"/>
    <n v="14.2715064864865"/>
  </r>
  <r>
    <x v="3"/>
    <x v="13"/>
    <n v="0.132723004694836"/>
    <n v="402"/>
    <n v="5020.9925373134301"/>
    <n v="444"/>
    <n v="158.79621621621601"/>
    <n v="35.794804054053998"/>
    <m/>
    <m/>
    <m/>
    <m/>
    <m/>
    <m/>
    <m/>
    <m/>
    <m/>
    <m/>
    <m/>
    <m/>
    <n v="402"/>
    <n v="147.74378109452701"/>
    <n v="2.5154438943894402"/>
    <n v="15.911396039604"/>
    <m/>
    <m/>
    <m/>
    <m/>
    <n v="399"/>
    <n v="41.885213032581497"/>
    <n v="0.52925207296849097"/>
    <n v="13.910432006633499"/>
  </r>
  <r>
    <x v="3"/>
    <x v="14"/>
    <n v="0.102988636363636"/>
    <n v="461"/>
    <n v="4972.76789587852"/>
    <n v="497"/>
    <n v="160.846639839034"/>
    <n v="36.154482897384298"/>
    <m/>
    <m/>
    <m/>
    <m/>
    <m/>
    <m/>
    <m/>
    <m/>
    <m/>
    <m/>
    <m/>
    <m/>
    <n v="461"/>
    <n v="156.299349240781"/>
    <n v="2.85256825396826"/>
    <n v="16.074200000000001"/>
    <m/>
    <m/>
    <m/>
    <m/>
    <n v="449"/>
    <n v="35.964142538975501"/>
    <n v="0.50961155698234395"/>
    <n v="14.6534550561798"/>
  </r>
  <r>
    <x v="3"/>
    <x v="15"/>
    <n v="9.0846432889963705E-2"/>
    <n v="389"/>
    <n v="4895.08740359897"/>
    <n v="426"/>
    <n v="102.874131455399"/>
    <n v="35.091636150234798"/>
    <m/>
    <m/>
    <m/>
    <m/>
    <m/>
    <m/>
    <m/>
    <m/>
    <m/>
    <m/>
    <m/>
    <m/>
    <n v="389"/>
    <n v="151.467866323907"/>
    <n v="1.82494580419581"/>
    <n v="15.3757342657343"/>
    <m/>
    <m/>
    <m/>
    <m/>
    <n v="381"/>
    <n v="37.003149606299203"/>
    <n v="0.60995178571428599"/>
    <n v="13.538099285714299"/>
  </r>
  <r>
    <x v="3"/>
    <x v="16"/>
    <n v="0.14068817204301101"/>
    <n v="424"/>
    <n v="5086.8231132075498"/>
    <n v="474"/>
    <n v="139.93613924050601"/>
    <n v="35.072472573839697"/>
    <m/>
    <m/>
    <m/>
    <m/>
    <m/>
    <m/>
    <m/>
    <m/>
    <m/>
    <m/>
    <m/>
    <m/>
    <n v="424"/>
    <n v="152.43160377358501"/>
    <n v="2.06108319738988"/>
    <n v="15.385347471451899"/>
    <m/>
    <m/>
    <m/>
    <m/>
    <n v="410"/>
    <n v="35.909268292682903"/>
    <n v="0.666610648918469"/>
    <n v="13.716424459234601"/>
  </r>
  <r>
    <x v="3"/>
    <x v="17"/>
    <n v="0.17040703052729"/>
    <n v="457"/>
    <n v="5203.7877461706803"/>
    <n v="537"/>
    <n v="210.57201117318399"/>
    <n v="35.4285456238362"/>
    <m/>
    <m/>
    <m/>
    <m/>
    <m/>
    <m/>
    <m/>
    <m/>
    <m/>
    <m/>
    <m/>
    <m/>
    <n v="457"/>
    <n v="159.133479212254"/>
    <n v="2.7209532967032901"/>
    <n v="15.7518131868132"/>
    <m/>
    <m/>
    <m/>
    <m/>
    <n v="449"/>
    <n v="37.791314031180399"/>
    <n v="0.94584861111111196"/>
    <n v="14.0767088888889"/>
  </r>
  <r>
    <x v="3"/>
    <x v="18"/>
    <n v="0.14438794726930301"/>
    <n v="454"/>
    <n v="4867.70704845815"/>
    <n v="520"/>
    <n v="125.676423076923"/>
    <n v="34.733499999999999"/>
    <m/>
    <m/>
    <m/>
    <m/>
    <m/>
    <m/>
    <m/>
    <m/>
    <m/>
    <m/>
    <m/>
    <m/>
    <n v="454"/>
    <n v="147.62555066079301"/>
    <n v="1.8482416918429001"/>
    <n v="14.4752129909365"/>
    <m/>
    <m/>
    <m/>
    <m/>
    <n v="445"/>
    <n v="35.909887640449398"/>
    <n v="1.16856773211568"/>
    <n v="12.1539943683409"/>
  </r>
  <r>
    <x v="3"/>
    <x v="19"/>
    <n v="0.190175054704595"/>
    <n v="359"/>
    <n v="4872.5236768802197"/>
    <n v="443"/>
    <n v="118.938848758465"/>
    <n v="31.4960699774266"/>
    <m/>
    <m/>
    <m/>
    <m/>
    <m/>
    <m/>
    <m/>
    <m/>
    <m/>
    <m/>
    <m/>
    <m/>
    <n v="359"/>
    <n v="145.701949860724"/>
    <n v="1.42733276157805"/>
    <n v="13.010756432247"/>
    <m/>
    <m/>
    <m/>
    <m/>
    <n v="347"/>
    <n v="38.479827089337199"/>
    <n v="1.7070314136125699"/>
    <n v="10.8965157068063"/>
  </r>
  <r>
    <x v="3"/>
    <x v="20"/>
    <n v="5.9953216374269001E-2"/>
    <n v="307"/>
    <n v="4803.1140065146601"/>
    <n v="409"/>
    <n v="111.43716381418101"/>
    <n v="29.1503520782396"/>
    <m/>
    <m/>
    <m/>
    <m/>
    <m/>
    <m/>
    <m/>
    <m/>
    <m/>
    <m/>
    <m/>
    <m/>
    <n v="307"/>
    <n v="145.771986970684"/>
    <n v="1.1772631578947399"/>
    <n v="11.0747350272232"/>
    <m/>
    <m/>
    <m/>
    <m/>
    <n v="303"/>
    <n v="37.6907590759076"/>
    <n v="1.03207393715342"/>
    <n v="9.2984005545286497"/>
  </r>
  <r>
    <x v="3"/>
    <x v="21"/>
    <n v="8.7160493827160498E-2"/>
    <n v="298"/>
    <n v="4935.9228187919498"/>
    <n v="446"/>
    <n v="101.229013452915"/>
    <n v="26.325322869955102"/>
    <m/>
    <m/>
    <m/>
    <m/>
    <m/>
    <m/>
    <m/>
    <m/>
    <m/>
    <m/>
    <m/>
    <m/>
    <n v="298"/>
    <n v="142.34563758389299"/>
    <n v="1.6276551181102401"/>
    <n v="10.0037826771654"/>
    <m/>
    <m/>
    <m/>
    <m/>
    <n v="283"/>
    <n v="36.96925795053"/>
    <n v="0.72493086816720298"/>
    <n v="8.6229234726688198"/>
  </r>
  <r>
    <x v="3"/>
    <x v="22"/>
    <n v="0.15246311010215699"/>
    <n v="299"/>
    <n v="5150.4448160535103"/>
    <n v="402"/>
    <n v="140.01092039801"/>
    <n v="28.991940298507501"/>
    <m/>
    <m/>
    <m/>
    <m/>
    <m/>
    <m/>
    <m/>
    <m/>
    <m/>
    <m/>
    <m/>
    <m/>
    <n v="299"/>
    <n v="141.451505016722"/>
    <n v="1.3885721739130401"/>
    <n v="11.2591930434783"/>
    <m/>
    <m/>
    <m/>
    <m/>
    <n v="284"/>
    <n v="39.076056338028202"/>
    <n v="-0.12880461811722899"/>
    <n v="9.2774785079928908"/>
  </r>
  <r>
    <x v="3"/>
    <x v="23"/>
    <n v="5.19526627218935E-2"/>
    <n v="302"/>
    <n v="4867.9172185430498"/>
    <n v="415"/>
    <n v="99.712650602409596"/>
    <n v="25.353566265060199"/>
    <m/>
    <m/>
    <m/>
    <m/>
    <m/>
    <m/>
    <m/>
    <m/>
    <m/>
    <m/>
    <m/>
    <m/>
    <n v="302"/>
    <n v="137.41390728476799"/>
    <n v="0.88729711375212095"/>
    <n v="9.3610441426146007"/>
    <m/>
    <m/>
    <m/>
    <m/>
    <n v="279"/>
    <n v="36.384587813620101"/>
    <n v="-0.64899122807017595"/>
    <n v="7.5604933333333202"/>
  </r>
  <r>
    <x v="3"/>
    <x v="24"/>
    <n v="4.84523809523809E-2"/>
    <n v="307"/>
    <n v="4905.3355048859903"/>
    <n v="434"/>
    <n v="112.162281105991"/>
    <n v="25.3815483870968"/>
    <m/>
    <m/>
    <m/>
    <m/>
    <m/>
    <m/>
    <m/>
    <m/>
    <m/>
    <m/>
    <m/>
    <m/>
    <n v="307"/>
    <n v="135.97719869706799"/>
    <n v="1.11921890547264"/>
    <n v="8.8969071310116004"/>
    <m/>
    <m/>
    <m/>
    <m/>
    <n v="299"/>
    <n v="27.170903010033499"/>
    <n v="-1.6663718166383701"/>
    <n v="7.6323035653650297"/>
  </r>
  <r>
    <x v="3"/>
    <x v="25"/>
    <n v="3.8624484181568101E-2"/>
    <n v="195"/>
    <n v="4964.5948717948704"/>
    <n v="267"/>
    <n v="115.785880149813"/>
    <n v="24.618269662921399"/>
    <m/>
    <m/>
    <m/>
    <m/>
    <m/>
    <m/>
    <m/>
    <m/>
    <m/>
    <m/>
    <m/>
    <m/>
    <n v="195"/>
    <n v="127.07179487179501"/>
    <n v="0.72593833780160799"/>
    <n v="8.1024075067024199"/>
    <m/>
    <m/>
    <m/>
    <m/>
    <n v="190"/>
    <n v="25.497894736842099"/>
    <n v="-2.1415365853658499"/>
    <n v="6.6698880758807499"/>
  </r>
  <r>
    <x v="3"/>
    <x v="26"/>
    <n v="4.87377279102384E-2"/>
    <n v="172"/>
    <n v="5281.9186046511604"/>
    <n v="269"/>
    <n v="111.27565055762101"/>
    <n v="20.931553903345701"/>
    <m/>
    <m/>
    <m/>
    <m/>
    <m/>
    <m/>
    <m/>
    <m/>
    <m/>
    <m/>
    <m/>
    <m/>
    <n v="172"/>
    <n v="143.20930232558101"/>
    <n v="0.87321522309711297"/>
    <n v="7.3151916010498796"/>
    <m/>
    <m/>
    <m/>
    <m/>
    <n v="169"/>
    <n v="23.807100591716001"/>
    <n v="-2.72315549597855"/>
    <n v="6.02593163538873"/>
  </r>
  <r>
    <x v="3"/>
    <x v="27"/>
    <n v="2.1849710982659001E-2"/>
    <n v="169"/>
    <n v="4979.7218934911198"/>
    <n v="271"/>
    <n v="70.914501845018506"/>
    <n v="18.256833948339501"/>
    <m/>
    <m/>
    <m/>
    <m/>
    <m/>
    <m/>
    <m/>
    <m/>
    <m/>
    <m/>
    <m/>
    <m/>
    <n v="169"/>
    <n v="113.644970414201"/>
    <n v="4.5041775456919099E-2"/>
    <n v="5.9305639686684097"/>
    <m/>
    <m/>
    <m/>
    <m/>
    <n v="111"/>
    <n v="20.566666666666698"/>
    <n v="-2.9452170087976599"/>
    <n v="4.8685205278592401"/>
  </r>
  <r>
    <x v="3"/>
    <x v="28"/>
    <n v="8.0125984251968499E-2"/>
    <n v="56"/>
    <n v="5156.6785714285697"/>
    <n v="222"/>
    <n v="66.118603603603603"/>
    <n v="14.836225225225199"/>
    <m/>
    <m/>
    <m/>
    <m/>
    <m/>
    <m/>
    <m/>
    <m/>
    <m/>
    <m/>
    <m/>
    <m/>
    <n v="56"/>
    <n v="104.83928571428601"/>
    <n v="0.30161311475409802"/>
    <n v="6.2357737704918099"/>
    <m/>
    <m/>
    <m/>
    <m/>
    <m/>
    <m/>
    <m/>
    <m/>
  </r>
  <r>
    <x v="3"/>
    <x v="29"/>
    <n v="0.16020316027088"/>
    <m/>
    <m/>
    <n v="185"/>
    <n v="167.10059459459501"/>
    <n v="11.3412486486486"/>
    <m/>
    <m/>
    <m/>
    <m/>
    <m/>
    <m/>
    <m/>
    <m/>
    <m/>
    <m/>
    <m/>
    <m/>
    <m/>
    <m/>
    <m/>
    <m/>
    <m/>
    <m/>
    <m/>
    <m/>
    <m/>
    <m/>
    <m/>
    <m/>
  </r>
  <r>
    <x v="3"/>
    <x v="30"/>
    <n v="0.29102112676056302"/>
    <m/>
    <m/>
    <n v="138"/>
    <n v="95.839637681159402"/>
    <n v="8.7384057971014499"/>
    <m/>
    <m/>
    <m/>
    <m/>
    <m/>
    <m/>
    <m/>
    <m/>
    <m/>
    <m/>
    <m/>
    <m/>
    <m/>
    <m/>
    <m/>
    <m/>
    <m/>
    <m/>
    <m/>
    <m/>
    <m/>
    <m/>
    <m/>
    <m/>
  </r>
  <r>
    <x v="3"/>
    <x v="31"/>
    <n v="3.2843137254901997E-2"/>
    <m/>
    <m/>
    <n v="66"/>
    <n v="116.497272727273"/>
    <n v="9.4303030303030209"/>
    <m/>
    <m/>
    <m/>
    <m/>
    <m/>
    <m/>
    <m/>
    <m/>
    <m/>
    <m/>
    <m/>
    <m/>
    <m/>
    <m/>
    <m/>
    <m/>
    <m/>
    <m/>
    <m/>
    <m/>
    <m/>
    <m/>
    <m/>
    <m/>
  </r>
  <r>
    <x v="4"/>
    <x v="0"/>
    <n v="3.2008196721311499E-2"/>
    <n v="174"/>
    <n v="3331.9137931034502"/>
    <n v="178"/>
    <n v="-12.403314606741599"/>
    <n v="35.843494382022499"/>
    <m/>
    <m/>
    <m/>
    <m/>
    <m/>
    <m/>
    <m/>
    <m/>
    <m/>
    <m/>
    <m/>
    <m/>
    <n v="174"/>
    <n v="126.787356321839"/>
    <n v="1.1582955665024599"/>
    <n v="17.524990147783299"/>
    <m/>
    <m/>
    <m/>
    <m/>
    <n v="172"/>
    <n v="42.602325581395299"/>
    <n v="0.87803980099502499"/>
    <n v="14.061631840796"/>
  </r>
  <r>
    <x v="4"/>
    <x v="1"/>
    <n v="4.4055944055944103E-2"/>
    <n v="221"/>
    <n v="3374.6515837104098"/>
    <n v="226"/>
    <n v="-61.389336283185798"/>
    <n v="35.073659292035401"/>
    <m/>
    <m/>
    <m/>
    <m/>
    <m/>
    <m/>
    <m/>
    <m/>
    <m/>
    <m/>
    <m/>
    <m/>
    <n v="221"/>
    <n v="134.597285067873"/>
    <n v="1.64783673469388"/>
    <n v="17.4160040816327"/>
    <m/>
    <m/>
    <m/>
    <m/>
    <n v="220"/>
    <n v="40.984999999999999"/>
    <n v="0.78429752066115699"/>
    <n v="14.2423966942149"/>
  </r>
  <r>
    <x v="4"/>
    <x v="2"/>
    <n v="3.6868686868686898E-2"/>
    <n v="183"/>
    <n v="3473.5409836065601"/>
    <n v="196"/>
    <n v="-21.260255102040801"/>
    <n v="34.074362244897898"/>
    <m/>
    <m/>
    <m/>
    <m/>
    <m/>
    <m/>
    <m/>
    <m/>
    <m/>
    <m/>
    <m/>
    <m/>
    <n v="183"/>
    <n v="131.699453551913"/>
    <n v="1.41774672489083"/>
    <n v="14.986279475982499"/>
    <m/>
    <m/>
    <m/>
    <m/>
    <n v="182"/>
    <n v="38.950000000000003"/>
    <n v="0.608306666666666"/>
    <n v="12.1336333333333"/>
  </r>
  <r>
    <x v="4"/>
    <x v="3"/>
    <n v="0.112545454545455"/>
    <n v="151"/>
    <n v="3834.43046357616"/>
    <n v="152"/>
    <n v="-106.524934210526"/>
    <n v="36.882513157894699"/>
    <m/>
    <m/>
    <m/>
    <m/>
    <m/>
    <m/>
    <m/>
    <m/>
    <m/>
    <m/>
    <m/>
    <m/>
    <n v="151"/>
    <n v="140.32450331125801"/>
    <n v="2.3267760416666698"/>
    <n v="15.7703020833333"/>
    <m/>
    <m/>
    <m/>
    <m/>
    <n v="149"/>
    <n v="45.361744966442998"/>
    <n v="0.463769633507853"/>
    <n v="12.8070157068063"/>
  </r>
  <r>
    <x v="4"/>
    <x v="4"/>
    <n v="8.2784810126582301E-2"/>
    <n v="164"/>
    <n v="3797.6524390243899"/>
    <n v="168"/>
    <n v="-106.54541666666699"/>
    <n v="37.290624999999999"/>
    <m/>
    <m/>
    <m/>
    <m/>
    <m/>
    <m/>
    <m/>
    <m/>
    <m/>
    <m/>
    <m/>
    <m/>
    <n v="164"/>
    <n v="132.51219512195101"/>
    <n v="1.9171619047619"/>
    <n v="17.434876190476199"/>
    <m/>
    <m/>
    <m/>
    <m/>
    <n v="159"/>
    <n v="36.424528301886802"/>
    <n v="1.0110289855072501"/>
    <n v="15.4603961352657"/>
  </r>
  <r>
    <x v="4"/>
    <x v="5"/>
    <n v="9.9100877192982495E-2"/>
    <n v="214"/>
    <n v="3789.0140186915901"/>
    <n v="218"/>
    <n v="-64.990733944954101"/>
    <n v="36.340169724770597"/>
    <m/>
    <m/>
    <m/>
    <m/>
    <m/>
    <m/>
    <m/>
    <m/>
    <m/>
    <m/>
    <m/>
    <m/>
    <n v="214"/>
    <n v="128.62149532710299"/>
    <n v="0.92761184210526304"/>
    <n v="17.206414473684202"/>
    <m/>
    <m/>
    <m/>
    <m/>
    <n v="212"/>
    <n v="38.341037735849099"/>
    <n v="1.1702188552188599"/>
    <n v="15.1877777777778"/>
  </r>
  <r>
    <x v="4"/>
    <x v="6"/>
    <n v="9.4362416107382593E-2"/>
    <n v="175"/>
    <n v="3695.0971428571402"/>
    <n v="181"/>
    <n v="0.73011049723760102"/>
    <n v="32.738834254143697"/>
    <m/>
    <m/>
    <m/>
    <m/>
    <m/>
    <m/>
    <m/>
    <m/>
    <m/>
    <m/>
    <m/>
    <m/>
    <n v="175"/>
    <n v="131.874285714286"/>
    <n v="1.0393890909090899"/>
    <n v="12.672614545454501"/>
    <m/>
    <m/>
    <m/>
    <m/>
    <n v="173"/>
    <n v="38.153179190751402"/>
    <n v="0.94323897058823503"/>
    <n v="9.7830926470588295"/>
  </r>
  <r>
    <x v="4"/>
    <x v="7"/>
    <n v="0.34821428571428598"/>
    <n v="151"/>
    <n v="4271.3841059602601"/>
    <n v="153"/>
    <n v="32.320718954248399"/>
    <n v="39.0430784313725"/>
    <m/>
    <m/>
    <m/>
    <m/>
    <m/>
    <m/>
    <m/>
    <m/>
    <m/>
    <m/>
    <m/>
    <m/>
    <n v="151"/>
    <n v="147.87417218543001"/>
    <n v="4.0720707964601797"/>
    <n v="16.826188790560501"/>
    <m/>
    <m/>
    <m/>
    <m/>
    <n v="146"/>
    <n v="43.684246575342499"/>
    <n v="1.7195400593471799"/>
    <n v="13.3688154302671"/>
  </r>
  <r>
    <x v="4"/>
    <x v="8"/>
    <n v="1.0206976744186"/>
    <n v="142"/>
    <n v="4730.3239436619697"/>
    <n v="145"/>
    <n v="67.920344827586206"/>
    <n v="42.201206896551703"/>
    <m/>
    <m/>
    <m/>
    <m/>
    <m/>
    <m/>
    <m/>
    <m/>
    <m/>
    <m/>
    <m/>
    <m/>
    <n v="142"/>
    <n v="150.80281690140799"/>
    <n v="2.6686956521739198"/>
    <n v="18.8636758893281"/>
    <m/>
    <m/>
    <m/>
    <m/>
    <n v="135"/>
    <n v="48.371851851851801"/>
    <n v="2.0183606557377098"/>
    <n v="16.134953278688499"/>
  </r>
  <r>
    <x v="4"/>
    <x v="9"/>
    <n v="0.48825123152709399"/>
    <n v="194"/>
    <n v="4654.37113402062"/>
    <n v="201"/>
    <n v="47.495970149253701"/>
    <n v="38.912004975124397"/>
    <m/>
    <m/>
    <m/>
    <m/>
    <m/>
    <m/>
    <m/>
    <m/>
    <m/>
    <m/>
    <m/>
    <m/>
    <n v="194"/>
    <n v="147.20103092783501"/>
    <n v="0.87264379084967403"/>
    <n v="17.059225490196098"/>
    <m/>
    <m/>
    <m/>
    <m/>
    <n v="189"/>
    <n v="42.128042328042298"/>
    <n v="1.8245747508305601"/>
    <n v="14.630274418604699"/>
  </r>
  <r>
    <x v="4"/>
    <x v="10"/>
    <n v="0.254256198347108"/>
    <n v="191"/>
    <n v="4608.0994764397901"/>
    <n v="211"/>
    <n v="44.137962085308097"/>
    <n v="35.415511848341197"/>
    <m/>
    <m/>
    <m/>
    <m/>
    <m/>
    <m/>
    <m/>
    <m/>
    <m/>
    <m/>
    <m/>
    <m/>
    <n v="191"/>
    <n v="149.34031413612601"/>
    <n v="1.36667575757576"/>
    <n v="15.738666666666701"/>
    <m/>
    <m/>
    <m/>
    <m/>
    <n v="189"/>
    <n v="51.511111111111099"/>
    <n v="1.83622629969419"/>
    <n v="13.1290382262997"/>
  </r>
  <r>
    <x v="4"/>
    <x v="11"/>
    <n v="0.51825042881646599"/>
    <n v="248"/>
    <n v="4641.2177419354803"/>
    <n v="263"/>
    <n v="107.406235741445"/>
    <n v="37.336809885931501"/>
    <m/>
    <m/>
    <m/>
    <m/>
    <m/>
    <m/>
    <m/>
    <m/>
    <m/>
    <m/>
    <m/>
    <m/>
    <n v="248"/>
    <n v="159.822580645161"/>
    <n v="2.2578638743455501"/>
    <n v="16.910384816753901"/>
    <m/>
    <m/>
    <m/>
    <m/>
    <n v="247"/>
    <n v="49.8894736842105"/>
    <n v="2.0099021164021198"/>
    <n v="14.4792158730159"/>
  </r>
  <r>
    <x v="4"/>
    <x v="12"/>
    <n v="0.54605313092979102"/>
    <n v="201"/>
    <n v="4598.1492537313397"/>
    <n v="212"/>
    <n v="138.47731132075501"/>
    <n v="38.2919009433962"/>
    <m/>
    <m/>
    <m/>
    <m/>
    <m/>
    <m/>
    <m/>
    <m/>
    <m/>
    <m/>
    <m/>
    <m/>
    <n v="201"/>
    <n v="151.766169154229"/>
    <n v="2.6503379888268102"/>
    <n v="16.715930167597801"/>
    <m/>
    <m/>
    <m/>
    <m/>
    <n v="200"/>
    <n v="49.688499999999998"/>
    <n v="1.8222162921348299"/>
    <n v="14.148137359550599"/>
  </r>
  <r>
    <x v="4"/>
    <x v="13"/>
    <n v="0.61546232876712303"/>
    <n v="278"/>
    <n v="4283.4892086330901"/>
    <n v="295"/>
    <n v="127.056576271187"/>
    <n v="34.889616949152497"/>
    <m/>
    <m/>
    <m/>
    <m/>
    <m/>
    <m/>
    <m/>
    <m/>
    <m/>
    <m/>
    <m/>
    <m/>
    <n v="278"/>
    <n v="159.05035971223001"/>
    <n v="1.5922274999999999"/>
    <n v="15.9155725"/>
    <m/>
    <m/>
    <m/>
    <m/>
    <n v="275"/>
    <n v="49.5341818181818"/>
    <n v="1.6746340852130299"/>
    <n v="13.869475438596499"/>
  </r>
  <r>
    <x v="4"/>
    <x v="14"/>
    <n v="0.33575060532687601"/>
    <n v="362"/>
    <n v="4223.3342541436496"/>
    <n v="388"/>
    <n v="119.138969072165"/>
    <n v="33.572536082474201"/>
    <m/>
    <m/>
    <m/>
    <m/>
    <m/>
    <m/>
    <m/>
    <m/>
    <m/>
    <m/>
    <m/>
    <m/>
    <n v="362"/>
    <n v="163.37016574585601"/>
    <n v="2.0623922764227598"/>
    <n v="15.362012195122"/>
    <m/>
    <m/>
    <m/>
    <m/>
    <n v="361"/>
    <n v="40.1324099722992"/>
    <n v="1.1580755102040801"/>
    <n v="13.705282448979601"/>
  </r>
  <r>
    <x v="4"/>
    <x v="15"/>
    <n v="0.36792191435768301"/>
    <n v="311"/>
    <n v="4326.9710610932498"/>
    <n v="327"/>
    <n v="65.524036697247695"/>
    <n v="36.334177370030602"/>
    <m/>
    <m/>
    <m/>
    <m/>
    <m/>
    <m/>
    <m/>
    <m/>
    <m/>
    <m/>
    <m/>
    <m/>
    <n v="311"/>
    <n v="159.26366559485501"/>
    <n v="2.7297981859410401"/>
    <n v="16.542249433106601"/>
    <m/>
    <m/>
    <m/>
    <m/>
    <n v="307"/>
    <n v="40.773615635179198"/>
    <n v="1.23974709976798"/>
    <n v="14.680747331786501"/>
  </r>
  <r>
    <x v="4"/>
    <x v="16"/>
    <n v="0.38083217753120702"/>
    <n v="283"/>
    <n v="4492.0318021201401"/>
    <n v="313"/>
    <n v="131.10060702875401"/>
    <n v="33.959063897763599"/>
    <m/>
    <m/>
    <m/>
    <m/>
    <m/>
    <m/>
    <m/>
    <m/>
    <m/>
    <m/>
    <m/>
    <m/>
    <n v="283"/>
    <n v="160.745583038869"/>
    <n v="2.1613506787330299"/>
    <n v="15.328257918552"/>
    <m/>
    <m/>
    <m/>
    <m/>
    <n v="276"/>
    <n v="37.972463768116"/>
    <n v="1.2252968036529699"/>
    <n v="13.9352815068493"/>
  </r>
  <r>
    <x v="4"/>
    <x v="17"/>
    <n v="0.85140043763676199"/>
    <n v="389"/>
    <n v="4672.4910025706904"/>
    <n v="427"/>
    <n v="202.20491803278699"/>
    <n v="37.064374707260001"/>
    <m/>
    <m/>
    <m/>
    <m/>
    <m/>
    <m/>
    <m/>
    <m/>
    <m/>
    <m/>
    <m/>
    <m/>
    <n v="389"/>
    <n v="164.74550128534699"/>
    <n v="2.6775232744783302"/>
    <n v="16.847882825040099"/>
    <m/>
    <m/>
    <m/>
    <m/>
    <n v="381"/>
    <n v="40.7826771653544"/>
    <n v="2.0229104234527702"/>
    <n v="15.5371426710098"/>
  </r>
  <r>
    <x v="4"/>
    <x v="18"/>
    <n v="0.50013211382113798"/>
    <n v="373"/>
    <n v="4658.0455764075105"/>
    <n v="431"/>
    <n v="175.094733178654"/>
    <n v="36.539679814385103"/>
    <m/>
    <m/>
    <m/>
    <m/>
    <m/>
    <m/>
    <m/>
    <m/>
    <m/>
    <m/>
    <m/>
    <m/>
    <n v="373"/>
    <n v="166.01072386058999"/>
    <n v="2.4612835130970701"/>
    <n v="16.105167950693399"/>
    <m/>
    <m/>
    <m/>
    <m/>
    <n v="361"/>
    <n v="46.885041551246502"/>
    <n v="2.80333176838811"/>
    <n v="14.118780594679199"/>
  </r>
  <r>
    <x v="4"/>
    <x v="19"/>
    <n v="0.56885032537961"/>
    <n v="331"/>
    <n v="4376.4259818731098"/>
    <n v="387"/>
    <n v="200.37010335917299"/>
    <n v="35.0659741602067"/>
    <m/>
    <m/>
    <m/>
    <m/>
    <m/>
    <m/>
    <m/>
    <m/>
    <m/>
    <m/>
    <m/>
    <m/>
    <n v="331"/>
    <n v="158.56193353474299"/>
    <n v="1.7899715302491099"/>
    <n v="15.654115658363001"/>
    <m/>
    <m/>
    <m/>
    <m/>
    <n v="324"/>
    <n v="45.892592592592599"/>
    <n v="3.3471252268602498"/>
    <n v="13.555612341197801"/>
  </r>
  <r>
    <x v="4"/>
    <x v="20"/>
    <n v="0.34207142857142803"/>
    <n v="291"/>
    <n v="4149.5532646048096"/>
    <n v="359"/>
    <n v="132.083509749304"/>
    <n v="32.4821197771588"/>
    <m/>
    <m/>
    <m/>
    <m/>
    <m/>
    <m/>
    <m/>
    <m/>
    <m/>
    <m/>
    <m/>
    <m/>
    <n v="291"/>
    <n v="154.57388316151199"/>
    <n v="1.3965835010060399"/>
    <n v="14.0851790744467"/>
    <m/>
    <m/>
    <m/>
    <m/>
    <n v="281"/>
    <n v="41.603558718861201"/>
    <n v="2.1400368098159501"/>
    <n v="12.257043762781199"/>
  </r>
  <r>
    <x v="4"/>
    <x v="21"/>
    <n v="0.52465863453815298"/>
    <n v="340"/>
    <n v="4481.4764705882399"/>
    <n v="440"/>
    <n v="169.37450000000001"/>
    <n v="31.905693181818201"/>
    <m/>
    <m/>
    <m/>
    <m/>
    <m/>
    <m/>
    <m/>
    <m/>
    <m/>
    <m/>
    <m/>
    <m/>
    <n v="340"/>
    <n v="158.49705882352899"/>
    <n v="1.8051157270029701"/>
    <n v="13.259499999999999"/>
    <m/>
    <m/>
    <m/>
    <m/>
    <n v="331"/>
    <n v="38.519939577039302"/>
    <n v="2.0902177177177199"/>
    <n v="12.125462012011999"/>
  </r>
  <r>
    <x v="4"/>
    <x v="22"/>
    <n v="0.37331275720164597"/>
    <n v="380"/>
    <n v="4316.7289473684204"/>
    <n v="476"/>
    <n v="136.50107142857101"/>
    <n v="31.0931995798319"/>
    <m/>
    <m/>
    <m/>
    <m/>
    <m/>
    <m/>
    <m/>
    <m/>
    <m/>
    <m/>
    <m/>
    <m/>
    <n v="380"/>
    <n v="151.18421052631601"/>
    <n v="1.38210192023634"/>
    <n v="11.939369276218599"/>
    <m/>
    <m/>
    <m/>
    <m/>
    <n v="372"/>
    <n v="32.937634408602101"/>
    <n v="1.0830134730538901"/>
    <n v="10.3871700598802"/>
  </r>
  <r>
    <x v="4"/>
    <x v="23"/>
    <n v="0.42347317073170698"/>
    <n v="342"/>
    <n v="4506.9385964912299"/>
    <n v="396"/>
    <n v="144.800378787879"/>
    <n v="31.001848484848502"/>
    <m/>
    <m/>
    <m/>
    <m/>
    <m/>
    <m/>
    <m/>
    <m/>
    <m/>
    <m/>
    <m/>
    <m/>
    <n v="342"/>
    <n v="144.92397660818699"/>
    <n v="1.30768166089965"/>
    <n v="12.5103252595156"/>
    <m/>
    <m/>
    <m/>
    <m/>
    <n v="322"/>
    <n v="30.891925465838501"/>
    <n v="0.105697183098591"/>
    <n v="10.0943836267606"/>
  </r>
  <r>
    <x v="4"/>
    <x v="24"/>
    <n v="0.42230934479054799"/>
    <n v="285"/>
    <n v="4534.9894736842098"/>
    <n v="448"/>
    <n v="185.21854910714299"/>
    <n v="27.711524553571401"/>
    <m/>
    <m/>
    <m/>
    <m/>
    <m/>
    <m/>
    <m/>
    <m/>
    <m/>
    <m/>
    <m/>
    <m/>
    <n v="285"/>
    <n v="153.14736842105299"/>
    <n v="1.5877134416543599"/>
    <n v="10.922980797636599"/>
    <m/>
    <m/>
    <m/>
    <m/>
    <n v="282"/>
    <n v="25.611347517730501"/>
    <n v="-0.93387259259259303"/>
    <n v="9.8499176296296298"/>
  </r>
  <r>
    <x v="4"/>
    <x v="25"/>
    <n v="0.31271823204419902"/>
    <n v="279"/>
    <n v="4652.5017921147"/>
    <n v="461"/>
    <n v="189.37819956616099"/>
    <n v="24.675650759219099"/>
    <n v="58"/>
    <n v="186.172413793103"/>
    <n v="1.7950782608695699"/>
    <n v="9.7382695652174007"/>
    <n v="58"/>
    <n v="174.94827586206901"/>
    <n v="4.3837939262472903"/>
    <n v="16.702579175705001"/>
    <n v="58"/>
    <n v="640.72413793103499"/>
    <n v="-9.1583011583005192E-3"/>
    <n v="5.1941119691119697"/>
    <n v="279"/>
    <n v="141.21505376344101"/>
    <n v="1.40520634920635"/>
    <n v="8.8874206349206197"/>
    <m/>
    <m/>
    <m/>
    <m/>
    <n v="277"/>
    <n v="24.537906137184098"/>
    <n v="-1.48294728434505"/>
    <n v="7.6557517571884901"/>
  </r>
  <r>
    <x v="4"/>
    <x v="26"/>
    <n v="0.26141534391534399"/>
    <n v="192"/>
    <n v="4654.671875"/>
    <n v="318"/>
    <n v="180.99440251572301"/>
    <n v="23.3483459119497"/>
    <m/>
    <m/>
    <m/>
    <m/>
    <m/>
    <m/>
    <m/>
    <m/>
    <m/>
    <m/>
    <m/>
    <m/>
    <n v="192"/>
    <n v="147.125"/>
    <n v="1.3716250000000001"/>
    <n v="8.1034098360655804"/>
    <m/>
    <m/>
    <m/>
    <m/>
    <n v="188"/>
    <n v="21.194680851063801"/>
    <n v="-2.5732213114754101"/>
    <n v="6.7100264344262301"/>
  </r>
  <r>
    <x v="4"/>
    <x v="27"/>
    <n v="0.25673881673881699"/>
    <n v="107"/>
    <n v="5108.5981308411201"/>
    <n v="295"/>
    <n v="181.38037288135601"/>
    <n v="16.3981898305085"/>
    <m/>
    <m/>
    <m/>
    <m/>
    <m/>
    <m/>
    <m/>
    <m/>
    <m/>
    <m/>
    <m/>
    <m/>
    <n v="107"/>
    <n v="126.682242990654"/>
    <n v="1.2929464285714301"/>
    <n v="6.6013214285714303"/>
    <m/>
    <m/>
    <m/>
    <m/>
    <n v="74"/>
    <n v="23.366216216216198"/>
    <n v="-1.93649772727273"/>
    <n v="5.6001372727272702"/>
  </r>
  <r>
    <x v="4"/>
    <x v="28"/>
    <n v="0.29756637168141598"/>
    <m/>
    <m/>
    <n v="276"/>
    <n v="195.87630434782599"/>
    <n v="13.8045833333333"/>
    <m/>
    <m/>
    <m/>
    <m/>
    <m/>
    <m/>
    <m/>
    <m/>
    <m/>
    <m/>
    <m/>
    <m/>
    <m/>
    <m/>
    <m/>
    <m/>
    <m/>
    <m/>
    <m/>
    <m/>
    <m/>
    <m/>
    <m/>
    <m/>
  </r>
  <r>
    <x v="4"/>
    <x v="29"/>
    <n v="0.27005263157894799"/>
    <m/>
    <m/>
    <n v="292"/>
    <n v="200.29565068493099"/>
    <n v="11.009321917808199"/>
    <m/>
    <m/>
    <m/>
    <m/>
    <m/>
    <m/>
    <m/>
    <m/>
    <m/>
    <m/>
    <m/>
    <m/>
    <m/>
    <m/>
    <m/>
    <m/>
    <m/>
    <m/>
    <m/>
    <m/>
    <m/>
    <m/>
    <m/>
    <m/>
  </r>
  <r>
    <x v="4"/>
    <x v="30"/>
    <n v="0.39341232227488099"/>
    <m/>
    <m/>
    <n v="137"/>
    <n v="151.668613138686"/>
    <n v="10.140145985401499"/>
    <m/>
    <m/>
    <m/>
    <m/>
    <m/>
    <m/>
    <m/>
    <m/>
    <m/>
    <m/>
    <m/>
    <m/>
    <m/>
    <m/>
    <m/>
    <m/>
    <m/>
    <m/>
    <m/>
    <m/>
    <m/>
    <m/>
    <m/>
    <m/>
  </r>
  <r>
    <x v="5"/>
    <x v="12"/>
    <n v="5.0575916230366502E-2"/>
    <m/>
    <m/>
    <n v="56"/>
    <n v="22.283035714285699"/>
    <n v="28.472142857142899"/>
    <m/>
    <m/>
    <m/>
    <m/>
    <m/>
    <m/>
    <m/>
    <m/>
    <m/>
    <m/>
    <m/>
    <m/>
    <m/>
    <m/>
    <m/>
    <m/>
    <m/>
    <m/>
    <m/>
    <m/>
    <m/>
    <m/>
    <m/>
    <m/>
  </r>
  <r>
    <x v="5"/>
    <x v="13"/>
    <n v="1.03260869565217E-2"/>
    <n v="63"/>
    <n v="4405.8730158730204"/>
    <n v="75"/>
    <n v="23.391466666666702"/>
    <n v="28.8490933333334"/>
    <m/>
    <m/>
    <m/>
    <m/>
    <m/>
    <m/>
    <m/>
    <m/>
    <m/>
    <m/>
    <m/>
    <m/>
    <n v="63"/>
    <n v="121.777777777778"/>
    <n v="0.36863157894736798"/>
    <n v="11.0236315789474"/>
    <m/>
    <m/>
    <m/>
    <m/>
    <n v="61"/>
    <n v="48.324590163934403"/>
    <n v="1.1078532110091699"/>
    <n v="8.9201220183486196"/>
  </r>
  <r>
    <x v="5"/>
    <x v="14"/>
    <n v="5.8969465648855003E-2"/>
    <n v="63"/>
    <n v="4293.8412698412703"/>
    <n v="78"/>
    <n v="109.46384615384601"/>
    <n v="25.856179487179499"/>
    <m/>
    <m/>
    <m/>
    <m/>
    <m/>
    <m/>
    <m/>
    <m/>
    <m/>
    <m/>
    <m/>
    <m/>
    <n v="63"/>
    <n v="118.777777777778"/>
    <n v="-0.41699999999999998"/>
    <n v="10.470747826087001"/>
    <m/>
    <m/>
    <m/>
    <m/>
    <n v="58"/>
    <n v="48.022413793103503"/>
    <n v="1.71971171171171"/>
    <n v="8.46644414414415"/>
  </r>
  <r>
    <x v="5"/>
    <x v="15"/>
    <n v="0.103671641791045"/>
    <n v="99"/>
    <n v="4253.2828282828305"/>
    <n v="112"/>
    <n v="97.667678571428596"/>
    <n v="29.7610178571428"/>
    <m/>
    <m/>
    <m/>
    <m/>
    <m/>
    <m/>
    <m/>
    <m/>
    <m/>
    <m/>
    <m/>
    <m/>
    <n v="99"/>
    <n v="128.87878787878799"/>
    <n v="0.81718235294117603"/>
    <n v="12.0670764705882"/>
    <m/>
    <m/>
    <m/>
    <m/>
    <n v="94"/>
    <n v="44.195744680851"/>
    <n v="1.5701055900621099"/>
    <n v="10.641080124223601"/>
  </r>
  <r>
    <x v="5"/>
    <x v="16"/>
    <n v="1.3139784946236599E-2"/>
    <n v="162"/>
    <n v="4603.1172839506198"/>
    <n v="175"/>
    <n v="44.210285714285703"/>
    <n v="33.227462857142903"/>
    <m/>
    <m/>
    <m/>
    <m/>
    <m/>
    <m/>
    <m/>
    <m/>
    <m/>
    <m/>
    <m/>
    <m/>
    <n v="162"/>
    <n v="131.29012345679001"/>
    <n v="1.22719521912351"/>
    <n v="13.175948207171301"/>
    <m/>
    <m/>
    <m/>
    <m/>
    <n v="156"/>
    <n v="41.978205128205097"/>
    <n v="1.5612719665271999"/>
    <n v="11.721702510460201"/>
  </r>
  <r>
    <x v="5"/>
    <x v="17"/>
    <n v="5.4269230769230799E-2"/>
    <n v="150"/>
    <n v="4529.6333333333296"/>
    <n v="181"/>
    <n v="28.224198895027602"/>
    <n v="28.833994475138098"/>
    <m/>
    <m/>
    <m/>
    <m/>
    <m/>
    <m/>
    <m/>
    <m/>
    <m/>
    <m/>
    <m/>
    <m/>
    <n v="150"/>
    <n v="139.19333333333299"/>
    <n v="1.32329218106996"/>
    <n v="12.514592592592599"/>
    <m/>
    <m/>
    <m/>
    <m/>
    <n v="139"/>
    <n v="41.246043165467597"/>
    <n v="1.3171391304347799"/>
    <n v="10.9485160869565"/>
  </r>
  <r>
    <x v="5"/>
    <x v="18"/>
    <n v="0.10180357142857099"/>
    <n v="151"/>
    <n v="4341.3178807946997"/>
    <n v="188"/>
    <n v="33.469734042553199"/>
    <n v="30.557579787234101"/>
    <m/>
    <m/>
    <m/>
    <m/>
    <m/>
    <m/>
    <m/>
    <m/>
    <m/>
    <m/>
    <m/>
    <m/>
    <n v="151"/>
    <n v="130.32450331125801"/>
    <n v="0.67466898954703902"/>
    <n v="12.255487804878101"/>
    <m/>
    <m/>
    <m/>
    <m/>
    <n v="144"/>
    <n v="41.029861111111103"/>
    <n v="1.33242446043165"/>
    <n v="10.0392672661871"/>
  </r>
  <r>
    <x v="5"/>
    <x v="19"/>
    <n v="0.16788135593220299"/>
    <n v="177"/>
    <n v="4580.0282485875696"/>
    <n v="216"/>
    <n v="9.4679629629629698"/>
    <n v="30.6151296296296"/>
    <m/>
    <m/>
    <m/>
    <m/>
    <m/>
    <m/>
    <m/>
    <m/>
    <m/>
    <m/>
    <m/>
    <m/>
    <n v="177"/>
    <n v="136.44067796610199"/>
    <n v="1.27848136645963"/>
    <n v="12.333493788819901"/>
    <m/>
    <m/>
    <m/>
    <m/>
    <n v="167"/>
    <n v="43.529341317365301"/>
    <n v="2.4168167202572399"/>
    <n v="10.4703003215434"/>
  </r>
  <r>
    <x v="5"/>
    <x v="20"/>
    <n v="1.4128843338213799E-2"/>
    <n v="241"/>
    <n v="4648.5560165975103"/>
    <n v="297"/>
    <n v="28.8776767676768"/>
    <n v="32.932343434343501"/>
    <m/>
    <m/>
    <m/>
    <m/>
    <m/>
    <m/>
    <m/>
    <m/>
    <m/>
    <m/>
    <m/>
    <m/>
    <n v="241"/>
    <n v="132.742738589212"/>
    <n v="0.81998076923076901"/>
    <n v="13.824521634615399"/>
    <m/>
    <m/>
    <m/>
    <m/>
    <n v="230"/>
    <n v="41.258260869565198"/>
    <n v="2.2014433497536898"/>
    <n v="11.939274137930999"/>
  </r>
  <r>
    <x v="5"/>
    <x v="21"/>
    <n v="5.8317503392130203E-2"/>
    <n v="235"/>
    <n v="4692.0851063829796"/>
    <n v="302"/>
    <n v="62.162615894039703"/>
    <n v="30.555029801324501"/>
    <m/>
    <m/>
    <m/>
    <m/>
    <m/>
    <m/>
    <m/>
    <m/>
    <m/>
    <m/>
    <m/>
    <m/>
    <n v="235"/>
    <n v="129.26808510638301"/>
    <n v="0.70211899313501103"/>
    <n v="12.321533180777999"/>
    <m/>
    <m/>
    <m/>
    <m/>
    <n v="224"/>
    <n v="37.389285714285698"/>
    <n v="1.54222195704057"/>
    <n v="10.798106443914101"/>
  </r>
  <r>
    <x v="5"/>
    <x v="22"/>
    <n v="0.105470085470085"/>
    <n v="231"/>
    <n v="4681.1515151515196"/>
    <n v="312"/>
    <n v="31.080320512820499"/>
    <n v="29.8828301282051"/>
    <m/>
    <m/>
    <m/>
    <m/>
    <m/>
    <m/>
    <m/>
    <m/>
    <m/>
    <m/>
    <m/>
    <m/>
    <n v="231"/>
    <n v="128.406926406926"/>
    <n v="0.47711031175059998"/>
    <n v="13.250942446043201"/>
    <m/>
    <m/>
    <m/>
    <m/>
    <n v="219"/>
    <n v="30.0853881278539"/>
    <n v="0.37889950980392201"/>
    <n v="11.757142647058799"/>
  </r>
  <r>
    <x v="5"/>
    <x v="23"/>
    <n v="5.9104116222760301E-2"/>
    <n v="310"/>
    <n v="4864.19032258065"/>
    <n v="355"/>
    <n v="72.286366197183199"/>
    <n v="29.570273239436599"/>
    <m/>
    <m/>
    <m/>
    <m/>
    <m/>
    <m/>
    <m/>
    <m/>
    <m/>
    <m/>
    <m/>
    <m/>
    <n v="310"/>
    <n v="136.11612903225799"/>
    <n v="-6.5907949790794895E-2"/>
    <n v="12.2974518828452"/>
    <m/>
    <m/>
    <m/>
    <m/>
    <n v="278"/>
    <n v="31.944964028777001"/>
    <n v="0.17713507625272301"/>
    <n v="10.109669063180799"/>
  </r>
  <r>
    <x v="5"/>
    <x v="24"/>
    <n v="7.1190476190476207E-2"/>
    <n v="267"/>
    <n v="4625.8951310861403"/>
    <n v="361"/>
    <n v="26.413961218836601"/>
    <n v="26.934069252077599"/>
    <m/>
    <m/>
    <m/>
    <m/>
    <m/>
    <m/>
    <m/>
    <m/>
    <m/>
    <m/>
    <m/>
    <m/>
    <n v="267"/>
    <n v="126.505617977528"/>
    <n v="0.68504887983706797"/>
    <n v="11.576723014256601"/>
    <m/>
    <m/>
    <m/>
    <m/>
    <n v="253"/>
    <n v="28.828853754940699"/>
    <n v="-1.62676715176715"/>
    <n v="10.4173937629938"/>
  </r>
  <r>
    <x v="5"/>
    <x v="25"/>
    <n v="0.106507537688442"/>
    <n v="223"/>
    <n v="4603.9506726457403"/>
    <n v="359"/>
    <n v="78.244289693593302"/>
    <n v="25.246718662952599"/>
    <m/>
    <m/>
    <m/>
    <m/>
    <m/>
    <m/>
    <m/>
    <m/>
    <m/>
    <m/>
    <m/>
    <m/>
    <n v="223"/>
    <n v="120.632286995516"/>
    <n v="0.295593147751606"/>
    <n v="10.8848072805139"/>
    <m/>
    <m/>
    <m/>
    <m/>
    <n v="202"/>
    <n v="26.236633663366302"/>
    <n v="-2.5598179824561398"/>
    <n v="9.7905256578947402"/>
  </r>
  <r>
    <x v="5"/>
    <x v="26"/>
    <n v="0.111830835117773"/>
    <n v="265"/>
    <n v="5156.1320754716999"/>
    <n v="402"/>
    <n v="87.804552238805996"/>
    <n v="23.480803482587099"/>
    <m/>
    <m/>
    <m/>
    <m/>
    <m/>
    <m/>
    <m/>
    <m/>
    <m/>
    <m/>
    <m/>
    <m/>
    <n v="265"/>
    <n v="120.79245283018901"/>
    <n v="-0.109103846153846"/>
    <n v="8.9179057692307708"/>
    <m/>
    <m/>
    <m/>
    <m/>
    <n v="256"/>
    <n v="25.752343750000001"/>
    <n v="-2.80873673870334"/>
    <n v="7.8044231827111901"/>
  </r>
  <r>
    <x v="5"/>
    <x v="27"/>
    <n v="2.8636942675159201E-2"/>
    <n v="199"/>
    <n v="5373.6231155778896"/>
    <n v="340"/>
    <n v="115.704147058823"/>
    <n v="21.95955"/>
    <m/>
    <m/>
    <m/>
    <m/>
    <m/>
    <m/>
    <m/>
    <m/>
    <m/>
    <m/>
    <m/>
    <m/>
    <n v="199"/>
    <n v="119.814070351759"/>
    <n v="0.114744444444444"/>
    <n v="8.9574266666666595"/>
    <m/>
    <m/>
    <m/>
    <m/>
    <n v="139"/>
    <n v="25.458273381295001"/>
    <n v="-3.6085191387559798"/>
    <n v="7.1364935406698597"/>
  </r>
  <r>
    <x v="5"/>
    <x v="28"/>
    <n v="7.2338593974175094E-2"/>
    <n v="71"/>
    <n v="5772.6056338028202"/>
    <n v="240"/>
    <n v="130.493666666667"/>
    <n v="16.815766666666701"/>
    <m/>
    <m/>
    <m/>
    <m/>
    <m/>
    <m/>
    <m/>
    <m/>
    <m/>
    <m/>
    <m/>
    <m/>
    <n v="71"/>
    <n v="108.77464788732399"/>
    <n v="-2.0810958904109701E-2"/>
    <n v="7.3148904109588999"/>
    <m/>
    <m/>
    <m/>
    <m/>
    <m/>
    <m/>
    <m/>
    <m/>
  </r>
  <r>
    <x v="5"/>
    <x v="29"/>
    <n v="0.30081818181818198"/>
    <m/>
    <m/>
    <n v="224"/>
    <n v="172.60901785714299"/>
    <n v="16.058004464285698"/>
    <m/>
    <m/>
    <m/>
    <m/>
    <m/>
    <m/>
    <m/>
    <m/>
    <m/>
    <m/>
    <m/>
    <m/>
    <m/>
    <m/>
    <m/>
    <m/>
    <m/>
    <m/>
    <m/>
    <m/>
    <m/>
    <m/>
    <m/>
    <m/>
  </r>
  <r>
    <x v="5"/>
    <x v="30"/>
    <n v="6.8091168091168094E-2"/>
    <m/>
    <m/>
    <n v="168"/>
    <n v="128.98297619047599"/>
    <n v="10.6839285714286"/>
    <m/>
    <m/>
    <m/>
    <m/>
    <m/>
    <m/>
    <m/>
    <m/>
    <m/>
    <m/>
    <m/>
    <m/>
    <m/>
    <m/>
    <m/>
    <m/>
    <m/>
    <m/>
    <m/>
    <m/>
    <m/>
    <m/>
    <m/>
    <m/>
  </r>
  <r>
    <x v="5"/>
    <x v="31"/>
    <n v="0.21916167664670699"/>
    <m/>
    <m/>
    <n v="83"/>
    <n v="168.07710843373499"/>
    <n v="12.297590361445801"/>
    <m/>
    <m/>
    <m/>
    <m/>
    <m/>
    <m/>
    <m/>
    <m/>
    <m/>
    <m/>
    <m/>
    <m/>
    <m/>
    <m/>
    <m/>
    <m/>
    <m/>
    <m/>
    <m/>
    <m/>
    <m/>
    <m/>
    <m/>
    <m/>
  </r>
  <r>
    <x v="6"/>
    <x v="0"/>
    <n v="8.5507246376811605E-3"/>
    <m/>
    <m/>
    <n v="55"/>
    <n v="-119.605272727273"/>
    <n v="27.056381818181801"/>
    <m/>
    <m/>
    <m/>
    <m/>
    <m/>
    <m/>
    <m/>
    <m/>
    <m/>
    <m/>
    <m/>
    <m/>
    <m/>
    <m/>
    <m/>
    <m/>
    <m/>
    <m/>
    <m/>
    <m/>
    <m/>
    <m/>
    <m/>
    <m/>
  </r>
  <r>
    <x v="6"/>
    <x v="2"/>
    <n v="0.16727272727272699"/>
    <n v="62"/>
    <n v="4802.0645161290304"/>
    <n v="77"/>
    <n v="-82.930519480519493"/>
    <n v="29.754103896103899"/>
    <m/>
    <m/>
    <m/>
    <m/>
    <m/>
    <m/>
    <m/>
    <m/>
    <m/>
    <m/>
    <m/>
    <m/>
    <n v="62"/>
    <n v="143.41935483871001"/>
    <n v="1.4077317073170701"/>
    <n v="11.993060975609801"/>
    <m/>
    <m/>
    <m/>
    <m/>
    <n v="60"/>
    <n v="56.085000000000001"/>
    <n v="0.42692307692307702"/>
    <n v="9.2552564102564094"/>
  </r>
  <r>
    <x v="6"/>
    <x v="3"/>
    <n v="0.171160714285714"/>
    <n v="54"/>
    <n v="5235.5370370370401"/>
    <n v="76"/>
    <n v="-26.733421052631599"/>
    <n v="29.1762894736842"/>
    <m/>
    <m/>
    <m/>
    <m/>
    <m/>
    <m/>
    <m/>
    <m/>
    <m/>
    <m/>
    <m/>
    <m/>
    <n v="54"/>
    <n v="157.01851851851899"/>
    <n v="1.22082926829268"/>
    <n v="11.0966951219512"/>
    <m/>
    <m/>
    <m/>
    <m/>
    <n v="54"/>
    <n v="52.0833333333333"/>
    <n v="0.13438271604938301"/>
    <n v="8.8930864197530894"/>
  </r>
  <r>
    <x v="6"/>
    <x v="4"/>
    <n v="7.5530303030303003E-2"/>
    <n v="65"/>
    <n v="5028.5538461538499"/>
    <n v="81"/>
    <n v="-53.1654320987654"/>
    <n v="31.6201728395062"/>
    <m/>
    <m/>
    <m/>
    <m/>
    <m/>
    <m/>
    <m/>
    <m/>
    <m/>
    <m/>
    <m/>
    <m/>
    <n v="65"/>
    <n v="149.75384615384601"/>
    <n v="1.16421348314607"/>
    <n v="11.6302359550562"/>
    <m/>
    <m/>
    <m/>
    <m/>
    <n v="65"/>
    <n v="51.12"/>
    <n v="3.7550561797752798E-2"/>
    <n v="9.2284269662921297"/>
  </r>
  <r>
    <x v="6"/>
    <x v="5"/>
    <n v="0.24006329113923999"/>
    <n v="90"/>
    <n v="5187.01111111111"/>
    <n v="98"/>
    <n v="78.157857142857196"/>
    <n v="34.904489795918401"/>
    <m/>
    <m/>
    <m/>
    <m/>
    <m/>
    <m/>
    <m/>
    <m/>
    <m/>
    <m/>
    <m/>
    <m/>
    <n v="90"/>
    <n v="151.53333333333299"/>
    <n v="2.03482608695652"/>
    <n v="12.875695652173899"/>
    <m/>
    <m/>
    <m/>
    <m/>
    <n v="87"/>
    <n v="49.005747126436802"/>
    <n v="0.22072727272727299"/>
    <n v="10.422363636363601"/>
  </r>
  <r>
    <x v="6"/>
    <x v="6"/>
    <n v="0.48011976047904198"/>
    <n v="89"/>
    <n v="4998.9438202247202"/>
    <n v="111"/>
    <n v="-69.644684684684705"/>
    <n v="33.486846846846902"/>
    <m/>
    <m/>
    <m/>
    <m/>
    <m/>
    <m/>
    <m/>
    <m/>
    <m/>
    <m/>
    <m/>
    <m/>
    <n v="89"/>
    <n v="144.11235955056199"/>
    <n v="1.595232"/>
    <n v="11.995656"/>
    <m/>
    <m/>
    <m/>
    <m/>
    <n v="84"/>
    <n v="48.1666666666667"/>
    <n v="-0.331683333333333"/>
    <n v="9.5954266666666701"/>
  </r>
  <r>
    <x v="6"/>
    <x v="7"/>
    <n v="0.63656050955414001"/>
    <n v="95"/>
    <n v="5196.8631578947397"/>
    <n v="114"/>
    <n v="9.4111403508771705"/>
    <n v="37.357561403508797"/>
    <m/>
    <m/>
    <m/>
    <m/>
    <m/>
    <m/>
    <m/>
    <m/>
    <m/>
    <m/>
    <m/>
    <m/>
    <n v="95"/>
    <n v="123.694736842105"/>
    <n v="0.29954615384615402"/>
    <n v="14.4203923076923"/>
    <m/>
    <m/>
    <m/>
    <m/>
    <n v="88"/>
    <n v="47.052272727272701"/>
    <n v="-0.49026190476190501"/>
    <n v="11.354838095238099"/>
  </r>
  <r>
    <x v="6"/>
    <x v="8"/>
    <n v="0.37416149068323001"/>
    <n v="68"/>
    <n v="5288.5"/>
    <n v="96"/>
    <n v="-40.5491666666667"/>
    <n v="32.798645833333303"/>
    <m/>
    <m/>
    <m/>
    <m/>
    <m/>
    <m/>
    <m/>
    <m/>
    <m/>
    <m/>
    <m/>
    <m/>
    <n v="68"/>
    <n v="129.279411764706"/>
    <n v="-0.97111570247933898"/>
    <n v="11.9009008264463"/>
    <m/>
    <m/>
    <m/>
    <m/>
    <n v="64"/>
    <n v="39.279687500000001"/>
    <n v="-0.90900847457627099"/>
    <n v="9.5524237288135598"/>
  </r>
  <r>
    <x v="6"/>
    <x v="9"/>
    <n v="0.691071428571429"/>
    <n v="103"/>
    <n v="5274.7864077669901"/>
    <n v="116"/>
    <n v="7.8249137931034403"/>
    <n v="37.111068965517198"/>
    <m/>
    <m/>
    <m/>
    <m/>
    <m/>
    <m/>
    <m/>
    <m/>
    <m/>
    <m/>
    <m/>
    <m/>
    <n v="103"/>
    <n v="131.766990291262"/>
    <n v="-0.30645890410958898"/>
    <n v="12.7530821917808"/>
    <m/>
    <m/>
    <m/>
    <m/>
    <n v="101"/>
    <n v="47.052475247524796"/>
    <n v="-0.35133802816901399"/>
    <n v="10.1883549295775"/>
  </r>
  <r>
    <x v="6"/>
    <x v="10"/>
    <n v="0.44590909090909098"/>
    <n v="86"/>
    <n v="5407.0697674418598"/>
    <n v="101"/>
    <n v="-21.428217821782201"/>
    <n v="37.2419405940594"/>
    <m/>
    <m/>
    <m/>
    <m/>
    <m/>
    <m/>
    <m/>
    <m/>
    <m/>
    <m/>
    <m/>
    <m/>
    <n v="86"/>
    <n v="137.88372093023301"/>
    <n v="-0.88757024793388395"/>
    <n v="13.949256198347101"/>
    <m/>
    <m/>
    <m/>
    <m/>
    <n v="80"/>
    <n v="50.157499999999999"/>
    <n v="-3.4836206896551702E-2"/>
    <n v="11.082741379310299"/>
  </r>
  <r>
    <x v="6"/>
    <x v="11"/>
    <n v="0.42880952380952397"/>
    <n v="81"/>
    <n v="5637.3333333333303"/>
    <n v="101"/>
    <n v="-1.2669306930693001"/>
    <n v="37.741544554455501"/>
    <m/>
    <m/>
    <m/>
    <m/>
    <m/>
    <m/>
    <m/>
    <m/>
    <m/>
    <m/>
    <m/>
    <m/>
    <n v="81"/>
    <n v="132.50617283950601"/>
    <n v="-2.15328682170543"/>
    <n v="14.0778217054264"/>
    <m/>
    <m/>
    <m/>
    <m/>
    <n v="78"/>
    <n v="49.492307692307698"/>
    <n v="-0.436322580645161"/>
    <n v="11.3742161290323"/>
  </r>
  <r>
    <x v="6"/>
    <x v="12"/>
    <n v="0.55304812834224604"/>
    <n v="85"/>
    <n v="6136.5058823529398"/>
    <n v="104"/>
    <n v="109.505288461539"/>
    <n v="37.385317307692297"/>
    <m/>
    <m/>
    <m/>
    <m/>
    <m/>
    <m/>
    <m/>
    <m/>
    <m/>
    <m/>
    <m/>
    <m/>
    <n v="85"/>
    <n v="145.023529411765"/>
    <n v="-0.33228776978417301"/>
    <n v="12.395719424460401"/>
    <m/>
    <m/>
    <m/>
    <m/>
    <n v="82"/>
    <n v="52.992682926829303"/>
    <n v="-0.93137499999999995"/>
    <n v="10.1269117647059"/>
  </r>
  <r>
    <x v="6"/>
    <x v="13"/>
    <n v="0.51781021897810198"/>
    <n v="52"/>
    <n v="6347.1538461538503"/>
    <n v="72"/>
    <n v="162.62111111111099"/>
    <n v="35.087861111111103"/>
    <m/>
    <m/>
    <m/>
    <m/>
    <m/>
    <m/>
    <m/>
    <m/>
    <m/>
    <m/>
    <m/>
    <m/>
    <n v="52"/>
    <n v="165.82692307692301"/>
    <n v="1.1369186046511599"/>
    <n v="11.9300930232558"/>
    <m/>
    <m/>
    <m/>
    <m/>
    <n v="51"/>
    <n v="54.880392156862698"/>
    <n v="-0.57261904761904803"/>
    <n v="9.4018666666666704"/>
  </r>
  <r>
    <x v="6"/>
    <x v="14"/>
    <n v="0.29256410256410198"/>
    <m/>
    <m/>
    <n v="69"/>
    <n v="172.90840579710101"/>
    <n v="30.328768115942001"/>
    <m/>
    <m/>
    <m/>
    <m/>
    <m/>
    <m/>
    <m/>
    <m/>
    <m/>
    <m/>
    <m/>
    <m/>
    <m/>
    <m/>
    <m/>
    <m/>
    <m/>
    <m/>
    <m/>
    <m/>
    <m/>
    <m/>
    <m/>
    <m/>
  </r>
  <r>
    <x v="6"/>
    <x v="15"/>
    <n v="0.43382716049382702"/>
    <n v="57"/>
    <n v="5484.3859649122796"/>
    <n v="74"/>
    <n v="246.54121621621599"/>
    <n v="30.945581081081102"/>
    <m/>
    <m/>
    <m/>
    <m/>
    <m/>
    <m/>
    <m/>
    <m/>
    <m/>
    <m/>
    <m/>
    <m/>
    <n v="57"/>
    <n v="128.73684210526301"/>
    <n v="-1.25946835443038"/>
    <n v="10.8929873417722"/>
    <m/>
    <m/>
    <m/>
    <m/>
    <n v="54"/>
    <n v="45.837037037037"/>
    <n v="-0.318961038961039"/>
    <n v="8.8060129870129895"/>
  </r>
  <r>
    <x v="6"/>
    <x v="16"/>
    <n v="0.24318584070796501"/>
    <m/>
    <m/>
    <n v="51"/>
    <n v="244.92392156862701"/>
    <n v="32.850686274509798"/>
    <m/>
    <m/>
    <m/>
    <m/>
    <m/>
    <m/>
    <m/>
    <m/>
    <m/>
    <m/>
    <m/>
    <m/>
    <m/>
    <m/>
    <m/>
    <m/>
    <m/>
    <m/>
    <m/>
    <m/>
    <m/>
    <m/>
    <m/>
    <m/>
  </r>
  <r>
    <x v="6"/>
    <x v="17"/>
    <n v="0.28128205128205103"/>
    <n v="56"/>
    <n v="6207.3214285714303"/>
    <n v="63"/>
    <n v="230.474126984127"/>
    <n v="38.203539682539699"/>
    <m/>
    <m/>
    <m/>
    <m/>
    <m/>
    <m/>
    <m/>
    <m/>
    <m/>
    <m/>
    <m/>
    <m/>
    <n v="56"/>
    <n v="148.33928571428601"/>
    <n v="-0.81143478260869595"/>
    <n v="13.6697826086957"/>
    <m/>
    <m/>
    <m/>
    <m/>
    <n v="54"/>
    <n v="55.303703703703697"/>
    <n v="-1.680625"/>
    <n v="10.78510625"/>
  </r>
  <r>
    <x v="6"/>
    <x v="18"/>
    <n v="1.02614583333333"/>
    <m/>
    <m/>
    <n v="58"/>
    <n v="286.222931034483"/>
    <n v="35.144517241379297"/>
    <m/>
    <m/>
    <m/>
    <m/>
    <m/>
    <m/>
    <m/>
    <m/>
    <m/>
    <m/>
    <m/>
    <m/>
    <m/>
    <m/>
    <m/>
    <m/>
    <m/>
    <m/>
    <m/>
    <m/>
    <m/>
    <m/>
    <m/>
    <m/>
  </r>
  <r>
    <x v="6"/>
    <x v="19"/>
    <n v="1.0559770114942499"/>
    <m/>
    <m/>
    <n v="50"/>
    <n v="290.08240000000001"/>
    <n v="36.521979999999999"/>
    <m/>
    <m/>
    <m/>
    <m/>
    <m/>
    <m/>
    <m/>
    <m/>
    <m/>
    <m/>
    <m/>
    <m/>
    <m/>
    <m/>
    <m/>
    <m/>
    <m/>
    <m/>
    <m/>
    <m/>
    <m/>
    <m/>
    <m/>
    <m/>
  </r>
  <r>
    <x v="6"/>
    <x v="20"/>
    <n v="1.3579611650485399"/>
    <m/>
    <m/>
    <n v="64"/>
    <n v="250.31062499999999"/>
    <n v="35.619968749999998"/>
    <m/>
    <m/>
    <m/>
    <m/>
    <m/>
    <m/>
    <m/>
    <m/>
    <m/>
    <m/>
    <m/>
    <m/>
    <m/>
    <m/>
    <m/>
    <m/>
    <m/>
    <m/>
    <m/>
    <m/>
    <m/>
    <m/>
    <m/>
    <m/>
  </r>
  <r>
    <x v="6"/>
    <x v="21"/>
    <n v="1.60214285714286"/>
    <m/>
    <m/>
    <n v="52"/>
    <n v="98.564999999999998"/>
    <n v="29.897692307692299"/>
    <m/>
    <m/>
    <m/>
    <m/>
    <m/>
    <m/>
    <m/>
    <m/>
    <m/>
    <m/>
    <m/>
    <m/>
    <m/>
    <m/>
    <m/>
    <m/>
    <m/>
    <m/>
    <m/>
    <m/>
    <m/>
    <m/>
    <m/>
    <m/>
  </r>
  <r>
    <x v="6"/>
    <x v="22"/>
    <n v="0.61141304347826098"/>
    <m/>
    <m/>
    <n v="64"/>
    <n v="152.14015624999999"/>
    <n v="32.625468750000003"/>
    <m/>
    <m/>
    <m/>
    <m/>
    <m/>
    <m/>
    <m/>
    <m/>
    <m/>
    <m/>
    <m/>
    <m/>
    <m/>
    <m/>
    <m/>
    <m/>
    <m/>
    <m/>
    <m/>
    <m/>
    <m/>
    <m/>
    <m/>
    <m/>
  </r>
  <r>
    <x v="6"/>
    <x v="23"/>
    <n v="0.61527027027027004"/>
    <m/>
    <m/>
    <n v="51"/>
    <n v="156.69176470588201"/>
    <n v="30.910078431372501"/>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20"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6"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5">
        <item x="0"/>
        <item x="1"/>
        <item x="2"/>
        <item x="3"/>
        <item x="4"/>
        <item x="5"/>
        <item x="6"/>
        <item x="7"/>
        <item x="8"/>
        <item x="9"/>
        <item x="10"/>
        <item x="11"/>
        <item x="12"/>
        <item x="13"/>
        <item x="14"/>
        <item x="15"/>
        <item x="16"/>
        <item x="17"/>
        <item x="18"/>
        <item x="19"/>
        <item x="20"/>
        <item x="21"/>
        <item x="22"/>
        <item x="23"/>
        <item x="24"/>
        <item x="25"/>
        <item x="26"/>
        <item x="27"/>
        <item h="1" x="33"/>
        <item x="28"/>
        <item x="29"/>
        <item x="30"/>
        <item x="31"/>
        <item x="32"/>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43535</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0.30170262129884451</v>
      </c>
      <c r="D6" s="23">
        <f t="shared" ref="D6:AF6" si="0">+SUBTOTAL(101,D13:D301)</f>
        <v>1249.2386363636363</v>
      </c>
      <c r="E6" s="23">
        <f t="shared" si="0"/>
        <v>5043.9879044084</v>
      </c>
      <c r="F6" s="24">
        <f t="shared" si="0"/>
        <v>1620.4088669950738</v>
      </c>
      <c r="G6" s="24">
        <f t="shared" si="0"/>
        <v>86.046221632966052</v>
      </c>
      <c r="H6" s="47">
        <f t="shared" si="0"/>
        <v>30.470081797739386</v>
      </c>
      <c r="I6" s="23">
        <f t="shared" si="0"/>
        <v>268.35135135135135</v>
      </c>
      <c r="J6" s="23">
        <f t="shared" si="0"/>
        <v>238.81817453169828</v>
      </c>
      <c r="K6" s="24">
        <f t="shared" si="0"/>
        <v>1.3127297217425162</v>
      </c>
      <c r="L6" s="47">
        <f t="shared" si="0"/>
        <v>16.28172413837234</v>
      </c>
      <c r="M6" s="23">
        <f t="shared" si="0"/>
        <v>280.40625</v>
      </c>
      <c r="N6" s="23">
        <f t="shared" si="0"/>
        <v>218.43240079991716</v>
      </c>
      <c r="O6" s="24">
        <f t="shared" si="0"/>
        <v>2.3914972871642184</v>
      </c>
      <c r="P6" s="47">
        <f t="shared" si="0"/>
        <v>24.628040319560586</v>
      </c>
      <c r="Q6" s="24">
        <f t="shared" si="0"/>
        <v>270.50684931506851</v>
      </c>
      <c r="R6" s="24">
        <f t="shared" si="0"/>
        <v>811.57972453384025</v>
      </c>
      <c r="S6" s="24">
        <f t="shared" si="0"/>
        <v>8.3515693973839173</v>
      </c>
      <c r="T6" s="47">
        <f t="shared" si="0"/>
        <v>11.65572594732952</v>
      </c>
      <c r="U6" s="23">
        <f t="shared" si="0"/>
        <v>1249.2386363636363</v>
      </c>
      <c r="V6" s="24">
        <f t="shared" si="0"/>
        <v>135.91366354649014</v>
      </c>
      <c r="W6" s="24">
        <f t="shared" si="0"/>
        <v>1.4532236787488821</v>
      </c>
      <c r="X6" s="47">
        <f t="shared" si="0"/>
        <v>14.213503408812262</v>
      </c>
      <c r="Y6" s="23">
        <f t="shared" si="0"/>
        <v>530.62903225806451</v>
      </c>
      <c r="Z6" s="24">
        <f t="shared" si="0"/>
        <v>3.4324474439160237</v>
      </c>
      <c r="AA6" s="24">
        <f t="shared" si="0"/>
        <v>-2.027899892950678E-2</v>
      </c>
      <c r="AB6" s="47">
        <f t="shared" si="0"/>
        <v>13.496636373979756</v>
      </c>
      <c r="AC6" s="23">
        <f t="shared" si="0"/>
        <v>1231.7167630057804</v>
      </c>
      <c r="AD6" s="24">
        <f t="shared" si="0"/>
        <v>38.287848362366105</v>
      </c>
      <c r="AE6" s="24">
        <f t="shared" si="0"/>
        <v>-0.45823492185186554</v>
      </c>
      <c r="AF6" s="47">
        <f t="shared" si="0"/>
        <v>11.963655353827633</v>
      </c>
    </row>
    <row r="7" spans="1:32" s="19" customFormat="1" ht="15" customHeight="1" x14ac:dyDescent="0.2">
      <c r="A7" s="8"/>
      <c r="B7" s="22" t="s">
        <v>33</v>
      </c>
      <c r="C7" s="48">
        <f>+SUBTOTAL(102,C13:C301)</f>
        <v>203</v>
      </c>
      <c r="D7" s="23">
        <f t="shared" ref="D7:AF7" si="1">+SUBTOTAL(102,D13:D301)</f>
        <v>176</v>
      </c>
      <c r="E7" s="23">
        <f t="shared" si="1"/>
        <v>176</v>
      </c>
      <c r="F7" s="23">
        <f t="shared" si="1"/>
        <v>203</v>
      </c>
      <c r="G7" s="23">
        <f t="shared" si="1"/>
        <v>203</v>
      </c>
      <c r="H7" s="48">
        <f t="shared" si="1"/>
        <v>203</v>
      </c>
      <c r="I7" s="23">
        <f t="shared" si="1"/>
        <v>74</v>
      </c>
      <c r="J7" s="23">
        <f t="shared" si="1"/>
        <v>74</v>
      </c>
      <c r="K7" s="23">
        <f t="shared" si="1"/>
        <v>74</v>
      </c>
      <c r="L7" s="48">
        <f t="shared" si="1"/>
        <v>74</v>
      </c>
      <c r="M7" s="23">
        <f t="shared" si="1"/>
        <v>64</v>
      </c>
      <c r="N7" s="23">
        <f t="shared" si="1"/>
        <v>64</v>
      </c>
      <c r="O7" s="23">
        <f t="shared" si="1"/>
        <v>64</v>
      </c>
      <c r="P7" s="48">
        <f t="shared" si="1"/>
        <v>64</v>
      </c>
      <c r="Q7" s="23">
        <f t="shared" si="1"/>
        <v>73</v>
      </c>
      <c r="R7" s="23">
        <f t="shared" si="1"/>
        <v>73</v>
      </c>
      <c r="S7" s="23">
        <f t="shared" si="1"/>
        <v>73</v>
      </c>
      <c r="T7" s="48">
        <f t="shared" si="1"/>
        <v>73</v>
      </c>
      <c r="U7" s="23">
        <f t="shared" si="1"/>
        <v>176</v>
      </c>
      <c r="V7" s="23">
        <f t="shared" si="1"/>
        <v>176</v>
      </c>
      <c r="W7" s="23">
        <f t="shared" si="1"/>
        <v>176</v>
      </c>
      <c r="X7" s="48">
        <f t="shared" si="1"/>
        <v>176</v>
      </c>
      <c r="Y7" s="23">
        <f t="shared" si="1"/>
        <v>62</v>
      </c>
      <c r="Z7" s="23">
        <f t="shared" si="1"/>
        <v>62</v>
      </c>
      <c r="AA7" s="24">
        <f t="shared" si="1"/>
        <v>62</v>
      </c>
      <c r="AB7" s="48">
        <f t="shared" si="1"/>
        <v>62</v>
      </c>
      <c r="AC7" s="23">
        <f t="shared" si="1"/>
        <v>173</v>
      </c>
      <c r="AD7" s="23">
        <f t="shared" si="1"/>
        <v>173</v>
      </c>
      <c r="AE7" s="24">
        <f t="shared" si="1"/>
        <v>173</v>
      </c>
      <c r="AF7" s="48">
        <f t="shared" si="1"/>
        <v>173</v>
      </c>
    </row>
    <row r="8" spans="1:32" s="19" customFormat="1" ht="15" customHeight="1" x14ac:dyDescent="0.2">
      <c r="A8" s="8"/>
      <c r="B8" s="22" t="s">
        <v>34</v>
      </c>
      <c r="C8" s="47">
        <f>+SUBTOTAL(105,C13:C301)</f>
        <v>0</v>
      </c>
      <c r="D8" s="23">
        <f t="shared" ref="D8:AF8" si="2">+SUBTOTAL(105,D13:D301)</f>
        <v>52</v>
      </c>
      <c r="E8" s="23">
        <f t="shared" si="2"/>
        <v>3331.9137931034502</v>
      </c>
      <c r="F8" s="24">
        <f t="shared" si="2"/>
        <v>50</v>
      </c>
      <c r="G8" s="24">
        <f t="shared" si="2"/>
        <v>-119.605272727273</v>
      </c>
      <c r="H8" s="47">
        <f t="shared" si="2"/>
        <v>8.7384057971014499</v>
      </c>
      <c r="I8" s="23">
        <f t="shared" si="2"/>
        <v>58</v>
      </c>
      <c r="J8" s="23">
        <f t="shared" si="2"/>
        <v>179.38749999999999</v>
      </c>
      <c r="K8" s="24">
        <f t="shared" si="2"/>
        <v>-3.0864943999999999</v>
      </c>
      <c r="L8" s="47">
        <f t="shared" si="2"/>
        <v>9.7382695652174007</v>
      </c>
      <c r="M8" s="23">
        <f t="shared" si="2"/>
        <v>52</v>
      </c>
      <c r="N8" s="23">
        <f t="shared" si="2"/>
        <v>167.41237113402099</v>
      </c>
      <c r="O8" s="24">
        <f t="shared" si="2"/>
        <v>-0.95555024946543299</v>
      </c>
      <c r="P8" s="47">
        <f t="shared" si="2"/>
        <v>16.3835834404731</v>
      </c>
      <c r="Q8" s="24">
        <f t="shared" si="2"/>
        <v>50</v>
      </c>
      <c r="R8" s="24">
        <f t="shared" si="2"/>
        <v>626.25773195876297</v>
      </c>
      <c r="S8" s="24">
        <f t="shared" si="2"/>
        <v>-6.7683224489795997</v>
      </c>
      <c r="T8" s="47">
        <f t="shared" si="2"/>
        <v>5.1941119691119697</v>
      </c>
      <c r="U8" s="23">
        <f t="shared" si="2"/>
        <v>52</v>
      </c>
      <c r="V8" s="24">
        <f t="shared" si="2"/>
        <v>104.083076923077</v>
      </c>
      <c r="W8" s="24">
        <f t="shared" si="2"/>
        <v>-2.2875089303632299</v>
      </c>
      <c r="X8" s="47">
        <f t="shared" si="2"/>
        <v>5.9305639686684097</v>
      </c>
      <c r="Y8" s="23">
        <f t="shared" si="2"/>
        <v>74</v>
      </c>
      <c r="Z8" s="24">
        <f t="shared" si="2"/>
        <v>2.8470244508678499</v>
      </c>
      <c r="AA8" s="24">
        <f t="shared" si="2"/>
        <v>-0.149384662828947</v>
      </c>
      <c r="AB8" s="47">
        <f t="shared" si="2"/>
        <v>6.5257390745501196</v>
      </c>
      <c r="AC8" s="23">
        <f t="shared" si="2"/>
        <v>51</v>
      </c>
      <c r="AD8" s="24">
        <f t="shared" si="2"/>
        <v>19.4790322580645</v>
      </c>
      <c r="AE8" s="24">
        <f t="shared" si="2"/>
        <v>-13.658780028647399</v>
      </c>
      <c r="AF8" s="47">
        <f t="shared" si="2"/>
        <v>4.8685205278592401</v>
      </c>
    </row>
    <row r="9" spans="1:32" s="19" customFormat="1" x14ac:dyDescent="0.2">
      <c r="A9" s="8"/>
      <c r="B9" s="22" t="s">
        <v>35</v>
      </c>
      <c r="C9" s="47">
        <f>+SUBTOTAL(104,C13:C301)</f>
        <v>1.60214285714286</v>
      </c>
      <c r="D9" s="23">
        <f t="shared" ref="D9:AF9" si="3">+SUBTOTAL(104,D13:D301)</f>
        <v>4324</v>
      </c>
      <c r="E9" s="23">
        <f t="shared" si="3"/>
        <v>8068.3383297644496</v>
      </c>
      <c r="F9" s="24">
        <f t="shared" si="3"/>
        <v>6165</v>
      </c>
      <c r="G9" s="24">
        <f t="shared" si="3"/>
        <v>307.837633681623</v>
      </c>
      <c r="H9" s="47">
        <f t="shared" si="3"/>
        <v>42.201206896551703</v>
      </c>
      <c r="I9" s="23">
        <f t="shared" si="3"/>
        <v>545</v>
      </c>
      <c r="J9" s="23">
        <f t="shared" si="3"/>
        <v>278.26213592233</v>
      </c>
      <c r="K9" s="24">
        <f t="shared" si="3"/>
        <v>4.9418913382320202</v>
      </c>
      <c r="L9" s="47">
        <f t="shared" si="3"/>
        <v>21.088229255113799</v>
      </c>
      <c r="M9" s="23">
        <f t="shared" si="3"/>
        <v>545</v>
      </c>
      <c r="N9" s="23">
        <f t="shared" si="3"/>
        <v>255.21414141414101</v>
      </c>
      <c r="O9" s="24">
        <f t="shared" si="3"/>
        <v>6.0983471992045102</v>
      </c>
      <c r="P9" s="47">
        <f t="shared" si="3"/>
        <v>28.3802549170845</v>
      </c>
      <c r="Q9" s="24">
        <f t="shared" si="3"/>
        <v>548</v>
      </c>
      <c r="R9" s="24">
        <f t="shared" si="3"/>
        <v>978.00952380952401</v>
      </c>
      <c r="S9" s="24">
        <f t="shared" si="3"/>
        <v>20.498626045016302</v>
      </c>
      <c r="T9" s="47">
        <f t="shared" si="3"/>
        <v>17.427596740273401</v>
      </c>
      <c r="U9" s="23">
        <f t="shared" si="3"/>
        <v>4324</v>
      </c>
      <c r="V9" s="24">
        <f t="shared" si="3"/>
        <v>166.01072386058999</v>
      </c>
      <c r="W9" s="24">
        <f t="shared" si="3"/>
        <v>5.0517949486301399</v>
      </c>
      <c r="X9" s="47">
        <f t="shared" si="3"/>
        <v>20.133729899962901</v>
      </c>
      <c r="Y9" s="23">
        <f t="shared" si="3"/>
        <v>1160</v>
      </c>
      <c r="Z9" s="24">
        <f t="shared" si="3"/>
        <v>3.8427723791715098</v>
      </c>
      <c r="AA9" s="24">
        <f t="shared" si="3"/>
        <v>5.35450988064958E-2</v>
      </c>
      <c r="AB9" s="47">
        <f t="shared" si="3"/>
        <v>19.949517932896299</v>
      </c>
      <c r="AC9" s="23">
        <f t="shared" si="3"/>
        <v>4287</v>
      </c>
      <c r="AD9" s="24">
        <f t="shared" si="3"/>
        <v>56.085000000000001</v>
      </c>
      <c r="AE9" s="24">
        <f t="shared" si="3"/>
        <v>3.3471252268602498</v>
      </c>
      <c r="AF9" s="47">
        <f t="shared" si="3"/>
        <v>17.2174975308642</v>
      </c>
    </row>
    <row r="10" spans="1:32" s="28" customFormat="1" ht="18.75" x14ac:dyDescent="0.3">
      <c r="A10" s="8"/>
      <c r="B10" s="27"/>
      <c r="C10" s="59"/>
      <c r="D10" s="68" t="s">
        <v>4</v>
      </c>
      <c r="E10" s="69"/>
      <c r="F10" s="69"/>
      <c r="G10" s="69"/>
      <c r="H10" s="69"/>
      <c r="I10" s="70" t="s">
        <v>6</v>
      </c>
      <c r="J10" s="71"/>
      <c r="K10" s="70"/>
      <c r="L10" s="70"/>
      <c r="M10" s="66" t="s">
        <v>5</v>
      </c>
      <c r="N10" s="67"/>
      <c r="O10" s="67"/>
      <c r="P10" s="67"/>
      <c r="Q10" s="76" t="s">
        <v>71</v>
      </c>
      <c r="R10" s="77"/>
      <c r="S10" s="77"/>
      <c r="T10" s="77"/>
      <c r="U10" s="74" t="s">
        <v>32</v>
      </c>
      <c r="V10" s="75"/>
      <c r="W10" s="75"/>
      <c r="X10" s="75"/>
      <c r="Y10" s="64" t="s">
        <v>61</v>
      </c>
      <c r="Z10" s="65"/>
      <c r="AA10" s="65"/>
      <c r="AB10" s="65"/>
      <c r="AC10" s="72" t="s">
        <v>8</v>
      </c>
      <c r="AD10" s="73"/>
      <c r="AE10" s="73"/>
      <c r="AF10" s="73"/>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0.20823529411764699</v>
      </c>
      <c r="D13" s="39">
        <v>416</v>
      </c>
      <c r="E13" s="39">
        <v>3828.67548076923</v>
      </c>
      <c r="F13" s="39">
        <v>531</v>
      </c>
      <c r="G13" s="41">
        <v>-100.309529190207</v>
      </c>
      <c r="H13" s="51">
        <v>31.7863163841808</v>
      </c>
      <c r="I13" s="42">
        <v>80</v>
      </c>
      <c r="J13" s="39">
        <v>179.38749999999999</v>
      </c>
      <c r="K13" s="41">
        <v>-2.4387348484848501</v>
      </c>
      <c r="L13" s="51">
        <v>15.0700359848485</v>
      </c>
      <c r="M13" s="39"/>
      <c r="N13" s="39"/>
      <c r="O13" s="41"/>
      <c r="P13" s="51"/>
      <c r="Q13" s="39"/>
      <c r="R13" s="39"/>
      <c r="S13" s="41"/>
      <c r="T13" s="51"/>
      <c r="U13" s="39">
        <v>416</v>
      </c>
      <c r="V13" s="39">
        <v>122.41105769230801</v>
      </c>
      <c r="W13" s="41">
        <v>1.24385834738617</v>
      </c>
      <c r="X13" s="51">
        <v>13.1453878583474</v>
      </c>
      <c r="Y13" s="39"/>
      <c r="Z13" s="40"/>
      <c r="AA13" s="40"/>
      <c r="AB13" s="51"/>
      <c r="AC13" s="42">
        <v>414</v>
      </c>
      <c r="AD13" s="41">
        <v>39.923913043478301</v>
      </c>
      <c r="AE13" s="40">
        <v>0.78667461669506</v>
      </c>
      <c r="AF13" s="51">
        <v>9.4696310051107293</v>
      </c>
    </row>
    <row r="14" spans="1:32" x14ac:dyDescent="0.2">
      <c r="A14" s="38" t="s">
        <v>3</v>
      </c>
      <c r="B14" s="39">
        <v>1988</v>
      </c>
      <c r="C14" s="62">
        <v>0.165416204217536</v>
      </c>
      <c r="D14" s="39">
        <v>497</v>
      </c>
      <c r="E14" s="39">
        <v>3935.03822937626</v>
      </c>
      <c r="F14" s="39">
        <v>627</v>
      </c>
      <c r="G14" s="41">
        <v>-105.82690590111601</v>
      </c>
      <c r="H14" s="51">
        <v>32.635824561403503</v>
      </c>
      <c r="I14" s="42">
        <v>72</v>
      </c>
      <c r="J14" s="39">
        <v>198.472222222222</v>
      </c>
      <c r="K14" s="41">
        <v>-3.0864943999999999</v>
      </c>
      <c r="L14" s="51">
        <v>15.3932944</v>
      </c>
      <c r="M14" s="39"/>
      <c r="N14" s="39"/>
      <c r="O14" s="41"/>
      <c r="P14" s="51"/>
      <c r="Q14" s="39"/>
      <c r="R14" s="39"/>
      <c r="S14" s="41"/>
      <c r="T14" s="51"/>
      <c r="U14" s="39">
        <v>497</v>
      </c>
      <c r="V14" s="39">
        <v>123.408450704225</v>
      </c>
      <c r="W14" s="41">
        <v>1.38570266479663</v>
      </c>
      <c r="X14" s="51">
        <v>13.9862272089761</v>
      </c>
      <c r="Y14" s="39"/>
      <c r="Z14" s="40"/>
      <c r="AA14" s="40"/>
      <c r="AB14" s="51"/>
      <c r="AC14" s="42">
        <v>497</v>
      </c>
      <c r="AD14" s="41">
        <v>39.169416498994003</v>
      </c>
      <c r="AE14" s="40">
        <v>0.85778672316384097</v>
      </c>
      <c r="AF14" s="51">
        <v>10.727520903954799</v>
      </c>
    </row>
    <row r="15" spans="1:32" x14ac:dyDescent="0.2">
      <c r="A15" s="38" t="s">
        <v>3</v>
      </c>
      <c r="B15" s="39">
        <v>1989</v>
      </c>
      <c r="C15" s="62">
        <v>0.16087719298245601</v>
      </c>
      <c r="D15" s="39">
        <v>652</v>
      </c>
      <c r="E15" s="39">
        <v>4110.8987730061399</v>
      </c>
      <c r="F15" s="39">
        <v>801</v>
      </c>
      <c r="G15" s="41">
        <v>-60.170337078651698</v>
      </c>
      <c r="H15" s="51">
        <v>34.295399500624299</v>
      </c>
      <c r="I15" s="42">
        <v>85</v>
      </c>
      <c r="J15" s="39">
        <v>210.36470588235301</v>
      </c>
      <c r="K15" s="41">
        <v>-2.4468660826032602</v>
      </c>
      <c r="L15" s="51">
        <v>15.712448060075101</v>
      </c>
      <c r="M15" s="39"/>
      <c r="N15" s="39"/>
      <c r="O15" s="41"/>
      <c r="P15" s="51"/>
      <c r="Q15" s="39">
        <v>60</v>
      </c>
      <c r="R15" s="39">
        <v>699.71666666666704</v>
      </c>
      <c r="S15" s="41">
        <v>-6.7683224489795997</v>
      </c>
      <c r="T15" s="51">
        <v>10.4530918367347</v>
      </c>
      <c r="U15" s="39">
        <v>652</v>
      </c>
      <c r="V15" s="39">
        <v>119.556748466258</v>
      </c>
      <c r="W15" s="41">
        <v>0.75885226019845597</v>
      </c>
      <c r="X15" s="51">
        <v>15.136976846747499</v>
      </c>
      <c r="Y15" s="39"/>
      <c r="Z15" s="40"/>
      <c r="AA15" s="40"/>
      <c r="AB15" s="51"/>
      <c r="AC15" s="42">
        <v>650</v>
      </c>
      <c r="AD15" s="41">
        <v>43.634</v>
      </c>
      <c r="AE15" s="40">
        <v>0.84436403995560405</v>
      </c>
      <c r="AF15" s="51">
        <v>11.3408460599334</v>
      </c>
    </row>
    <row r="16" spans="1:32" x14ac:dyDescent="0.2">
      <c r="A16" s="38" t="s">
        <v>3</v>
      </c>
      <c r="B16" s="39">
        <v>1990</v>
      </c>
      <c r="C16" s="62">
        <v>0.220113314447592</v>
      </c>
      <c r="D16" s="39">
        <v>723</v>
      </c>
      <c r="E16" s="39">
        <v>4180.06500691563</v>
      </c>
      <c r="F16" s="39">
        <v>921</v>
      </c>
      <c r="G16" s="41">
        <v>-45.755700325732803</v>
      </c>
      <c r="H16" s="51">
        <v>34.320960912052101</v>
      </c>
      <c r="I16" s="42">
        <v>95</v>
      </c>
      <c r="J16" s="39">
        <v>213.8</v>
      </c>
      <c r="K16" s="41">
        <v>-2.4930846905537498</v>
      </c>
      <c r="L16" s="51">
        <v>16.321942453854501</v>
      </c>
      <c r="M16" s="39"/>
      <c r="N16" s="39"/>
      <c r="O16" s="41"/>
      <c r="P16" s="51"/>
      <c r="Q16" s="39">
        <v>74</v>
      </c>
      <c r="R16" s="39">
        <v>727.64864864864899</v>
      </c>
      <c r="S16" s="41">
        <v>-0.96924404761905203</v>
      </c>
      <c r="T16" s="51">
        <v>10.697086309523799</v>
      </c>
      <c r="U16" s="39">
        <v>723</v>
      </c>
      <c r="V16" s="39">
        <v>127.910096818811</v>
      </c>
      <c r="W16" s="41">
        <v>1.5830286241920599</v>
      </c>
      <c r="X16" s="51">
        <v>15.7837497691597</v>
      </c>
      <c r="Y16" s="39"/>
      <c r="Z16" s="40"/>
      <c r="AA16" s="40"/>
      <c r="AB16" s="51"/>
      <c r="AC16" s="42">
        <v>723</v>
      </c>
      <c r="AD16" s="41">
        <v>40.367081604425998</v>
      </c>
      <c r="AE16" s="40">
        <v>1.3914120930232601</v>
      </c>
      <c r="AF16" s="51">
        <v>12.280810232558199</v>
      </c>
    </row>
    <row r="17" spans="1:32" x14ac:dyDescent="0.2">
      <c r="A17" s="38" t="s">
        <v>3</v>
      </c>
      <c r="B17" s="39">
        <v>1991</v>
      </c>
      <c r="C17" s="62">
        <v>0.26794117647058802</v>
      </c>
      <c r="D17" s="39">
        <v>808</v>
      </c>
      <c r="E17" s="39">
        <v>4332.6472772277202</v>
      </c>
      <c r="F17" s="39">
        <v>1018</v>
      </c>
      <c r="G17" s="41">
        <v>17.138369351669901</v>
      </c>
      <c r="H17" s="51">
        <v>36.635766208251397</v>
      </c>
      <c r="I17" s="42">
        <v>119</v>
      </c>
      <c r="J17" s="39">
        <v>230.857142857143</v>
      </c>
      <c r="K17" s="41">
        <v>-1.64374729596853</v>
      </c>
      <c r="L17" s="51">
        <v>18.162425762045199</v>
      </c>
      <c r="M17" s="39"/>
      <c r="N17" s="39"/>
      <c r="O17" s="41"/>
      <c r="P17" s="51"/>
      <c r="Q17" s="39">
        <v>109</v>
      </c>
      <c r="R17" s="39">
        <v>741.49541284403699</v>
      </c>
      <c r="S17" s="41">
        <v>-9.9877526753865298E-2</v>
      </c>
      <c r="T17" s="51">
        <v>11.836793103448301</v>
      </c>
      <c r="U17" s="39">
        <v>808</v>
      </c>
      <c r="V17" s="39">
        <v>121.606435643564</v>
      </c>
      <c r="W17" s="41">
        <v>1.80869919354839</v>
      </c>
      <c r="X17" s="51">
        <v>17.2927137096775</v>
      </c>
      <c r="Y17" s="39"/>
      <c r="Z17" s="40"/>
      <c r="AA17" s="40"/>
      <c r="AB17" s="51"/>
      <c r="AC17" s="42">
        <v>806</v>
      </c>
      <c r="AD17" s="41">
        <v>40.098138957816403</v>
      </c>
      <c r="AE17" s="40">
        <v>1.8289586374695901</v>
      </c>
      <c r="AF17" s="51">
        <v>13.801233008921299</v>
      </c>
    </row>
    <row r="18" spans="1:32" x14ac:dyDescent="0.2">
      <c r="A18" s="38" t="s">
        <v>3</v>
      </c>
      <c r="B18" s="39">
        <v>1992</v>
      </c>
      <c r="C18" s="62">
        <v>0.29725256895619201</v>
      </c>
      <c r="D18" s="39">
        <v>954</v>
      </c>
      <c r="E18" s="39">
        <v>4343.2484276729601</v>
      </c>
      <c r="F18" s="39">
        <v>1245</v>
      </c>
      <c r="G18" s="41">
        <v>14.9273253012048</v>
      </c>
      <c r="H18" s="51">
        <v>35.436481927710801</v>
      </c>
      <c r="I18" s="42">
        <v>135</v>
      </c>
      <c r="J18" s="39">
        <v>221.748148148148</v>
      </c>
      <c r="K18" s="41">
        <v>-0.36668729903537001</v>
      </c>
      <c r="L18" s="51">
        <v>17.891099678456602</v>
      </c>
      <c r="M18" s="39"/>
      <c r="N18" s="39"/>
      <c r="O18" s="41"/>
      <c r="P18" s="51"/>
      <c r="Q18" s="39">
        <v>119</v>
      </c>
      <c r="R18" s="39">
        <v>718.38655462184897</v>
      </c>
      <c r="S18" s="41">
        <v>-0.29914313919052399</v>
      </c>
      <c r="T18" s="51">
        <v>12.288394866732499</v>
      </c>
      <c r="U18" s="39">
        <v>954</v>
      </c>
      <c r="V18" s="39">
        <v>123.091194968553</v>
      </c>
      <c r="W18" s="41">
        <v>1.65800134952767</v>
      </c>
      <c r="X18" s="51">
        <v>17.5668556005398</v>
      </c>
      <c r="Y18" s="39"/>
      <c r="Z18" s="40"/>
      <c r="AA18" s="40"/>
      <c r="AB18" s="51"/>
      <c r="AC18" s="42">
        <v>950</v>
      </c>
      <c r="AD18" s="41">
        <v>39.5246315789474</v>
      </c>
      <c r="AE18" s="40">
        <v>1.9220910326087</v>
      </c>
      <c r="AF18" s="51">
        <v>14.2903466032609</v>
      </c>
    </row>
    <row r="19" spans="1:32" x14ac:dyDescent="0.2">
      <c r="A19" s="38" t="s">
        <v>3</v>
      </c>
      <c r="B19" s="39">
        <v>1993</v>
      </c>
      <c r="C19" s="62">
        <v>0.21397228637413401</v>
      </c>
      <c r="D19" s="39">
        <v>1141</v>
      </c>
      <c r="E19" s="39">
        <v>4298.6573181419799</v>
      </c>
      <c r="F19" s="39">
        <v>1403</v>
      </c>
      <c r="G19" s="41">
        <v>23.470399144689999</v>
      </c>
      <c r="H19" s="51">
        <v>35.839906628652898</v>
      </c>
      <c r="I19" s="42">
        <v>147</v>
      </c>
      <c r="J19" s="39">
        <v>243.84353741496599</v>
      </c>
      <c r="K19" s="41">
        <v>-0.24629957203994299</v>
      </c>
      <c r="L19" s="51">
        <v>18.129381597717501</v>
      </c>
      <c r="M19" s="39">
        <v>55</v>
      </c>
      <c r="N19" s="39">
        <v>195.50909090909099</v>
      </c>
      <c r="O19" s="41">
        <v>-0.95555024946543299</v>
      </c>
      <c r="P19" s="51">
        <v>26.438141838916501</v>
      </c>
      <c r="Q19" s="39">
        <v>145</v>
      </c>
      <c r="R19" s="39">
        <v>730.98620689655195</v>
      </c>
      <c r="S19" s="41">
        <v>-0.479524590163936</v>
      </c>
      <c r="T19" s="51">
        <v>13.900689435337</v>
      </c>
      <c r="U19" s="39">
        <v>1141</v>
      </c>
      <c r="V19" s="39">
        <v>125.460999123576</v>
      </c>
      <c r="W19" s="41">
        <v>1.7086905048076899</v>
      </c>
      <c r="X19" s="51">
        <v>17.660066706730799</v>
      </c>
      <c r="Y19" s="39"/>
      <c r="Z19" s="40"/>
      <c r="AA19" s="40"/>
      <c r="AB19" s="51"/>
      <c r="AC19" s="42">
        <v>1131</v>
      </c>
      <c r="AD19" s="41">
        <v>37.185322723253698</v>
      </c>
      <c r="AE19" s="40">
        <v>2.1165907429963502</v>
      </c>
      <c r="AF19" s="51">
        <v>14.634945554202201</v>
      </c>
    </row>
    <row r="20" spans="1:32" x14ac:dyDescent="0.2">
      <c r="A20" s="38" t="s">
        <v>3</v>
      </c>
      <c r="B20" s="39">
        <v>1994</v>
      </c>
      <c r="C20" s="62">
        <v>0.32130468749999902</v>
      </c>
      <c r="D20" s="39">
        <v>1304</v>
      </c>
      <c r="E20" s="39">
        <v>4315.1334355828203</v>
      </c>
      <c r="F20" s="39">
        <v>1682</v>
      </c>
      <c r="G20" s="41">
        <v>38.239357907253201</v>
      </c>
      <c r="H20" s="51">
        <v>36.106182520808602</v>
      </c>
      <c r="I20" s="42">
        <v>164</v>
      </c>
      <c r="J20" s="39">
        <v>256.60365853658499</v>
      </c>
      <c r="K20" s="41">
        <v>-0.25399582089552197</v>
      </c>
      <c r="L20" s="51">
        <v>18.566597014925399</v>
      </c>
      <c r="M20" s="39">
        <v>78</v>
      </c>
      <c r="N20" s="39">
        <v>207.25641025640999</v>
      </c>
      <c r="O20" s="41">
        <v>-0.834095238095238</v>
      </c>
      <c r="P20" s="51">
        <v>26.802770833333302</v>
      </c>
      <c r="Q20" s="39">
        <v>164</v>
      </c>
      <c r="R20" s="39">
        <v>769.11585365853705</v>
      </c>
      <c r="S20" s="41">
        <v>1.22329366306028</v>
      </c>
      <c r="T20" s="51">
        <v>14.9072465224111</v>
      </c>
      <c r="U20" s="39">
        <v>1304</v>
      </c>
      <c r="V20" s="39">
        <v>125.305214723926</v>
      </c>
      <c r="W20" s="41">
        <v>1.6344911122397201</v>
      </c>
      <c r="X20" s="51">
        <v>18.303236668359599</v>
      </c>
      <c r="Y20" s="39"/>
      <c r="Z20" s="40"/>
      <c r="AA20" s="40"/>
      <c r="AB20" s="51"/>
      <c r="AC20" s="42">
        <v>1286</v>
      </c>
      <c r="AD20" s="41">
        <v>36.959097978227</v>
      </c>
      <c r="AE20" s="40">
        <v>2.3307448665297801</v>
      </c>
      <c r="AF20" s="51">
        <v>15.1705531314169</v>
      </c>
    </row>
    <row r="21" spans="1:32" x14ac:dyDescent="0.2">
      <c r="A21" s="38" t="s">
        <v>3</v>
      </c>
      <c r="B21" s="39">
        <v>1995</v>
      </c>
      <c r="C21" s="62">
        <v>0.480632611637347</v>
      </c>
      <c r="D21" s="39">
        <v>1510</v>
      </c>
      <c r="E21" s="39">
        <v>4585.6450331125798</v>
      </c>
      <c r="F21" s="39">
        <v>1955</v>
      </c>
      <c r="G21" s="41">
        <v>81.345764705882303</v>
      </c>
      <c r="H21" s="51">
        <v>37.013833248081802</v>
      </c>
      <c r="I21" s="42">
        <v>261</v>
      </c>
      <c r="J21" s="39">
        <v>243.858237547893</v>
      </c>
      <c r="K21" s="41">
        <v>-0.288988211173757</v>
      </c>
      <c r="L21" s="51">
        <v>20.360437724244001</v>
      </c>
      <c r="M21" s="39">
        <v>169</v>
      </c>
      <c r="N21" s="39">
        <v>198.94674556212999</v>
      </c>
      <c r="O21" s="41">
        <v>8.6810741687979504E-2</v>
      </c>
      <c r="P21" s="51">
        <v>27.678354475703301</v>
      </c>
      <c r="Q21" s="39">
        <v>262</v>
      </c>
      <c r="R21" s="39">
        <v>736.64885496183194</v>
      </c>
      <c r="S21" s="41">
        <v>4.2495911330049401</v>
      </c>
      <c r="T21" s="51">
        <v>16.1532949507389</v>
      </c>
      <c r="U21" s="39">
        <v>1510</v>
      </c>
      <c r="V21" s="39">
        <v>124.47350993377501</v>
      </c>
      <c r="W21" s="41">
        <v>1.84607317073171</v>
      </c>
      <c r="X21" s="51">
        <v>19.2939332477536</v>
      </c>
      <c r="Y21" s="39"/>
      <c r="Z21" s="40"/>
      <c r="AA21" s="40"/>
      <c r="AB21" s="51"/>
      <c r="AC21" s="42">
        <v>1499</v>
      </c>
      <c r="AD21" s="41">
        <v>38.112274849899897</v>
      </c>
      <c r="AE21" s="40">
        <v>2.80105349439172</v>
      </c>
      <c r="AF21" s="51">
        <v>16.325230025884402</v>
      </c>
    </row>
    <row r="22" spans="1:32" x14ac:dyDescent="0.2">
      <c r="A22" s="38" t="s">
        <v>3</v>
      </c>
      <c r="B22" s="39">
        <v>1996</v>
      </c>
      <c r="C22" s="62">
        <v>0.52931609195402296</v>
      </c>
      <c r="D22" s="39">
        <v>1678</v>
      </c>
      <c r="E22" s="39">
        <v>4680.8808104886803</v>
      </c>
      <c r="F22" s="39">
        <v>2248</v>
      </c>
      <c r="G22" s="41">
        <v>74.705431494661894</v>
      </c>
      <c r="H22" s="51">
        <v>37.0903278469751</v>
      </c>
      <c r="I22" s="42">
        <v>250</v>
      </c>
      <c r="J22" s="39">
        <v>247.34800000000001</v>
      </c>
      <c r="K22" s="41">
        <v>-1.0668082924654501</v>
      </c>
      <c r="L22" s="51">
        <v>20.966081587160101</v>
      </c>
      <c r="M22" s="39">
        <v>200</v>
      </c>
      <c r="N22" s="39">
        <v>202.23</v>
      </c>
      <c r="O22" s="41">
        <v>0.66382206405694</v>
      </c>
      <c r="P22" s="51">
        <v>28.301379893238501</v>
      </c>
      <c r="Q22" s="39">
        <v>252</v>
      </c>
      <c r="R22" s="39">
        <v>756.66269841269798</v>
      </c>
      <c r="S22" s="41">
        <v>5.2163648790746597</v>
      </c>
      <c r="T22" s="51">
        <v>17.427596740273401</v>
      </c>
      <c r="U22" s="39">
        <v>1678</v>
      </c>
      <c r="V22" s="39">
        <v>124.37008343265801</v>
      </c>
      <c r="W22" s="41">
        <v>1.6553230826231999</v>
      </c>
      <c r="X22" s="51">
        <v>20.133729899962901</v>
      </c>
      <c r="Y22" s="39">
        <v>74</v>
      </c>
      <c r="Z22" s="40">
        <v>3.30716269635337</v>
      </c>
      <c r="AA22" s="40">
        <v>-5.0615223097112597E-2</v>
      </c>
      <c r="AB22" s="51">
        <v>13.808976377952799</v>
      </c>
      <c r="AC22" s="42">
        <v>1663</v>
      </c>
      <c r="AD22" s="41">
        <v>37.546602525556203</v>
      </c>
      <c r="AE22" s="40">
        <v>2.7381197156752801</v>
      </c>
      <c r="AF22" s="51">
        <v>17.2174975308642</v>
      </c>
    </row>
    <row r="23" spans="1:32" x14ac:dyDescent="0.2">
      <c r="A23" s="38" t="s">
        <v>3</v>
      </c>
      <c r="B23" s="39">
        <v>1997</v>
      </c>
      <c r="C23" s="62">
        <v>0.61107765451663998</v>
      </c>
      <c r="D23" s="39">
        <v>1756</v>
      </c>
      <c r="E23" s="39">
        <v>4662.9288154897504</v>
      </c>
      <c r="F23" s="39">
        <v>2367</v>
      </c>
      <c r="G23" s="41">
        <v>69.290895648500097</v>
      </c>
      <c r="H23" s="51">
        <v>36.687111956062502</v>
      </c>
      <c r="I23" s="42">
        <v>237</v>
      </c>
      <c r="J23" s="39">
        <v>241.24472573839699</v>
      </c>
      <c r="K23" s="41">
        <v>-1.1931314454776001</v>
      </c>
      <c r="L23" s="51">
        <v>20.783731614539398</v>
      </c>
      <c r="M23" s="39">
        <v>218</v>
      </c>
      <c r="N23" s="39">
        <v>195.17889908256899</v>
      </c>
      <c r="O23" s="41">
        <v>0.49208153781157699</v>
      </c>
      <c r="P23" s="51">
        <v>28.1572881284327</v>
      </c>
      <c r="Q23" s="39">
        <v>238</v>
      </c>
      <c r="R23" s="39">
        <v>731.17647058823502</v>
      </c>
      <c r="S23" s="41">
        <v>5.2341214953271198</v>
      </c>
      <c r="T23" s="51">
        <v>16.7917176586325</v>
      </c>
      <c r="U23" s="39">
        <v>1756</v>
      </c>
      <c r="V23" s="39">
        <v>125.40660592255099</v>
      </c>
      <c r="W23" s="41">
        <v>1.4391754756871</v>
      </c>
      <c r="X23" s="51">
        <v>19.934645877378401</v>
      </c>
      <c r="Y23" s="39">
        <v>134</v>
      </c>
      <c r="Z23" s="40">
        <v>3.5461984546817198</v>
      </c>
      <c r="AA23" s="40">
        <v>-6.0479318734792897E-2</v>
      </c>
      <c r="AB23" s="51">
        <v>13.6140145985401</v>
      </c>
      <c r="AC23" s="42">
        <v>1723</v>
      </c>
      <c r="AD23" s="41">
        <v>36.678583865351101</v>
      </c>
      <c r="AE23" s="40">
        <v>2.8531008522727301</v>
      </c>
      <c r="AF23" s="51">
        <v>17.055877734374999</v>
      </c>
    </row>
    <row r="24" spans="1:32" x14ac:dyDescent="0.2">
      <c r="A24" s="38" t="s">
        <v>3</v>
      </c>
      <c r="B24" s="39">
        <v>1998</v>
      </c>
      <c r="C24" s="62">
        <v>0.59500115767538897</v>
      </c>
      <c r="D24" s="39">
        <v>1920</v>
      </c>
      <c r="E24" s="39">
        <v>4752.8348958333299</v>
      </c>
      <c r="F24" s="39">
        <v>2593</v>
      </c>
      <c r="G24" s="41">
        <v>68.151388353258895</v>
      </c>
      <c r="H24" s="51">
        <v>37.317124566139697</v>
      </c>
      <c r="I24" s="42">
        <v>312</v>
      </c>
      <c r="J24" s="39">
        <v>233.21794871794901</v>
      </c>
      <c r="K24" s="41">
        <v>-1.07103666538016</v>
      </c>
      <c r="L24" s="51">
        <v>21.088229255113799</v>
      </c>
      <c r="M24" s="39">
        <v>309</v>
      </c>
      <c r="N24" s="39">
        <v>193.47249190938501</v>
      </c>
      <c r="O24" s="41">
        <v>0.83851561897415905</v>
      </c>
      <c r="P24" s="51">
        <v>28.3802549170845</v>
      </c>
      <c r="Q24" s="39">
        <v>311</v>
      </c>
      <c r="R24" s="39">
        <v>721.90032154340804</v>
      </c>
      <c r="S24" s="41">
        <v>5.5715471779405501</v>
      </c>
      <c r="T24" s="51">
        <v>16.2134502369668</v>
      </c>
      <c r="U24" s="39">
        <v>1920</v>
      </c>
      <c r="V24" s="39">
        <v>127.66875</v>
      </c>
      <c r="W24" s="41">
        <v>1.0539116365899199</v>
      </c>
      <c r="X24" s="51">
        <v>19.700300871188599</v>
      </c>
      <c r="Y24" s="39">
        <v>158</v>
      </c>
      <c r="Z24" s="40">
        <v>3.6449719387525099</v>
      </c>
      <c r="AA24" s="40">
        <v>-3.6886974789915997E-2</v>
      </c>
      <c r="AB24" s="51">
        <v>13.054285714285699</v>
      </c>
      <c r="AC24" s="42">
        <v>1902</v>
      </c>
      <c r="AD24" s="41">
        <v>38.227549947423803</v>
      </c>
      <c r="AE24" s="40">
        <v>2.6125806148055202</v>
      </c>
      <c r="AF24" s="51">
        <v>16.7581575282309</v>
      </c>
    </row>
    <row r="25" spans="1:32" x14ac:dyDescent="0.2">
      <c r="A25" s="38" t="s">
        <v>3</v>
      </c>
      <c r="B25" s="39">
        <v>1999</v>
      </c>
      <c r="C25" s="62">
        <v>0.68092218443688701</v>
      </c>
      <c r="D25" s="39">
        <v>1947</v>
      </c>
      <c r="E25" s="39">
        <v>4723.9933230611196</v>
      </c>
      <c r="F25" s="39">
        <v>2763</v>
      </c>
      <c r="G25" s="41">
        <v>63.384118711545298</v>
      </c>
      <c r="H25" s="51">
        <v>36.154918566775301</v>
      </c>
      <c r="I25" s="42">
        <v>332</v>
      </c>
      <c r="J25" s="39">
        <v>231.234939759036</v>
      </c>
      <c r="K25" s="41">
        <v>-0.92478812024628898</v>
      </c>
      <c r="L25" s="51">
        <v>20.419452734516501</v>
      </c>
      <c r="M25" s="39">
        <v>331</v>
      </c>
      <c r="N25" s="39">
        <v>195.08459214501499</v>
      </c>
      <c r="O25" s="41">
        <v>0.79145023525153702</v>
      </c>
      <c r="P25" s="51">
        <v>27.481950054288799</v>
      </c>
      <c r="Q25" s="39">
        <v>332</v>
      </c>
      <c r="R25" s="39">
        <v>721.21385542168696</v>
      </c>
      <c r="S25" s="41">
        <v>4.6708253843121899</v>
      </c>
      <c r="T25" s="51">
        <v>15.817205754828599</v>
      </c>
      <c r="U25" s="39">
        <v>1947</v>
      </c>
      <c r="V25" s="39">
        <v>129.409861325116</v>
      </c>
      <c r="W25" s="41">
        <v>1.13590868094701</v>
      </c>
      <c r="X25" s="51">
        <v>19.033580608793699</v>
      </c>
      <c r="Y25" s="39">
        <v>216</v>
      </c>
      <c r="Z25" s="40">
        <v>3.6400944414084901</v>
      </c>
      <c r="AA25" s="40">
        <v>-4.2094948727686897E-2</v>
      </c>
      <c r="AB25" s="51">
        <v>13.2505127231295</v>
      </c>
      <c r="AC25" s="42">
        <v>1928</v>
      </c>
      <c r="AD25" s="41">
        <v>38.946369294605802</v>
      </c>
      <c r="AE25" s="40">
        <v>2.6436289772727202</v>
      </c>
      <c r="AF25" s="51">
        <v>16.164841903409101</v>
      </c>
    </row>
    <row r="26" spans="1:32" x14ac:dyDescent="0.2">
      <c r="A26" s="38" t="s">
        <v>3</v>
      </c>
      <c r="B26" s="39">
        <v>2000</v>
      </c>
      <c r="C26" s="62">
        <v>0.62840868950900797</v>
      </c>
      <c r="D26" s="39">
        <v>2093</v>
      </c>
      <c r="E26" s="39">
        <v>4898.6555183946502</v>
      </c>
      <c r="F26" s="39">
        <v>3046</v>
      </c>
      <c r="G26" s="41">
        <v>86.221739986868101</v>
      </c>
      <c r="H26" s="51">
        <v>35.174659225213396</v>
      </c>
      <c r="I26" s="42">
        <v>399</v>
      </c>
      <c r="J26" s="39">
        <v>235.438596491228</v>
      </c>
      <c r="K26" s="41">
        <v>-8.9521853434111301E-2</v>
      </c>
      <c r="L26" s="51">
        <v>20.167326979954002</v>
      </c>
      <c r="M26" s="39">
        <v>392</v>
      </c>
      <c r="N26" s="39">
        <v>198.91326530612201</v>
      </c>
      <c r="O26" s="41">
        <v>1.6310531845042699</v>
      </c>
      <c r="P26" s="51">
        <v>26.901499671700599</v>
      </c>
      <c r="Q26" s="39">
        <v>399</v>
      </c>
      <c r="R26" s="39">
        <v>735.37092731829603</v>
      </c>
      <c r="S26" s="41">
        <v>6.1536214206024704</v>
      </c>
      <c r="T26" s="51">
        <v>16.144751208627699</v>
      </c>
      <c r="U26" s="39">
        <v>2093</v>
      </c>
      <c r="V26" s="39">
        <v>130.12804586717601</v>
      </c>
      <c r="W26" s="41">
        <v>1.2288226221079701</v>
      </c>
      <c r="X26" s="51">
        <v>18.582993573264901</v>
      </c>
      <c r="Y26" s="39">
        <v>259</v>
      </c>
      <c r="Z26" s="40">
        <v>3.5632467102207799</v>
      </c>
      <c r="AA26" s="40">
        <v>-1.21189630681818E-2</v>
      </c>
      <c r="AB26" s="51">
        <v>14.2220170454545</v>
      </c>
      <c r="AC26" s="42">
        <v>2053</v>
      </c>
      <c r="AD26" s="41">
        <v>40.596980029225499</v>
      </c>
      <c r="AE26" s="40">
        <v>2.53768761360686</v>
      </c>
      <c r="AF26" s="51">
        <v>15.821177797974601</v>
      </c>
    </row>
    <row r="27" spans="1:32" x14ac:dyDescent="0.2">
      <c r="A27" s="38" t="s">
        <v>3</v>
      </c>
      <c r="B27" s="39">
        <v>2001</v>
      </c>
      <c r="C27" s="62">
        <v>0.61349990880904803</v>
      </c>
      <c r="D27" s="39">
        <v>2173</v>
      </c>
      <c r="E27" s="39">
        <v>4864.51081454211</v>
      </c>
      <c r="F27" s="39">
        <v>3048</v>
      </c>
      <c r="G27" s="41">
        <v>79.803064304461998</v>
      </c>
      <c r="H27" s="51">
        <v>36.209647309711301</v>
      </c>
      <c r="I27" s="42">
        <v>410</v>
      </c>
      <c r="J27" s="39">
        <v>234.951219512195</v>
      </c>
      <c r="K27" s="41">
        <v>-0.59202955665024604</v>
      </c>
      <c r="L27" s="51">
        <v>20.203037110016499</v>
      </c>
      <c r="M27" s="39">
        <v>409</v>
      </c>
      <c r="N27" s="39">
        <v>196.124694376528</v>
      </c>
      <c r="O27" s="41">
        <v>1.2804767060367499</v>
      </c>
      <c r="P27" s="51">
        <v>27.3596656824147</v>
      </c>
      <c r="Q27" s="39">
        <v>412</v>
      </c>
      <c r="R27" s="39">
        <v>730.36165048543705</v>
      </c>
      <c r="S27" s="41">
        <v>5.4605520153550904</v>
      </c>
      <c r="T27" s="51">
        <v>16.307452207293601</v>
      </c>
      <c r="U27" s="39">
        <v>2173</v>
      </c>
      <c r="V27" s="39">
        <v>131.73907040957201</v>
      </c>
      <c r="W27" s="41">
        <v>1.19139848246991</v>
      </c>
      <c r="X27" s="51">
        <v>19.123826268969101</v>
      </c>
      <c r="Y27" s="39">
        <v>328</v>
      </c>
      <c r="Z27" s="40">
        <v>3.5858364508958802</v>
      </c>
      <c r="AA27" s="40">
        <v>6.3506306306306297E-3</v>
      </c>
      <c r="AB27" s="51">
        <v>15.0019459459459</v>
      </c>
      <c r="AC27" s="42">
        <v>2147</v>
      </c>
      <c r="AD27" s="41">
        <v>40.211877037727099</v>
      </c>
      <c r="AE27" s="40">
        <v>2.5899385104691399</v>
      </c>
      <c r="AF27" s="51">
        <v>16.346603578054602</v>
      </c>
    </row>
    <row r="28" spans="1:32" x14ac:dyDescent="0.2">
      <c r="A28" s="38" t="s">
        <v>3</v>
      </c>
      <c r="B28" s="39">
        <v>2002</v>
      </c>
      <c r="C28" s="62">
        <v>0.54086616847825997</v>
      </c>
      <c r="D28" s="39">
        <v>2505</v>
      </c>
      <c r="E28" s="39">
        <v>4884.3820359281399</v>
      </c>
      <c r="F28" s="39">
        <v>3296</v>
      </c>
      <c r="G28" s="41">
        <v>84.030339805825193</v>
      </c>
      <c r="H28" s="51">
        <v>35.932054611650599</v>
      </c>
      <c r="I28" s="42">
        <v>355</v>
      </c>
      <c r="J28" s="39">
        <v>235.02253521126801</v>
      </c>
      <c r="K28" s="41">
        <v>-2.3814814814814601E-2</v>
      </c>
      <c r="L28" s="51">
        <v>19.435326958105598</v>
      </c>
      <c r="M28" s="39">
        <v>359</v>
      </c>
      <c r="N28" s="39">
        <v>196.431754874652</v>
      </c>
      <c r="O28" s="41">
        <v>1.4876285280728401</v>
      </c>
      <c r="P28" s="51">
        <v>27.2936564491654</v>
      </c>
      <c r="Q28" s="39">
        <v>359</v>
      </c>
      <c r="R28" s="39">
        <v>732.04456824512499</v>
      </c>
      <c r="S28" s="41">
        <v>6.0345024818632904</v>
      </c>
      <c r="T28" s="51">
        <v>16.243935089728801</v>
      </c>
      <c r="U28" s="39">
        <v>2505</v>
      </c>
      <c r="V28" s="39">
        <v>132.00119760479001</v>
      </c>
      <c r="W28" s="41">
        <v>1.34777466174662</v>
      </c>
      <c r="X28" s="51">
        <v>18.646910455104599</v>
      </c>
      <c r="Y28" s="39">
        <v>361</v>
      </c>
      <c r="Z28" s="40">
        <v>3.7940393236426</v>
      </c>
      <c r="AA28" s="40">
        <v>1.18064630681818E-2</v>
      </c>
      <c r="AB28" s="51">
        <v>15.6161576704545</v>
      </c>
      <c r="AC28" s="42">
        <v>2472</v>
      </c>
      <c r="AD28" s="41">
        <v>39.027831715210397</v>
      </c>
      <c r="AE28" s="40">
        <v>2.4735951729285999</v>
      </c>
      <c r="AF28" s="51">
        <v>15.972240631998</v>
      </c>
    </row>
    <row r="29" spans="1:32" x14ac:dyDescent="0.2">
      <c r="A29" s="38" t="s">
        <v>3</v>
      </c>
      <c r="B29" s="39">
        <v>2003</v>
      </c>
      <c r="C29" s="62">
        <v>0.58060906731796602</v>
      </c>
      <c r="D29" s="39">
        <v>2600</v>
      </c>
      <c r="E29" s="39">
        <v>4983.1738461538498</v>
      </c>
      <c r="F29" s="39">
        <v>3529</v>
      </c>
      <c r="G29" s="41">
        <v>76.973037687730397</v>
      </c>
      <c r="H29" s="51">
        <v>35.733729385095003</v>
      </c>
      <c r="I29" s="42">
        <v>345</v>
      </c>
      <c r="J29" s="39">
        <v>251.75652173912999</v>
      </c>
      <c r="K29" s="41">
        <v>0.31694408174851002</v>
      </c>
      <c r="L29" s="51">
        <v>19.907504967357301</v>
      </c>
      <c r="M29" s="39">
        <v>346</v>
      </c>
      <c r="N29" s="39">
        <v>212.53468208092499</v>
      </c>
      <c r="O29" s="41">
        <v>1.6520668934240399</v>
      </c>
      <c r="P29" s="51">
        <v>27.535724489795999</v>
      </c>
      <c r="Q29" s="39">
        <v>346</v>
      </c>
      <c r="R29" s="39">
        <v>787.43063583815001</v>
      </c>
      <c r="S29" s="41">
        <v>7.7702032011134099</v>
      </c>
      <c r="T29" s="51">
        <v>16.850891092553798</v>
      </c>
      <c r="U29" s="39">
        <v>2600</v>
      </c>
      <c r="V29" s="39">
        <v>129.719615384615</v>
      </c>
      <c r="W29" s="41">
        <v>1.30690804338003</v>
      </c>
      <c r="X29" s="51">
        <v>18.686530049706299</v>
      </c>
      <c r="Y29" s="39">
        <v>425</v>
      </c>
      <c r="Z29" s="40">
        <v>3.68272875077801</v>
      </c>
      <c r="AA29" s="40">
        <v>1.0203674374406099E-2</v>
      </c>
      <c r="AB29" s="51">
        <v>16.442001900538401</v>
      </c>
      <c r="AC29" s="42">
        <v>2560</v>
      </c>
      <c r="AD29" s="41">
        <v>39.217343749999998</v>
      </c>
      <c r="AE29" s="40">
        <v>2.3020503202195801</v>
      </c>
      <c r="AF29" s="51">
        <v>16.228594853613899</v>
      </c>
    </row>
    <row r="30" spans="1:32" x14ac:dyDescent="0.2">
      <c r="A30" s="38" t="s">
        <v>3</v>
      </c>
      <c r="B30" s="39">
        <v>2004</v>
      </c>
      <c r="C30" s="62">
        <v>0.58632093643502803</v>
      </c>
      <c r="D30" s="39">
        <v>2760</v>
      </c>
      <c r="E30" s="39">
        <v>5120.7474637681198</v>
      </c>
      <c r="F30" s="39">
        <v>3754</v>
      </c>
      <c r="G30" s="41">
        <v>62.332908897176303</v>
      </c>
      <c r="H30" s="51">
        <v>35.931401438465699</v>
      </c>
      <c r="I30" s="42">
        <v>357</v>
      </c>
      <c r="J30" s="39">
        <v>258.69187675069998</v>
      </c>
      <c r="K30" s="41">
        <v>0.11410037373198099</v>
      </c>
      <c r="L30" s="51">
        <v>20.153256006406799</v>
      </c>
      <c r="M30" s="39">
        <v>359</v>
      </c>
      <c r="N30" s="39">
        <v>220.71030640668499</v>
      </c>
      <c r="O30" s="41">
        <v>1.3788081534772201</v>
      </c>
      <c r="P30" s="51">
        <v>27.752458832933701</v>
      </c>
      <c r="Q30" s="39">
        <v>359</v>
      </c>
      <c r="R30" s="39">
        <v>813.930362116992</v>
      </c>
      <c r="S30" s="41">
        <v>6.7209518422753796</v>
      </c>
      <c r="T30" s="51">
        <v>16.431168067226899</v>
      </c>
      <c r="U30" s="39">
        <v>2760</v>
      </c>
      <c r="V30" s="39">
        <v>129.05000000000001</v>
      </c>
      <c r="W30" s="41">
        <v>0.99877204798989505</v>
      </c>
      <c r="X30" s="51">
        <v>18.6578960218901</v>
      </c>
      <c r="Y30" s="39">
        <v>518</v>
      </c>
      <c r="Z30" s="40">
        <v>3.5423696657456301</v>
      </c>
      <c r="AA30" s="40">
        <v>8.1999417079568395E-3</v>
      </c>
      <c r="AB30" s="51">
        <v>17.043019527834499</v>
      </c>
      <c r="AC30" s="42">
        <v>2736</v>
      </c>
      <c r="AD30" s="41">
        <v>39.878399122807103</v>
      </c>
      <c r="AE30" s="40">
        <v>2.0303414737736198</v>
      </c>
      <c r="AF30" s="51">
        <v>16.1977280314292</v>
      </c>
    </row>
    <row r="31" spans="1:32" x14ac:dyDescent="0.2">
      <c r="A31" s="38" t="s">
        <v>3</v>
      </c>
      <c r="B31" s="39">
        <v>2005</v>
      </c>
      <c r="C31" s="62">
        <v>0.510888828853167</v>
      </c>
      <c r="D31" s="39">
        <v>2813</v>
      </c>
      <c r="E31" s="39">
        <v>4956.6597938144296</v>
      </c>
      <c r="F31" s="39">
        <v>3936</v>
      </c>
      <c r="G31" s="41">
        <v>41.419316565040702</v>
      </c>
      <c r="H31" s="51">
        <v>35.281488821138197</v>
      </c>
      <c r="I31" s="42">
        <v>376</v>
      </c>
      <c r="J31" s="39">
        <v>245.968085106383</v>
      </c>
      <c r="K31" s="41">
        <v>0.47431730279898299</v>
      </c>
      <c r="L31" s="51">
        <v>19.6333099236641</v>
      </c>
      <c r="M31" s="39">
        <v>376</v>
      </c>
      <c r="N31" s="39">
        <v>207.154255319149</v>
      </c>
      <c r="O31" s="41">
        <v>1.2537316391359601</v>
      </c>
      <c r="P31" s="51">
        <v>27.143635832274501</v>
      </c>
      <c r="Q31" s="39">
        <v>376</v>
      </c>
      <c r="R31" s="39">
        <v>766.89361702127701</v>
      </c>
      <c r="S31" s="41">
        <v>6.92731184091594</v>
      </c>
      <c r="T31" s="51">
        <v>15.5167469117204</v>
      </c>
      <c r="U31" s="39">
        <v>2813</v>
      </c>
      <c r="V31" s="39">
        <v>129.77532883043</v>
      </c>
      <c r="W31" s="41">
        <v>0.80248140087059705</v>
      </c>
      <c r="X31" s="51">
        <v>18.0903573407202</v>
      </c>
      <c r="Y31" s="39">
        <v>632</v>
      </c>
      <c r="Z31" s="40">
        <v>3.7237097093115299</v>
      </c>
      <c r="AA31" s="40">
        <v>3.18291678110409E-2</v>
      </c>
      <c r="AB31" s="51">
        <v>17.217659983520999</v>
      </c>
      <c r="AC31" s="42">
        <v>2779</v>
      </c>
      <c r="AD31" s="41">
        <v>39.0072328175603</v>
      </c>
      <c r="AE31" s="40">
        <v>2.0604978070175402</v>
      </c>
      <c r="AF31" s="51">
        <v>15.470657515948901</v>
      </c>
    </row>
    <row r="32" spans="1:32" x14ac:dyDescent="0.2">
      <c r="A32" s="38" t="s">
        <v>3</v>
      </c>
      <c r="B32" s="39">
        <v>2006</v>
      </c>
      <c r="C32" s="62">
        <v>0.54240877808076904</v>
      </c>
      <c r="D32" s="39">
        <v>3035</v>
      </c>
      <c r="E32" s="39">
        <v>5027.6003294892898</v>
      </c>
      <c r="F32" s="39">
        <v>4317</v>
      </c>
      <c r="G32" s="41">
        <v>44.688482742645299</v>
      </c>
      <c r="H32" s="51">
        <v>35.042926106092096</v>
      </c>
      <c r="I32" s="42">
        <v>364</v>
      </c>
      <c r="J32" s="39">
        <v>242.956043956044</v>
      </c>
      <c r="K32" s="41">
        <v>1.30735336426914</v>
      </c>
      <c r="L32" s="51">
        <v>19.561073549884</v>
      </c>
      <c r="M32" s="39">
        <v>365</v>
      </c>
      <c r="N32" s="39">
        <v>209.66575342465799</v>
      </c>
      <c r="O32" s="41">
        <v>1.79201622247972</v>
      </c>
      <c r="P32" s="51">
        <v>27.170935805330299</v>
      </c>
      <c r="Q32" s="39">
        <v>365</v>
      </c>
      <c r="R32" s="39">
        <v>769.47123287671195</v>
      </c>
      <c r="S32" s="41">
        <v>7.1377393338838502</v>
      </c>
      <c r="T32" s="51">
        <v>15.5656473988439</v>
      </c>
      <c r="U32" s="39">
        <v>3035</v>
      </c>
      <c r="V32" s="39">
        <v>131.26457990115301</v>
      </c>
      <c r="W32" s="41">
        <v>0.84325172539048399</v>
      </c>
      <c r="X32" s="51">
        <v>18.3153815837269</v>
      </c>
      <c r="Y32" s="39">
        <v>682</v>
      </c>
      <c r="Z32" s="40">
        <v>3.5933362176421499</v>
      </c>
      <c r="AA32" s="40">
        <v>3.4790214974054899E-2</v>
      </c>
      <c r="AB32" s="51">
        <v>17.7281690140845</v>
      </c>
      <c r="AC32" s="42">
        <v>3009</v>
      </c>
      <c r="AD32" s="41">
        <v>40.662512462612199</v>
      </c>
      <c r="AE32" s="40">
        <v>3.1548905363353401</v>
      </c>
      <c r="AF32" s="51">
        <v>15.755831978766199</v>
      </c>
    </row>
    <row r="33" spans="1:32" x14ac:dyDescent="0.2">
      <c r="A33" s="38" t="s">
        <v>3</v>
      </c>
      <c r="B33" s="39">
        <v>2007</v>
      </c>
      <c r="C33" s="62">
        <v>0.53217588395285698</v>
      </c>
      <c r="D33" s="39">
        <v>2961</v>
      </c>
      <c r="E33" s="39">
        <v>5088.2809861533296</v>
      </c>
      <c r="F33" s="39">
        <v>4245</v>
      </c>
      <c r="G33" s="41">
        <v>43.716424028268598</v>
      </c>
      <c r="H33" s="51">
        <v>35.443625912838499</v>
      </c>
      <c r="I33" s="42">
        <v>365</v>
      </c>
      <c r="J33" s="39">
        <v>251.47123287671201</v>
      </c>
      <c r="K33" s="41">
        <v>1.86086683950036</v>
      </c>
      <c r="L33" s="51">
        <v>19.790303794484998</v>
      </c>
      <c r="M33" s="39">
        <v>366</v>
      </c>
      <c r="N33" s="39">
        <v>216.306010928962</v>
      </c>
      <c r="O33" s="41">
        <v>2.1793956173421298</v>
      </c>
      <c r="P33" s="51">
        <v>27.449760838831299</v>
      </c>
      <c r="Q33" s="39">
        <v>367</v>
      </c>
      <c r="R33" s="39">
        <v>795.03269754768405</v>
      </c>
      <c r="S33" s="41">
        <v>8.0221671225382796</v>
      </c>
      <c r="T33" s="51">
        <v>16.041926422319399</v>
      </c>
      <c r="U33" s="39">
        <v>2961</v>
      </c>
      <c r="V33" s="39">
        <v>131.54609929078001</v>
      </c>
      <c r="W33" s="41">
        <v>0.57527636363636303</v>
      </c>
      <c r="X33" s="51">
        <v>18.669803090908999</v>
      </c>
      <c r="Y33" s="39">
        <v>712</v>
      </c>
      <c r="Z33" s="40">
        <v>3.54311664542205</v>
      </c>
      <c r="AA33" s="40">
        <v>1.17943245209799E-2</v>
      </c>
      <c r="AB33" s="51">
        <v>18.262769827795299</v>
      </c>
      <c r="AC33" s="42">
        <v>2922</v>
      </c>
      <c r="AD33" s="41">
        <v>39.656981519507099</v>
      </c>
      <c r="AE33" s="40">
        <v>2.3676968309214201</v>
      </c>
      <c r="AF33" s="51">
        <v>16.2357470049459</v>
      </c>
    </row>
    <row r="34" spans="1:32" x14ac:dyDescent="0.2">
      <c r="A34" s="38" t="s">
        <v>3</v>
      </c>
      <c r="B34" s="39">
        <v>2008</v>
      </c>
      <c r="C34" s="62">
        <v>0.51492776496297099</v>
      </c>
      <c r="D34" s="39">
        <v>3025</v>
      </c>
      <c r="E34" s="39">
        <v>5064.1970247933896</v>
      </c>
      <c r="F34" s="39">
        <v>4390</v>
      </c>
      <c r="G34" s="41">
        <v>31.925728929385102</v>
      </c>
      <c r="H34" s="51">
        <v>34.423195216400799</v>
      </c>
      <c r="I34" s="42">
        <v>372</v>
      </c>
      <c r="J34" s="39">
        <v>255.841397849462</v>
      </c>
      <c r="K34" s="41">
        <v>1.67424173318129</v>
      </c>
      <c r="L34" s="51">
        <v>19.258089623717201</v>
      </c>
      <c r="M34" s="39">
        <v>374</v>
      </c>
      <c r="N34" s="39">
        <v>223.048128342246</v>
      </c>
      <c r="O34" s="41">
        <v>1.8851048074732299</v>
      </c>
      <c r="P34" s="51">
        <v>26.746010480747302</v>
      </c>
      <c r="Q34" s="39">
        <v>375</v>
      </c>
      <c r="R34" s="39">
        <v>818.30933333333303</v>
      </c>
      <c r="S34" s="41">
        <v>7.6093066976984396</v>
      </c>
      <c r="T34" s="51">
        <v>15.281550814585</v>
      </c>
      <c r="U34" s="39">
        <v>3025</v>
      </c>
      <c r="V34" s="39">
        <v>129.009256198347</v>
      </c>
      <c r="W34" s="41">
        <v>-0.23318540980765901</v>
      </c>
      <c r="X34" s="51">
        <v>18.052034136198198</v>
      </c>
      <c r="Y34" s="39">
        <v>749</v>
      </c>
      <c r="Z34" s="40">
        <v>3.47571448921336</v>
      </c>
      <c r="AA34" s="40">
        <v>3.5665341440598797E-2</v>
      </c>
      <c r="AB34" s="51">
        <v>18.1449953227315</v>
      </c>
      <c r="AC34" s="42">
        <v>2977</v>
      </c>
      <c r="AD34" s="41">
        <v>37.445482028888001</v>
      </c>
      <c r="AE34" s="40">
        <v>1.4402771568285</v>
      </c>
      <c r="AF34" s="51">
        <v>15.682896297589901</v>
      </c>
    </row>
    <row r="35" spans="1:32" x14ac:dyDescent="0.2">
      <c r="A35" s="38" t="s">
        <v>3</v>
      </c>
      <c r="B35" s="39">
        <v>2009</v>
      </c>
      <c r="C35" s="62">
        <v>0.57251964809384204</v>
      </c>
      <c r="D35" s="39">
        <v>3129</v>
      </c>
      <c r="E35" s="39">
        <v>5160.2211569191404</v>
      </c>
      <c r="F35" s="39">
        <v>4844</v>
      </c>
      <c r="G35" s="41">
        <v>54.633495045417199</v>
      </c>
      <c r="H35" s="51">
        <v>34.06585342692</v>
      </c>
      <c r="I35" s="42">
        <v>371</v>
      </c>
      <c r="J35" s="39">
        <v>248.11051212938</v>
      </c>
      <c r="K35" s="41">
        <v>1.48936025614542</v>
      </c>
      <c r="L35" s="51">
        <v>19.448608758520901</v>
      </c>
      <c r="M35" s="39">
        <v>376</v>
      </c>
      <c r="N35" s="39">
        <v>220.17287234042601</v>
      </c>
      <c r="O35" s="41">
        <v>2.2464170107349299</v>
      </c>
      <c r="P35" s="51">
        <v>26.7004861684558</v>
      </c>
      <c r="Q35" s="39">
        <v>377</v>
      </c>
      <c r="R35" s="39">
        <v>802.17241379310303</v>
      </c>
      <c r="S35" s="41">
        <v>7.43040211764706</v>
      </c>
      <c r="T35" s="51">
        <v>15.8816275294117</v>
      </c>
      <c r="U35" s="39">
        <v>3129</v>
      </c>
      <c r="V35" s="39">
        <v>129.96452540747799</v>
      </c>
      <c r="W35" s="41">
        <v>0.342214297137374</v>
      </c>
      <c r="X35" s="51">
        <v>18.4356308971694</v>
      </c>
      <c r="Y35" s="39">
        <v>865</v>
      </c>
      <c r="Z35" s="40">
        <v>3.38274923193657</v>
      </c>
      <c r="AA35" s="40">
        <v>1.42829951892909E-2</v>
      </c>
      <c r="AB35" s="51">
        <v>18.826479815938001</v>
      </c>
      <c r="AC35" s="42">
        <v>3063</v>
      </c>
      <c r="AD35" s="41">
        <v>36.562716291217797</v>
      </c>
      <c r="AE35" s="40">
        <v>-1.0546336234687299</v>
      </c>
      <c r="AF35" s="51">
        <v>16.2018527562862</v>
      </c>
    </row>
    <row r="36" spans="1:32" x14ac:dyDescent="0.2">
      <c r="A36" s="38" t="s">
        <v>3</v>
      </c>
      <c r="B36" s="39">
        <v>2010</v>
      </c>
      <c r="C36" s="62">
        <v>0.53768945967835402</v>
      </c>
      <c r="D36" s="39">
        <v>3216</v>
      </c>
      <c r="E36" s="39">
        <v>5243.0401119403004</v>
      </c>
      <c r="F36" s="39">
        <v>4962</v>
      </c>
      <c r="G36" s="41">
        <v>60.115818218460198</v>
      </c>
      <c r="H36" s="51">
        <v>34.703260781942703</v>
      </c>
      <c r="I36" s="42">
        <v>421</v>
      </c>
      <c r="J36" s="39">
        <v>243.97149643705501</v>
      </c>
      <c r="K36" s="41">
        <v>2.0644702320888002</v>
      </c>
      <c r="L36" s="51">
        <v>20.464726942482301</v>
      </c>
      <c r="M36" s="39">
        <v>425</v>
      </c>
      <c r="N36" s="39">
        <v>218.96235294117599</v>
      </c>
      <c r="O36" s="41">
        <v>2.4422019754081798</v>
      </c>
      <c r="P36" s="51">
        <v>27.430305381979501</v>
      </c>
      <c r="Q36" s="39">
        <v>426</v>
      </c>
      <c r="R36" s="39">
        <v>797.55868544600901</v>
      </c>
      <c r="S36" s="41">
        <v>10.2564914491449</v>
      </c>
      <c r="T36" s="51">
        <v>16.533086408640902</v>
      </c>
      <c r="U36" s="39">
        <v>3216</v>
      </c>
      <c r="V36" s="39">
        <v>128.87873134328399</v>
      </c>
      <c r="W36" s="41">
        <v>-9.6394139886578606E-2</v>
      </c>
      <c r="X36" s="51">
        <v>19.282327662255899</v>
      </c>
      <c r="Y36" s="39">
        <v>951</v>
      </c>
      <c r="Z36" s="40">
        <v>3.2343321349075298</v>
      </c>
      <c r="AA36" s="40">
        <v>-4.7776092233009798E-2</v>
      </c>
      <c r="AB36" s="51">
        <v>19.9433050161811</v>
      </c>
      <c r="AC36" s="42">
        <v>3168</v>
      </c>
      <c r="AD36" s="41">
        <v>36.025220959595998</v>
      </c>
      <c r="AE36" s="40">
        <v>-2.8313664340101501</v>
      </c>
      <c r="AF36" s="51">
        <v>16.895592465101601</v>
      </c>
    </row>
    <row r="37" spans="1:32" x14ac:dyDescent="0.2">
      <c r="A37" s="38" t="s">
        <v>3</v>
      </c>
      <c r="B37" s="39">
        <v>2011</v>
      </c>
      <c r="C37" s="62">
        <v>0.55021622253389402</v>
      </c>
      <c r="D37" s="39">
        <v>3327</v>
      </c>
      <c r="E37" s="39">
        <v>5300.5773970543996</v>
      </c>
      <c r="F37" s="39">
        <v>5186</v>
      </c>
      <c r="G37" s="41">
        <v>56.203494022367799</v>
      </c>
      <c r="H37" s="51">
        <v>33.857935788661798</v>
      </c>
      <c r="I37" s="42">
        <v>454</v>
      </c>
      <c r="J37" s="39">
        <v>254.918502202643</v>
      </c>
      <c r="K37" s="41">
        <v>2.6698982821849002</v>
      </c>
      <c r="L37" s="51">
        <v>20.0236768963521</v>
      </c>
      <c r="M37" s="39">
        <v>465</v>
      </c>
      <c r="N37" s="39">
        <v>224.88387096774201</v>
      </c>
      <c r="O37" s="41">
        <v>2.13489992286926</v>
      </c>
      <c r="P37" s="51">
        <v>26.788154839953801</v>
      </c>
      <c r="Q37" s="39">
        <v>465</v>
      </c>
      <c r="R37" s="39">
        <v>823.30752688172004</v>
      </c>
      <c r="S37" s="41">
        <v>8.1778458719551601</v>
      </c>
      <c r="T37" s="51">
        <v>16.188361069195999</v>
      </c>
      <c r="U37" s="39">
        <v>3327</v>
      </c>
      <c r="V37" s="39">
        <v>129.32100991884599</v>
      </c>
      <c r="W37" s="41">
        <v>-0.89746096597812797</v>
      </c>
      <c r="X37" s="51">
        <v>18.803898390036501</v>
      </c>
      <c r="Y37" s="39">
        <v>1160</v>
      </c>
      <c r="Z37" s="40">
        <v>3.1125010643377702</v>
      </c>
      <c r="AA37" s="40">
        <v>-8.3434053220208304E-2</v>
      </c>
      <c r="AB37" s="51">
        <v>19.949517932896299</v>
      </c>
      <c r="AC37" s="42">
        <v>3272</v>
      </c>
      <c r="AD37" s="41">
        <v>33.420446210268999</v>
      </c>
      <c r="AE37" s="40">
        <v>-5.4270068712780599</v>
      </c>
      <c r="AF37" s="51">
        <v>16.296572346923199</v>
      </c>
    </row>
    <row r="38" spans="1:32" x14ac:dyDescent="0.2">
      <c r="A38" s="38" t="s">
        <v>3</v>
      </c>
      <c r="B38" s="39">
        <v>2012</v>
      </c>
      <c r="C38" s="62">
        <v>0.51452551477171105</v>
      </c>
      <c r="D38" s="39">
        <v>3318</v>
      </c>
      <c r="E38" s="39">
        <v>5373.73236889693</v>
      </c>
      <c r="F38" s="39">
        <v>5263</v>
      </c>
      <c r="G38" s="41">
        <v>65.628498954968705</v>
      </c>
      <c r="H38" s="51">
        <v>33.415816264488001</v>
      </c>
      <c r="I38" s="42">
        <v>390</v>
      </c>
      <c r="J38" s="39">
        <v>253.21794871794901</v>
      </c>
      <c r="K38" s="41">
        <v>2.3848611957349601</v>
      </c>
      <c r="L38" s="51">
        <v>19.9697795125666</v>
      </c>
      <c r="M38" s="39">
        <v>408</v>
      </c>
      <c r="N38" s="39">
        <v>218.62745098039201</v>
      </c>
      <c r="O38" s="41">
        <v>1.9565340174838499</v>
      </c>
      <c r="P38" s="51">
        <v>26.6218667806918</v>
      </c>
      <c r="Q38" s="39">
        <v>408</v>
      </c>
      <c r="R38" s="39">
        <v>800.96323529411802</v>
      </c>
      <c r="S38" s="41">
        <v>4.5451077177053003</v>
      </c>
      <c r="T38" s="51">
        <v>15.7834172513413</v>
      </c>
      <c r="U38" s="39">
        <v>3318</v>
      </c>
      <c r="V38" s="39">
        <v>128.712778782399</v>
      </c>
      <c r="W38" s="41">
        <v>-1.3638731211317401</v>
      </c>
      <c r="X38" s="51">
        <v>18.317344238137299</v>
      </c>
      <c r="Y38" s="39">
        <v>1086</v>
      </c>
      <c r="Z38" s="40">
        <v>3.3253299028811001</v>
      </c>
      <c r="AA38" s="40">
        <v>-8.7355621964886193E-2</v>
      </c>
      <c r="AB38" s="51">
        <v>19.516623085543401</v>
      </c>
      <c r="AC38" s="42">
        <v>3249</v>
      </c>
      <c r="AD38" s="41">
        <v>30.5767928593413</v>
      </c>
      <c r="AE38" s="40">
        <v>-7.4023101810626102</v>
      </c>
      <c r="AF38" s="51">
        <v>15.6428665776195</v>
      </c>
    </row>
    <row r="39" spans="1:32" x14ac:dyDescent="0.2">
      <c r="A39" s="38" t="s">
        <v>3</v>
      </c>
      <c r="B39" s="39">
        <v>2013</v>
      </c>
      <c r="C39" s="62">
        <v>0.50273640981303402</v>
      </c>
      <c r="D39" s="39">
        <v>3309</v>
      </c>
      <c r="E39" s="39">
        <v>5450.0616500453298</v>
      </c>
      <c r="F39" s="39">
        <v>5258</v>
      </c>
      <c r="G39" s="41">
        <v>75.372088246481297</v>
      </c>
      <c r="H39" s="51">
        <v>31.612848231266501</v>
      </c>
      <c r="I39" s="42">
        <v>425</v>
      </c>
      <c r="J39" s="39">
        <v>247.802352941176</v>
      </c>
      <c r="K39" s="41">
        <v>2.6844429632450901</v>
      </c>
      <c r="L39" s="51">
        <v>19.083355170443799</v>
      </c>
      <c r="M39" s="39">
        <v>437</v>
      </c>
      <c r="N39" s="39">
        <v>219.28375286041199</v>
      </c>
      <c r="O39" s="41">
        <v>2.3644208824648101</v>
      </c>
      <c r="P39" s="51">
        <v>25.303626473944501</v>
      </c>
      <c r="Q39" s="39">
        <v>436</v>
      </c>
      <c r="R39" s="39">
        <v>804.463302752294</v>
      </c>
      <c r="S39" s="41">
        <v>3.64850412881913</v>
      </c>
      <c r="T39" s="51">
        <v>14.935561106523499</v>
      </c>
      <c r="U39" s="39">
        <v>3309</v>
      </c>
      <c r="V39" s="39">
        <v>124.547597461469</v>
      </c>
      <c r="W39" s="41">
        <v>-1.3696987632508799</v>
      </c>
      <c r="X39" s="51">
        <v>17.214674911660801</v>
      </c>
      <c r="Y39" s="39">
        <v>980</v>
      </c>
      <c r="Z39" s="40">
        <v>3.1895440265294801</v>
      </c>
      <c r="AA39" s="40">
        <v>-0.114831604752026</v>
      </c>
      <c r="AB39" s="51">
        <v>18.856138035074501</v>
      </c>
      <c r="AC39" s="42">
        <v>3086</v>
      </c>
      <c r="AD39" s="41">
        <v>27.283668178872201</v>
      </c>
      <c r="AE39" s="40">
        <v>-9.7553182021134006</v>
      </c>
      <c r="AF39" s="51">
        <v>14.2596169816937</v>
      </c>
    </row>
    <row r="40" spans="1:32" x14ac:dyDescent="0.2">
      <c r="A40" s="38" t="s">
        <v>3</v>
      </c>
      <c r="B40" s="39">
        <v>2014</v>
      </c>
      <c r="C40" s="62">
        <v>0.48136809375747502</v>
      </c>
      <c r="D40" s="39">
        <v>2785</v>
      </c>
      <c r="E40" s="39">
        <v>5799.5267504488302</v>
      </c>
      <c r="F40" s="39">
        <v>4963</v>
      </c>
      <c r="G40" s="41">
        <v>119.262905500705</v>
      </c>
      <c r="H40" s="51">
        <v>30.0283800120894</v>
      </c>
      <c r="I40" s="42">
        <v>342</v>
      </c>
      <c r="J40" s="39">
        <v>254.31871345029199</v>
      </c>
      <c r="K40" s="41">
        <v>2.5786536132418201</v>
      </c>
      <c r="L40" s="51">
        <v>18.4509184497376</v>
      </c>
      <c r="M40" s="39">
        <v>354</v>
      </c>
      <c r="N40" s="39">
        <v>230.045197740113</v>
      </c>
      <c r="O40" s="41">
        <v>3.2990701471477499</v>
      </c>
      <c r="P40" s="51">
        <v>24.3399540415239</v>
      </c>
      <c r="Q40" s="39">
        <v>354</v>
      </c>
      <c r="R40" s="39">
        <v>838.20056497175096</v>
      </c>
      <c r="S40" s="41">
        <v>4.21965227765725</v>
      </c>
      <c r="T40" s="51">
        <v>13.9897594360088</v>
      </c>
      <c r="U40" s="39">
        <v>2785</v>
      </c>
      <c r="V40" s="39">
        <v>123.853500897666</v>
      </c>
      <c r="W40" s="41">
        <v>-1.39386986955138</v>
      </c>
      <c r="X40" s="51">
        <v>16.568211422208101</v>
      </c>
      <c r="Y40" s="39">
        <v>693</v>
      </c>
      <c r="Z40" s="40">
        <v>3.2541370990102201</v>
      </c>
      <c r="AA40" s="40">
        <v>-0.147780274408431</v>
      </c>
      <c r="AB40" s="51">
        <v>17.269954265261401</v>
      </c>
      <c r="AC40" s="42">
        <v>2507</v>
      </c>
      <c r="AD40" s="41">
        <v>25.766533705624202</v>
      </c>
      <c r="AE40" s="40">
        <v>-11.7284072580645</v>
      </c>
      <c r="AF40" s="51">
        <v>13.2588429677419</v>
      </c>
    </row>
    <row r="41" spans="1:32" x14ac:dyDescent="0.2">
      <c r="A41" s="38" t="s">
        <v>3</v>
      </c>
      <c r="B41" s="39">
        <v>2015</v>
      </c>
      <c r="C41" s="62">
        <v>0.52688498402555894</v>
      </c>
      <c r="D41" s="39">
        <v>1999</v>
      </c>
      <c r="E41" s="39">
        <v>5654.2511255627796</v>
      </c>
      <c r="F41" s="39">
        <v>4728</v>
      </c>
      <c r="G41" s="41">
        <v>87.5115376480545</v>
      </c>
      <c r="H41" s="51">
        <v>26.086829526226602</v>
      </c>
      <c r="I41" s="42">
        <v>223</v>
      </c>
      <c r="J41" s="39">
        <v>256.560538116592</v>
      </c>
      <c r="K41" s="41">
        <v>1.77222076271186</v>
      </c>
      <c r="L41" s="51">
        <v>16.2953720338983</v>
      </c>
      <c r="M41" s="39">
        <v>228</v>
      </c>
      <c r="N41" s="39">
        <v>223.77631578947401</v>
      </c>
      <c r="O41" s="41">
        <v>2.4689813756613801</v>
      </c>
      <c r="P41" s="51">
        <v>21.339393650793699</v>
      </c>
      <c r="Q41" s="39">
        <v>228</v>
      </c>
      <c r="R41" s="39">
        <v>827.19736842105306</v>
      </c>
      <c r="S41" s="41">
        <v>4.0013657524775104</v>
      </c>
      <c r="T41" s="51">
        <v>11.864539294768401</v>
      </c>
      <c r="U41" s="39">
        <v>1999</v>
      </c>
      <c r="V41" s="39">
        <v>115.1995997999</v>
      </c>
      <c r="W41" s="41">
        <v>-1.9308794449262701</v>
      </c>
      <c r="X41" s="51">
        <v>14.427611621856</v>
      </c>
      <c r="Y41" s="39">
        <v>431</v>
      </c>
      <c r="Z41" s="40">
        <v>3.3829913191455998</v>
      </c>
      <c r="AA41" s="40">
        <v>-0.123070605802047</v>
      </c>
      <c r="AB41" s="51">
        <v>14.6556313993174</v>
      </c>
      <c r="AC41" s="42">
        <v>1461</v>
      </c>
      <c r="AD41" s="41">
        <v>22.149144421629</v>
      </c>
      <c r="AE41" s="40">
        <v>-12.9673342170378</v>
      </c>
      <c r="AF41" s="51">
        <v>11.30842126193</v>
      </c>
    </row>
    <row r="42" spans="1:32" x14ac:dyDescent="0.2">
      <c r="A42" s="38" t="s">
        <v>3</v>
      </c>
      <c r="B42" s="39">
        <v>2016</v>
      </c>
      <c r="C42" s="62">
        <v>0.67270572958935304</v>
      </c>
      <c r="D42" s="39">
        <v>747</v>
      </c>
      <c r="E42" s="39">
        <v>5682.8246318607798</v>
      </c>
      <c r="F42" s="39">
        <v>4126</v>
      </c>
      <c r="G42" s="41">
        <v>62.865596219098599</v>
      </c>
      <c r="H42" s="51">
        <v>21.879512603005299</v>
      </c>
      <c r="I42" s="42">
        <v>94</v>
      </c>
      <c r="J42" s="39">
        <v>276.05319148936201</v>
      </c>
      <c r="K42" s="41">
        <v>1.6663678077203099</v>
      </c>
      <c r="L42" s="51">
        <v>14.0662845350813</v>
      </c>
      <c r="M42" s="39">
        <v>94</v>
      </c>
      <c r="N42" s="39">
        <v>228.10638297872299</v>
      </c>
      <c r="O42" s="41">
        <v>2.0422458181818199</v>
      </c>
      <c r="P42" s="51">
        <v>18.1021626666667</v>
      </c>
      <c r="Q42" s="39">
        <v>94</v>
      </c>
      <c r="R42" s="39">
        <v>854.723404255319</v>
      </c>
      <c r="S42" s="41">
        <v>2.5706419721870999</v>
      </c>
      <c r="T42" s="51">
        <v>9.6592232616940397</v>
      </c>
      <c r="U42" s="39">
        <v>747</v>
      </c>
      <c r="V42" s="39">
        <v>105.481927710843</v>
      </c>
      <c r="W42" s="41">
        <v>-2.2875089303632299</v>
      </c>
      <c r="X42" s="51">
        <v>12.3620860927153</v>
      </c>
      <c r="Y42" s="39">
        <v>162</v>
      </c>
      <c r="Z42" s="40">
        <v>3.3633766999804</v>
      </c>
      <c r="AA42" s="40">
        <v>-0.14463627797408701</v>
      </c>
      <c r="AB42" s="51">
        <v>12.001060070671301</v>
      </c>
      <c r="AC42" s="42">
        <v>62</v>
      </c>
      <c r="AD42" s="41">
        <v>19.4790322580645</v>
      </c>
      <c r="AE42" s="40">
        <v>-13.658780028647399</v>
      </c>
      <c r="AF42" s="51">
        <v>10.222400716185801</v>
      </c>
    </row>
    <row r="43" spans="1:32" x14ac:dyDescent="0.2">
      <c r="A43" s="38" t="s">
        <v>3</v>
      </c>
      <c r="B43" s="39">
        <v>2017</v>
      </c>
      <c r="C43" s="62">
        <v>0.74064908304141897</v>
      </c>
      <c r="D43" s="39"/>
      <c r="E43" s="39"/>
      <c r="F43" s="39">
        <v>3470</v>
      </c>
      <c r="G43" s="41">
        <v>86.856167146974101</v>
      </c>
      <c r="H43" s="51">
        <v>18.698866570605201</v>
      </c>
      <c r="I43" s="42"/>
      <c r="J43" s="39"/>
      <c r="K43" s="41"/>
      <c r="L43" s="51"/>
      <c r="M43" s="39"/>
      <c r="N43" s="39"/>
      <c r="O43" s="41"/>
      <c r="P43" s="51"/>
      <c r="Q43" s="39"/>
      <c r="R43" s="39"/>
      <c r="S43" s="41"/>
      <c r="T43" s="51"/>
      <c r="U43" s="39"/>
      <c r="V43" s="39"/>
      <c r="W43" s="41"/>
      <c r="X43" s="51"/>
      <c r="Y43" s="39"/>
      <c r="Z43" s="40"/>
      <c r="AA43" s="40"/>
      <c r="AB43" s="51"/>
      <c r="AC43" s="42"/>
      <c r="AD43" s="41"/>
      <c r="AE43" s="40"/>
      <c r="AF43" s="51"/>
    </row>
    <row r="44" spans="1:32" x14ac:dyDescent="0.2">
      <c r="A44" s="38" t="s">
        <v>3</v>
      </c>
      <c r="B44" s="39">
        <v>2018</v>
      </c>
      <c r="C44" s="62">
        <v>0.72908588278658204</v>
      </c>
      <c r="D44" s="39"/>
      <c r="E44" s="39"/>
      <c r="F44" s="39">
        <v>2127</v>
      </c>
      <c r="G44" s="41">
        <v>90.345218617771394</v>
      </c>
      <c r="H44" s="51">
        <v>16.9376116596145</v>
      </c>
      <c r="I44" s="42"/>
      <c r="J44" s="39"/>
      <c r="K44" s="41"/>
      <c r="L44" s="51"/>
      <c r="M44" s="39"/>
      <c r="N44" s="39"/>
      <c r="O44" s="41"/>
      <c r="P44" s="51"/>
      <c r="Q44" s="39"/>
      <c r="R44" s="39"/>
      <c r="S44" s="41"/>
      <c r="T44" s="51"/>
      <c r="U44" s="39"/>
      <c r="V44" s="39"/>
      <c r="W44" s="41"/>
      <c r="X44" s="51"/>
      <c r="Y44" s="39"/>
      <c r="Z44" s="40"/>
      <c r="AA44" s="40"/>
      <c r="AB44" s="51"/>
      <c r="AC44" s="42"/>
      <c r="AD44" s="41"/>
      <c r="AE44" s="40"/>
      <c r="AF44" s="51"/>
    </row>
    <row r="45" spans="1:32" x14ac:dyDescent="0.2">
      <c r="A45" s="38" t="s">
        <v>3</v>
      </c>
      <c r="B45" s="39">
        <v>2019</v>
      </c>
      <c r="C45" s="62">
        <v>0.46661417322834597</v>
      </c>
      <c r="D45" s="39"/>
      <c r="E45" s="39"/>
      <c r="F45" s="39">
        <v>104</v>
      </c>
      <c r="G45" s="41">
        <v>46.719326923076899</v>
      </c>
      <c r="H45" s="51">
        <v>13.4798076923077</v>
      </c>
      <c r="I45" s="42"/>
      <c r="J45" s="39"/>
      <c r="K45" s="41"/>
      <c r="L45" s="51"/>
      <c r="M45" s="39"/>
      <c r="N45" s="39"/>
      <c r="O45" s="41"/>
      <c r="P45" s="51"/>
      <c r="Q45" s="39"/>
      <c r="R45" s="39"/>
      <c r="S45" s="41"/>
      <c r="T45" s="51"/>
      <c r="U45" s="39"/>
      <c r="V45" s="39"/>
      <c r="W45" s="41"/>
      <c r="X45" s="51"/>
      <c r="Y45" s="39"/>
      <c r="Z45" s="40"/>
      <c r="AA45" s="40"/>
      <c r="AB45" s="51"/>
      <c r="AC45" s="42"/>
      <c r="AD45" s="41"/>
      <c r="AE45" s="40"/>
      <c r="AF45" s="51"/>
    </row>
    <row r="46" spans="1:32" x14ac:dyDescent="0.2">
      <c r="A46" s="38" t="s">
        <v>37</v>
      </c>
      <c r="B46" s="39">
        <v>1987</v>
      </c>
      <c r="C46" s="62">
        <v>0</v>
      </c>
      <c r="D46" s="39">
        <v>108</v>
      </c>
      <c r="E46" s="39">
        <v>3926.0740740740698</v>
      </c>
      <c r="F46" s="39">
        <v>115</v>
      </c>
      <c r="G46" s="41">
        <v>-97.844608695652198</v>
      </c>
      <c r="H46" s="51">
        <v>29.599521739130399</v>
      </c>
      <c r="I46" s="42"/>
      <c r="J46" s="39"/>
      <c r="K46" s="41"/>
      <c r="L46" s="51"/>
      <c r="M46" s="39"/>
      <c r="N46" s="39"/>
      <c r="O46" s="41"/>
      <c r="P46" s="51"/>
      <c r="Q46" s="39"/>
      <c r="R46" s="39"/>
      <c r="S46" s="41"/>
      <c r="T46" s="51"/>
      <c r="U46" s="39">
        <v>108</v>
      </c>
      <c r="V46" s="39">
        <v>121.93518518518501</v>
      </c>
      <c r="W46" s="41">
        <v>1.4288442622950801</v>
      </c>
      <c r="X46" s="51">
        <v>10.3770491803279</v>
      </c>
      <c r="Y46" s="39"/>
      <c r="Z46" s="40"/>
      <c r="AA46" s="40"/>
      <c r="AB46" s="51"/>
      <c r="AC46" s="42">
        <v>105</v>
      </c>
      <c r="AD46" s="41">
        <v>39.462857142857096</v>
      </c>
      <c r="AE46" s="40">
        <v>0.29767226890756299</v>
      </c>
      <c r="AF46" s="51">
        <v>7.1294789915966401</v>
      </c>
    </row>
    <row r="47" spans="1:32" x14ac:dyDescent="0.2">
      <c r="A47" s="38" t="s">
        <v>37</v>
      </c>
      <c r="B47" s="39">
        <v>1988</v>
      </c>
      <c r="C47" s="62">
        <v>0</v>
      </c>
      <c r="D47" s="39">
        <v>101</v>
      </c>
      <c r="E47" s="39">
        <v>4199.6138613861403</v>
      </c>
      <c r="F47" s="39">
        <v>117</v>
      </c>
      <c r="G47" s="41">
        <v>-28.727777777777799</v>
      </c>
      <c r="H47" s="51">
        <v>28.697179487179501</v>
      </c>
      <c r="I47" s="42"/>
      <c r="J47" s="39"/>
      <c r="K47" s="41"/>
      <c r="L47" s="51"/>
      <c r="M47" s="39"/>
      <c r="N47" s="39"/>
      <c r="O47" s="41"/>
      <c r="P47" s="51"/>
      <c r="Q47" s="39"/>
      <c r="R47" s="39"/>
      <c r="S47" s="41"/>
      <c r="T47" s="51"/>
      <c r="U47" s="39">
        <v>101</v>
      </c>
      <c r="V47" s="39">
        <v>111.267326732673</v>
      </c>
      <c r="W47" s="41">
        <v>0.62766666666666704</v>
      </c>
      <c r="X47" s="51">
        <v>10.371409090909101</v>
      </c>
      <c r="Y47" s="39"/>
      <c r="Z47" s="40"/>
      <c r="AA47" s="40"/>
      <c r="AB47" s="51"/>
      <c r="AC47" s="42">
        <v>100</v>
      </c>
      <c r="AD47" s="41">
        <v>38.381999999999998</v>
      </c>
      <c r="AE47" s="40">
        <v>0.311846153846154</v>
      </c>
      <c r="AF47" s="51">
        <v>7.1830615384615397</v>
      </c>
    </row>
    <row r="48" spans="1:32" x14ac:dyDescent="0.2">
      <c r="A48" s="38" t="s">
        <v>37</v>
      </c>
      <c r="B48" s="39">
        <v>1989</v>
      </c>
      <c r="C48" s="62">
        <v>2.4936386768447802E-3</v>
      </c>
      <c r="D48" s="39">
        <v>217</v>
      </c>
      <c r="E48" s="39">
        <v>4181.5944700460796</v>
      </c>
      <c r="F48" s="39">
        <v>235</v>
      </c>
      <c r="G48" s="41">
        <v>-20.245829787234001</v>
      </c>
      <c r="H48" s="51">
        <v>29.911200000000001</v>
      </c>
      <c r="I48" s="42"/>
      <c r="J48" s="39"/>
      <c r="K48" s="41"/>
      <c r="L48" s="51"/>
      <c r="M48" s="39"/>
      <c r="N48" s="39"/>
      <c r="O48" s="41"/>
      <c r="P48" s="51"/>
      <c r="Q48" s="39"/>
      <c r="R48" s="39"/>
      <c r="S48" s="41"/>
      <c r="T48" s="51"/>
      <c r="U48" s="39">
        <v>217</v>
      </c>
      <c r="V48" s="39">
        <v>121.852534562212</v>
      </c>
      <c r="W48" s="41">
        <v>0.81679400749063702</v>
      </c>
      <c r="X48" s="51">
        <v>10.8768314606742</v>
      </c>
      <c r="Y48" s="39"/>
      <c r="Z48" s="40"/>
      <c r="AA48" s="40"/>
      <c r="AB48" s="51"/>
      <c r="AC48" s="42">
        <v>213</v>
      </c>
      <c r="AD48" s="41">
        <v>41.425821596244198</v>
      </c>
      <c r="AE48" s="40">
        <v>0.23572972972973</v>
      </c>
      <c r="AF48" s="51">
        <v>7.7843594594594601</v>
      </c>
    </row>
    <row r="49" spans="1:32" x14ac:dyDescent="0.2">
      <c r="A49" s="38" t="s">
        <v>37</v>
      </c>
      <c r="B49" s="39">
        <v>1990</v>
      </c>
      <c r="C49" s="62">
        <v>6.4605597964376593E-2</v>
      </c>
      <c r="D49" s="39">
        <v>193</v>
      </c>
      <c r="E49" s="39">
        <v>4216.50259067358</v>
      </c>
      <c r="F49" s="39">
        <v>219</v>
      </c>
      <c r="G49" s="41">
        <v>-34.324429223744303</v>
      </c>
      <c r="H49" s="51">
        <v>29.660812785388099</v>
      </c>
      <c r="I49" s="42"/>
      <c r="J49" s="39"/>
      <c r="K49" s="41"/>
      <c r="L49" s="51"/>
      <c r="M49" s="39"/>
      <c r="N49" s="39"/>
      <c r="O49" s="41"/>
      <c r="P49" s="51"/>
      <c r="Q49" s="39"/>
      <c r="R49" s="39"/>
      <c r="S49" s="41"/>
      <c r="T49" s="51"/>
      <c r="U49" s="39">
        <v>193</v>
      </c>
      <c r="V49" s="39">
        <v>115.253886010363</v>
      </c>
      <c r="W49" s="41">
        <v>1.2329230769230799</v>
      </c>
      <c r="X49" s="51">
        <v>11.579499999999999</v>
      </c>
      <c r="Y49" s="39"/>
      <c r="Z49" s="40"/>
      <c r="AA49" s="40"/>
      <c r="AB49" s="51"/>
      <c r="AC49" s="42">
        <v>187</v>
      </c>
      <c r="AD49" s="41">
        <v>42.863636363636402</v>
      </c>
      <c r="AE49" s="40">
        <v>0.46837751004016098</v>
      </c>
      <c r="AF49" s="51">
        <v>8.6004333333333403</v>
      </c>
    </row>
    <row r="50" spans="1:32" x14ac:dyDescent="0.2">
      <c r="A50" s="38" t="s">
        <v>37</v>
      </c>
      <c r="B50" s="39">
        <v>1991</v>
      </c>
      <c r="C50" s="62">
        <v>2.29310344827586E-2</v>
      </c>
      <c r="D50" s="39">
        <v>306</v>
      </c>
      <c r="E50" s="39">
        <v>4098.3888888888896</v>
      </c>
      <c r="F50" s="39">
        <v>339</v>
      </c>
      <c r="G50" s="41">
        <v>-9.4722713864306893</v>
      </c>
      <c r="H50" s="51">
        <v>31.4734601769911</v>
      </c>
      <c r="I50" s="42"/>
      <c r="J50" s="39"/>
      <c r="K50" s="41"/>
      <c r="L50" s="51"/>
      <c r="M50" s="39"/>
      <c r="N50" s="39"/>
      <c r="O50" s="41"/>
      <c r="P50" s="51"/>
      <c r="Q50" s="39"/>
      <c r="R50" s="39"/>
      <c r="S50" s="41"/>
      <c r="T50" s="51"/>
      <c r="U50" s="39">
        <v>306</v>
      </c>
      <c r="V50" s="39">
        <v>118.486928104575</v>
      </c>
      <c r="W50" s="41">
        <v>0.90484160756501197</v>
      </c>
      <c r="X50" s="51">
        <v>12.2976879432624</v>
      </c>
      <c r="Y50" s="39"/>
      <c r="Z50" s="40"/>
      <c r="AA50" s="40"/>
      <c r="AB50" s="51"/>
      <c r="AC50" s="42">
        <v>302</v>
      </c>
      <c r="AD50" s="41">
        <v>44.3953642384106</v>
      </c>
      <c r="AE50" s="40">
        <v>0.64444761904762005</v>
      </c>
      <c r="AF50" s="51">
        <v>8.9455095238095304</v>
      </c>
    </row>
    <row r="51" spans="1:32" x14ac:dyDescent="0.2">
      <c r="A51" s="38" t="s">
        <v>37</v>
      </c>
      <c r="B51" s="39">
        <v>1992</v>
      </c>
      <c r="C51" s="62">
        <v>5.0920881971465597E-2</v>
      </c>
      <c r="D51" s="39">
        <v>329</v>
      </c>
      <c r="E51" s="39">
        <v>4328.1914893617004</v>
      </c>
      <c r="F51" s="39">
        <v>366</v>
      </c>
      <c r="G51" s="41">
        <v>-21.853770491803299</v>
      </c>
      <c r="H51" s="51">
        <v>31.547407103825101</v>
      </c>
      <c r="I51" s="42"/>
      <c r="J51" s="39"/>
      <c r="K51" s="41"/>
      <c r="L51" s="51"/>
      <c r="M51" s="39"/>
      <c r="N51" s="39"/>
      <c r="O51" s="41"/>
      <c r="P51" s="51"/>
      <c r="Q51" s="39"/>
      <c r="R51" s="39"/>
      <c r="S51" s="41"/>
      <c r="T51" s="51"/>
      <c r="U51" s="39">
        <v>329</v>
      </c>
      <c r="V51" s="39">
        <v>123.48024316109399</v>
      </c>
      <c r="W51" s="41">
        <v>0.96151460674157296</v>
      </c>
      <c r="X51" s="51">
        <v>12.304280898876399</v>
      </c>
      <c r="Y51" s="39"/>
      <c r="Z51" s="40"/>
      <c r="AA51" s="40"/>
      <c r="AB51" s="51"/>
      <c r="AC51" s="42">
        <v>326</v>
      </c>
      <c r="AD51" s="41">
        <v>41.411042944785301</v>
      </c>
      <c r="AE51" s="40">
        <v>0.79475057208237898</v>
      </c>
      <c r="AF51" s="51">
        <v>9.1166970251716304</v>
      </c>
    </row>
    <row r="52" spans="1:32" x14ac:dyDescent="0.2">
      <c r="A52" s="38" t="s">
        <v>37</v>
      </c>
      <c r="B52" s="39">
        <v>1993</v>
      </c>
      <c r="C52" s="62">
        <v>8.2335766423357701E-2</v>
      </c>
      <c r="D52" s="39">
        <v>365</v>
      </c>
      <c r="E52" s="39">
        <v>4463.7890410958898</v>
      </c>
      <c r="F52" s="39">
        <v>415</v>
      </c>
      <c r="G52" s="41">
        <v>16.7808674698795</v>
      </c>
      <c r="H52" s="51">
        <v>32.667903614457799</v>
      </c>
      <c r="I52" s="42"/>
      <c r="J52" s="39"/>
      <c r="K52" s="41"/>
      <c r="L52" s="51"/>
      <c r="M52" s="39"/>
      <c r="N52" s="39"/>
      <c r="O52" s="41"/>
      <c r="P52" s="51"/>
      <c r="Q52" s="39"/>
      <c r="R52" s="39"/>
      <c r="S52" s="41"/>
      <c r="T52" s="51"/>
      <c r="U52" s="39">
        <v>365</v>
      </c>
      <c r="V52" s="39">
        <v>119.824657534247</v>
      </c>
      <c r="W52" s="41">
        <v>0.94726559356136797</v>
      </c>
      <c r="X52" s="51">
        <v>13.6390643863179</v>
      </c>
      <c r="Y52" s="39"/>
      <c r="Z52" s="40"/>
      <c r="AA52" s="40"/>
      <c r="AB52" s="51"/>
      <c r="AC52" s="42">
        <v>360</v>
      </c>
      <c r="AD52" s="41">
        <v>44.355555555555497</v>
      </c>
      <c r="AE52" s="40">
        <v>0.94562909836065501</v>
      </c>
      <c r="AF52" s="51">
        <v>9.9746108606557407</v>
      </c>
    </row>
    <row r="53" spans="1:32" x14ac:dyDescent="0.2">
      <c r="A53" s="38" t="s">
        <v>37</v>
      </c>
      <c r="B53" s="39">
        <v>1994</v>
      </c>
      <c r="C53" s="62">
        <v>1.4775725593667501E-2</v>
      </c>
      <c r="D53" s="39">
        <v>489</v>
      </c>
      <c r="E53" s="39">
        <v>4464.3456032719796</v>
      </c>
      <c r="F53" s="39">
        <v>561</v>
      </c>
      <c r="G53" s="41">
        <v>34.9330124777183</v>
      </c>
      <c r="H53" s="51">
        <v>31.047502673796799</v>
      </c>
      <c r="I53" s="42"/>
      <c r="J53" s="39"/>
      <c r="K53" s="41"/>
      <c r="L53" s="51"/>
      <c r="M53" s="39"/>
      <c r="N53" s="39"/>
      <c r="O53" s="41"/>
      <c r="P53" s="51"/>
      <c r="Q53" s="39"/>
      <c r="R53" s="39"/>
      <c r="S53" s="41"/>
      <c r="T53" s="51"/>
      <c r="U53" s="39">
        <v>489</v>
      </c>
      <c r="V53" s="39">
        <v>125.25562372188099</v>
      </c>
      <c r="W53" s="41">
        <v>1.4821181556195999</v>
      </c>
      <c r="X53" s="51">
        <v>12.6336829971182</v>
      </c>
      <c r="Y53" s="39"/>
      <c r="Z53" s="40"/>
      <c r="AA53" s="40"/>
      <c r="AB53" s="51"/>
      <c r="AC53" s="42">
        <v>487</v>
      </c>
      <c r="AD53" s="41">
        <v>40.989322381930201</v>
      </c>
      <c r="AE53" s="40">
        <v>0.78000291970802904</v>
      </c>
      <c r="AF53" s="51">
        <v>9.5819858394160597</v>
      </c>
    </row>
    <row r="54" spans="1:32" x14ac:dyDescent="0.2">
      <c r="A54" s="38" t="s">
        <v>37</v>
      </c>
      <c r="B54" s="39">
        <v>1995</v>
      </c>
      <c r="C54" s="62">
        <v>2.26727509778357E-2</v>
      </c>
      <c r="D54" s="39">
        <v>705</v>
      </c>
      <c r="E54" s="39">
        <v>4663.6127659574504</v>
      </c>
      <c r="F54" s="39">
        <v>795</v>
      </c>
      <c r="G54" s="41">
        <v>25.186037735849101</v>
      </c>
      <c r="H54" s="51">
        <v>30.906271698113201</v>
      </c>
      <c r="I54" s="42"/>
      <c r="J54" s="39"/>
      <c r="K54" s="41"/>
      <c r="L54" s="51"/>
      <c r="M54" s="39"/>
      <c r="N54" s="39"/>
      <c r="O54" s="41"/>
      <c r="P54" s="51"/>
      <c r="Q54" s="39"/>
      <c r="R54" s="39"/>
      <c r="S54" s="41"/>
      <c r="T54" s="51"/>
      <c r="U54" s="39">
        <v>705</v>
      </c>
      <c r="V54" s="39">
        <v>124.83829787233999</v>
      </c>
      <c r="W54" s="41">
        <v>1.51902827225131</v>
      </c>
      <c r="X54" s="51">
        <v>12.9550994764398</v>
      </c>
      <c r="Y54" s="39"/>
      <c r="Z54" s="40"/>
      <c r="AA54" s="40"/>
      <c r="AB54" s="51"/>
      <c r="AC54" s="42">
        <v>693</v>
      </c>
      <c r="AD54" s="41">
        <v>40.505772005772002</v>
      </c>
      <c r="AE54" s="40">
        <v>0.82665565031982802</v>
      </c>
      <c r="AF54" s="51">
        <v>10.241203731343299</v>
      </c>
    </row>
    <row r="55" spans="1:32" x14ac:dyDescent="0.2">
      <c r="A55" s="43" t="s">
        <v>37</v>
      </c>
      <c r="B55" s="39">
        <v>1996</v>
      </c>
      <c r="C55" s="62">
        <v>3.8419260700389098E-2</v>
      </c>
      <c r="D55" s="39">
        <v>906</v>
      </c>
      <c r="E55" s="39">
        <v>4497.7108167770402</v>
      </c>
      <c r="F55" s="39">
        <v>999</v>
      </c>
      <c r="G55" s="41">
        <v>19.988438438438401</v>
      </c>
      <c r="H55" s="51">
        <v>30.813978978979002</v>
      </c>
      <c r="I55" s="42"/>
      <c r="J55" s="39"/>
      <c r="K55" s="41"/>
      <c r="L55" s="51"/>
      <c r="M55" s="39"/>
      <c r="N55" s="39"/>
      <c r="O55" s="41"/>
      <c r="P55" s="51"/>
      <c r="Q55" s="39"/>
      <c r="R55" s="39"/>
      <c r="S55" s="41"/>
      <c r="T55" s="51"/>
      <c r="U55" s="39">
        <v>906</v>
      </c>
      <c r="V55" s="39">
        <v>125.965783664459</v>
      </c>
      <c r="W55" s="41">
        <v>1.58060111910472</v>
      </c>
      <c r="X55" s="51">
        <v>12.4547761790568</v>
      </c>
      <c r="Y55" s="39"/>
      <c r="Z55" s="40"/>
      <c r="AA55" s="40"/>
      <c r="AB55" s="51"/>
      <c r="AC55" s="42">
        <v>892</v>
      </c>
      <c r="AD55" s="41">
        <v>38.518834080717497</v>
      </c>
      <c r="AE55" s="40">
        <v>0.82552748154224798</v>
      </c>
      <c r="AF55" s="51">
        <v>9.6736939294503692</v>
      </c>
    </row>
    <row r="56" spans="1:32" x14ac:dyDescent="0.2">
      <c r="A56" s="43" t="s">
        <v>37</v>
      </c>
      <c r="B56" s="39">
        <v>1997</v>
      </c>
      <c r="C56" s="62">
        <v>2.0888313928417401E-2</v>
      </c>
      <c r="D56" s="39">
        <v>991</v>
      </c>
      <c r="E56" s="39">
        <v>4633.8990918264399</v>
      </c>
      <c r="F56" s="39">
        <v>1090</v>
      </c>
      <c r="G56" s="41">
        <v>53.248376146788999</v>
      </c>
      <c r="H56" s="51">
        <v>32.127345871559598</v>
      </c>
      <c r="I56" s="42"/>
      <c r="J56" s="39"/>
      <c r="K56" s="41"/>
      <c r="L56" s="51"/>
      <c r="M56" s="39"/>
      <c r="N56" s="39"/>
      <c r="O56" s="41"/>
      <c r="P56" s="51"/>
      <c r="Q56" s="39"/>
      <c r="R56" s="39"/>
      <c r="S56" s="41"/>
      <c r="T56" s="51"/>
      <c r="U56" s="39">
        <v>991</v>
      </c>
      <c r="V56" s="39">
        <v>127.406659939455</v>
      </c>
      <c r="W56" s="41">
        <v>0.983758793969848</v>
      </c>
      <c r="X56" s="51">
        <v>13.7361529073941</v>
      </c>
      <c r="Y56" s="39">
        <v>81</v>
      </c>
      <c r="Z56" s="40">
        <v>3.8427723791715098</v>
      </c>
      <c r="AA56" s="40">
        <v>-2.0459239130434799E-2</v>
      </c>
      <c r="AB56" s="51">
        <v>7.5224184782608798</v>
      </c>
      <c r="AC56" s="42">
        <v>976</v>
      </c>
      <c r="AD56" s="41">
        <v>39.211270491803297</v>
      </c>
      <c r="AE56" s="40">
        <v>1.1501453615777899</v>
      </c>
      <c r="AF56" s="51">
        <v>10.669015924032101</v>
      </c>
    </row>
    <row r="57" spans="1:32" x14ac:dyDescent="0.2">
      <c r="A57" s="43" t="s">
        <v>37</v>
      </c>
      <c r="B57" s="39">
        <v>1998</v>
      </c>
      <c r="C57" s="62">
        <v>3.0667608618862599E-2</v>
      </c>
      <c r="D57" s="39">
        <v>1186</v>
      </c>
      <c r="E57" s="39">
        <v>4571.7537942664403</v>
      </c>
      <c r="F57" s="42">
        <v>1293</v>
      </c>
      <c r="G57" s="41">
        <v>42.305939675174002</v>
      </c>
      <c r="H57" s="51">
        <v>31.436552977571498</v>
      </c>
      <c r="I57" s="42"/>
      <c r="J57" s="39"/>
      <c r="K57" s="41"/>
      <c r="L57" s="51"/>
      <c r="M57" s="39"/>
      <c r="N57" s="39"/>
      <c r="O57" s="41"/>
      <c r="P57" s="51"/>
      <c r="Q57" s="39"/>
      <c r="R57" s="39"/>
      <c r="S57" s="41"/>
      <c r="T57" s="51"/>
      <c r="U57" s="39">
        <v>1186</v>
      </c>
      <c r="V57" s="39">
        <v>130.16779089376101</v>
      </c>
      <c r="W57" s="41">
        <v>1.17274940334129</v>
      </c>
      <c r="X57" s="51">
        <v>13.3704146778043</v>
      </c>
      <c r="Y57" s="39">
        <v>97</v>
      </c>
      <c r="Z57" s="40">
        <v>3.6953089694146701</v>
      </c>
      <c r="AA57" s="40">
        <v>-1.5223684210526301E-2</v>
      </c>
      <c r="AB57" s="51">
        <v>9.0947368421052701</v>
      </c>
      <c r="AC57" s="42">
        <v>1179</v>
      </c>
      <c r="AD57" s="41">
        <v>35.797540288379999</v>
      </c>
      <c r="AE57" s="40">
        <v>0.96489914945321897</v>
      </c>
      <c r="AF57" s="51">
        <v>10.7043182260024</v>
      </c>
    </row>
    <row r="58" spans="1:32" x14ac:dyDescent="0.2">
      <c r="A58" s="43" t="s">
        <v>37</v>
      </c>
      <c r="B58" s="39">
        <v>1999</v>
      </c>
      <c r="C58" s="62">
        <v>1.7311254560763399E-2</v>
      </c>
      <c r="D58" s="39">
        <v>1389</v>
      </c>
      <c r="E58" s="39">
        <v>4678.4413246940203</v>
      </c>
      <c r="F58" s="42">
        <v>1577</v>
      </c>
      <c r="G58" s="41">
        <v>47.131255548509799</v>
      </c>
      <c r="H58" s="51">
        <v>30.497126188966401</v>
      </c>
      <c r="I58" s="42"/>
      <c r="J58" s="39"/>
      <c r="K58" s="41"/>
      <c r="L58" s="51"/>
      <c r="M58" s="39"/>
      <c r="N58" s="39"/>
      <c r="O58" s="41"/>
      <c r="P58" s="51"/>
      <c r="Q58" s="39"/>
      <c r="R58" s="39"/>
      <c r="S58" s="41"/>
      <c r="T58" s="51"/>
      <c r="U58" s="39">
        <v>1389</v>
      </c>
      <c r="V58" s="39">
        <v>129.84305255579599</v>
      </c>
      <c r="W58" s="41">
        <v>1.12551006381934</v>
      </c>
      <c r="X58" s="51">
        <v>12.9923755522828</v>
      </c>
      <c r="Y58" s="39">
        <v>129</v>
      </c>
      <c r="Z58" s="40">
        <v>3.59303048951362</v>
      </c>
      <c r="AA58" s="40">
        <v>-5.2350636630753697E-3</v>
      </c>
      <c r="AB58" s="51">
        <v>9.5479921645445796</v>
      </c>
      <c r="AC58" s="42">
        <v>1363</v>
      </c>
      <c r="AD58" s="41">
        <v>38.400733675715301</v>
      </c>
      <c r="AE58" s="40">
        <v>0.93565758951084199</v>
      </c>
      <c r="AF58" s="51">
        <v>10.491657186081699</v>
      </c>
    </row>
    <row r="59" spans="1:32" x14ac:dyDescent="0.2">
      <c r="A59" s="43" t="s">
        <v>37</v>
      </c>
      <c r="B59" s="39">
        <v>2000</v>
      </c>
      <c r="C59" s="62">
        <v>2.9257916364515399E-2</v>
      </c>
      <c r="D59" s="39">
        <v>1429</v>
      </c>
      <c r="E59" s="39">
        <v>4783.2155353394</v>
      </c>
      <c r="F59" s="42">
        <v>1692</v>
      </c>
      <c r="G59" s="41">
        <v>66.681412529550897</v>
      </c>
      <c r="H59" s="51">
        <v>30.253908392435001</v>
      </c>
      <c r="I59" s="42"/>
      <c r="J59" s="39"/>
      <c r="K59" s="41"/>
      <c r="L59" s="51"/>
      <c r="M59" s="39"/>
      <c r="N59" s="39"/>
      <c r="O59" s="41"/>
      <c r="P59" s="51"/>
      <c r="Q59" s="39">
        <v>50</v>
      </c>
      <c r="R59" s="39">
        <v>655.52</v>
      </c>
      <c r="S59" s="41">
        <v>7.9704578790882001</v>
      </c>
      <c r="T59" s="51">
        <v>9.9821565906838394</v>
      </c>
      <c r="U59" s="39">
        <v>1429</v>
      </c>
      <c r="V59" s="39">
        <v>126.208537438768</v>
      </c>
      <c r="W59" s="41">
        <v>1.2806271870794099</v>
      </c>
      <c r="X59" s="51">
        <v>13.277144010767101</v>
      </c>
      <c r="Y59" s="39">
        <v>154</v>
      </c>
      <c r="Z59" s="40">
        <v>3.4848699852039302</v>
      </c>
      <c r="AA59" s="40">
        <v>2.8515599343185601E-2</v>
      </c>
      <c r="AB59" s="51">
        <v>10.0825944170772</v>
      </c>
      <c r="AC59" s="42">
        <v>1398</v>
      </c>
      <c r="AD59" s="41">
        <v>40.5182403433476</v>
      </c>
      <c r="AE59" s="40">
        <v>1.0185667737494299</v>
      </c>
      <c r="AF59" s="51">
        <v>10.6892097751262</v>
      </c>
    </row>
    <row r="60" spans="1:32" x14ac:dyDescent="0.2">
      <c r="A60" s="43" t="s">
        <v>37</v>
      </c>
      <c r="B60" s="39">
        <v>2001</v>
      </c>
      <c r="C60" s="62">
        <v>2.4123648235054099E-2</v>
      </c>
      <c r="D60" s="39">
        <v>1718</v>
      </c>
      <c r="E60" s="39">
        <v>4789.22002328289</v>
      </c>
      <c r="F60" s="42">
        <v>2069</v>
      </c>
      <c r="G60" s="41">
        <v>56.1881633639439</v>
      </c>
      <c r="H60" s="51">
        <v>30.095874818753</v>
      </c>
      <c r="I60" s="42">
        <v>68</v>
      </c>
      <c r="J60" s="39">
        <v>206.14705882352899</v>
      </c>
      <c r="K60" s="41">
        <v>0.45667182213629798</v>
      </c>
      <c r="L60" s="51">
        <v>12.0626147897535</v>
      </c>
      <c r="M60" s="39">
        <v>67</v>
      </c>
      <c r="N60" s="39">
        <v>176.58208955223901</v>
      </c>
      <c r="O60" s="41">
        <v>1.3399130014499701</v>
      </c>
      <c r="P60" s="51">
        <v>22.298654422426299</v>
      </c>
      <c r="Q60" s="39">
        <v>68</v>
      </c>
      <c r="R60" s="39">
        <v>659.11764705882399</v>
      </c>
      <c r="S60" s="41">
        <v>8.5328379746835701</v>
      </c>
      <c r="T60" s="51">
        <v>10.864581434599099</v>
      </c>
      <c r="U60" s="39">
        <v>1718</v>
      </c>
      <c r="V60" s="39">
        <v>129.00232828870799</v>
      </c>
      <c r="W60" s="41">
        <v>1.38282670667667</v>
      </c>
      <c r="X60" s="51">
        <v>13.3225652663166</v>
      </c>
      <c r="Y60" s="39">
        <v>175</v>
      </c>
      <c r="Z60" s="40">
        <v>3.37019741605658</v>
      </c>
      <c r="AA60" s="40">
        <v>1.23758915834522E-2</v>
      </c>
      <c r="AB60" s="51">
        <v>10.7937232524965</v>
      </c>
      <c r="AC60" s="42">
        <v>1689</v>
      </c>
      <c r="AD60" s="41">
        <v>41.093901716992399</v>
      </c>
      <c r="AE60" s="40">
        <v>1.0768511699271199</v>
      </c>
      <c r="AF60" s="51">
        <v>10.801824319140801</v>
      </c>
    </row>
    <row r="61" spans="1:32" x14ac:dyDescent="0.2">
      <c r="A61" s="43" t="s">
        <v>37</v>
      </c>
      <c r="B61" s="39">
        <v>2002</v>
      </c>
      <c r="C61" s="62">
        <v>3.7918280402788503E-2</v>
      </c>
      <c r="D61" s="39">
        <v>1870</v>
      </c>
      <c r="E61" s="39">
        <v>4872.36310160428</v>
      </c>
      <c r="F61" s="42">
        <v>2243</v>
      </c>
      <c r="G61" s="41">
        <v>78.107414177441001</v>
      </c>
      <c r="H61" s="51">
        <v>30.271081141328601</v>
      </c>
      <c r="I61" s="42">
        <v>88</v>
      </c>
      <c r="J61" s="39">
        <v>205.42045454545499</v>
      </c>
      <c r="K61" s="41">
        <v>0.73273928571428504</v>
      </c>
      <c r="L61" s="51">
        <v>12.300809821428601</v>
      </c>
      <c r="M61" s="39">
        <v>89</v>
      </c>
      <c r="N61" s="39">
        <v>179.30337078651701</v>
      </c>
      <c r="O61" s="41">
        <v>1.4997881355932201</v>
      </c>
      <c r="P61" s="51">
        <v>22.5284799286351</v>
      </c>
      <c r="Q61" s="39">
        <v>89</v>
      </c>
      <c r="R61" s="39">
        <v>675.56179775280896</v>
      </c>
      <c r="S61" s="41">
        <v>7.6389189985272701</v>
      </c>
      <c r="T61" s="51">
        <v>10.864205449190001</v>
      </c>
      <c r="U61" s="39">
        <v>1870</v>
      </c>
      <c r="V61" s="39">
        <v>134.01069518716599</v>
      </c>
      <c r="W61" s="41">
        <v>1.9781453684922301</v>
      </c>
      <c r="X61" s="51">
        <v>13.464660919540201</v>
      </c>
      <c r="Y61" s="39">
        <v>218</v>
      </c>
      <c r="Z61" s="40">
        <v>3.6229252370372702</v>
      </c>
      <c r="AA61" s="40">
        <v>8.3903205531112492E-3</v>
      </c>
      <c r="AB61" s="51">
        <v>11.132495285983699</v>
      </c>
      <c r="AC61" s="42">
        <v>1841</v>
      </c>
      <c r="AD61" s="41">
        <v>39.802715915263498</v>
      </c>
      <c r="AE61" s="40">
        <v>1.07210189328744</v>
      </c>
      <c r="AF61" s="51">
        <v>11.202782030981099</v>
      </c>
    </row>
    <row r="62" spans="1:32" x14ac:dyDescent="0.2">
      <c r="A62" s="43" t="s">
        <v>37</v>
      </c>
      <c r="B62" s="39">
        <v>2003</v>
      </c>
      <c r="C62" s="62">
        <v>4.872927212428E-2</v>
      </c>
      <c r="D62" s="39">
        <v>2003</v>
      </c>
      <c r="E62" s="39">
        <v>4825.1827259111296</v>
      </c>
      <c r="F62" s="42">
        <v>2320</v>
      </c>
      <c r="G62" s="41">
        <v>53.321219827586198</v>
      </c>
      <c r="H62" s="51">
        <v>30.848390517241398</v>
      </c>
      <c r="I62" s="42">
        <v>97</v>
      </c>
      <c r="J62" s="39">
        <v>190.72164948453599</v>
      </c>
      <c r="K62" s="41">
        <v>0.47386281276962899</v>
      </c>
      <c r="L62" s="51">
        <v>12.506971095772199</v>
      </c>
      <c r="M62" s="39">
        <v>97</v>
      </c>
      <c r="N62" s="39">
        <v>167.41237113402099</v>
      </c>
      <c r="O62" s="41">
        <v>1.1007137931034501</v>
      </c>
      <c r="P62" s="51">
        <v>22.9872086206896</v>
      </c>
      <c r="Q62" s="39">
        <v>97</v>
      </c>
      <c r="R62" s="39">
        <v>626.25773195876297</v>
      </c>
      <c r="S62" s="41">
        <v>7.63168394160585</v>
      </c>
      <c r="T62" s="51">
        <v>11.1277883211679</v>
      </c>
      <c r="U62" s="39">
        <v>2003</v>
      </c>
      <c r="V62" s="39">
        <v>131.882176734898</v>
      </c>
      <c r="W62" s="41">
        <v>1.7543622021893099</v>
      </c>
      <c r="X62" s="51">
        <v>13.3967768834514</v>
      </c>
      <c r="Y62" s="39">
        <v>246</v>
      </c>
      <c r="Z62" s="40">
        <v>3.46733376785664</v>
      </c>
      <c r="AA62" s="40">
        <v>1.85376732971669E-2</v>
      </c>
      <c r="AB62" s="51">
        <v>11.755093429777</v>
      </c>
      <c r="AC62" s="42">
        <v>1984</v>
      </c>
      <c r="AD62" s="41">
        <v>39.570614919354803</v>
      </c>
      <c r="AE62" s="40">
        <v>0.78086360634081997</v>
      </c>
      <c r="AF62" s="51">
        <v>10.959889266842801</v>
      </c>
    </row>
    <row r="63" spans="1:32" x14ac:dyDescent="0.2">
      <c r="A63" s="43" t="s">
        <v>37</v>
      </c>
      <c r="B63" s="39">
        <v>2004</v>
      </c>
      <c r="C63" s="62">
        <v>7.0731392513982499E-2</v>
      </c>
      <c r="D63" s="39">
        <v>2419</v>
      </c>
      <c r="E63" s="39">
        <v>4912.53493179</v>
      </c>
      <c r="F63" s="42">
        <v>2787</v>
      </c>
      <c r="G63" s="41">
        <v>54.822343021169701</v>
      </c>
      <c r="H63" s="51">
        <v>30.311014352350199</v>
      </c>
      <c r="I63" s="42">
        <v>108</v>
      </c>
      <c r="J63" s="39">
        <v>208.43518518518499</v>
      </c>
      <c r="K63" s="41">
        <v>0.76615014367816203</v>
      </c>
      <c r="L63" s="51">
        <v>12.179159841954</v>
      </c>
      <c r="M63" s="39">
        <v>110</v>
      </c>
      <c r="N63" s="39">
        <v>178.481818181818</v>
      </c>
      <c r="O63" s="41">
        <v>1.1545816289917501</v>
      </c>
      <c r="P63" s="51">
        <v>22.5472970936491</v>
      </c>
      <c r="Q63" s="39">
        <v>113</v>
      </c>
      <c r="R63" s="39">
        <v>678.16814159292005</v>
      </c>
      <c r="S63" s="41">
        <v>9.6741492354740206</v>
      </c>
      <c r="T63" s="51">
        <v>10.973347400611599</v>
      </c>
      <c r="U63" s="39">
        <v>2419</v>
      </c>
      <c r="V63" s="39">
        <v>132.48945845390699</v>
      </c>
      <c r="W63" s="41">
        <v>1.7730260938323601</v>
      </c>
      <c r="X63" s="51">
        <v>13.0914628360569</v>
      </c>
      <c r="Y63" s="39">
        <v>315</v>
      </c>
      <c r="Z63" s="40">
        <v>3.7309873245923502</v>
      </c>
      <c r="AA63" s="40">
        <v>4.1739719157472398E-2</v>
      </c>
      <c r="AB63" s="51">
        <v>12.407422266800401</v>
      </c>
      <c r="AC63" s="42">
        <v>2406</v>
      </c>
      <c r="AD63" s="41">
        <v>38.837988362427303</v>
      </c>
      <c r="AE63" s="40">
        <v>0.70116160258133897</v>
      </c>
      <c r="AF63" s="51">
        <v>10.796678327507401</v>
      </c>
    </row>
    <row r="64" spans="1:32" x14ac:dyDescent="0.2">
      <c r="A64" s="43" t="s">
        <v>37</v>
      </c>
      <c r="B64" s="39">
        <v>2005</v>
      </c>
      <c r="C64" s="62">
        <v>4.9535476046088503E-2</v>
      </c>
      <c r="D64" s="39">
        <v>2786</v>
      </c>
      <c r="E64" s="39">
        <v>4985.9877961234697</v>
      </c>
      <c r="F64" s="42">
        <v>3215</v>
      </c>
      <c r="G64" s="41">
        <v>39.923570762052897</v>
      </c>
      <c r="H64" s="51">
        <v>30.063299222394999</v>
      </c>
      <c r="I64" s="42">
        <v>130</v>
      </c>
      <c r="J64" s="39">
        <v>209.43076923076899</v>
      </c>
      <c r="K64" s="41">
        <v>0.74900280286514997</v>
      </c>
      <c r="L64" s="51">
        <v>11.573674867642501</v>
      </c>
      <c r="M64" s="39">
        <v>132</v>
      </c>
      <c r="N64" s="39">
        <v>183.71212121212099</v>
      </c>
      <c r="O64" s="41">
        <v>0.96859085252022203</v>
      </c>
      <c r="P64" s="51">
        <v>22.145618232731799</v>
      </c>
      <c r="Q64" s="39">
        <v>133</v>
      </c>
      <c r="R64" s="39">
        <v>691.66917293233098</v>
      </c>
      <c r="S64" s="41">
        <v>9.22175730994155</v>
      </c>
      <c r="T64" s="51">
        <v>10.1661994152047</v>
      </c>
      <c r="U64" s="39">
        <v>2786</v>
      </c>
      <c r="V64" s="39">
        <v>130.71787508973401</v>
      </c>
      <c r="W64" s="41">
        <v>1.3804309613572101</v>
      </c>
      <c r="X64" s="51">
        <v>12.436442507068801</v>
      </c>
      <c r="Y64" s="39">
        <v>446</v>
      </c>
      <c r="Z64" s="40">
        <v>3.72862964600878</v>
      </c>
      <c r="AA64" s="40">
        <v>2.5636323464427801E-2</v>
      </c>
      <c r="AB64" s="51">
        <v>12.004904993371699</v>
      </c>
      <c r="AC64" s="42">
        <v>2766</v>
      </c>
      <c r="AD64" s="41">
        <v>39.369848156182201</v>
      </c>
      <c r="AE64" s="40">
        <v>0.67239102256361205</v>
      </c>
      <c r="AF64" s="51">
        <v>10.252653624579899</v>
      </c>
    </row>
    <row r="65" spans="1:32" x14ac:dyDescent="0.2">
      <c r="A65" s="43" t="s">
        <v>37</v>
      </c>
      <c r="B65" s="39">
        <v>2006</v>
      </c>
      <c r="C65" s="62">
        <v>4.5003141887646099E-2</v>
      </c>
      <c r="D65" s="39">
        <v>2680</v>
      </c>
      <c r="E65" s="39">
        <v>4976.8350746268698</v>
      </c>
      <c r="F65" s="42">
        <v>3219</v>
      </c>
      <c r="G65" s="41">
        <v>50.415902454178401</v>
      </c>
      <c r="H65" s="51">
        <v>29.766894998446698</v>
      </c>
      <c r="I65" s="42">
        <v>122</v>
      </c>
      <c r="J65" s="39">
        <v>202.36885245901601</v>
      </c>
      <c r="K65" s="41">
        <v>1.10938277363184</v>
      </c>
      <c r="L65" s="51">
        <v>11.818578669154199</v>
      </c>
      <c r="M65" s="39">
        <v>123</v>
      </c>
      <c r="N65" s="39">
        <v>178.42276422764201</v>
      </c>
      <c r="O65" s="41">
        <v>1.2822923268095701</v>
      </c>
      <c r="P65" s="51">
        <v>22.090027027027102</v>
      </c>
      <c r="Q65" s="39">
        <v>126</v>
      </c>
      <c r="R65" s="39">
        <v>670.39682539682497</v>
      </c>
      <c r="S65" s="41">
        <v>9.7562769230769604</v>
      </c>
      <c r="T65" s="51">
        <v>10.1390550868486</v>
      </c>
      <c r="U65" s="39">
        <v>2680</v>
      </c>
      <c r="V65" s="39">
        <v>135.889552238806</v>
      </c>
      <c r="W65" s="41">
        <v>1.5315207048458099</v>
      </c>
      <c r="X65" s="51">
        <v>12.5909420704846</v>
      </c>
      <c r="Y65" s="39">
        <v>419</v>
      </c>
      <c r="Z65" s="40">
        <v>3.7140487876542401</v>
      </c>
      <c r="AA65" s="40">
        <v>1.7699610894941601E-2</v>
      </c>
      <c r="AB65" s="51">
        <v>12.071128404669301</v>
      </c>
      <c r="AC65" s="42">
        <v>2659</v>
      </c>
      <c r="AD65" s="41">
        <v>39.767920270778497</v>
      </c>
      <c r="AE65" s="40">
        <v>1.6825708846584599</v>
      </c>
      <c r="AF65" s="51">
        <v>10.439129697648401</v>
      </c>
    </row>
    <row r="66" spans="1:32" x14ac:dyDescent="0.2">
      <c r="A66" s="43" t="s">
        <v>37</v>
      </c>
      <c r="B66" s="39">
        <v>2007</v>
      </c>
      <c r="C66" s="62">
        <v>2.9818267088756002E-2</v>
      </c>
      <c r="D66" s="39">
        <v>2865</v>
      </c>
      <c r="E66" s="39">
        <v>5003.6921465968599</v>
      </c>
      <c r="F66" s="42">
        <v>3452</v>
      </c>
      <c r="G66" s="41">
        <v>59.449727694090399</v>
      </c>
      <c r="H66" s="51">
        <v>29.1350898030128</v>
      </c>
      <c r="I66" s="42">
        <v>104</v>
      </c>
      <c r="J66" s="39">
        <v>232.413461538462</v>
      </c>
      <c r="K66" s="41">
        <v>1.2211353623188399</v>
      </c>
      <c r="L66" s="51">
        <v>11.4750310144927</v>
      </c>
      <c r="M66" s="39">
        <v>107</v>
      </c>
      <c r="N66" s="39">
        <v>209.672897196262</v>
      </c>
      <c r="O66" s="41">
        <v>1.5085249130938601</v>
      </c>
      <c r="P66" s="51">
        <v>21.7113351680185</v>
      </c>
      <c r="Q66" s="39">
        <v>107</v>
      </c>
      <c r="R66" s="39">
        <v>783.53271028037398</v>
      </c>
      <c r="S66" s="41">
        <v>9.8656239567992294</v>
      </c>
      <c r="T66" s="51">
        <v>9.9062577319587604</v>
      </c>
      <c r="U66" s="39">
        <v>2865</v>
      </c>
      <c r="V66" s="39">
        <v>132.871902268761</v>
      </c>
      <c r="W66" s="41">
        <v>1.1906568896391601</v>
      </c>
      <c r="X66" s="51">
        <v>12.218499894492499</v>
      </c>
      <c r="Y66" s="39">
        <v>496</v>
      </c>
      <c r="Z66" s="40">
        <v>3.4508762022561701</v>
      </c>
      <c r="AA66" s="40">
        <v>7.9174242424242397E-3</v>
      </c>
      <c r="AB66" s="51">
        <v>12.4977651515152</v>
      </c>
      <c r="AC66" s="42">
        <v>2834</v>
      </c>
      <c r="AD66" s="41">
        <v>38.2796047988708</v>
      </c>
      <c r="AE66" s="40">
        <v>1.2235875669882099</v>
      </c>
      <c r="AF66" s="51">
        <v>10.213290460878801</v>
      </c>
    </row>
    <row r="67" spans="1:32" x14ac:dyDescent="0.2">
      <c r="A67" s="43" t="s">
        <v>37</v>
      </c>
      <c r="B67" s="39">
        <v>2008</v>
      </c>
      <c r="C67" s="62">
        <v>1.4485603781693199E-2</v>
      </c>
      <c r="D67" s="39">
        <v>3448</v>
      </c>
      <c r="E67" s="39">
        <v>5043.3488979118301</v>
      </c>
      <c r="F67" s="42">
        <v>4124</v>
      </c>
      <c r="G67" s="41">
        <v>58.138081959262898</v>
      </c>
      <c r="H67" s="51">
        <v>28.629730601357899</v>
      </c>
      <c r="I67" s="42">
        <v>133</v>
      </c>
      <c r="J67" s="39">
        <v>221.69172932330801</v>
      </c>
      <c r="K67" s="41">
        <v>1.2837846228474401</v>
      </c>
      <c r="L67" s="51">
        <v>10.8736330341984</v>
      </c>
      <c r="M67" s="39">
        <v>133</v>
      </c>
      <c r="N67" s="39">
        <v>198</v>
      </c>
      <c r="O67" s="41">
        <v>1.59127352085354</v>
      </c>
      <c r="P67" s="51">
        <v>21.039820077594602</v>
      </c>
      <c r="Q67" s="39">
        <v>135</v>
      </c>
      <c r="R67" s="39">
        <v>734.28888888888901</v>
      </c>
      <c r="S67" s="41">
        <v>10.0270708164186</v>
      </c>
      <c r="T67" s="51">
        <v>9.9850139828596909</v>
      </c>
      <c r="U67" s="39">
        <v>3448</v>
      </c>
      <c r="V67" s="39">
        <v>130.008700696056</v>
      </c>
      <c r="W67" s="41">
        <v>0.89270770609318895</v>
      </c>
      <c r="X67" s="51">
        <v>11.805352150537599</v>
      </c>
      <c r="Y67" s="39">
        <v>677</v>
      </c>
      <c r="Z67" s="40">
        <v>3.5425309631435402</v>
      </c>
      <c r="AA67" s="40">
        <v>1.8707077548256099E-2</v>
      </c>
      <c r="AB67" s="51">
        <v>13.1578733491365</v>
      </c>
      <c r="AC67" s="42">
        <v>3386</v>
      </c>
      <c r="AD67" s="41">
        <v>38.602658003544001</v>
      </c>
      <c r="AE67" s="40">
        <v>0.464867647058822</v>
      </c>
      <c r="AF67" s="51">
        <v>9.8810249273783395</v>
      </c>
    </row>
    <row r="68" spans="1:32" x14ac:dyDescent="0.2">
      <c r="A68" s="43" t="s">
        <v>37</v>
      </c>
      <c r="B68" s="39">
        <v>2009</v>
      </c>
      <c r="C68" s="62">
        <v>4.6158181476610903E-2</v>
      </c>
      <c r="D68" s="39">
        <v>3413</v>
      </c>
      <c r="E68" s="39">
        <v>5088.7743920304702</v>
      </c>
      <c r="F68" s="42">
        <v>4257</v>
      </c>
      <c r="G68" s="41">
        <v>52.314296452901097</v>
      </c>
      <c r="H68" s="51">
        <v>28.641580220812799</v>
      </c>
      <c r="I68" s="42">
        <v>162</v>
      </c>
      <c r="J68" s="39">
        <v>223.72839506172801</v>
      </c>
      <c r="K68" s="41">
        <v>1.0959224077122101</v>
      </c>
      <c r="L68" s="51">
        <v>11.6591958617446</v>
      </c>
      <c r="M68" s="39">
        <v>168</v>
      </c>
      <c r="N68" s="39">
        <v>211.45238095238099</v>
      </c>
      <c r="O68" s="41">
        <v>1.57378975804557</v>
      </c>
      <c r="P68" s="51">
        <v>21.268231148696401</v>
      </c>
      <c r="Q68" s="39">
        <v>168</v>
      </c>
      <c r="R68" s="39">
        <v>779.71428571428601</v>
      </c>
      <c r="S68" s="41">
        <v>8.4887761016276109</v>
      </c>
      <c r="T68" s="51">
        <v>10.4915351329893</v>
      </c>
      <c r="U68" s="39">
        <v>3413</v>
      </c>
      <c r="V68" s="39">
        <v>131.10694403750401</v>
      </c>
      <c r="W68" s="41">
        <v>0.81835695942475495</v>
      </c>
      <c r="X68" s="51">
        <v>12.160893853792199</v>
      </c>
      <c r="Y68" s="39">
        <v>764</v>
      </c>
      <c r="Z68" s="40">
        <v>3.5186990671187499</v>
      </c>
      <c r="AA68" s="40">
        <v>1.4962218159658701E-2</v>
      </c>
      <c r="AB68" s="51">
        <v>13.971633150518</v>
      </c>
      <c r="AC68" s="42">
        <v>3378</v>
      </c>
      <c r="AD68" s="41">
        <v>36.177087033747803</v>
      </c>
      <c r="AE68" s="40">
        <v>-0.73179326505815101</v>
      </c>
      <c r="AF68" s="51">
        <v>10.2626760631835</v>
      </c>
    </row>
    <row r="69" spans="1:32" x14ac:dyDescent="0.2">
      <c r="A69" s="43" t="s">
        <v>37</v>
      </c>
      <c r="B69" s="39">
        <v>2010</v>
      </c>
      <c r="C69" s="62">
        <v>5.4987279665636803E-2</v>
      </c>
      <c r="D69" s="39">
        <v>3493</v>
      </c>
      <c r="E69" s="39">
        <v>5067.9831090752896</v>
      </c>
      <c r="F69" s="42">
        <v>4369</v>
      </c>
      <c r="G69" s="41">
        <v>57.228356603341801</v>
      </c>
      <c r="H69" s="51">
        <v>27.8955481803617</v>
      </c>
      <c r="I69" s="42">
        <v>208</v>
      </c>
      <c r="J69" s="39">
        <v>235.0625</v>
      </c>
      <c r="K69" s="41">
        <v>1.3628915883566399</v>
      </c>
      <c r="L69" s="51">
        <v>11.608461379784501</v>
      </c>
      <c r="M69" s="39">
        <v>210</v>
      </c>
      <c r="N69" s="39">
        <v>210.538095238095</v>
      </c>
      <c r="O69" s="41">
        <v>1.5259047837033599</v>
      </c>
      <c r="P69" s="51">
        <v>20.8378521400778</v>
      </c>
      <c r="Q69" s="39">
        <v>210</v>
      </c>
      <c r="R69" s="39">
        <v>787.01428571428596</v>
      </c>
      <c r="S69" s="41">
        <v>10.680623625254601</v>
      </c>
      <c r="T69" s="51">
        <v>11.078330753564099</v>
      </c>
      <c r="U69" s="39">
        <v>3493</v>
      </c>
      <c r="V69" s="39">
        <v>129.437446321214</v>
      </c>
      <c r="W69" s="41">
        <v>0.90227317073170699</v>
      </c>
      <c r="X69" s="51">
        <v>11.758104962153</v>
      </c>
      <c r="Y69" s="39">
        <v>803</v>
      </c>
      <c r="Z69" s="40">
        <v>3.45777151071439</v>
      </c>
      <c r="AA69" s="40">
        <v>-2.7015403573629099E-2</v>
      </c>
      <c r="AB69" s="51">
        <v>14.4206099815157</v>
      </c>
      <c r="AC69" s="42">
        <v>3461</v>
      </c>
      <c r="AD69" s="41">
        <v>33.128748916498203</v>
      </c>
      <c r="AE69" s="40">
        <v>-1.50713900273224</v>
      </c>
      <c r="AF69" s="51">
        <v>9.9238536543715892</v>
      </c>
    </row>
    <row r="70" spans="1:32" x14ac:dyDescent="0.2">
      <c r="A70" s="43" t="s">
        <v>37</v>
      </c>
      <c r="B70" s="39">
        <v>2011</v>
      </c>
      <c r="C70" s="62">
        <v>3.9647550168075703E-2</v>
      </c>
      <c r="D70" s="39">
        <v>3309</v>
      </c>
      <c r="E70" s="39">
        <v>5169.8854638863704</v>
      </c>
      <c r="F70" s="42">
        <v>4231</v>
      </c>
      <c r="G70" s="41">
        <v>62.467307965020098</v>
      </c>
      <c r="H70" s="51">
        <v>27.519242968565401</v>
      </c>
      <c r="I70" s="42">
        <v>155</v>
      </c>
      <c r="J70" s="39">
        <v>235.851612903226</v>
      </c>
      <c r="K70" s="41">
        <v>1.3617265846736</v>
      </c>
      <c r="L70" s="51">
        <v>11.3718434247871</v>
      </c>
      <c r="M70" s="39">
        <v>156</v>
      </c>
      <c r="N70" s="39">
        <v>220.628205128205</v>
      </c>
      <c r="O70" s="41">
        <v>1.61875774048688</v>
      </c>
      <c r="P70" s="51">
        <v>20.626658709525</v>
      </c>
      <c r="Q70" s="39">
        <v>156</v>
      </c>
      <c r="R70" s="39">
        <v>816.53205128205104</v>
      </c>
      <c r="S70" s="41">
        <v>9.1626926605504693</v>
      </c>
      <c r="T70" s="51">
        <v>10.1616513761468</v>
      </c>
      <c r="U70" s="39">
        <v>3309</v>
      </c>
      <c r="V70" s="39">
        <v>129.53067391961301</v>
      </c>
      <c r="W70" s="41">
        <v>0.36262034529451598</v>
      </c>
      <c r="X70" s="51">
        <v>11.472132701421801</v>
      </c>
      <c r="Y70" s="39">
        <v>839</v>
      </c>
      <c r="Z70" s="40">
        <v>3.31243221188276</v>
      </c>
      <c r="AA70" s="40">
        <v>-5.0840848806366301E-2</v>
      </c>
      <c r="AB70" s="51">
        <v>14.0970232832302</v>
      </c>
      <c r="AC70" s="42">
        <v>3270</v>
      </c>
      <c r="AD70" s="41">
        <v>31.3441590214067</v>
      </c>
      <c r="AE70" s="40">
        <v>-2.7622917453234899</v>
      </c>
      <c r="AF70" s="51">
        <v>9.4567059207139099</v>
      </c>
    </row>
    <row r="71" spans="1:32" x14ac:dyDescent="0.2">
      <c r="A71" s="43" t="s">
        <v>37</v>
      </c>
      <c r="B71" s="39">
        <v>2012</v>
      </c>
      <c r="C71" s="62">
        <v>3.39164852562834E-2</v>
      </c>
      <c r="D71" s="39">
        <v>3213</v>
      </c>
      <c r="E71" s="39">
        <v>5340.2689075630296</v>
      </c>
      <c r="F71" s="42">
        <v>4409</v>
      </c>
      <c r="G71" s="41">
        <v>69.694254933091401</v>
      </c>
      <c r="H71" s="51">
        <v>25.871711726014901</v>
      </c>
      <c r="I71" s="42">
        <v>157</v>
      </c>
      <c r="J71" s="39">
        <v>243</v>
      </c>
      <c r="K71" s="41">
        <v>1.3677683923705699</v>
      </c>
      <c r="L71" s="51">
        <v>11.431062216167099</v>
      </c>
      <c r="M71" s="39">
        <v>159</v>
      </c>
      <c r="N71" s="39">
        <v>218.779874213836</v>
      </c>
      <c r="O71" s="41">
        <v>1.6408951667801199</v>
      </c>
      <c r="P71" s="51">
        <v>19.680323803040601</v>
      </c>
      <c r="Q71" s="39">
        <v>159</v>
      </c>
      <c r="R71" s="39">
        <v>818.08176100628896</v>
      </c>
      <c r="S71" s="41">
        <v>6.8516170365068101</v>
      </c>
      <c r="T71" s="51">
        <v>10.6493657838225</v>
      </c>
      <c r="U71" s="39">
        <v>3213</v>
      </c>
      <c r="V71" s="39">
        <v>126.053221288515</v>
      </c>
      <c r="W71" s="41">
        <v>9.7867659222497502E-2</v>
      </c>
      <c r="X71" s="51">
        <v>11.1058620347395</v>
      </c>
      <c r="Y71" s="39">
        <v>780</v>
      </c>
      <c r="Z71" s="40">
        <v>3.2931461473782599</v>
      </c>
      <c r="AA71" s="40">
        <v>-5.7116140051238197E-2</v>
      </c>
      <c r="AB71" s="51">
        <v>14.2818388841446</v>
      </c>
      <c r="AC71" s="42">
        <v>3085</v>
      </c>
      <c r="AD71" s="41">
        <v>28.4704700162074</v>
      </c>
      <c r="AE71" s="40">
        <v>-4.1346276829474302</v>
      </c>
      <c r="AF71" s="51">
        <v>9.3608014196382996</v>
      </c>
    </row>
    <row r="72" spans="1:32" x14ac:dyDescent="0.2">
      <c r="A72" s="43" t="s">
        <v>37</v>
      </c>
      <c r="B72" s="39">
        <v>2013</v>
      </c>
      <c r="C72" s="62">
        <v>5.0197123604545903E-2</v>
      </c>
      <c r="D72" s="39">
        <v>2865</v>
      </c>
      <c r="E72" s="39">
        <v>5329.5109947643996</v>
      </c>
      <c r="F72" s="42">
        <v>4441</v>
      </c>
      <c r="G72" s="41">
        <v>69.629006980409798</v>
      </c>
      <c r="H72" s="51">
        <v>23.837148615176702</v>
      </c>
      <c r="I72" s="42">
        <v>116</v>
      </c>
      <c r="J72" s="39">
        <v>239.60344827586201</v>
      </c>
      <c r="K72" s="41">
        <v>1.48332746955345</v>
      </c>
      <c r="L72" s="51">
        <v>11.017654939106899</v>
      </c>
      <c r="M72" s="39">
        <v>117</v>
      </c>
      <c r="N72" s="39">
        <v>221.74358974359001</v>
      </c>
      <c r="O72" s="41">
        <v>1.54484610184768</v>
      </c>
      <c r="P72" s="51">
        <v>18.5290259125731</v>
      </c>
      <c r="Q72" s="39">
        <v>117</v>
      </c>
      <c r="R72" s="39">
        <v>813.67521367521397</v>
      </c>
      <c r="S72" s="41">
        <v>5.5813934649421499</v>
      </c>
      <c r="T72" s="51">
        <v>10.0510422055821</v>
      </c>
      <c r="U72" s="39">
        <v>2865</v>
      </c>
      <c r="V72" s="39">
        <v>121.957766143106</v>
      </c>
      <c r="W72" s="41">
        <v>-4.6861218325222102E-2</v>
      </c>
      <c r="X72" s="51">
        <v>10.652354421882899</v>
      </c>
      <c r="Y72" s="39">
        <v>511</v>
      </c>
      <c r="Z72" s="40">
        <v>3.2899624514142101</v>
      </c>
      <c r="AA72" s="40">
        <v>-7.6766394596115894E-2</v>
      </c>
      <c r="AB72" s="51">
        <v>13.3215873909372</v>
      </c>
      <c r="AC72" s="42">
        <v>2650</v>
      </c>
      <c r="AD72" s="41">
        <v>24.523886792452899</v>
      </c>
      <c r="AE72" s="40">
        <v>-5.4517734361610897</v>
      </c>
      <c r="AF72" s="51">
        <v>8.9059946529563003</v>
      </c>
    </row>
    <row r="73" spans="1:32" x14ac:dyDescent="0.2">
      <c r="A73" s="43" t="s">
        <v>37</v>
      </c>
      <c r="B73" s="39">
        <v>2014</v>
      </c>
      <c r="C73" s="62">
        <v>4.4508793547664398E-2</v>
      </c>
      <c r="D73" s="39">
        <v>2054</v>
      </c>
      <c r="E73" s="39">
        <v>5324.6329113924003</v>
      </c>
      <c r="F73" s="42">
        <v>3892</v>
      </c>
      <c r="G73" s="41">
        <v>65.000095066803695</v>
      </c>
      <c r="H73" s="51">
        <v>21.189709660842801</v>
      </c>
      <c r="I73" s="42">
        <v>113</v>
      </c>
      <c r="J73" s="39">
        <v>228.44247787610601</v>
      </c>
      <c r="K73" s="41">
        <v>1.37600051453563</v>
      </c>
      <c r="L73" s="51">
        <v>10.063173913043499</v>
      </c>
      <c r="M73" s="39">
        <v>114</v>
      </c>
      <c r="N73" s="39">
        <v>211.23684210526301</v>
      </c>
      <c r="O73" s="41">
        <v>1.5029280020570901</v>
      </c>
      <c r="P73" s="51">
        <v>16.3835834404731</v>
      </c>
      <c r="Q73" s="39">
        <v>114</v>
      </c>
      <c r="R73" s="39">
        <v>778.78947368421098</v>
      </c>
      <c r="S73" s="41">
        <v>4.8005240662302597</v>
      </c>
      <c r="T73" s="51">
        <v>9.2156380438968295</v>
      </c>
      <c r="U73" s="39">
        <v>2054</v>
      </c>
      <c r="V73" s="39">
        <v>121.17185978578399</v>
      </c>
      <c r="W73" s="41">
        <v>-7.8959505703424096E-2</v>
      </c>
      <c r="X73" s="51">
        <v>9.3876925855513598</v>
      </c>
      <c r="Y73" s="39">
        <v>394</v>
      </c>
      <c r="Z73" s="40">
        <v>3.2504125650843898</v>
      </c>
      <c r="AA73" s="40">
        <v>-7.5295433364398701E-2</v>
      </c>
      <c r="AB73" s="51">
        <v>11.908449829139499</v>
      </c>
      <c r="AC73" s="42">
        <v>1879</v>
      </c>
      <c r="AD73" s="41">
        <v>22.178073443321001</v>
      </c>
      <c r="AE73" s="40">
        <v>-5.8525306042885097</v>
      </c>
      <c r="AF73" s="51">
        <v>7.8666129629629804</v>
      </c>
    </row>
    <row r="74" spans="1:32" x14ac:dyDescent="0.2">
      <c r="A74" s="43" t="s">
        <v>37</v>
      </c>
      <c r="B74" s="39">
        <v>2015</v>
      </c>
      <c r="C74" s="62">
        <v>3.9907116514137399E-2</v>
      </c>
      <c r="D74" s="39">
        <v>1183</v>
      </c>
      <c r="E74" s="39">
        <v>5391.7295012679597</v>
      </c>
      <c r="F74" s="42">
        <v>3287</v>
      </c>
      <c r="G74" s="41">
        <v>72.479720109522503</v>
      </c>
      <c r="H74" s="51">
        <v>17.961158503194401</v>
      </c>
      <c r="I74" s="42"/>
      <c r="J74" s="39"/>
      <c r="K74" s="41"/>
      <c r="L74" s="51"/>
      <c r="M74" s="39"/>
      <c r="N74" s="39"/>
      <c r="O74" s="41"/>
      <c r="P74" s="51"/>
      <c r="Q74" s="39"/>
      <c r="R74" s="39"/>
      <c r="S74" s="41"/>
      <c r="T74" s="51"/>
      <c r="U74" s="39">
        <v>1183</v>
      </c>
      <c r="V74" s="39">
        <v>113.84699915469101</v>
      </c>
      <c r="W74" s="41">
        <v>-0.33533579847469303</v>
      </c>
      <c r="X74" s="51">
        <v>8.1492611509128601</v>
      </c>
      <c r="Y74" s="39">
        <v>131</v>
      </c>
      <c r="Z74" s="40">
        <v>3.3175035397596502</v>
      </c>
      <c r="AA74" s="40">
        <v>-8.9657993966817603E-2</v>
      </c>
      <c r="AB74" s="51">
        <v>9.88205128205127</v>
      </c>
      <c r="AC74" s="42">
        <v>889</v>
      </c>
      <c r="AD74" s="41">
        <v>19.784139482564701</v>
      </c>
      <c r="AE74" s="40">
        <v>-6.3281362118320903</v>
      </c>
      <c r="AF74" s="51">
        <v>6.8827051288167898</v>
      </c>
    </row>
    <row r="75" spans="1:32" x14ac:dyDescent="0.2">
      <c r="A75" s="43" t="s">
        <v>37</v>
      </c>
      <c r="B75" s="39">
        <v>2016</v>
      </c>
      <c r="C75" s="62">
        <v>8.13452914798206E-2</v>
      </c>
      <c r="D75" s="39">
        <v>325</v>
      </c>
      <c r="E75" s="39">
        <v>5233.2984615384603</v>
      </c>
      <c r="F75" s="42">
        <v>2686</v>
      </c>
      <c r="G75" s="41">
        <v>81.2233730454208</v>
      </c>
      <c r="H75" s="51">
        <v>14.777202531645599</v>
      </c>
      <c r="I75" s="42"/>
      <c r="J75" s="39"/>
      <c r="K75" s="41"/>
      <c r="L75" s="51"/>
      <c r="M75" s="39"/>
      <c r="N75" s="39"/>
      <c r="O75" s="41"/>
      <c r="P75" s="51"/>
      <c r="Q75" s="39"/>
      <c r="R75" s="39"/>
      <c r="S75" s="41"/>
      <c r="T75" s="51"/>
      <c r="U75" s="39">
        <v>325</v>
      </c>
      <c r="V75" s="39">
        <v>104.083076923077</v>
      </c>
      <c r="W75" s="41">
        <v>-0.42420445103857501</v>
      </c>
      <c r="X75" s="51">
        <v>7.2013308605341297</v>
      </c>
      <c r="Y75" s="39"/>
      <c r="Z75" s="40"/>
      <c r="AA75" s="40"/>
      <c r="AB75" s="51"/>
      <c r="AC75" s="42"/>
      <c r="AD75" s="41"/>
      <c r="AE75" s="40"/>
      <c r="AF75" s="51"/>
    </row>
    <row r="76" spans="1:32" x14ac:dyDescent="0.2">
      <c r="A76" s="43" t="s">
        <v>37</v>
      </c>
      <c r="B76" s="39">
        <v>2017</v>
      </c>
      <c r="C76" s="62">
        <v>8.0806451612903202E-2</v>
      </c>
      <c r="D76" s="39"/>
      <c r="E76" s="39"/>
      <c r="F76" s="42">
        <v>2068</v>
      </c>
      <c r="G76" s="41">
        <v>80.089584139264801</v>
      </c>
      <c r="H76" s="51">
        <v>11.731537717601499</v>
      </c>
      <c r="I76" s="42"/>
      <c r="J76" s="39"/>
      <c r="K76" s="41"/>
      <c r="L76" s="51"/>
      <c r="M76" s="39"/>
      <c r="N76" s="39"/>
      <c r="O76" s="41"/>
      <c r="P76" s="51"/>
      <c r="Q76" s="39"/>
      <c r="R76" s="39"/>
      <c r="S76" s="41"/>
      <c r="T76" s="51"/>
      <c r="U76" s="39"/>
      <c r="V76" s="39"/>
      <c r="W76" s="41"/>
      <c r="X76" s="51"/>
      <c r="Y76" s="39"/>
      <c r="Z76" s="40"/>
      <c r="AA76" s="40"/>
      <c r="AB76" s="51"/>
      <c r="AC76" s="42"/>
      <c r="AD76" s="41"/>
      <c r="AE76" s="40"/>
      <c r="AF76" s="51"/>
    </row>
    <row r="77" spans="1:32" x14ac:dyDescent="0.2">
      <c r="A77" s="43" t="s">
        <v>37</v>
      </c>
      <c r="B77" s="39">
        <v>2018</v>
      </c>
      <c r="C77" s="62">
        <v>0.179357967667437</v>
      </c>
      <c r="D77" s="39"/>
      <c r="E77" s="39"/>
      <c r="F77" s="42">
        <v>1105</v>
      </c>
      <c r="G77" s="41">
        <v>83.9876923076922</v>
      </c>
      <c r="H77" s="51">
        <v>11.4752036199095</v>
      </c>
      <c r="I77" s="42"/>
      <c r="J77" s="39"/>
      <c r="K77" s="41"/>
      <c r="L77" s="51"/>
      <c r="M77" s="39"/>
      <c r="N77" s="39"/>
      <c r="O77" s="41"/>
      <c r="P77" s="51"/>
      <c r="Q77" s="39"/>
      <c r="R77" s="39"/>
      <c r="S77" s="41"/>
      <c r="T77" s="51"/>
      <c r="U77" s="39"/>
      <c r="V77" s="39"/>
      <c r="W77" s="41"/>
      <c r="X77" s="51"/>
      <c r="Y77" s="39"/>
      <c r="Z77" s="40"/>
      <c r="AA77" s="40"/>
      <c r="AB77" s="51"/>
      <c r="AC77" s="42"/>
      <c r="AD77" s="41"/>
      <c r="AE77" s="40"/>
      <c r="AF77" s="51"/>
    </row>
    <row r="78" spans="1:32" x14ac:dyDescent="0.2">
      <c r="A78" s="43" t="s">
        <v>2</v>
      </c>
      <c r="B78" s="39">
        <v>1987</v>
      </c>
      <c r="C78" s="62">
        <v>9.5882061446977196E-2</v>
      </c>
      <c r="D78" s="39">
        <v>1209</v>
      </c>
      <c r="E78" s="39">
        <v>5084.6881720430101</v>
      </c>
      <c r="F78" s="42">
        <v>1395</v>
      </c>
      <c r="G78" s="41">
        <v>-23.5502508960573</v>
      </c>
      <c r="H78" s="51">
        <v>32.215603584229399</v>
      </c>
      <c r="I78" s="42">
        <v>137</v>
      </c>
      <c r="J78" s="39">
        <v>187.10948905109501</v>
      </c>
      <c r="K78" s="41">
        <v>-0.836869784172662</v>
      </c>
      <c r="L78" s="51">
        <v>12.277197841726601</v>
      </c>
      <c r="M78" s="39"/>
      <c r="N78" s="39"/>
      <c r="O78" s="41"/>
      <c r="P78" s="51"/>
      <c r="Q78" s="39">
        <v>63</v>
      </c>
      <c r="R78" s="39">
        <v>775.34920634920604</v>
      </c>
      <c r="S78" s="41">
        <v>3.4482656675749301</v>
      </c>
      <c r="T78" s="51">
        <v>5.1976852861035496</v>
      </c>
      <c r="U78" s="39">
        <v>1209</v>
      </c>
      <c r="V78" s="39">
        <v>137.04052936311001</v>
      </c>
      <c r="W78" s="41">
        <v>2.2625567077122501</v>
      </c>
      <c r="X78" s="51">
        <v>12.4501393389501</v>
      </c>
      <c r="Y78" s="39"/>
      <c r="Z78" s="40"/>
      <c r="AA78" s="40"/>
      <c r="AB78" s="51"/>
      <c r="AC78" s="42">
        <v>1208</v>
      </c>
      <c r="AD78" s="41">
        <v>42.466142384106</v>
      </c>
      <c r="AE78" s="40">
        <v>0.247799089726918</v>
      </c>
      <c r="AF78" s="51">
        <v>9.0415674252275497</v>
      </c>
    </row>
    <row r="79" spans="1:32" x14ac:dyDescent="0.2">
      <c r="A79" s="43" t="s">
        <v>2</v>
      </c>
      <c r="B79" s="39">
        <v>1988</v>
      </c>
      <c r="C79" s="62">
        <v>0.125360951599672</v>
      </c>
      <c r="D79" s="39">
        <v>1489</v>
      </c>
      <c r="E79" s="39">
        <v>5274.4734721289497</v>
      </c>
      <c r="F79" s="42">
        <v>1702</v>
      </c>
      <c r="G79" s="41">
        <v>-42.592585193889498</v>
      </c>
      <c r="H79" s="51">
        <v>33.441157461809603</v>
      </c>
      <c r="I79" s="42">
        <v>109</v>
      </c>
      <c r="J79" s="39">
        <v>209.44036697247699</v>
      </c>
      <c r="K79" s="41">
        <v>-1.14169958847736</v>
      </c>
      <c r="L79" s="51">
        <v>12.366330393886001</v>
      </c>
      <c r="M79" s="39"/>
      <c r="N79" s="39"/>
      <c r="O79" s="41"/>
      <c r="P79" s="51"/>
      <c r="Q79" s="39">
        <v>64</v>
      </c>
      <c r="R79" s="39">
        <v>846.71875</v>
      </c>
      <c r="S79" s="41">
        <v>3.3513683673469399</v>
      </c>
      <c r="T79" s="51">
        <v>5.4370530612244803</v>
      </c>
      <c r="U79" s="39">
        <v>1489</v>
      </c>
      <c r="V79" s="39">
        <v>135.64069845533899</v>
      </c>
      <c r="W79" s="41">
        <v>2.19511047420532</v>
      </c>
      <c r="X79" s="51">
        <v>13.6370614903595</v>
      </c>
      <c r="Y79" s="39"/>
      <c r="Z79" s="40"/>
      <c r="AA79" s="40"/>
      <c r="AB79" s="51"/>
      <c r="AC79" s="42">
        <v>1483</v>
      </c>
      <c r="AD79" s="41">
        <v>41.775724881995998</v>
      </c>
      <c r="AE79" s="40">
        <v>0.24835830277632201</v>
      </c>
      <c r="AF79" s="51">
        <v>10.316383551597699</v>
      </c>
    </row>
    <row r="80" spans="1:32" x14ac:dyDescent="0.2">
      <c r="A80" s="43" t="s">
        <v>2</v>
      </c>
      <c r="B80" s="39">
        <v>1989</v>
      </c>
      <c r="C80" s="62">
        <v>0.194360565322302</v>
      </c>
      <c r="D80" s="39">
        <v>1620</v>
      </c>
      <c r="E80" s="39">
        <v>5252.9203703703697</v>
      </c>
      <c r="F80" s="42">
        <v>1878</v>
      </c>
      <c r="G80" s="41">
        <v>-13.833796592119301</v>
      </c>
      <c r="H80" s="51">
        <v>34.4293375931843</v>
      </c>
      <c r="I80" s="42">
        <v>113</v>
      </c>
      <c r="J80" s="39">
        <v>217.05309734513301</v>
      </c>
      <c r="K80" s="41">
        <v>-0.54039007470651002</v>
      </c>
      <c r="L80" s="51">
        <v>12.833048559231599</v>
      </c>
      <c r="M80" s="39"/>
      <c r="N80" s="39"/>
      <c r="O80" s="41"/>
      <c r="P80" s="51"/>
      <c r="Q80" s="39">
        <v>66</v>
      </c>
      <c r="R80" s="39">
        <v>865.65151515151501</v>
      </c>
      <c r="S80" s="41">
        <v>3.5742940170940201</v>
      </c>
      <c r="T80" s="51">
        <v>5.6598128205128102</v>
      </c>
      <c r="U80" s="39">
        <v>1620</v>
      </c>
      <c r="V80" s="39">
        <v>137.40555555555599</v>
      </c>
      <c r="W80" s="41">
        <v>2.1570663311985299</v>
      </c>
      <c r="X80" s="51">
        <v>14.254980329368699</v>
      </c>
      <c r="Y80" s="39"/>
      <c r="Z80" s="40"/>
      <c r="AA80" s="40"/>
      <c r="AB80" s="51"/>
      <c r="AC80" s="42">
        <v>1614</v>
      </c>
      <c r="AD80" s="41">
        <v>39.754089219330901</v>
      </c>
      <c r="AE80" s="40">
        <v>0.166629322268326</v>
      </c>
      <c r="AF80" s="51">
        <v>10.9394136007377</v>
      </c>
    </row>
    <row r="81" spans="1:32" x14ac:dyDescent="0.2">
      <c r="A81" s="43" t="s">
        <v>2</v>
      </c>
      <c r="B81" s="39">
        <v>1990</v>
      </c>
      <c r="C81" s="62">
        <v>0.13478696025164399</v>
      </c>
      <c r="D81" s="39">
        <v>1979</v>
      </c>
      <c r="E81" s="39">
        <v>5411.5346134411302</v>
      </c>
      <c r="F81" s="42">
        <v>2268</v>
      </c>
      <c r="G81" s="41">
        <v>8.6257539682539708</v>
      </c>
      <c r="H81" s="51">
        <v>35.3301948853616</v>
      </c>
      <c r="I81" s="42">
        <v>156</v>
      </c>
      <c r="J81" s="39">
        <v>234.33974358974399</v>
      </c>
      <c r="K81" s="41">
        <v>2.4289496910859399E-3</v>
      </c>
      <c r="L81" s="51">
        <v>13.3475851721095</v>
      </c>
      <c r="M81" s="39"/>
      <c r="N81" s="39"/>
      <c r="O81" s="41"/>
      <c r="P81" s="51"/>
      <c r="Q81" s="39">
        <v>130</v>
      </c>
      <c r="R81" s="39">
        <v>845.07692307692298</v>
      </c>
      <c r="S81" s="41">
        <v>4.8483839406207796</v>
      </c>
      <c r="T81" s="51">
        <v>6.5388947368420904</v>
      </c>
      <c r="U81" s="39">
        <v>1979</v>
      </c>
      <c r="V81" s="39">
        <v>139.73269327943399</v>
      </c>
      <c r="W81" s="41">
        <v>2.3458791744840601</v>
      </c>
      <c r="X81" s="51">
        <v>14.756128705440901</v>
      </c>
      <c r="Y81" s="39"/>
      <c r="Z81" s="40"/>
      <c r="AA81" s="40"/>
      <c r="AB81" s="51"/>
      <c r="AC81" s="42">
        <v>1973</v>
      </c>
      <c r="AD81" s="41">
        <v>37.636695387734399</v>
      </c>
      <c r="AE81" s="40">
        <v>0.22426297968397299</v>
      </c>
      <c r="AF81" s="51">
        <v>11.677100827689999</v>
      </c>
    </row>
    <row r="82" spans="1:32" x14ac:dyDescent="0.2">
      <c r="A82" s="43" t="s">
        <v>2</v>
      </c>
      <c r="B82" s="39">
        <v>1991</v>
      </c>
      <c r="C82" s="62">
        <v>0.20892680385517001</v>
      </c>
      <c r="D82" s="39">
        <v>2044</v>
      </c>
      <c r="E82" s="39">
        <v>5398.0596868884504</v>
      </c>
      <c r="F82" s="42">
        <v>2388</v>
      </c>
      <c r="G82" s="41">
        <v>5.3772068676717</v>
      </c>
      <c r="H82" s="51">
        <v>34.550817839196</v>
      </c>
      <c r="I82" s="42">
        <v>154</v>
      </c>
      <c r="J82" s="39">
        <v>236.83766233766201</v>
      </c>
      <c r="K82" s="41">
        <v>0.46905497272345797</v>
      </c>
      <c r="L82" s="51">
        <v>13.7535404951742</v>
      </c>
      <c r="M82" s="39">
        <v>52</v>
      </c>
      <c r="N82" s="39">
        <v>216.65384615384599</v>
      </c>
      <c r="O82" s="41">
        <v>-6.4425460636516399E-2</v>
      </c>
      <c r="P82" s="51">
        <v>24.164817420435501</v>
      </c>
      <c r="Q82" s="39">
        <v>143</v>
      </c>
      <c r="R82" s="39">
        <v>842.01398601398603</v>
      </c>
      <c r="S82" s="41">
        <v>6.1827678160919604</v>
      </c>
      <c r="T82" s="51">
        <v>7.2097701149424998</v>
      </c>
      <c r="U82" s="39">
        <v>2044</v>
      </c>
      <c r="V82" s="39">
        <v>139.95792563600801</v>
      </c>
      <c r="W82" s="41">
        <v>2.89524230902177</v>
      </c>
      <c r="X82" s="51">
        <v>14.6894327687521</v>
      </c>
      <c r="Y82" s="39"/>
      <c r="Z82" s="40"/>
      <c r="AA82" s="40"/>
      <c r="AB82" s="51"/>
      <c r="AC82" s="42">
        <v>2041</v>
      </c>
      <c r="AD82" s="41">
        <v>36.735129838314499</v>
      </c>
      <c r="AE82" s="40">
        <v>0.12598890045091901</v>
      </c>
      <c r="AF82" s="51">
        <v>11.7589422476587</v>
      </c>
    </row>
    <row r="83" spans="1:32" x14ac:dyDescent="0.2">
      <c r="A83" s="43" t="s">
        <v>2</v>
      </c>
      <c r="B83" s="39">
        <v>1992</v>
      </c>
      <c r="C83" s="62">
        <v>0.21743252286415299</v>
      </c>
      <c r="D83" s="39">
        <v>2368</v>
      </c>
      <c r="E83" s="39">
        <v>5576.2381756756804</v>
      </c>
      <c r="F83" s="42">
        <v>2778</v>
      </c>
      <c r="G83" s="41">
        <v>37.954964002879699</v>
      </c>
      <c r="H83" s="51">
        <v>35.228875809935197</v>
      </c>
      <c r="I83" s="42">
        <v>201</v>
      </c>
      <c r="J83" s="39">
        <v>243.29850746268701</v>
      </c>
      <c r="K83" s="41">
        <v>0.84006126126126202</v>
      </c>
      <c r="L83" s="51">
        <v>14.927405765765799</v>
      </c>
      <c r="M83" s="39">
        <v>70</v>
      </c>
      <c r="N83" s="39">
        <v>228</v>
      </c>
      <c r="O83" s="41">
        <v>0.50642044636429195</v>
      </c>
      <c r="P83" s="51">
        <v>25.073971202303799</v>
      </c>
      <c r="Q83" s="39">
        <v>193</v>
      </c>
      <c r="R83" s="39">
        <v>869.52331606217604</v>
      </c>
      <c r="S83" s="41">
        <v>7.1537381386861396</v>
      </c>
      <c r="T83" s="51">
        <v>7.8654000912408399</v>
      </c>
      <c r="U83" s="39">
        <v>2368</v>
      </c>
      <c r="V83" s="39">
        <v>142.82432432432401</v>
      </c>
      <c r="W83" s="41">
        <v>3.1564275191514599</v>
      </c>
      <c r="X83" s="51">
        <v>15.547418090748399</v>
      </c>
      <c r="Y83" s="39"/>
      <c r="Z83" s="40"/>
      <c r="AA83" s="40"/>
      <c r="AB83" s="51"/>
      <c r="AC83" s="42">
        <v>2357</v>
      </c>
      <c r="AD83" s="41">
        <v>36.292108612643098</v>
      </c>
      <c r="AE83" s="40">
        <v>0.15382359916987901</v>
      </c>
      <c r="AF83" s="51">
        <v>12.7599617551141</v>
      </c>
    </row>
    <row r="84" spans="1:32" x14ac:dyDescent="0.2">
      <c r="A84" s="43" t="s">
        <v>2</v>
      </c>
      <c r="B84" s="39">
        <v>1993</v>
      </c>
      <c r="C84" s="62">
        <v>0.33012703830109902</v>
      </c>
      <c r="D84" s="39">
        <v>2678</v>
      </c>
      <c r="E84" s="39">
        <v>5660.2333831217302</v>
      </c>
      <c r="F84" s="42">
        <v>3251</v>
      </c>
      <c r="G84" s="41">
        <v>65.014527837588403</v>
      </c>
      <c r="H84" s="51">
        <v>35.2337665333744</v>
      </c>
      <c r="I84" s="42">
        <v>242</v>
      </c>
      <c r="J84" s="39">
        <v>236.07024793388399</v>
      </c>
      <c r="K84" s="41">
        <v>1.1804705701078599</v>
      </c>
      <c r="L84" s="51">
        <v>15.5399359013867</v>
      </c>
      <c r="M84" s="39">
        <v>93</v>
      </c>
      <c r="N84" s="39">
        <v>219.139784946237</v>
      </c>
      <c r="O84" s="41">
        <v>0.98276653337434605</v>
      </c>
      <c r="P84" s="51">
        <v>25.269362657643899</v>
      </c>
      <c r="Q84" s="39">
        <v>249</v>
      </c>
      <c r="R84" s="39">
        <v>829.96787148594399</v>
      </c>
      <c r="S84" s="41">
        <v>9.0536498673739807</v>
      </c>
      <c r="T84" s="51">
        <v>8.8476006062902197</v>
      </c>
      <c r="U84" s="39">
        <v>2678</v>
      </c>
      <c r="V84" s="39">
        <v>144.768857356236</v>
      </c>
      <c r="W84" s="41">
        <v>3.38351592832253</v>
      </c>
      <c r="X84" s="51">
        <v>15.8841988551518</v>
      </c>
      <c r="Y84" s="39"/>
      <c r="Z84" s="40"/>
      <c r="AA84" s="40"/>
      <c r="AB84" s="51"/>
      <c r="AC84" s="42">
        <v>2655</v>
      </c>
      <c r="AD84" s="41">
        <v>37.565762711864501</v>
      </c>
      <c r="AE84" s="40">
        <v>0.15008420789605201</v>
      </c>
      <c r="AF84" s="51">
        <v>13.100070614692701</v>
      </c>
    </row>
    <row r="85" spans="1:32" x14ac:dyDescent="0.2">
      <c r="A85" s="43" t="s">
        <v>2</v>
      </c>
      <c r="B85" s="39">
        <v>1994</v>
      </c>
      <c r="C85" s="62">
        <v>0.28712802179094299</v>
      </c>
      <c r="D85" s="39">
        <v>2734</v>
      </c>
      <c r="E85" s="39">
        <v>5800.7450621799599</v>
      </c>
      <c r="F85" s="42">
        <v>3393</v>
      </c>
      <c r="G85" s="41">
        <v>92.575652814618294</v>
      </c>
      <c r="H85" s="51">
        <v>35.0619157088123</v>
      </c>
      <c r="I85" s="42">
        <v>283</v>
      </c>
      <c r="J85" s="39">
        <v>235.93639575971699</v>
      </c>
      <c r="K85" s="41">
        <v>1.3731427307578901</v>
      </c>
      <c r="L85" s="51">
        <v>15.9135526393394</v>
      </c>
      <c r="M85" s="39">
        <v>161</v>
      </c>
      <c r="N85" s="39">
        <v>228.49068322981401</v>
      </c>
      <c r="O85" s="41">
        <v>1.2898697318007699</v>
      </c>
      <c r="P85" s="51">
        <v>25.257274977895701</v>
      </c>
      <c r="Q85" s="39">
        <v>287</v>
      </c>
      <c r="R85" s="39">
        <v>822.87804878048803</v>
      </c>
      <c r="S85" s="41">
        <v>10.045898536585399</v>
      </c>
      <c r="T85" s="51">
        <v>9.1293801626016204</v>
      </c>
      <c r="U85" s="39">
        <v>2734</v>
      </c>
      <c r="V85" s="39">
        <v>143.794440380395</v>
      </c>
      <c r="W85" s="41">
        <v>4.19435725463895</v>
      </c>
      <c r="X85" s="51">
        <v>15.767625307399999</v>
      </c>
      <c r="Y85" s="39">
        <v>77</v>
      </c>
      <c r="Z85" s="40">
        <v>3.1792153228445401</v>
      </c>
      <c r="AA85" s="40">
        <v>2.49527634961439E-2</v>
      </c>
      <c r="AB85" s="51">
        <v>6.5257390745501196</v>
      </c>
      <c r="AC85" s="42">
        <v>2714</v>
      </c>
      <c r="AD85" s="41">
        <v>36.528187177597601</v>
      </c>
      <c r="AE85" s="40">
        <v>1.2668839928057601E-2</v>
      </c>
      <c r="AF85" s="51">
        <v>13.299368120503599</v>
      </c>
    </row>
    <row r="86" spans="1:32" x14ac:dyDescent="0.2">
      <c r="A86" s="43" t="s">
        <v>2</v>
      </c>
      <c r="B86" s="39">
        <v>1995</v>
      </c>
      <c r="C86" s="62">
        <v>0.34500934870676198</v>
      </c>
      <c r="D86" s="39">
        <v>3080</v>
      </c>
      <c r="E86" s="39">
        <v>5913.7012987013004</v>
      </c>
      <c r="F86" s="42">
        <v>3817</v>
      </c>
      <c r="G86" s="41">
        <v>128.24587110296099</v>
      </c>
      <c r="H86" s="51">
        <v>35.518315430966602</v>
      </c>
      <c r="I86" s="42">
        <v>293</v>
      </c>
      <c r="J86" s="39">
        <v>244.01023890785001</v>
      </c>
      <c r="K86" s="41">
        <v>1.68283857442347</v>
      </c>
      <c r="L86" s="51">
        <v>16.097616614255799</v>
      </c>
      <c r="M86" s="39">
        <v>203</v>
      </c>
      <c r="N86" s="39">
        <v>223.69950738916299</v>
      </c>
      <c r="O86" s="41">
        <v>1.96609850668064</v>
      </c>
      <c r="P86" s="51">
        <v>25.733024102698501</v>
      </c>
      <c r="Q86" s="39">
        <v>296</v>
      </c>
      <c r="R86" s="39">
        <v>848.67229729729695</v>
      </c>
      <c r="S86" s="41">
        <v>10.913267384346801</v>
      </c>
      <c r="T86" s="51">
        <v>9.1900081466394692</v>
      </c>
      <c r="U86" s="39">
        <v>3080</v>
      </c>
      <c r="V86" s="39">
        <v>145.459090909091</v>
      </c>
      <c r="W86" s="41">
        <v>4.9518502040816301</v>
      </c>
      <c r="X86" s="51">
        <v>16.361293877550999</v>
      </c>
      <c r="Y86" s="39">
        <v>93</v>
      </c>
      <c r="Z86" s="40">
        <v>3.3114650921658999</v>
      </c>
      <c r="AA86" s="40">
        <v>2.72922244374821E-2</v>
      </c>
      <c r="AB86" s="51">
        <v>6.9622045001424002</v>
      </c>
      <c r="AC86" s="42">
        <v>3060</v>
      </c>
      <c r="AD86" s="41">
        <v>35.9736928104575</v>
      </c>
      <c r="AE86" s="40">
        <v>8.1604337152209605E-2</v>
      </c>
      <c r="AF86" s="51">
        <v>13.785074979541699</v>
      </c>
    </row>
    <row r="87" spans="1:32" x14ac:dyDescent="0.2">
      <c r="A87" s="43" t="s">
        <v>2</v>
      </c>
      <c r="B87" s="39">
        <v>1996</v>
      </c>
      <c r="C87" s="62">
        <v>0.374404069767442</v>
      </c>
      <c r="D87" s="39">
        <v>2969</v>
      </c>
      <c r="E87" s="39">
        <v>6064.2148871673999</v>
      </c>
      <c r="F87" s="42">
        <v>3679</v>
      </c>
      <c r="G87" s="41">
        <v>128.497749388421</v>
      </c>
      <c r="H87" s="51">
        <v>35.575669475400801</v>
      </c>
      <c r="I87" s="42">
        <v>334</v>
      </c>
      <c r="J87" s="39">
        <v>250.80239520958099</v>
      </c>
      <c r="K87" s="41">
        <v>1.8668294805548</v>
      </c>
      <c r="L87" s="51">
        <v>16.307218656513399</v>
      </c>
      <c r="M87" s="39">
        <v>275</v>
      </c>
      <c r="N87" s="39">
        <v>230.141818181818</v>
      </c>
      <c r="O87" s="41">
        <v>2.1563871669385501</v>
      </c>
      <c r="P87" s="51">
        <v>25.699461120174099</v>
      </c>
      <c r="Q87" s="39">
        <v>340</v>
      </c>
      <c r="R87" s="39">
        <v>882.09411764705897</v>
      </c>
      <c r="S87" s="41">
        <v>12.2101870066789</v>
      </c>
      <c r="T87" s="51">
        <v>9.7455185185185194</v>
      </c>
      <c r="U87" s="39">
        <v>2969</v>
      </c>
      <c r="V87" s="39">
        <v>145.810710676996</v>
      </c>
      <c r="W87" s="41">
        <v>5.0374870089378501</v>
      </c>
      <c r="X87" s="51">
        <v>16.186474329661198</v>
      </c>
      <c r="Y87" s="39">
        <v>126</v>
      </c>
      <c r="Z87" s="40">
        <v>3.2627877493782198</v>
      </c>
      <c r="AA87" s="40">
        <v>2.48834808259586E-2</v>
      </c>
      <c r="AB87" s="51">
        <v>7.6177581120944202</v>
      </c>
      <c r="AC87" s="42">
        <v>2943</v>
      </c>
      <c r="AD87" s="41">
        <v>35.442269792728602</v>
      </c>
      <c r="AE87" s="40">
        <v>-1.41019214703432E-3</v>
      </c>
      <c r="AF87" s="51">
        <v>13.8314291771095</v>
      </c>
    </row>
    <row r="88" spans="1:32" x14ac:dyDescent="0.2">
      <c r="A88" s="43" t="s">
        <v>2</v>
      </c>
      <c r="B88" s="39">
        <v>1997</v>
      </c>
      <c r="C88" s="62">
        <v>0.45249963066922799</v>
      </c>
      <c r="D88" s="39">
        <v>3164</v>
      </c>
      <c r="E88" s="39">
        <v>6144.2161820480396</v>
      </c>
      <c r="F88" s="42">
        <v>4006</v>
      </c>
      <c r="G88" s="41">
        <v>137.464273589615</v>
      </c>
      <c r="H88" s="51">
        <v>35.590888916625097</v>
      </c>
      <c r="I88" s="42">
        <v>348</v>
      </c>
      <c r="J88" s="39">
        <v>255.68965517241401</v>
      </c>
      <c r="K88" s="41">
        <v>2.4207362637362602</v>
      </c>
      <c r="L88" s="51">
        <v>16.796700549450499</v>
      </c>
      <c r="M88" s="39">
        <v>346</v>
      </c>
      <c r="N88" s="39">
        <v>233.93063583815001</v>
      </c>
      <c r="O88" s="41">
        <v>2.5434842735896201</v>
      </c>
      <c r="P88" s="51">
        <v>26.013817773340001</v>
      </c>
      <c r="Q88" s="39">
        <v>354</v>
      </c>
      <c r="R88" s="39">
        <v>900.13559322033905</v>
      </c>
      <c r="S88" s="41">
        <v>13.1759450056117</v>
      </c>
      <c r="T88" s="51">
        <v>10.620510662177301</v>
      </c>
      <c r="U88" s="39">
        <v>3164</v>
      </c>
      <c r="V88" s="39">
        <v>146.59481668773699</v>
      </c>
      <c r="W88" s="41">
        <v>4.9559856414131804</v>
      </c>
      <c r="X88" s="51">
        <v>16.7103612318157</v>
      </c>
      <c r="Y88" s="39">
        <v>168</v>
      </c>
      <c r="Z88" s="40">
        <v>3.4329779477140199</v>
      </c>
      <c r="AA88" s="40">
        <v>2.8362101824121799E-2</v>
      </c>
      <c r="AB88" s="51">
        <v>8.8738088755785594</v>
      </c>
      <c r="AC88" s="42">
        <v>3140</v>
      </c>
      <c r="AD88" s="41">
        <v>37.348375796178402</v>
      </c>
      <c r="AE88" s="40">
        <v>-7.3222517058377401E-2</v>
      </c>
      <c r="AF88" s="51">
        <v>14.255721891584599</v>
      </c>
    </row>
    <row r="89" spans="1:32" x14ac:dyDescent="0.2">
      <c r="A89" s="43" t="s">
        <v>2</v>
      </c>
      <c r="B89" s="39">
        <v>1998</v>
      </c>
      <c r="C89" s="62">
        <v>0.44332943469785602</v>
      </c>
      <c r="D89" s="39">
        <v>3456</v>
      </c>
      <c r="E89" s="39">
        <v>6182.4537037036998</v>
      </c>
      <c r="F89" s="42">
        <v>4302</v>
      </c>
      <c r="G89" s="41">
        <v>159.92494886099499</v>
      </c>
      <c r="H89" s="51">
        <v>36.515181543468003</v>
      </c>
      <c r="I89" s="42">
        <v>385</v>
      </c>
      <c r="J89" s="39">
        <v>256.04415584415602</v>
      </c>
      <c r="K89" s="41">
        <v>2.7411261345124598</v>
      </c>
      <c r="L89" s="51">
        <v>17.598117291133299</v>
      </c>
      <c r="M89" s="39">
        <v>387</v>
      </c>
      <c r="N89" s="39">
        <v>234.198966408269</v>
      </c>
      <c r="O89" s="41">
        <v>3.1160446304044598</v>
      </c>
      <c r="P89" s="51">
        <v>26.8601559739656</v>
      </c>
      <c r="Q89" s="39">
        <v>393</v>
      </c>
      <c r="R89" s="39">
        <v>903.63867684478396</v>
      </c>
      <c r="S89" s="41">
        <v>14.137720617529901</v>
      </c>
      <c r="T89" s="51">
        <v>11.004492778884501</v>
      </c>
      <c r="U89" s="39">
        <v>3456</v>
      </c>
      <c r="V89" s="39">
        <v>145.121527777778</v>
      </c>
      <c r="W89" s="41">
        <v>4.5026284219703498</v>
      </c>
      <c r="X89" s="51">
        <v>17.349644812554502</v>
      </c>
      <c r="Y89" s="39">
        <v>274</v>
      </c>
      <c r="Z89" s="40">
        <v>3.3910537914055698</v>
      </c>
      <c r="AA89" s="40">
        <v>3.4590594413941203E-2</v>
      </c>
      <c r="AB89" s="51">
        <v>10.0006684172834</v>
      </c>
      <c r="AC89" s="42">
        <v>3424</v>
      </c>
      <c r="AD89" s="41">
        <v>37.360455607476602</v>
      </c>
      <c r="AE89" s="40">
        <v>-0.16783616016786199</v>
      </c>
      <c r="AF89" s="51">
        <v>14.813925878650201</v>
      </c>
    </row>
    <row r="90" spans="1:32" x14ac:dyDescent="0.2">
      <c r="A90" s="43" t="s">
        <v>2</v>
      </c>
      <c r="B90" s="39">
        <v>1999</v>
      </c>
      <c r="C90" s="62">
        <v>0.48260653080129701</v>
      </c>
      <c r="D90" s="39">
        <v>3746</v>
      </c>
      <c r="E90" s="39">
        <v>6269.7693539775801</v>
      </c>
      <c r="F90" s="42">
        <v>4775</v>
      </c>
      <c r="G90" s="41">
        <v>172.06569005235599</v>
      </c>
      <c r="H90" s="51">
        <v>35.558560209424201</v>
      </c>
      <c r="I90" s="42">
        <v>447</v>
      </c>
      <c r="J90" s="39">
        <v>255.391498881432</v>
      </c>
      <c r="K90" s="41">
        <v>2.6012400335711301</v>
      </c>
      <c r="L90" s="51">
        <v>17.827616240033599</v>
      </c>
      <c r="M90" s="39">
        <v>449</v>
      </c>
      <c r="N90" s="39">
        <v>236.83296213808501</v>
      </c>
      <c r="O90" s="41">
        <v>3.5598680628272401</v>
      </c>
      <c r="P90" s="51">
        <v>26.423839581151899</v>
      </c>
      <c r="Q90" s="39">
        <v>454</v>
      </c>
      <c r="R90" s="39">
        <v>911.361233480176</v>
      </c>
      <c r="S90" s="41">
        <v>14.139518738977101</v>
      </c>
      <c r="T90" s="51">
        <v>11.667788139329801</v>
      </c>
      <c r="U90" s="39">
        <v>3746</v>
      </c>
      <c r="V90" s="39">
        <v>147.00213561131901</v>
      </c>
      <c r="W90" s="41">
        <v>4.0824235109717897</v>
      </c>
      <c r="X90" s="51">
        <v>17.198832601880898</v>
      </c>
      <c r="Y90" s="39">
        <v>406</v>
      </c>
      <c r="Z90" s="40">
        <v>3.52398590718771</v>
      </c>
      <c r="AA90" s="40">
        <v>3.8767891272032402E-2</v>
      </c>
      <c r="AB90" s="51">
        <v>11.357315778296901</v>
      </c>
      <c r="AC90" s="42">
        <v>3712</v>
      </c>
      <c r="AD90" s="41">
        <v>37.367456896551801</v>
      </c>
      <c r="AE90" s="40">
        <v>-0.37942360346184101</v>
      </c>
      <c r="AF90" s="51">
        <v>14.8636542250196</v>
      </c>
    </row>
    <row r="91" spans="1:32" x14ac:dyDescent="0.2">
      <c r="A91" s="43" t="s">
        <v>2</v>
      </c>
      <c r="B91" s="39">
        <v>2000</v>
      </c>
      <c r="C91" s="62">
        <v>0.429695431472081</v>
      </c>
      <c r="D91" s="39">
        <v>3843</v>
      </c>
      <c r="E91" s="39">
        <v>6295.6989331251598</v>
      </c>
      <c r="F91" s="42">
        <v>4873</v>
      </c>
      <c r="G91" s="41">
        <v>188.75072850400201</v>
      </c>
      <c r="H91" s="51">
        <v>35.588938436281602</v>
      </c>
      <c r="I91" s="42">
        <v>472</v>
      </c>
      <c r="J91" s="39">
        <v>253.389830508475</v>
      </c>
      <c r="K91" s="41">
        <v>3.3435834703947398</v>
      </c>
      <c r="L91" s="51">
        <v>17.499730057565799</v>
      </c>
      <c r="M91" s="39">
        <v>473</v>
      </c>
      <c r="N91" s="39">
        <v>233.65116279069801</v>
      </c>
      <c r="O91" s="41">
        <v>4.1574588549148297</v>
      </c>
      <c r="P91" s="51">
        <v>26.411984403858</v>
      </c>
      <c r="Q91" s="39">
        <v>482</v>
      </c>
      <c r="R91" s="39">
        <v>892.07261410788396</v>
      </c>
      <c r="S91" s="41">
        <v>13.8119738920579</v>
      </c>
      <c r="T91" s="51">
        <v>11.2757292672225</v>
      </c>
      <c r="U91" s="39">
        <v>3843</v>
      </c>
      <c r="V91" s="39">
        <v>147.83424408014599</v>
      </c>
      <c r="W91" s="41">
        <v>3.9647682490272298</v>
      </c>
      <c r="X91" s="51">
        <v>17.088380856031101</v>
      </c>
      <c r="Y91" s="39">
        <v>465</v>
      </c>
      <c r="Z91" s="40">
        <v>3.4295959440856199</v>
      </c>
      <c r="AA91" s="40">
        <v>4.8685720312170597E-2</v>
      </c>
      <c r="AB91" s="51">
        <v>11.5366589327146</v>
      </c>
      <c r="AC91" s="42">
        <v>3796</v>
      </c>
      <c r="AD91" s="41">
        <v>38.019230769230802</v>
      </c>
      <c r="AE91" s="40">
        <v>-0.342261121553884</v>
      </c>
      <c r="AF91" s="51">
        <v>14.8074284617795</v>
      </c>
    </row>
    <row r="92" spans="1:32" x14ac:dyDescent="0.2">
      <c r="A92" s="43" t="s">
        <v>2</v>
      </c>
      <c r="B92" s="39">
        <v>2001</v>
      </c>
      <c r="C92" s="62">
        <v>0.46617115130127901</v>
      </c>
      <c r="D92" s="39">
        <v>3830</v>
      </c>
      <c r="E92" s="39">
        <v>6316.5812010443897</v>
      </c>
      <c r="F92" s="42">
        <v>5042</v>
      </c>
      <c r="G92" s="41">
        <v>194.62080920269699</v>
      </c>
      <c r="H92" s="51">
        <v>35.350250495834899</v>
      </c>
      <c r="I92" s="42">
        <v>491</v>
      </c>
      <c r="J92" s="39">
        <v>255.270875763747</v>
      </c>
      <c r="K92" s="41">
        <v>3.3744155559976199</v>
      </c>
      <c r="L92" s="51">
        <v>17.5212920230754</v>
      </c>
      <c r="M92" s="39">
        <v>493</v>
      </c>
      <c r="N92" s="39">
        <v>233.93914807302201</v>
      </c>
      <c r="O92" s="41">
        <v>4.3352052756842401</v>
      </c>
      <c r="P92" s="51">
        <v>26.274513883379601</v>
      </c>
      <c r="Q92" s="39">
        <v>495</v>
      </c>
      <c r="R92" s="39">
        <v>902.53737373737397</v>
      </c>
      <c r="S92" s="41">
        <v>12.7472877504648</v>
      </c>
      <c r="T92" s="51">
        <v>10.9185397645115</v>
      </c>
      <c r="U92" s="39">
        <v>3830</v>
      </c>
      <c r="V92" s="39">
        <v>150.547519582245</v>
      </c>
      <c r="W92" s="41">
        <v>4.6809889171783796</v>
      </c>
      <c r="X92" s="51">
        <v>17.060657331136699</v>
      </c>
      <c r="Y92" s="39">
        <v>537</v>
      </c>
      <c r="Z92" s="40">
        <v>3.6127106029810601</v>
      </c>
      <c r="AA92" s="40">
        <v>5.35450988064958E-2</v>
      </c>
      <c r="AB92" s="51">
        <v>11.7326550577187</v>
      </c>
      <c r="AC92" s="42">
        <v>3794</v>
      </c>
      <c r="AD92" s="41">
        <v>37.136241433842798</v>
      </c>
      <c r="AE92" s="40">
        <v>-0.49335012026458103</v>
      </c>
      <c r="AF92" s="51">
        <v>14.835914431749799</v>
      </c>
    </row>
    <row r="93" spans="1:32" x14ac:dyDescent="0.2">
      <c r="A93" s="43" t="s">
        <v>2</v>
      </c>
      <c r="B93" s="39">
        <v>2002</v>
      </c>
      <c r="C93" s="62">
        <v>0.453264365461437</v>
      </c>
      <c r="D93" s="39">
        <v>3930</v>
      </c>
      <c r="E93" s="39">
        <v>6383.5045801526703</v>
      </c>
      <c r="F93" s="42">
        <v>5334</v>
      </c>
      <c r="G93" s="41">
        <v>194.550470566179</v>
      </c>
      <c r="H93" s="51">
        <v>34.555357142857197</v>
      </c>
      <c r="I93" s="42">
        <v>451</v>
      </c>
      <c r="J93" s="39">
        <v>257.45232815964499</v>
      </c>
      <c r="K93" s="41">
        <v>3.0404206766917299</v>
      </c>
      <c r="L93" s="51">
        <v>17.456981954887201</v>
      </c>
      <c r="M93" s="39">
        <v>455</v>
      </c>
      <c r="N93" s="39">
        <v>238.20439560439601</v>
      </c>
      <c r="O93" s="41">
        <v>3.8441908511435998</v>
      </c>
      <c r="P93" s="51">
        <v>25.972681102362301</v>
      </c>
      <c r="Q93" s="39">
        <v>462</v>
      </c>
      <c r="R93" s="39">
        <v>919.39177489177496</v>
      </c>
      <c r="S93" s="41">
        <v>13.4876192392835</v>
      </c>
      <c r="T93" s="51">
        <v>11.6189649828939</v>
      </c>
      <c r="U93" s="39">
        <v>3930</v>
      </c>
      <c r="V93" s="39">
        <v>152.87328244274801</v>
      </c>
      <c r="W93" s="41">
        <v>5.0517949486301399</v>
      </c>
      <c r="X93" s="51">
        <v>17.1289547659817</v>
      </c>
      <c r="Y93" s="39">
        <v>640</v>
      </c>
      <c r="Z93" s="40">
        <v>3.5617151190735101</v>
      </c>
      <c r="AA93" s="40">
        <v>3.38545591559909E-2</v>
      </c>
      <c r="AB93" s="51">
        <v>13.079163526752099</v>
      </c>
      <c r="AC93" s="42">
        <v>3909</v>
      </c>
      <c r="AD93" s="41">
        <v>37.943847531337902</v>
      </c>
      <c r="AE93" s="40">
        <v>-0.65340383514596301</v>
      </c>
      <c r="AF93" s="51">
        <v>14.8987674155695</v>
      </c>
    </row>
    <row r="94" spans="1:32" x14ac:dyDescent="0.2">
      <c r="A94" s="43" t="s">
        <v>2</v>
      </c>
      <c r="B94" s="39">
        <v>2003</v>
      </c>
      <c r="C94" s="62">
        <v>0.482296690970276</v>
      </c>
      <c r="D94" s="39">
        <v>4206</v>
      </c>
      <c r="E94" s="39">
        <v>6468.5078459343804</v>
      </c>
      <c r="F94" s="42">
        <v>5799</v>
      </c>
      <c r="G94" s="41">
        <v>195.11798068632601</v>
      </c>
      <c r="H94" s="51">
        <v>34.299208829108402</v>
      </c>
      <c r="I94" s="42">
        <v>439</v>
      </c>
      <c r="J94" s="39">
        <v>255.391799544419</v>
      </c>
      <c r="K94" s="41">
        <v>3.40957954939342</v>
      </c>
      <c r="L94" s="51">
        <v>17.260542634315499</v>
      </c>
      <c r="M94" s="39">
        <v>439</v>
      </c>
      <c r="N94" s="39">
        <v>237.69931662870201</v>
      </c>
      <c r="O94" s="41">
        <v>4.0470605799102604</v>
      </c>
      <c r="P94" s="51">
        <v>25.858272523299998</v>
      </c>
      <c r="Q94" s="39">
        <v>441</v>
      </c>
      <c r="R94" s="39">
        <v>911.94104308390001</v>
      </c>
      <c r="S94" s="41">
        <v>13.9152747880576</v>
      </c>
      <c r="T94" s="51">
        <v>11.103755252488</v>
      </c>
      <c r="U94" s="39">
        <v>4206</v>
      </c>
      <c r="V94" s="39">
        <v>151.49786019971501</v>
      </c>
      <c r="W94" s="41">
        <v>4.7687571130253303</v>
      </c>
      <c r="X94" s="51">
        <v>16.809495040459399</v>
      </c>
      <c r="Y94" s="39">
        <v>777</v>
      </c>
      <c r="Z94" s="40">
        <v>3.5718104602568701</v>
      </c>
      <c r="AA94" s="40">
        <v>3.0621264170388199E-2</v>
      </c>
      <c r="AB94" s="51">
        <v>13.225729989694401</v>
      </c>
      <c r="AC94" s="42">
        <v>4160</v>
      </c>
      <c r="AD94" s="41">
        <v>37.152860576922997</v>
      </c>
      <c r="AE94" s="40">
        <v>-0.64037703198741502</v>
      </c>
      <c r="AF94" s="51">
        <v>14.622888896172</v>
      </c>
    </row>
    <row r="95" spans="1:32" x14ac:dyDescent="0.2">
      <c r="A95" s="43" t="s">
        <v>2</v>
      </c>
      <c r="B95" s="39">
        <v>2004</v>
      </c>
      <c r="C95" s="62">
        <v>0.58301972685887904</v>
      </c>
      <c r="D95" s="39">
        <v>4189</v>
      </c>
      <c r="E95" s="39">
        <v>6567.8312246359501</v>
      </c>
      <c r="F95" s="42">
        <v>5774</v>
      </c>
      <c r="G95" s="41">
        <v>192.446456529268</v>
      </c>
      <c r="H95" s="51">
        <v>35.091631970903997</v>
      </c>
      <c r="I95" s="42">
        <v>545</v>
      </c>
      <c r="J95" s="39">
        <v>251.36880733945</v>
      </c>
      <c r="K95" s="41">
        <v>3.2637047867711102</v>
      </c>
      <c r="L95" s="51">
        <v>18.2001650130548</v>
      </c>
      <c r="M95" s="39">
        <v>545</v>
      </c>
      <c r="N95" s="39">
        <v>241.097247706422</v>
      </c>
      <c r="O95" s="41">
        <v>4.0094083188908201</v>
      </c>
      <c r="P95" s="51">
        <v>26.5223346620451</v>
      </c>
      <c r="Q95" s="39">
        <v>548</v>
      </c>
      <c r="R95" s="39">
        <v>914.42153284671497</v>
      </c>
      <c r="S95" s="41">
        <v>14.7829841325195</v>
      </c>
      <c r="T95" s="51">
        <v>11.4047571054926</v>
      </c>
      <c r="U95" s="39">
        <v>4189</v>
      </c>
      <c r="V95" s="39">
        <v>151.10408211983801</v>
      </c>
      <c r="W95" s="41">
        <v>4.5566820018245799</v>
      </c>
      <c r="X95" s="51">
        <v>17.672093574872999</v>
      </c>
      <c r="Y95" s="39">
        <v>842</v>
      </c>
      <c r="Z95" s="40">
        <v>3.3781279864284199</v>
      </c>
      <c r="AA95" s="40">
        <v>4.5818632309217101E-2</v>
      </c>
      <c r="AB95" s="51">
        <v>13.974991740997799</v>
      </c>
      <c r="AC95" s="42">
        <v>4158</v>
      </c>
      <c r="AD95" s="41">
        <v>37.474531024530997</v>
      </c>
      <c r="AE95" s="40">
        <v>-0.90182440748985204</v>
      </c>
      <c r="AF95" s="51">
        <v>15.414524499148801</v>
      </c>
    </row>
    <row r="96" spans="1:32" x14ac:dyDescent="0.2">
      <c r="A96" s="43" t="s">
        <v>2</v>
      </c>
      <c r="B96" s="39">
        <v>2005</v>
      </c>
      <c r="C96" s="62">
        <v>0.47778818700928</v>
      </c>
      <c r="D96" s="39">
        <v>4324</v>
      </c>
      <c r="E96" s="39">
        <v>6448.19172062905</v>
      </c>
      <c r="F96" s="42">
        <v>6106</v>
      </c>
      <c r="G96" s="41">
        <v>197.12229773992701</v>
      </c>
      <c r="H96" s="51">
        <v>33.731391909597001</v>
      </c>
      <c r="I96" s="42">
        <v>398</v>
      </c>
      <c r="J96" s="39">
        <v>252.82663316582901</v>
      </c>
      <c r="K96" s="41">
        <v>3.5765752299605902</v>
      </c>
      <c r="L96" s="51">
        <v>16.796171320630702</v>
      </c>
      <c r="M96" s="39">
        <v>400</v>
      </c>
      <c r="N96" s="39">
        <v>242.6525</v>
      </c>
      <c r="O96" s="41">
        <v>4.4032925950196802</v>
      </c>
      <c r="P96" s="51">
        <v>25.492172673656601</v>
      </c>
      <c r="Q96" s="39">
        <v>403</v>
      </c>
      <c r="R96" s="39">
        <v>916.63275434243201</v>
      </c>
      <c r="S96" s="41">
        <v>15.0701796968147</v>
      </c>
      <c r="T96" s="51">
        <v>10.6013582013285</v>
      </c>
      <c r="U96" s="39">
        <v>4324</v>
      </c>
      <c r="V96" s="39">
        <v>153.98103607770599</v>
      </c>
      <c r="W96" s="41">
        <v>4.3450845434407999</v>
      </c>
      <c r="X96" s="51">
        <v>16.7356922224957</v>
      </c>
      <c r="Y96" s="39">
        <v>861</v>
      </c>
      <c r="Z96" s="40">
        <v>3.4985885801125201</v>
      </c>
      <c r="AA96" s="40">
        <v>2.47238746620011E-2</v>
      </c>
      <c r="AB96" s="51">
        <v>13.598616192142501</v>
      </c>
      <c r="AC96" s="42">
        <v>4287</v>
      </c>
      <c r="AD96" s="41">
        <v>37.040167949615103</v>
      </c>
      <c r="AE96" s="40">
        <v>-0.71566930399307604</v>
      </c>
      <c r="AF96" s="51">
        <v>14.744773939918399</v>
      </c>
    </row>
    <row r="97" spans="1:32" x14ac:dyDescent="0.2">
      <c r="A97" s="43" t="s">
        <v>2</v>
      </c>
      <c r="B97" s="39">
        <v>2006</v>
      </c>
      <c r="C97" s="62">
        <v>0.474705829596412</v>
      </c>
      <c r="D97" s="39">
        <v>4294</v>
      </c>
      <c r="E97" s="39">
        <v>6647.1562645551903</v>
      </c>
      <c r="F97" s="42">
        <v>6156</v>
      </c>
      <c r="G97" s="41">
        <v>215.89308641975401</v>
      </c>
      <c r="H97" s="51">
        <v>34.415926250811999</v>
      </c>
      <c r="I97" s="42">
        <v>395</v>
      </c>
      <c r="J97" s="39">
        <v>254.78734177215199</v>
      </c>
      <c r="K97" s="41">
        <v>3.61100162733932</v>
      </c>
      <c r="L97" s="51">
        <v>17.874433523189602</v>
      </c>
      <c r="M97" s="39">
        <v>396</v>
      </c>
      <c r="N97" s="39">
        <v>250.611111111111</v>
      </c>
      <c r="O97" s="41">
        <v>5.0113898635477501</v>
      </c>
      <c r="P97" s="51">
        <v>26.364280376867999</v>
      </c>
      <c r="Q97" s="39">
        <v>397</v>
      </c>
      <c r="R97" s="39">
        <v>938.30478589420704</v>
      </c>
      <c r="S97" s="41">
        <v>15.9924772357724</v>
      </c>
      <c r="T97" s="51">
        <v>11.115219837398399</v>
      </c>
      <c r="U97" s="39">
        <v>4294</v>
      </c>
      <c r="V97" s="39">
        <v>153.297857475547</v>
      </c>
      <c r="W97" s="41">
        <v>3.86153251488998</v>
      </c>
      <c r="X97" s="51">
        <v>17.415636805639998</v>
      </c>
      <c r="Y97" s="39">
        <v>924</v>
      </c>
      <c r="Z97" s="40">
        <v>3.5065951022769499</v>
      </c>
      <c r="AA97" s="40">
        <v>3.1683784196851299E-2</v>
      </c>
      <c r="AB97" s="51">
        <v>14.558046767537901</v>
      </c>
      <c r="AC97" s="42">
        <v>4270</v>
      </c>
      <c r="AD97" s="41">
        <v>38.935784543325703</v>
      </c>
      <c r="AE97" s="40">
        <v>0.25927760175481501</v>
      </c>
      <c r="AF97" s="51">
        <v>15.2565149646599</v>
      </c>
    </row>
    <row r="98" spans="1:32" x14ac:dyDescent="0.2">
      <c r="A98" s="43" t="s">
        <v>2</v>
      </c>
      <c r="B98" s="39">
        <v>2007</v>
      </c>
      <c r="C98" s="62">
        <v>0.52918930878838899</v>
      </c>
      <c r="D98" s="39">
        <v>4217</v>
      </c>
      <c r="E98" s="39">
        <v>6763.7360682950002</v>
      </c>
      <c r="F98" s="42">
        <v>6165</v>
      </c>
      <c r="G98" s="41">
        <v>245.479575020276</v>
      </c>
      <c r="H98" s="51">
        <v>33.884218653690098</v>
      </c>
      <c r="I98" s="42">
        <v>387</v>
      </c>
      <c r="J98" s="39">
        <v>257.89922480620203</v>
      </c>
      <c r="K98" s="41">
        <v>4.4414243410348302</v>
      </c>
      <c r="L98" s="51">
        <v>17.386553042629298</v>
      </c>
      <c r="M98" s="39">
        <v>388</v>
      </c>
      <c r="N98" s="39">
        <v>242.817010309278</v>
      </c>
      <c r="O98" s="41">
        <v>5.4710079519636698</v>
      </c>
      <c r="P98" s="51">
        <v>25.827176728335001</v>
      </c>
      <c r="Q98" s="39">
        <v>390</v>
      </c>
      <c r="R98" s="39">
        <v>922.78205128205104</v>
      </c>
      <c r="S98" s="41">
        <v>18.205122175597101</v>
      </c>
      <c r="T98" s="51">
        <v>10.6383795997418</v>
      </c>
      <c r="U98" s="39">
        <v>4217</v>
      </c>
      <c r="V98" s="39">
        <v>152.79464073986199</v>
      </c>
      <c r="W98" s="41">
        <v>4.01702705627706</v>
      </c>
      <c r="X98" s="51">
        <v>16.873925084175099</v>
      </c>
      <c r="Y98" s="39">
        <v>915</v>
      </c>
      <c r="Z98" s="40">
        <v>3.3510944994231102</v>
      </c>
      <c r="AA98" s="40">
        <v>3.7151707464490899E-3</v>
      </c>
      <c r="AB98" s="51">
        <v>14.305364158356101</v>
      </c>
      <c r="AC98" s="42">
        <v>4195</v>
      </c>
      <c r="AD98" s="41">
        <v>38.7743265792611</v>
      </c>
      <c r="AE98" s="40">
        <v>-0.74129090689530697</v>
      </c>
      <c r="AF98" s="51">
        <v>14.783676500422599</v>
      </c>
    </row>
    <row r="99" spans="1:32" x14ac:dyDescent="0.2">
      <c r="A99" s="43" t="s">
        <v>2</v>
      </c>
      <c r="B99" s="39">
        <v>2008</v>
      </c>
      <c r="C99" s="62">
        <v>0.48390103567318699</v>
      </c>
      <c r="D99" s="39">
        <v>4190</v>
      </c>
      <c r="E99" s="39">
        <v>6786.5210023866302</v>
      </c>
      <c r="F99" s="42">
        <v>6154</v>
      </c>
      <c r="G99" s="41">
        <v>232.73512349691299</v>
      </c>
      <c r="H99" s="51">
        <v>33.729513487162698</v>
      </c>
      <c r="I99" s="42">
        <v>426</v>
      </c>
      <c r="J99" s="39">
        <v>257.16197183098598</v>
      </c>
      <c r="K99" s="41">
        <v>4.3691736439159499</v>
      </c>
      <c r="L99" s="51">
        <v>17.4897597328555</v>
      </c>
      <c r="M99" s="39">
        <v>433</v>
      </c>
      <c r="N99" s="39">
        <v>251.29099307159399</v>
      </c>
      <c r="O99" s="41">
        <v>5.40016276422765</v>
      </c>
      <c r="P99" s="51">
        <v>25.813610243902399</v>
      </c>
      <c r="Q99" s="39">
        <v>433</v>
      </c>
      <c r="R99" s="39">
        <v>944.35334872979195</v>
      </c>
      <c r="S99" s="41">
        <v>20.498626045016302</v>
      </c>
      <c r="T99" s="51">
        <v>10.719349517684901</v>
      </c>
      <c r="U99" s="39">
        <v>4190</v>
      </c>
      <c r="V99" s="39">
        <v>149.71527446300701</v>
      </c>
      <c r="W99" s="41">
        <v>3.7548551020408101</v>
      </c>
      <c r="X99" s="51">
        <v>16.8753624249699</v>
      </c>
      <c r="Y99" s="39">
        <v>933</v>
      </c>
      <c r="Z99" s="40">
        <v>3.4491508210278998</v>
      </c>
      <c r="AA99" s="40">
        <v>-2.78068010833585E-2</v>
      </c>
      <c r="AB99" s="51">
        <v>14.503671381282</v>
      </c>
      <c r="AC99" s="42">
        <v>4133</v>
      </c>
      <c r="AD99" s="41">
        <v>37.573191386402101</v>
      </c>
      <c r="AE99" s="40">
        <v>-2.5005917851120301</v>
      </c>
      <c r="AF99" s="51">
        <v>14.7561466032281</v>
      </c>
    </row>
    <row r="100" spans="1:32" x14ac:dyDescent="0.2">
      <c r="A100" s="43" t="s">
        <v>2</v>
      </c>
      <c r="B100" s="39">
        <v>2009</v>
      </c>
      <c r="C100" s="62">
        <v>0.48016506456937602</v>
      </c>
      <c r="D100" s="39">
        <v>3946</v>
      </c>
      <c r="E100" s="39">
        <v>6868.5927521540798</v>
      </c>
      <c r="F100" s="42">
        <v>5826</v>
      </c>
      <c r="G100" s="41">
        <v>225.89559560590399</v>
      </c>
      <c r="H100" s="51">
        <v>33.633814109165797</v>
      </c>
      <c r="I100" s="42">
        <v>491</v>
      </c>
      <c r="J100" s="39">
        <v>258.76578411405302</v>
      </c>
      <c r="K100" s="41">
        <v>4.3351912295786796</v>
      </c>
      <c r="L100" s="51">
        <v>17.781630438520999</v>
      </c>
      <c r="M100" s="39">
        <v>496</v>
      </c>
      <c r="N100" s="39">
        <v>254.010080645161</v>
      </c>
      <c r="O100" s="41">
        <v>5.3572501287553704</v>
      </c>
      <c r="P100" s="51">
        <v>25.635651845493602</v>
      </c>
      <c r="Q100" s="39">
        <v>495</v>
      </c>
      <c r="R100" s="39">
        <v>954.14949494949497</v>
      </c>
      <c r="S100" s="41">
        <v>18.119051870324299</v>
      </c>
      <c r="T100" s="51">
        <v>10.854680964256</v>
      </c>
      <c r="U100" s="39">
        <v>3946</v>
      </c>
      <c r="V100" s="39">
        <v>149.567156614293</v>
      </c>
      <c r="W100" s="41">
        <v>3.1331940336240498</v>
      </c>
      <c r="X100" s="51">
        <v>16.877741246365701</v>
      </c>
      <c r="Y100" s="39">
        <v>1030</v>
      </c>
      <c r="Z100" s="40">
        <v>3.29678655075389</v>
      </c>
      <c r="AA100" s="40">
        <v>-2.42233778329713E-2</v>
      </c>
      <c r="AB100" s="51">
        <v>15.024340266997701</v>
      </c>
      <c r="AC100" s="42">
        <v>3912</v>
      </c>
      <c r="AD100" s="41">
        <v>36.450204498977499</v>
      </c>
      <c r="AE100" s="40">
        <v>-3.8363985019677802</v>
      </c>
      <c r="AF100" s="51">
        <v>14.718146781769599</v>
      </c>
    </row>
    <row r="101" spans="1:32" x14ac:dyDescent="0.2">
      <c r="A101" s="43" t="s">
        <v>2</v>
      </c>
      <c r="B101" s="39">
        <v>2010</v>
      </c>
      <c r="C101" s="62">
        <v>0.58597303634232101</v>
      </c>
      <c r="D101" s="39">
        <v>4095</v>
      </c>
      <c r="E101" s="39">
        <v>7036.1692307692301</v>
      </c>
      <c r="F101" s="42">
        <v>6035</v>
      </c>
      <c r="G101" s="41">
        <v>268.14020215410102</v>
      </c>
      <c r="H101" s="51">
        <v>33.748455675227902</v>
      </c>
      <c r="I101" s="42">
        <v>488</v>
      </c>
      <c r="J101" s="39">
        <v>257.88114754098399</v>
      </c>
      <c r="K101" s="41">
        <v>4.1883600665557497</v>
      </c>
      <c r="L101" s="51">
        <v>18.1203028286189</v>
      </c>
      <c r="M101" s="39">
        <v>495</v>
      </c>
      <c r="N101" s="39">
        <v>255.21414141414101</v>
      </c>
      <c r="O101" s="41">
        <v>6.0983471992045102</v>
      </c>
      <c r="P101" s="51">
        <v>25.923257706330801</v>
      </c>
      <c r="Q101" s="39">
        <v>493</v>
      </c>
      <c r="R101" s="39">
        <v>962.37728194726196</v>
      </c>
      <c r="S101" s="41">
        <v>18.894479871175498</v>
      </c>
      <c r="T101" s="51">
        <v>10.7105252818035</v>
      </c>
      <c r="U101" s="39">
        <v>4095</v>
      </c>
      <c r="V101" s="39">
        <v>148.257631257631</v>
      </c>
      <c r="W101" s="41">
        <v>3.02399408358509</v>
      </c>
      <c r="X101" s="51">
        <v>16.9373092900301</v>
      </c>
      <c r="Y101" s="39">
        <v>1118</v>
      </c>
      <c r="Z101" s="40">
        <v>3.2924673295876401</v>
      </c>
      <c r="AA101" s="40">
        <v>-5.17986818454165E-2</v>
      </c>
      <c r="AB101" s="51">
        <v>15.176572798082599</v>
      </c>
      <c r="AC101" s="42">
        <v>4045</v>
      </c>
      <c r="AD101" s="41">
        <v>34.210358467243502</v>
      </c>
      <c r="AE101" s="40">
        <v>-5.6952646278276102</v>
      </c>
      <c r="AF101" s="51">
        <v>14.7417407936308</v>
      </c>
    </row>
    <row r="102" spans="1:32" x14ac:dyDescent="0.2">
      <c r="A102" s="43" t="s">
        <v>2</v>
      </c>
      <c r="B102" s="39">
        <v>2011</v>
      </c>
      <c r="C102" s="62">
        <v>0.62923111309789803</v>
      </c>
      <c r="D102" s="39">
        <v>3709</v>
      </c>
      <c r="E102" s="39">
        <v>7109.4259908331096</v>
      </c>
      <c r="F102" s="42">
        <v>5468</v>
      </c>
      <c r="G102" s="41">
        <v>269.79177761521601</v>
      </c>
      <c r="H102" s="51">
        <v>33.320234089246497</v>
      </c>
      <c r="I102" s="42">
        <v>394</v>
      </c>
      <c r="J102" s="39">
        <v>260.94923857868002</v>
      </c>
      <c r="K102" s="41">
        <v>4.5255087944301797</v>
      </c>
      <c r="L102" s="51">
        <v>17.8006520703555</v>
      </c>
      <c r="M102" s="39">
        <v>405</v>
      </c>
      <c r="N102" s="39">
        <v>250.222222222222</v>
      </c>
      <c r="O102" s="41">
        <v>5.9422237058715801</v>
      </c>
      <c r="P102" s="51">
        <v>25.692621364550899</v>
      </c>
      <c r="Q102" s="39">
        <v>405</v>
      </c>
      <c r="R102" s="39">
        <v>948.40246913580199</v>
      </c>
      <c r="S102" s="41">
        <v>17.3859117797914</v>
      </c>
      <c r="T102" s="51">
        <v>10.209966319028901</v>
      </c>
      <c r="U102" s="39">
        <v>3709</v>
      </c>
      <c r="V102" s="39">
        <v>149.183337826908</v>
      </c>
      <c r="W102" s="41">
        <v>2.9760414771944399</v>
      </c>
      <c r="X102" s="51">
        <v>16.5897567865509</v>
      </c>
      <c r="Y102" s="39">
        <v>966</v>
      </c>
      <c r="Z102" s="40">
        <v>3.1079193676046701</v>
      </c>
      <c r="AA102" s="40">
        <v>-8.3962722852512106E-2</v>
      </c>
      <c r="AB102" s="51">
        <v>14.8476499189628</v>
      </c>
      <c r="AC102" s="42">
        <v>3681</v>
      </c>
      <c r="AD102" s="41">
        <v>31.817821244227101</v>
      </c>
      <c r="AE102" s="40">
        <v>-8.2395663117134799</v>
      </c>
      <c r="AF102" s="51">
        <v>14.165677886875899</v>
      </c>
    </row>
    <row r="103" spans="1:32" x14ac:dyDescent="0.2">
      <c r="A103" s="43" t="s">
        <v>2</v>
      </c>
      <c r="B103" s="39">
        <v>2012</v>
      </c>
      <c r="C103" s="62">
        <v>0.64966868170193004</v>
      </c>
      <c r="D103" s="39">
        <v>3394</v>
      </c>
      <c r="E103" s="39">
        <v>7118.5439010017699</v>
      </c>
      <c r="F103" s="42">
        <v>5242</v>
      </c>
      <c r="G103" s="41">
        <v>256.52128004578299</v>
      </c>
      <c r="H103" s="51">
        <v>31.7761766501336</v>
      </c>
      <c r="I103" s="42">
        <v>410</v>
      </c>
      <c r="J103" s="39">
        <v>254.846341463415</v>
      </c>
      <c r="K103" s="41">
        <v>4.0162722753346101</v>
      </c>
      <c r="L103" s="51">
        <v>17.512650286806899</v>
      </c>
      <c r="M103" s="39">
        <v>427</v>
      </c>
      <c r="N103" s="39">
        <v>248.128805620609</v>
      </c>
      <c r="O103" s="41">
        <v>5.2922926922342999</v>
      </c>
      <c r="P103" s="51">
        <v>24.772804045029499</v>
      </c>
      <c r="Q103" s="39">
        <v>427</v>
      </c>
      <c r="R103" s="39">
        <v>933.51756440280997</v>
      </c>
      <c r="S103" s="41">
        <v>14.064040849090301</v>
      </c>
      <c r="T103" s="51">
        <v>10.2983787013914</v>
      </c>
      <c r="U103" s="39">
        <v>3394</v>
      </c>
      <c r="V103" s="39">
        <v>147.47083087802</v>
      </c>
      <c r="W103" s="41">
        <v>2.4634070438799101</v>
      </c>
      <c r="X103" s="51">
        <v>15.996959728637499</v>
      </c>
      <c r="Y103" s="39">
        <v>945</v>
      </c>
      <c r="Z103" s="40">
        <v>3.0619711667638598</v>
      </c>
      <c r="AA103" s="40">
        <v>-9.8417398648648693E-2</v>
      </c>
      <c r="AB103" s="51">
        <v>14.9542567567568</v>
      </c>
      <c r="AC103" s="42">
        <v>3362</v>
      </c>
      <c r="AD103" s="41">
        <v>28.517697798929198</v>
      </c>
      <c r="AE103" s="40">
        <v>-10.4545570169099</v>
      </c>
      <c r="AF103" s="51">
        <v>13.4385637953461</v>
      </c>
    </row>
    <row r="104" spans="1:32" x14ac:dyDescent="0.2">
      <c r="A104" s="43" t="s">
        <v>2</v>
      </c>
      <c r="B104" s="39">
        <v>2013</v>
      </c>
      <c r="C104" s="62">
        <v>0.64446563981042604</v>
      </c>
      <c r="D104" s="39">
        <v>3173</v>
      </c>
      <c r="E104" s="39">
        <v>7202.8332808068099</v>
      </c>
      <c r="F104" s="42">
        <v>5341</v>
      </c>
      <c r="G104" s="41">
        <v>241.14556824564701</v>
      </c>
      <c r="H104" s="51">
        <v>29.738070024340001</v>
      </c>
      <c r="I104" s="42">
        <v>338</v>
      </c>
      <c r="J104" s="39">
        <v>268.66863905325403</v>
      </c>
      <c r="K104" s="41">
        <v>4.29431030598837</v>
      </c>
      <c r="L104" s="51">
        <v>16.200967899380601</v>
      </c>
      <c r="M104" s="39">
        <v>359</v>
      </c>
      <c r="N104" s="39">
        <v>251.37325905292499</v>
      </c>
      <c r="O104" s="41">
        <v>4.9042800674409799</v>
      </c>
      <c r="P104" s="51">
        <v>23.199714312476601</v>
      </c>
      <c r="Q104" s="39">
        <v>359</v>
      </c>
      <c r="R104" s="39">
        <v>949.07799442896896</v>
      </c>
      <c r="S104" s="41">
        <v>14.178028708134001</v>
      </c>
      <c r="T104" s="51">
        <v>9.2078176501861204</v>
      </c>
      <c r="U104" s="39">
        <v>3173</v>
      </c>
      <c r="V104" s="39">
        <v>143.61235423889099</v>
      </c>
      <c r="W104" s="41">
        <v>1.7694001158077599</v>
      </c>
      <c r="X104" s="51">
        <v>14.7682127967574</v>
      </c>
      <c r="Y104" s="39">
        <v>712</v>
      </c>
      <c r="Z104" s="40">
        <v>3.0710310662845002</v>
      </c>
      <c r="AA104" s="40">
        <v>-0.12875916849754901</v>
      </c>
      <c r="AB104" s="51">
        <v>13.356379922257901</v>
      </c>
      <c r="AC104" s="42">
        <v>3050</v>
      </c>
      <c r="AD104" s="41">
        <v>26.015573770491802</v>
      </c>
      <c r="AE104" s="40">
        <v>-11.7418218641115</v>
      </c>
      <c r="AF104" s="51">
        <v>11.942168350754899</v>
      </c>
    </row>
    <row r="105" spans="1:32" x14ac:dyDescent="0.2">
      <c r="A105" s="43" t="s">
        <v>2</v>
      </c>
      <c r="B105" s="39">
        <v>2014</v>
      </c>
      <c r="C105" s="62">
        <v>0.705187207488298</v>
      </c>
      <c r="D105" s="39">
        <v>2383</v>
      </c>
      <c r="E105" s="39">
        <v>7280.6873688627802</v>
      </c>
      <c r="F105" s="42">
        <v>5175</v>
      </c>
      <c r="G105" s="41">
        <v>233.17599999999999</v>
      </c>
      <c r="H105" s="51">
        <v>26.715840772946901</v>
      </c>
      <c r="I105" s="42">
        <v>257</v>
      </c>
      <c r="J105" s="39">
        <v>268.077821011673</v>
      </c>
      <c r="K105" s="41">
        <v>4.2841023102310301</v>
      </c>
      <c r="L105" s="51">
        <v>14.876552708211999</v>
      </c>
      <c r="M105" s="39">
        <v>268</v>
      </c>
      <c r="N105" s="39">
        <v>250.60074626865699</v>
      </c>
      <c r="O105" s="41">
        <v>4.6981216399149099</v>
      </c>
      <c r="P105" s="51">
        <v>20.979019338619199</v>
      </c>
      <c r="Q105" s="39">
        <v>268</v>
      </c>
      <c r="R105" s="39">
        <v>952.83955223880605</v>
      </c>
      <c r="S105" s="41">
        <v>12.7981878525762</v>
      </c>
      <c r="T105" s="51">
        <v>8.4970635577284899</v>
      </c>
      <c r="U105" s="39">
        <v>2383</v>
      </c>
      <c r="V105" s="39">
        <v>138.237515736467</v>
      </c>
      <c r="W105" s="41">
        <v>1.05701931229392</v>
      </c>
      <c r="X105" s="51">
        <v>13.561455173496601</v>
      </c>
      <c r="Y105" s="39">
        <v>529</v>
      </c>
      <c r="Z105" s="40">
        <v>2.8470244508678499</v>
      </c>
      <c r="AA105" s="40">
        <v>-0.13515673249551099</v>
      </c>
      <c r="AB105" s="51">
        <v>12.4671633752244</v>
      </c>
      <c r="AC105" s="42">
        <v>2063</v>
      </c>
      <c r="AD105" s="41">
        <v>23.463111972855099</v>
      </c>
      <c r="AE105" s="40">
        <v>-12.903573207249799</v>
      </c>
      <c r="AF105" s="51">
        <v>10.855630921985799</v>
      </c>
    </row>
    <row r="106" spans="1:32" x14ac:dyDescent="0.2">
      <c r="A106" s="43" t="s">
        <v>2</v>
      </c>
      <c r="B106" s="39">
        <v>2015</v>
      </c>
      <c r="C106" s="62">
        <v>0.75862367964685595</v>
      </c>
      <c r="D106" s="39">
        <v>1442</v>
      </c>
      <c r="E106" s="39">
        <v>7574.1470180305096</v>
      </c>
      <c r="F106" s="42">
        <v>4509</v>
      </c>
      <c r="G106" s="41">
        <v>248.17101574628501</v>
      </c>
      <c r="H106" s="51">
        <v>23.192239077400799</v>
      </c>
      <c r="I106" s="42">
        <v>103</v>
      </c>
      <c r="J106" s="39">
        <v>278.26213592233</v>
      </c>
      <c r="K106" s="41">
        <v>4.9418913382320202</v>
      </c>
      <c r="L106" s="51">
        <v>13.026091071030899</v>
      </c>
      <c r="M106" s="39">
        <v>105</v>
      </c>
      <c r="N106" s="39">
        <v>253.73333333333301</v>
      </c>
      <c r="O106" s="41">
        <v>5.2129387347391898</v>
      </c>
      <c r="P106" s="51">
        <v>18.3626273029967</v>
      </c>
      <c r="Q106" s="39">
        <v>105</v>
      </c>
      <c r="R106" s="39">
        <v>978.00952380952401</v>
      </c>
      <c r="S106" s="41">
        <v>13.3670701044108</v>
      </c>
      <c r="T106" s="51">
        <v>7.0231003622416699</v>
      </c>
      <c r="U106" s="39">
        <v>1442</v>
      </c>
      <c r="V106" s="39">
        <v>129.67128987517299</v>
      </c>
      <c r="W106" s="41">
        <v>0.22537625938816599</v>
      </c>
      <c r="X106" s="51">
        <v>11.7171551566221</v>
      </c>
      <c r="Y106" s="39">
        <v>310</v>
      </c>
      <c r="Z106" s="40">
        <v>3.1027410305107099</v>
      </c>
      <c r="AA106" s="40">
        <v>-0.149384662828947</v>
      </c>
      <c r="AB106" s="51">
        <v>10.7361225328948</v>
      </c>
      <c r="AC106" s="42">
        <v>991</v>
      </c>
      <c r="AD106" s="41">
        <v>22.7634712411705</v>
      </c>
      <c r="AE106" s="40">
        <v>-13.3899957548911</v>
      </c>
      <c r="AF106" s="51">
        <v>9.5398282022886605</v>
      </c>
    </row>
    <row r="107" spans="1:32" x14ac:dyDescent="0.2">
      <c r="A107" s="43" t="s">
        <v>2</v>
      </c>
      <c r="B107" s="39">
        <v>2016</v>
      </c>
      <c r="C107" s="62">
        <v>0.75140129682997403</v>
      </c>
      <c r="D107" s="39">
        <v>467</v>
      </c>
      <c r="E107" s="39">
        <v>8068.3383297644496</v>
      </c>
      <c r="F107" s="42">
        <v>4267</v>
      </c>
      <c r="G107" s="41">
        <v>254.469245371456</v>
      </c>
      <c r="H107" s="51">
        <v>18.047114834778501</v>
      </c>
      <c r="I107" s="42"/>
      <c r="J107" s="39"/>
      <c r="K107" s="41"/>
      <c r="L107" s="51"/>
      <c r="M107" s="39"/>
      <c r="N107" s="39"/>
      <c r="O107" s="41"/>
      <c r="P107" s="51"/>
      <c r="Q107" s="39"/>
      <c r="R107" s="39"/>
      <c r="S107" s="41"/>
      <c r="T107" s="51"/>
      <c r="U107" s="39">
        <v>467</v>
      </c>
      <c r="V107" s="39">
        <v>117.785867237687</v>
      </c>
      <c r="W107" s="41">
        <v>-0.170558901322481</v>
      </c>
      <c r="X107" s="51">
        <v>9.2433011190233607</v>
      </c>
      <c r="Y107" s="39"/>
      <c r="Z107" s="40"/>
      <c r="AA107" s="40"/>
      <c r="AB107" s="51"/>
      <c r="AC107" s="42">
        <v>58</v>
      </c>
      <c r="AD107" s="41">
        <v>23.127586206896598</v>
      </c>
      <c r="AE107" s="40">
        <v>-13.1851240278346</v>
      </c>
      <c r="AF107" s="51">
        <v>7.9291986492018003</v>
      </c>
    </row>
    <row r="108" spans="1:32" x14ac:dyDescent="0.2">
      <c r="A108" s="43" t="s">
        <v>2</v>
      </c>
      <c r="B108" s="39">
        <v>2017</v>
      </c>
      <c r="C108" s="62">
        <v>0.73299495083709998</v>
      </c>
      <c r="D108" s="39"/>
      <c r="E108" s="39"/>
      <c r="F108" s="42">
        <v>3049</v>
      </c>
      <c r="G108" s="41">
        <v>269.73374549032502</v>
      </c>
      <c r="H108" s="51">
        <v>15.2669373565104</v>
      </c>
      <c r="I108" s="42"/>
      <c r="J108" s="39"/>
      <c r="K108" s="41"/>
      <c r="L108" s="51"/>
      <c r="M108" s="39"/>
      <c r="N108" s="39"/>
      <c r="O108" s="41"/>
      <c r="P108" s="51"/>
      <c r="Q108" s="39"/>
      <c r="R108" s="39"/>
      <c r="S108" s="41"/>
      <c r="T108" s="51"/>
      <c r="U108" s="39"/>
      <c r="V108" s="39"/>
      <c r="W108" s="41"/>
      <c r="X108" s="51"/>
      <c r="Y108" s="39"/>
      <c r="Z108" s="40"/>
      <c r="AA108" s="40"/>
      <c r="AB108" s="51"/>
      <c r="AC108" s="42"/>
      <c r="AD108" s="41"/>
      <c r="AE108" s="40"/>
      <c r="AF108" s="51"/>
    </row>
    <row r="109" spans="1:32" x14ac:dyDescent="0.2">
      <c r="A109" s="43" t="s">
        <v>2</v>
      </c>
      <c r="B109" s="39">
        <v>2018</v>
      </c>
      <c r="C109" s="62">
        <v>0.839973089343381</v>
      </c>
      <c r="D109" s="39"/>
      <c r="E109" s="39"/>
      <c r="F109" s="42">
        <v>1627</v>
      </c>
      <c r="G109" s="41">
        <v>307.837633681623</v>
      </c>
      <c r="H109" s="51">
        <v>13.4782421634911</v>
      </c>
      <c r="I109" s="42"/>
      <c r="J109" s="39"/>
      <c r="K109" s="41"/>
      <c r="L109" s="51"/>
      <c r="M109" s="39"/>
      <c r="N109" s="39"/>
      <c r="O109" s="41"/>
      <c r="P109" s="51"/>
      <c r="Q109" s="39"/>
      <c r="R109" s="39"/>
      <c r="S109" s="41"/>
      <c r="T109" s="51"/>
      <c r="U109" s="39"/>
      <c r="V109" s="39"/>
      <c r="W109" s="41"/>
      <c r="X109" s="51"/>
      <c r="Y109" s="39"/>
      <c r="Z109" s="40"/>
      <c r="AA109" s="40"/>
      <c r="AB109" s="51"/>
      <c r="AC109" s="42"/>
      <c r="AD109" s="41"/>
      <c r="AE109" s="40"/>
      <c r="AF109" s="51"/>
    </row>
    <row r="110" spans="1:32" x14ac:dyDescent="0.2">
      <c r="A110" s="43" t="s">
        <v>2</v>
      </c>
      <c r="B110" s="39">
        <v>2019</v>
      </c>
      <c r="C110" s="62">
        <v>0.33646153846153798</v>
      </c>
      <c r="D110" s="39"/>
      <c r="E110" s="39"/>
      <c r="F110" s="42">
        <v>60</v>
      </c>
      <c r="G110" s="41">
        <v>262.82799999999997</v>
      </c>
      <c r="H110" s="51">
        <v>10.6983333333333</v>
      </c>
      <c r="I110" s="42"/>
      <c r="J110" s="39"/>
      <c r="K110" s="41"/>
      <c r="L110" s="51"/>
      <c r="M110" s="39"/>
      <c r="N110" s="39"/>
      <c r="O110" s="41"/>
      <c r="P110" s="51"/>
      <c r="Q110" s="39"/>
      <c r="R110" s="39"/>
      <c r="S110" s="41"/>
      <c r="T110" s="51"/>
      <c r="U110" s="39"/>
      <c r="V110" s="39"/>
      <c r="W110" s="41"/>
      <c r="X110" s="51"/>
      <c r="Y110" s="39"/>
      <c r="Z110" s="40"/>
      <c r="AA110" s="40"/>
      <c r="AB110" s="51"/>
      <c r="AC110" s="42"/>
      <c r="AD110" s="41"/>
      <c r="AE110" s="40"/>
      <c r="AF110" s="51"/>
    </row>
    <row r="111" spans="1:32" x14ac:dyDescent="0.2">
      <c r="A111" s="43" t="s">
        <v>38</v>
      </c>
      <c r="B111" s="39">
        <v>1988</v>
      </c>
      <c r="C111" s="62">
        <v>0.22869918699187</v>
      </c>
      <c r="D111" s="39">
        <v>74</v>
      </c>
      <c r="E111" s="39">
        <v>3819.8378378378402</v>
      </c>
      <c r="F111" s="42">
        <v>77</v>
      </c>
      <c r="G111" s="41">
        <v>-107.638441558442</v>
      </c>
      <c r="H111" s="51">
        <v>38.319727272727299</v>
      </c>
      <c r="I111" s="42"/>
      <c r="J111" s="39"/>
      <c r="K111" s="41"/>
      <c r="L111" s="51"/>
      <c r="M111" s="39"/>
      <c r="N111" s="39"/>
      <c r="O111" s="41"/>
      <c r="P111" s="51"/>
      <c r="Q111" s="39"/>
      <c r="R111" s="39"/>
      <c r="S111" s="41"/>
      <c r="T111" s="51"/>
      <c r="U111" s="39">
        <v>74</v>
      </c>
      <c r="V111" s="39">
        <v>130.93243243243199</v>
      </c>
      <c r="W111" s="41">
        <v>0.64674157303370805</v>
      </c>
      <c r="X111" s="51">
        <v>15.9083258426966</v>
      </c>
      <c r="Y111" s="39"/>
      <c r="Z111" s="40"/>
      <c r="AA111" s="40"/>
      <c r="AB111" s="51"/>
      <c r="AC111" s="42">
        <v>72</v>
      </c>
      <c r="AD111" s="41">
        <v>50.975000000000001</v>
      </c>
      <c r="AE111" s="40">
        <v>0.38917045454545501</v>
      </c>
      <c r="AF111" s="51">
        <v>11.010909090909101</v>
      </c>
    </row>
    <row r="112" spans="1:32" x14ac:dyDescent="0.2">
      <c r="A112" s="43" t="s">
        <v>38</v>
      </c>
      <c r="B112" s="39">
        <v>1989</v>
      </c>
      <c r="C112" s="62">
        <v>0</v>
      </c>
      <c r="D112" s="39">
        <v>58</v>
      </c>
      <c r="E112" s="39">
        <v>4043.60344827586</v>
      </c>
      <c r="F112" s="42">
        <v>59</v>
      </c>
      <c r="G112" s="41">
        <v>-17.5362711864407</v>
      </c>
      <c r="H112" s="51">
        <v>37.3730169491526</v>
      </c>
      <c r="I112" s="42"/>
      <c r="J112" s="39"/>
      <c r="K112" s="41"/>
      <c r="L112" s="51"/>
      <c r="M112" s="39"/>
      <c r="N112" s="39"/>
      <c r="O112" s="41"/>
      <c r="P112" s="51"/>
      <c r="Q112" s="39"/>
      <c r="R112" s="39"/>
      <c r="S112" s="41"/>
      <c r="T112" s="51"/>
      <c r="U112" s="39">
        <v>58</v>
      </c>
      <c r="V112" s="39">
        <v>127.89655172413801</v>
      </c>
      <c r="W112" s="41">
        <v>0.73839130434782596</v>
      </c>
      <c r="X112" s="51">
        <v>15.173376811594199</v>
      </c>
      <c r="Y112" s="39"/>
      <c r="Z112" s="40"/>
      <c r="AA112" s="40"/>
      <c r="AB112" s="51"/>
      <c r="AC112" s="42">
        <v>58</v>
      </c>
      <c r="AD112" s="41">
        <v>44.510344827586202</v>
      </c>
      <c r="AE112" s="40">
        <v>0.38394029850746297</v>
      </c>
      <c r="AF112" s="51">
        <v>11.7761641791045</v>
      </c>
    </row>
    <row r="113" spans="1:32" x14ac:dyDescent="0.2">
      <c r="A113" s="43" t="s">
        <v>38</v>
      </c>
      <c r="B113" s="39">
        <v>1990</v>
      </c>
      <c r="C113" s="62">
        <v>5.9036144578313299E-3</v>
      </c>
      <c r="D113" s="39">
        <v>84</v>
      </c>
      <c r="E113" s="39">
        <v>4310.2857142857101</v>
      </c>
      <c r="F113" s="42">
        <v>87</v>
      </c>
      <c r="G113" s="41">
        <v>11.146896551724099</v>
      </c>
      <c r="H113" s="51">
        <v>33.913655172413797</v>
      </c>
      <c r="I113" s="42"/>
      <c r="J113" s="39"/>
      <c r="K113" s="41"/>
      <c r="L113" s="51"/>
      <c r="M113" s="39"/>
      <c r="N113" s="39"/>
      <c r="O113" s="41"/>
      <c r="P113" s="51"/>
      <c r="Q113" s="39"/>
      <c r="R113" s="39"/>
      <c r="S113" s="41"/>
      <c r="T113" s="51"/>
      <c r="U113" s="39">
        <v>84</v>
      </c>
      <c r="V113" s="39">
        <v>132.40476190476201</v>
      </c>
      <c r="W113" s="41">
        <v>1.72125510204082</v>
      </c>
      <c r="X113" s="51">
        <v>12.961306122449001</v>
      </c>
      <c r="Y113" s="39"/>
      <c r="Z113" s="40"/>
      <c r="AA113" s="40"/>
      <c r="AB113" s="51"/>
      <c r="AC113" s="42">
        <v>84</v>
      </c>
      <c r="AD113" s="41">
        <v>54.125</v>
      </c>
      <c r="AE113" s="40">
        <v>0.76947959183673498</v>
      </c>
      <c r="AF113" s="51">
        <v>9.3837346938775497</v>
      </c>
    </row>
    <row r="114" spans="1:32" x14ac:dyDescent="0.2">
      <c r="A114" s="43" t="s">
        <v>38</v>
      </c>
      <c r="B114" s="39">
        <v>1991</v>
      </c>
      <c r="C114" s="62">
        <v>0</v>
      </c>
      <c r="D114" s="39">
        <v>99</v>
      </c>
      <c r="E114" s="39">
        <v>4201.4141414141404</v>
      </c>
      <c r="F114" s="42">
        <v>101</v>
      </c>
      <c r="G114" s="41">
        <v>-23.963564356435601</v>
      </c>
      <c r="H114" s="51">
        <v>36.346712871287103</v>
      </c>
      <c r="I114" s="42"/>
      <c r="J114" s="39"/>
      <c r="K114" s="41"/>
      <c r="L114" s="51"/>
      <c r="M114" s="39"/>
      <c r="N114" s="39"/>
      <c r="O114" s="41"/>
      <c r="P114" s="51"/>
      <c r="Q114" s="39"/>
      <c r="R114" s="39"/>
      <c r="S114" s="41"/>
      <c r="T114" s="51"/>
      <c r="U114" s="39">
        <v>99</v>
      </c>
      <c r="V114" s="39">
        <v>125.82828282828299</v>
      </c>
      <c r="W114" s="41">
        <v>1.9772755905511801</v>
      </c>
      <c r="X114" s="51">
        <v>14.7812283464567</v>
      </c>
      <c r="Y114" s="39"/>
      <c r="Z114" s="40"/>
      <c r="AA114" s="40"/>
      <c r="AB114" s="51"/>
      <c r="AC114" s="42">
        <v>98</v>
      </c>
      <c r="AD114" s="41">
        <v>40.280612244898002</v>
      </c>
      <c r="AE114" s="40">
        <v>0.42163779527559098</v>
      </c>
      <c r="AF114" s="51">
        <v>11.456188976378</v>
      </c>
    </row>
    <row r="115" spans="1:32" x14ac:dyDescent="0.2">
      <c r="A115" s="43" t="s">
        <v>38</v>
      </c>
      <c r="B115" s="39">
        <v>1992</v>
      </c>
      <c r="C115" s="62">
        <v>9.6250000000000002E-2</v>
      </c>
      <c r="D115" s="39">
        <v>143</v>
      </c>
      <c r="E115" s="39">
        <v>4730.37062937063</v>
      </c>
      <c r="F115" s="42">
        <v>146</v>
      </c>
      <c r="G115" s="41">
        <v>22.410273972602699</v>
      </c>
      <c r="H115" s="51">
        <v>36.7535890410959</v>
      </c>
      <c r="I115" s="42"/>
      <c r="J115" s="39"/>
      <c r="K115" s="41"/>
      <c r="L115" s="51"/>
      <c r="M115" s="39"/>
      <c r="N115" s="39"/>
      <c r="O115" s="41"/>
      <c r="P115" s="51"/>
      <c r="Q115" s="39"/>
      <c r="R115" s="39"/>
      <c r="S115" s="41"/>
      <c r="T115" s="51"/>
      <c r="U115" s="39">
        <v>143</v>
      </c>
      <c r="V115" s="39">
        <v>130</v>
      </c>
      <c r="W115" s="41">
        <v>1.3157074468085099</v>
      </c>
      <c r="X115" s="51">
        <v>16.397319148936202</v>
      </c>
      <c r="Y115" s="39"/>
      <c r="Z115" s="40"/>
      <c r="AA115" s="40"/>
      <c r="AB115" s="51"/>
      <c r="AC115" s="42">
        <v>143</v>
      </c>
      <c r="AD115" s="41">
        <v>44.965734265734298</v>
      </c>
      <c r="AE115" s="40">
        <v>0.57608510638297905</v>
      </c>
      <c r="AF115" s="51">
        <v>13.509393617021299</v>
      </c>
    </row>
    <row r="116" spans="1:32" x14ac:dyDescent="0.2">
      <c r="A116" s="43" t="s">
        <v>38</v>
      </c>
      <c r="B116" s="39">
        <v>1993</v>
      </c>
      <c r="C116" s="62">
        <v>7.4624697336561699E-2</v>
      </c>
      <c r="D116" s="39">
        <v>237</v>
      </c>
      <c r="E116" s="39">
        <v>4936.4008438818601</v>
      </c>
      <c r="F116" s="42">
        <v>247</v>
      </c>
      <c r="G116" s="41">
        <v>28.894615384615399</v>
      </c>
      <c r="H116" s="51">
        <v>34.516979757084997</v>
      </c>
      <c r="I116" s="42"/>
      <c r="J116" s="39"/>
      <c r="K116" s="41"/>
      <c r="L116" s="51"/>
      <c r="M116" s="39"/>
      <c r="N116" s="39"/>
      <c r="O116" s="41"/>
      <c r="P116" s="51"/>
      <c r="Q116" s="39"/>
      <c r="R116" s="39"/>
      <c r="S116" s="41"/>
      <c r="T116" s="51"/>
      <c r="U116" s="39">
        <v>237</v>
      </c>
      <c r="V116" s="39">
        <v>135.78059071729999</v>
      </c>
      <c r="W116" s="41">
        <v>0.78131986531986597</v>
      </c>
      <c r="X116" s="51">
        <v>13.672760942760901</v>
      </c>
      <c r="Y116" s="39"/>
      <c r="Z116" s="40"/>
      <c r="AA116" s="40"/>
      <c r="AB116" s="51"/>
      <c r="AC116" s="42">
        <v>232</v>
      </c>
      <c r="AD116" s="41">
        <v>44.694396551724203</v>
      </c>
      <c r="AE116" s="40">
        <v>0.42607482993197299</v>
      </c>
      <c r="AF116" s="51">
        <v>11.392159183673501</v>
      </c>
    </row>
    <row r="117" spans="1:32" x14ac:dyDescent="0.2">
      <c r="A117" s="43" t="s">
        <v>38</v>
      </c>
      <c r="B117" s="39">
        <v>1994</v>
      </c>
      <c r="C117" s="62">
        <v>0.18645232815964499</v>
      </c>
      <c r="D117" s="39">
        <v>198</v>
      </c>
      <c r="E117" s="39">
        <v>4938.0252525252499</v>
      </c>
      <c r="F117" s="42">
        <v>206</v>
      </c>
      <c r="G117" s="41">
        <v>47.534563106796099</v>
      </c>
      <c r="H117" s="51">
        <v>36.543975728155303</v>
      </c>
      <c r="I117" s="42"/>
      <c r="J117" s="39"/>
      <c r="K117" s="41"/>
      <c r="L117" s="51"/>
      <c r="M117" s="39"/>
      <c r="N117" s="39"/>
      <c r="O117" s="41"/>
      <c r="P117" s="51"/>
      <c r="Q117" s="39"/>
      <c r="R117" s="39"/>
      <c r="S117" s="41"/>
      <c r="T117" s="51"/>
      <c r="U117" s="39">
        <v>198</v>
      </c>
      <c r="V117" s="39">
        <v>136.48989898989899</v>
      </c>
      <c r="W117" s="41">
        <v>2.0360312500000002</v>
      </c>
      <c r="X117" s="51">
        <v>16.152659374999999</v>
      </c>
      <c r="Y117" s="39"/>
      <c r="Z117" s="40"/>
      <c r="AA117" s="40"/>
      <c r="AB117" s="51"/>
      <c r="AC117" s="42">
        <v>192</v>
      </c>
      <c r="AD117" s="41">
        <v>45.350520833333299</v>
      </c>
      <c r="AE117" s="40">
        <v>0.596394904458599</v>
      </c>
      <c r="AF117" s="51">
        <v>13.774585031847099</v>
      </c>
    </row>
    <row r="118" spans="1:32" x14ac:dyDescent="0.2">
      <c r="A118" s="43" t="s">
        <v>38</v>
      </c>
      <c r="B118" s="39">
        <v>1995</v>
      </c>
      <c r="C118" s="62">
        <v>0.29207459207459202</v>
      </c>
      <c r="D118" s="39">
        <v>198</v>
      </c>
      <c r="E118" s="39">
        <v>4989.0303030303003</v>
      </c>
      <c r="F118" s="42">
        <v>214</v>
      </c>
      <c r="G118" s="41">
        <v>39.362803738317702</v>
      </c>
      <c r="H118" s="51">
        <v>36.826425233644798</v>
      </c>
      <c r="I118" s="42"/>
      <c r="J118" s="39"/>
      <c r="K118" s="41"/>
      <c r="L118" s="51"/>
      <c r="M118" s="39"/>
      <c r="N118" s="39"/>
      <c r="O118" s="41"/>
      <c r="P118" s="51"/>
      <c r="Q118" s="39"/>
      <c r="R118" s="39"/>
      <c r="S118" s="41"/>
      <c r="T118" s="51"/>
      <c r="U118" s="39">
        <v>198</v>
      </c>
      <c r="V118" s="39">
        <v>142.666666666667</v>
      </c>
      <c r="W118" s="41">
        <v>2.2747719869706802</v>
      </c>
      <c r="X118" s="51">
        <v>15.9372280130293</v>
      </c>
      <c r="Y118" s="39"/>
      <c r="Z118" s="40"/>
      <c r="AA118" s="40"/>
      <c r="AB118" s="51"/>
      <c r="AC118" s="42">
        <v>197</v>
      </c>
      <c r="AD118" s="41">
        <v>42.889340101522798</v>
      </c>
      <c r="AE118" s="40">
        <v>0.55747854785478601</v>
      </c>
      <c r="AF118" s="51">
        <v>13.4957399339934</v>
      </c>
    </row>
    <row r="119" spans="1:32" x14ac:dyDescent="0.2">
      <c r="A119" s="43" t="s">
        <v>38</v>
      </c>
      <c r="B119" s="39">
        <v>1996</v>
      </c>
      <c r="C119" s="62">
        <v>0.16330578512396701</v>
      </c>
      <c r="D119" s="39">
        <v>276</v>
      </c>
      <c r="E119" s="39">
        <v>5145.79347826087</v>
      </c>
      <c r="F119" s="42">
        <v>280</v>
      </c>
      <c r="G119" s="41">
        <v>85.670714285714197</v>
      </c>
      <c r="H119" s="51">
        <v>38.600210714285701</v>
      </c>
      <c r="I119" s="42"/>
      <c r="J119" s="39"/>
      <c r="K119" s="41"/>
      <c r="L119" s="51"/>
      <c r="M119" s="39"/>
      <c r="N119" s="39"/>
      <c r="O119" s="41"/>
      <c r="P119" s="51"/>
      <c r="Q119" s="39"/>
      <c r="R119" s="39"/>
      <c r="S119" s="41"/>
      <c r="T119" s="51"/>
      <c r="U119" s="39">
        <v>276</v>
      </c>
      <c r="V119" s="39">
        <v>141.32971014492799</v>
      </c>
      <c r="W119" s="41">
        <v>2.53761477572559</v>
      </c>
      <c r="X119" s="51">
        <v>17.4131451187335</v>
      </c>
      <c r="Y119" s="39"/>
      <c r="Z119" s="40"/>
      <c r="AA119" s="40"/>
      <c r="AB119" s="51"/>
      <c r="AC119" s="42">
        <v>268</v>
      </c>
      <c r="AD119" s="41">
        <v>39.444776119403002</v>
      </c>
      <c r="AE119" s="40">
        <v>0.76725066666666697</v>
      </c>
      <c r="AF119" s="51">
        <v>15.1528938666667</v>
      </c>
    </row>
    <row r="120" spans="1:32" x14ac:dyDescent="0.2">
      <c r="A120" s="43" t="s">
        <v>38</v>
      </c>
      <c r="B120" s="39">
        <v>1997</v>
      </c>
      <c r="C120" s="62">
        <v>0.113262955854127</v>
      </c>
      <c r="D120" s="39">
        <v>264</v>
      </c>
      <c r="E120" s="39">
        <v>5257.6628787878799</v>
      </c>
      <c r="F120" s="42">
        <v>273</v>
      </c>
      <c r="G120" s="41">
        <v>22.7438461538461</v>
      </c>
      <c r="H120" s="51">
        <v>38.928523809523803</v>
      </c>
      <c r="I120" s="42"/>
      <c r="J120" s="39"/>
      <c r="K120" s="41"/>
      <c r="L120" s="51"/>
      <c r="M120" s="39"/>
      <c r="N120" s="39"/>
      <c r="O120" s="41"/>
      <c r="P120" s="51"/>
      <c r="Q120" s="39"/>
      <c r="R120" s="39"/>
      <c r="S120" s="41"/>
      <c r="T120" s="51"/>
      <c r="U120" s="39">
        <v>264</v>
      </c>
      <c r="V120" s="39">
        <v>138.17045454545499</v>
      </c>
      <c r="W120" s="41">
        <v>3.2419715762273902</v>
      </c>
      <c r="X120" s="51">
        <v>17.7602868217054</v>
      </c>
      <c r="Y120" s="39"/>
      <c r="Z120" s="40"/>
      <c r="AA120" s="40"/>
      <c r="AB120" s="51"/>
      <c r="AC120" s="42">
        <v>257</v>
      </c>
      <c r="AD120" s="41">
        <v>38.791050583657601</v>
      </c>
      <c r="AE120" s="40">
        <v>0.63377662337662399</v>
      </c>
      <c r="AF120" s="51">
        <v>15.425631948052001</v>
      </c>
    </row>
    <row r="121" spans="1:32" x14ac:dyDescent="0.2">
      <c r="A121" s="43" t="s">
        <v>38</v>
      </c>
      <c r="B121" s="39">
        <v>1998</v>
      </c>
      <c r="C121" s="62">
        <v>4.9443585780525497E-2</v>
      </c>
      <c r="D121" s="39">
        <v>287</v>
      </c>
      <c r="E121" s="39">
        <v>5084.1428571428596</v>
      </c>
      <c r="F121" s="42">
        <v>304</v>
      </c>
      <c r="G121" s="41">
        <v>106.44351973684201</v>
      </c>
      <c r="H121" s="51">
        <v>37.616052631578903</v>
      </c>
      <c r="I121" s="42"/>
      <c r="J121" s="39"/>
      <c r="K121" s="41"/>
      <c r="L121" s="51"/>
      <c r="M121" s="39"/>
      <c r="N121" s="39"/>
      <c r="O121" s="41"/>
      <c r="P121" s="51"/>
      <c r="Q121" s="39"/>
      <c r="R121" s="39"/>
      <c r="S121" s="41"/>
      <c r="T121" s="51"/>
      <c r="U121" s="39">
        <v>287</v>
      </c>
      <c r="V121" s="39">
        <v>143.06968641115</v>
      </c>
      <c r="W121" s="41">
        <v>3.3705316742081401</v>
      </c>
      <c r="X121" s="51">
        <v>16.695699095022601</v>
      </c>
      <c r="Y121" s="39"/>
      <c r="Z121" s="40"/>
      <c r="AA121" s="40"/>
      <c r="AB121" s="51"/>
      <c r="AC121" s="42">
        <v>278</v>
      </c>
      <c r="AD121" s="41">
        <v>38.5676258992806</v>
      </c>
      <c r="AE121" s="40">
        <v>1.0226788154897499</v>
      </c>
      <c r="AF121" s="51">
        <v>14.5646150341686</v>
      </c>
    </row>
    <row r="122" spans="1:32" x14ac:dyDescent="0.2">
      <c r="A122" s="43" t="s">
        <v>38</v>
      </c>
      <c r="B122" s="39">
        <v>1999</v>
      </c>
      <c r="C122" s="62">
        <v>7.6761658031088101E-2</v>
      </c>
      <c r="D122" s="39">
        <v>368</v>
      </c>
      <c r="E122" s="39">
        <v>5089.3722826086996</v>
      </c>
      <c r="F122" s="42">
        <v>425</v>
      </c>
      <c r="G122" s="41">
        <v>137.50204705882399</v>
      </c>
      <c r="H122" s="51">
        <v>35.327047058823503</v>
      </c>
      <c r="I122" s="42"/>
      <c r="J122" s="39"/>
      <c r="K122" s="41"/>
      <c r="L122" s="51"/>
      <c r="M122" s="39"/>
      <c r="N122" s="39"/>
      <c r="O122" s="41"/>
      <c r="P122" s="51"/>
      <c r="Q122" s="39"/>
      <c r="R122" s="39"/>
      <c r="S122" s="41"/>
      <c r="T122" s="51"/>
      <c r="U122" s="39">
        <v>368</v>
      </c>
      <c r="V122" s="39">
        <v>148.451086956522</v>
      </c>
      <c r="W122" s="41">
        <v>3.2545284697508898</v>
      </c>
      <c r="X122" s="51">
        <v>16.165919928825598</v>
      </c>
      <c r="Y122" s="39"/>
      <c r="Z122" s="40"/>
      <c r="AA122" s="40"/>
      <c r="AB122" s="51"/>
      <c r="AC122" s="42">
        <v>362</v>
      </c>
      <c r="AD122" s="41">
        <v>39.408011049723697</v>
      </c>
      <c r="AE122" s="40">
        <v>0.42611531531531499</v>
      </c>
      <c r="AF122" s="51">
        <v>14.2715064864865</v>
      </c>
    </row>
    <row r="123" spans="1:32" x14ac:dyDescent="0.2">
      <c r="A123" s="43" t="s">
        <v>38</v>
      </c>
      <c r="B123" s="39">
        <v>2000</v>
      </c>
      <c r="C123" s="62">
        <v>0.132723004694836</v>
      </c>
      <c r="D123" s="39">
        <v>402</v>
      </c>
      <c r="E123" s="39">
        <v>5020.9925373134301</v>
      </c>
      <c r="F123" s="42">
        <v>444</v>
      </c>
      <c r="G123" s="41">
        <v>158.79621621621601</v>
      </c>
      <c r="H123" s="51">
        <v>35.794804054053998</v>
      </c>
      <c r="I123" s="42"/>
      <c r="J123" s="39"/>
      <c r="K123" s="41"/>
      <c r="L123" s="51"/>
      <c r="M123" s="39"/>
      <c r="N123" s="39"/>
      <c r="O123" s="41"/>
      <c r="P123" s="51"/>
      <c r="Q123" s="39"/>
      <c r="R123" s="39"/>
      <c r="S123" s="41"/>
      <c r="T123" s="51"/>
      <c r="U123" s="39">
        <v>402</v>
      </c>
      <c r="V123" s="39">
        <v>147.74378109452701</v>
      </c>
      <c r="W123" s="41">
        <v>2.5154438943894402</v>
      </c>
      <c r="X123" s="51">
        <v>15.911396039604</v>
      </c>
      <c r="Y123" s="39"/>
      <c r="Z123" s="40"/>
      <c r="AA123" s="40"/>
      <c r="AB123" s="51"/>
      <c r="AC123" s="42">
        <v>399</v>
      </c>
      <c r="AD123" s="41">
        <v>41.885213032581497</v>
      </c>
      <c r="AE123" s="40">
        <v>0.52925207296849097</v>
      </c>
      <c r="AF123" s="51">
        <v>13.910432006633499</v>
      </c>
    </row>
    <row r="124" spans="1:32" x14ac:dyDescent="0.2">
      <c r="A124" s="43" t="s">
        <v>38</v>
      </c>
      <c r="B124" s="39">
        <v>2001</v>
      </c>
      <c r="C124" s="62">
        <v>0.102988636363636</v>
      </c>
      <c r="D124" s="39">
        <v>461</v>
      </c>
      <c r="E124" s="39">
        <v>4972.76789587852</v>
      </c>
      <c r="F124" s="42">
        <v>497</v>
      </c>
      <c r="G124" s="41">
        <v>160.846639839034</v>
      </c>
      <c r="H124" s="51">
        <v>36.154482897384298</v>
      </c>
      <c r="I124" s="42"/>
      <c r="J124" s="39"/>
      <c r="K124" s="41"/>
      <c r="L124" s="51"/>
      <c r="M124" s="39"/>
      <c r="N124" s="39"/>
      <c r="O124" s="41"/>
      <c r="P124" s="51"/>
      <c r="Q124" s="39"/>
      <c r="R124" s="39"/>
      <c r="S124" s="41"/>
      <c r="T124" s="51"/>
      <c r="U124" s="39">
        <v>461</v>
      </c>
      <c r="V124" s="39">
        <v>156.299349240781</v>
      </c>
      <c r="W124" s="41">
        <v>2.85256825396826</v>
      </c>
      <c r="X124" s="51">
        <v>16.074200000000001</v>
      </c>
      <c r="Y124" s="39"/>
      <c r="Z124" s="40"/>
      <c r="AA124" s="40"/>
      <c r="AB124" s="51"/>
      <c r="AC124" s="42">
        <v>449</v>
      </c>
      <c r="AD124" s="41">
        <v>35.964142538975501</v>
      </c>
      <c r="AE124" s="40">
        <v>0.50961155698234395</v>
      </c>
      <c r="AF124" s="51">
        <v>14.6534550561798</v>
      </c>
    </row>
    <row r="125" spans="1:32" x14ac:dyDescent="0.2">
      <c r="A125" s="43" t="s">
        <v>38</v>
      </c>
      <c r="B125" s="39">
        <v>2002</v>
      </c>
      <c r="C125" s="62">
        <v>9.0846432889963705E-2</v>
      </c>
      <c r="D125" s="39">
        <v>389</v>
      </c>
      <c r="E125" s="39">
        <v>4895.08740359897</v>
      </c>
      <c r="F125" s="42">
        <v>426</v>
      </c>
      <c r="G125" s="41">
        <v>102.874131455399</v>
      </c>
      <c r="H125" s="51">
        <v>35.091636150234798</v>
      </c>
      <c r="I125" s="42"/>
      <c r="J125" s="39"/>
      <c r="K125" s="41"/>
      <c r="L125" s="51"/>
      <c r="M125" s="39"/>
      <c r="N125" s="39"/>
      <c r="O125" s="41"/>
      <c r="P125" s="51"/>
      <c r="Q125" s="39"/>
      <c r="R125" s="39"/>
      <c r="S125" s="41"/>
      <c r="T125" s="51"/>
      <c r="U125" s="39">
        <v>389</v>
      </c>
      <c r="V125" s="39">
        <v>151.467866323907</v>
      </c>
      <c r="W125" s="41">
        <v>1.82494580419581</v>
      </c>
      <c r="X125" s="51">
        <v>15.3757342657343</v>
      </c>
      <c r="Y125" s="39"/>
      <c r="Z125" s="40"/>
      <c r="AA125" s="40"/>
      <c r="AB125" s="51"/>
      <c r="AC125" s="42">
        <v>381</v>
      </c>
      <c r="AD125" s="41">
        <v>37.003149606299203</v>
      </c>
      <c r="AE125" s="40">
        <v>0.60995178571428599</v>
      </c>
      <c r="AF125" s="51">
        <v>13.538099285714299</v>
      </c>
    </row>
    <row r="126" spans="1:32" x14ac:dyDescent="0.2">
      <c r="A126" s="43" t="s">
        <v>38</v>
      </c>
      <c r="B126" s="39">
        <v>2003</v>
      </c>
      <c r="C126" s="62">
        <v>0.14068817204301101</v>
      </c>
      <c r="D126" s="39">
        <v>424</v>
      </c>
      <c r="E126" s="39">
        <v>5086.8231132075498</v>
      </c>
      <c r="F126" s="42">
        <v>474</v>
      </c>
      <c r="G126" s="41">
        <v>139.93613924050601</v>
      </c>
      <c r="H126" s="51">
        <v>35.072472573839697</v>
      </c>
      <c r="I126" s="42"/>
      <c r="J126" s="39"/>
      <c r="K126" s="41"/>
      <c r="L126" s="51"/>
      <c r="M126" s="39"/>
      <c r="N126" s="39"/>
      <c r="O126" s="41"/>
      <c r="P126" s="51"/>
      <c r="Q126" s="39"/>
      <c r="R126" s="39"/>
      <c r="S126" s="41"/>
      <c r="T126" s="51"/>
      <c r="U126" s="39">
        <v>424</v>
      </c>
      <c r="V126" s="39">
        <v>152.43160377358501</v>
      </c>
      <c r="W126" s="41">
        <v>2.06108319738988</v>
      </c>
      <c r="X126" s="51">
        <v>15.385347471451899</v>
      </c>
      <c r="Y126" s="39"/>
      <c r="Z126" s="40"/>
      <c r="AA126" s="40"/>
      <c r="AB126" s="51"/>
      <c r="AC126" s="42">
        <v>410</v>
      </c>
      <c r="AD126" s="41">
        <v>35.909268292682903</v>
      </c>
      <c r="AE126" s="40">
        <v>0.666610648918469</v>
      </c>
      <c r="AF126" s="51">
        <v>13.716424459234601</v>
      </c>
    </row>
    <row r="127" spans="1:32" x14ac:dyDescent="0.2">
      <c r="A127" s="43" t="s">
        <v>38</v>
      </c>
      <c r="B127" s="39">
        <v>2004</v>
      </c>
      <c r="C127" s="62">
        <v>0.17040703052729</v>
      </c>
      <c r="D127" s="39">
        <v>457</v>
      </c>
      <c r="E127" s="39">
        <v>5203.7877461706803</v>
      </c>
      <c r="F127" s="42">
        <v>537</v>
      </c>
      <c r="G127" s="41">
        <v>210.57201117318399</v>
      </c>
      <c r="H127" s="51">
        <v>35.4285456238362</v>
      </c>
      <c r="I127" s="42"/>
      <c r="J127" s="39"/>
      <c r="K127" s="41"/>
      <c r="L127" s="51"/>
      <c r="M127" s="39"/>
      <c r="N127" s="39"/>
      <c r="O127" s="41"/>
      <c r="P127" s="51"/>
      <c r="Q127" s="39"/>
      <c r="R127" s="39"/>
      <c r="S127" s="41"/>
      <c r="T127" s="51"/>
      <c r="U127" s="39">
        <v>457</v>
      </c>
      <c r="V127" s="39">
        <v>159.133479212254</v>
      </c>
      <c r="W127" s="41">
        <v>2.7209532967032901</v>
      </c>
      <c r="X127" s="51">
        <v>15.7518131868132</v>
      </c>
      <c r="Y127" s="39"/>
      <c r="Z127" s="40"/>
      <c r="AA127" s="40"/>
      <c r="AB127" s="51"/>
      <c r="AC127" s="42">
        <v>449</v>
      </c>
      <c r="AD127" s="41">
        <v>37.791314031180399</v>
      </c>
      <c r="AE127" s="40">
        <v>0.94584861111111196</v>
      </c>
      <c r="AF127" s="51">
        <v>14.0767088888889</v>
      </c>
    </row>
    <row r="128" spans="1:32" x14ac:dyDescent="0.2">
      <c r="A128" s="43" t="s">
        <v>38</v>
      </c>
      <c r="B128" s="39">
        <v>2005</v>
      </c>
      <c r="C128" s="62">
        <v>0.14438794726930301</v>
      </c>
      <c r="D128" s="39">
        <v>454</v>
      </c>
      <c r="E128" s="39">
        <v>4867.70704845815</v>
      </c>
      <c r="F128" s="42">
        <v>520</v>
      </c>
      <c r="G128" s="41">
        <v>125.676423076923</v>
      </c>
      <c r="H128" s="51">
        <v>34.733499999999999</v>
      </c>
      <c r="I128" s="42"/>
      <c r="J128" s="39"/>
      <c r="K128" s="41"/>
      <c r="L128" s="51"/>
      <c r="M128" s="39"/>
      <c r="N128" s="39"/>
      <c r="O128" s="41"/>
      <c r="P128" s="51"/>
      <c r="Q128" s="39"/>
      <c r="R128" s="39"/>
      <c r="S128" s="41"/>
      <c r="T128" s="51"/>
      <c r="U128" s="39">
        <v>454</v>
      </c>
      <c r="V128" s="39">
        <v>147.62555066079301</v>
      </c>
      <c r="W128" s="41">
        <v>1.8482416918429001</v>
      </c>
      <c r="X128" s="51">
        <v>14.4752129909365</v>
      </c>
      <c r="Y128" s="39"/>
      <c r="Z128" s="40"/>
      <c r="AA128" s="40"/>
      <c r="AB128" s="51"/>
      <c r="AC128" s="42">
        <v>445</v>
      </c>
      <c r="AD128" s="41">
        <v>35.909887640449398</v>
      </c>
      <c r="AE128" s="40">
        <v>1.16856773211568</v>
      </c>
      <c r="AF128" s="51">
        <v>12.1539943683409</v>
      </c>
    </row>
    <row r="129" spans="1:32" x14ac:dyDescent="0.2">
      <c r="A129" s="43" t="s">
        <v>38</v>
      </c>
      <c r="B129" s="39">
        <v>2006</v>
      </c>
      <c r="C129" s="62">
        <v>0.190175054704595</v>
      </c>
      <c r="D129" s="39">
        <v>359</v>
      </c>
      <c r="E129" s="39">
        <v>4872.5236768802197</v>
      </c>
      <c r="F129" s="42">
        <v>443</v>
      </c>
      <c r="G129" s="41">
        <v>118.938848758465</v>
      </c>
      <c r="H129" s="51">
        <v>31.4960699774266</v>
      </c>
      <c r="I129" s="42"/>
      <c r="J129" s="39"/>
      <c r="K129" s="41"/>
      <c r="L129" s="51"/>
      <c r="M129" s="39"/>
      <c r="N129" s="39"/>
      <c r="O129" s="41"/>
      <c r="P129" s="51"/>
      <c r="Q129" s="39"/>
      <c r="R129" s="39"/>
      <c r="S129" s="41"/>
      <c r="T129" s="51"/>
      <c r="U129" s="39">
        <v>359</v>
      </c>
      <c r="V129" s="39">
        <v>145.701949860724</v>
      </c>
      <c r="W129" s="41">
        <v>1.42733276157805</v>
      </c>
      <c r="X129" s="51">
        <v>13.010756432247</v>
      </c>
      <c r="Y129" s="39"/>
      <c r="Z129" s="40"/>
      <c r="AA129" s="40"/>
      <c r="AB129" s="51"/>
      <c r="AC129" s="42">
        <v>347</v>
      </c>
      <c r="AD129" s="41">
        <v>38.479827089337199</v>
      </c>
      <c r="AE129" s="40">
        <v>1.7070314136125699</v>
      </c>
      <c r="AF129" s="51">
        <v>10.8965157068063</v>
      </c>
    </row>
    <row r="130" spans="1:32" x14ac:dyDescent="0.2">
      <c r="A130" s="43" t="s">
        <v>38</v>
      </c>
      <c r="B130" s="39">
        <v>2007</v>
      </c>
      <c r="C130" s="62">
        <v>5.9953216374269001E-2</v>
      </c>
      <c r="D130" s="39">
        <v>307</v>
      </c>
      <c r="E130" s="39">
        <v>4803.1140065146601</v>
      </c>
      <c r="F130" s="42">
        <v>409</v>
      </c>
      <c r="G130" s="41">
        <v>111.43716381418101</v>
      </c>
      <c r="H130" s="51">
        <v>29.1503520782396</v>
      </c>
      <c r="I130" s="42"/>
      <c r="J130" s="39"/>
      <c r="K130" s="41"/>
      <c r="L130" s="51"/>
      <c r="M130" s="39"/>
      <c r="N130" s="39"/>
      <c r="O130" s="41"/>
      <c r="P130" s="51"/>
      <c r="Q130" s="39"/>
      <c r="R130" s="39"/>
      <c r="S130" s="41"/>
      <c r="T130" s="51"/>
      <c r="U130" s="39">
        <v>307</v>
      </c>
      <c r="V130" s="39">
        <v>145.771986970684</v>
      </c>
      <c r="W130" s="41">
        <v>1.1772631578947399</v>
      </c>
      <c r="X130" s="51">
        <v>11.0747350272232</v>
      </c>
      <c r="Y130" s="39"/>
      <c r="Z130" s="40"/>
      <c r="AA130" s="40"/>
      <c r="AB130" s="51"/>
      <c r="AC130" s="42">
        <v>303</v>
      </c>
      <c r="AD130" s="41">
        <v>37.6907590759076</v>
      </c>
      <c r="AE130" s="40">
        <v>1.03207393715342</v>
      </c>
      <c r="AF130" s="51">
        <v>9.2984005545286497</v>
      </c>
    </row>
    <row r="131" spans="1:32" x14ac:dyDescent="0.2">
      <c r="A131" s="43" t="s">
        <v>38</v>
      </c>
      <c r="B131" s="39">
        <v>2008</v>
      </c>
      <c r="C131" s="62">
        <v>8.7160493827160498E-2</v>
      </c>
      <c r="D131" s="39">
        <v>298</v>
      </c>
      <c r="E131" s="39">
        <v>4935.9228187919498</v>
      </c>
      <c r="F131" s="42">
        <v>446</v>
      </c>
      <c r="G131" s="41">
        <v>101.229013452915</v>
      </c>
      <c r="H131" s="51">
        <v>26.325322869955102</v>
      </c>
      <c r="I131" s="42"/>
      <c r="J131" s="39"/>
      <c r="K131" s="41"/>
      <c r="L131" s="51"/>
      <c r="M131" s="39"/>
      <c r="N131" s="39"/>
      <c r="O131" s="41"/>
      <c r="P131" s="51"/>
      <c r="Q131" s="39"/>
      <c r="R131" s="39"/>
      <c r="S131" s="41"/>
      <c r="T131" s="51"/>
      <c r="U131" s="39">
        <v>298</v>
      </c>
      <c r="V131" s="39">
        <v>142.34563758389299</v>
      </c>
      <c r="W131" s="41">
        <v>1.6276551181102401</v>
      </c>
      <c r="X131" s="51">
        <v>10.0037826771654</v>
      </c>
      <c r="Y131" s="39"/>
      <c r="Z131" s="40"/>
      <c r="AA131" s="40"/>
      <c r="AB131" s="51"/>
      <c r="AC131" s="42">
        <v>283</v>
      </c>
      <c r="AD131" s="41">
        <v>36.96925795053</v>
      </c>
      <c r="AE131" s="40">
        <v>0.72493086816720298</v>
      </c>
      <c r="AF131" s="51">
        <v>8.6229234726688198</v>
      </c>
    </row>
    <row r="132" spans="1:32" x14ac:dyDescent="0.2">
      <c r="A132" s="43" t="s">
        <v>38</v>
      </c>
      <c r="B132" s="39">
        <v>2009</v>
      </c>
      <c r="C132" s="62">
        <v>0.15246311010215699</v>
      </c>
      <c r="D132" s="39">
        <v>299</v>
      </c>
      <c r="E132" s="39">
        <v>5150.4448160535103</v>
      </c>
      <c r="F132" s="42">
        <v>402</v>
      </c>
      <c r="G132" s="41">
        <v>140.01092039801</v>
      </c>
      <c r="H132" s="51">
        <v>28.991940298507501</v>
      </c>
      <c r="I132" s="42"/>
      <c r="J132" s="39"/>
      <c r="K132" s="41"/>
      <c r="L132" s="51"/>
      <c r="M132" s="39"/>
      <c r="N132" s="39"/>
      <c r="O132" s="41"/>
      <c r="P132" s="51"/>
      <c r="Q132" s="39"/>
      <c r="R132" s="39"/>
      <c r="S132" s="41"/>
      <c r="T132" s="51"/>
      <c r="U132" s="39">
        <v>299</v>
      </c>
      <c r="V132" s="39">
        <v>141.451505016722</v>
      </c>
      <c r="W132" s="41">
        <v>1.3885721739130401</v>
      </c>
      <c r="X132" s="51">
        <v>11.2591930434783</v>
      </c>
      <c r="Y132" s="39"/>
      <c r="Z132" s="40"/>
      <c r="AA132" s="40"/>
      <c r="AB132" s="51"/>
      <c r="AC132" s="42">
        <v>284</v>
      </c>
      <c r="AD132" s="41">
        <v>39.076056338028202</v>
      </c>
      <c r="AE132" s="40">
        <v>-0.12880461811722899</v>
      </c>
      <c r="AF132" s="51">
        <v>9.2774785079928908</v>
      </c>
    </row>
    <row r="133" spans="1:32" x14ac:dyDescent="0.2">
      <c r="A133" s="43" t="s">
        <v>38</v>
      </c>
      <c r="B133" s="39">
        <v>2010</v>
      </c>
      <c r="C133" s="62">
        <v>5.19526627218935E-2</v>
      </c>
      <c r="D133" s="39">
        <v>302</v>
      </c>
      <c r="E133" s="39">
        <v>4867.9172185430498</v>
      </c>
      <c r="F133" s="42">
        <v>415</v>
      </c>
      <c r="G133" s="41">
        <v>99.712650602409596</v>
      </c>
      <c r="H133" s="51">
        <v>25.353566265060199</v>
      </c>
      <c r="I133" s="42"/>
      <c r="J133" s="39"/>
      <c r="K133" s="41"/>
      <c r="L133" s="51"/>
      <c r="M133" s="39"/>
      <c r="N133" s="39"/>
      <c r="O133" s="41"/>
      <c r="P133" s="51"/>
      <c r="Q133" s="39"/>
      <c r="R133" s="39"/>
      <c r="S133" s="41"/>
      <c r="T133" s="51"/>
      <c r="U133" s="39">
        <v>302</v>
      </c>
      <c r="V133" s="39">
        <v>137.41390728476799</v>
      </c>
      <c r="W133" s="41">
        <v>0.88729711375212095</v>
      </c>
      <c r="X133" s="51">
        <v>9.3610441426146007</v>
      </c>
      <c r="Y133" s="39"/>
      <c r="Z133" s="40"/>
      <c r="AA133" s="40"/>
      <c r="AB133" s="51"/>
      <c r="AC133" s="42">
        <v>279</v>
      </c>
      <c r="AD133" s="41">
        <v>36.384587813620101</v>
      </c>
      <c r="AE133" s="40">
        <v>-0.64899122807017595</v>
      </c>
      <c r="AF133" s="51">
        <v>7.5604933333333202</v>
      </c>
    </row>
    <row r="134" spans="1:32" x14ac:dyDescent="0.2">
      <c r="A134" s="43" t="s">
        <v>38</v>
      </c>
      <c r="B134" s="39">
        <v>2011</v>
      </c>
      <c r="C134" s="62">
        <v>4.84523809523809E-2</v>
      </c>
      <c r="D134" s="39">
        <v>307</v>
      </c>
      <c r="E134" s="39">
        <v>4905.3355048859903</v>
      </c>
      <c r="F134" s="42">
        <v>434</v>
      </c>
      <c r="G134" s="41">
        <v>112.162281105991</v>
      </c>
      <c r="H134" s="51">
        <v>25.3815483870968</v>
      </c>
      <c r="I134" s="42"/>
      <c r="J134" s="39"/>
      <c r="K134" s="41"/>
      <c r="L134" s="51"/>
      <c r="M134" s="39"/>
      <c r="N134" s="39"/>
      <c r="O134" s="41"/>
      <c r="P134" s="51"/>
      <c r="Q134" s="39"/>
      <c r="R134" s="39"/>
      <c r="S134" s="41"/>
      <c r="T134" s="51"/>
      <c r="U134" s="39">
        <v>307</v>
      </c>
      <c r="V134" s="39">
        <v>135.97719869706799</v>
      </c>
      <c r="W134" s="41">
        <v>1.11921890547264</v>
      </c>
      <c r="X134" s="51">
        <v>8.8969071310116004</v>
      </c>
      <c r="Y134" s="39"/>
      <c r="Z134" s="40"/>
      <c r="AA134" s="40"/>
      <c r="AB134" s="51"/>
      <c r="AC134" s="42">
        <v>299</v>
      </c>
      <c r="AD134" s="41">
        <v>27.170903010033499</v>
      </c>
      <c r="AE134" s="40">
        <v>-1.6663718166383701</v>
      </c>
      <c r="AF134" s="51">
        <v>7.6323035653650297</v>
      </c>
    </row>
    <row r="135" spans="1:32" x14ac:dyDescent="0.2">
      <c r="A135" s="43" t="s">
        <v>38</v>
      </c>
      <c r="B135" s="39">
        <v>2012</v>
      </c>
      <c r="C135" s="62">
        <v>3.8624484181568101E-2</v>
      </c>
      <c r="D135" s="39">
        <v>195</v>
      </c>
      <c r="E135" s="39">
        <v>4964.5948717948704</v>
      </c>
      <c r="F135" s="42">
        <v>267</v>
      </c>
      <c r="G135" s="41">
        <v>115.785880149813</v>
      </c>
      <c r="H135" s="51">
        <v>24.618269662921399</v>
      </c>
      <c r="I135" s="42"/>
      <c r="J135" s="39"/>
      <c r="K135" s="41"/>
      <c r="L135" s="51"/>
      <c r="M135" s="39"/>
      <c r="N135" s="39"/>
      <c r="O135" s="41"/>
      <c r="P135" s="51"/>
      <c r="Q135" s="39"/>
      <c r="R135" s="39"/>
      <c r="S135" s="41"/>
      <c r="T135" s="51"/>
      <c r="U135" s="39">
        <v>195</v>
      </c>
      <c r="V135" s="39">
        <v>127.07179487179501</v>
      </c>
      <c r="W135" s="41">
        <v>0.72593833780160799</v>
      </c>
      <c r="X135" s="51">
        <v>8.1024075067024199</v>
      </c>
      <c r="Y135" s="39"/>
      <c r="Z135" s="40"/>
      <c r="AA135" s="40"/>
      <c r="AB135" s="51"/>
      <c r="AC135" s="42">
        <v>190</v>
      </c>
      <c r="AD135" s="41">
        <v>25.497894736842099</v>
      </c>
      <c r="AE135" s="40">
        <v>-2.1415365853658499</v>
      </c>
      <c r="AF135" s="51">
        <v>6.6698880758807499</v>
      </c>
    </row>
    <row r="136" spans="1:32" x14ac:dyDescent="0.2">
      <c r="A136" s="43" t="s">
        <v>38</v>
      </c>
      <c r="B136" s="39">
        <v>2013</v>
      </c>
      <c r="C136" s="62">
        <v>4.87377279102384E-2</v>
      </c>
      <c r="D136" s="39">
        <v>172</v>
      </c>
      <c r="E136" s="39">
        <v>5281.9186046511604</v>
      </c>
      <c r="F136" s="42">
        <v>269</v>
      </c>
      <c r="G136" s="41">
        <v>111.27565055762101</v>
      </c>
      <c r="H136" s="51">
        <v>20.931553903345701</v>
      </c>
      <c r="I136" s="42"/>
      <c r="J136" s="39"/>
      <c r="K136" s="41"/>
      <c r="L136" s="51"/>
      <c r="M136" s="39"/>
      <c r="N136" s="39"/>
      <c r="O136" s="41"/>
      <c r="P136" s="51"/>
      <c r="Q136" s="39"/>
      <c r="R136" s="39"/>
      <c r="S136" s="41"/>
      <c r="T136" s="51"/>
      <c r="U136" s="39">
        <v>172</v>
      </c>
      <c r="V136" s="39">
        <v>143.20930232558101</v>
      </c>
      <c r="W136" s="41">
        <v>0.87321522309711297</v>
      </c>
      <c r="X136" s="51">
        <v>7.3151916010498796</v>
      </c>
      <c r="Y136" s="39"/>
      <c r="Z136" s="40"/>
      <c r="AA136" s="40"/>
      <c r="AB136" s="51"/>
      <c r="AC136" s="42">
        <v>169</v>
      </c>
      <c r="AD136" s="41">
        <v>23.807100591716001</v>
      </c>
      <c r="AE136" s="40">
        <v>-2.72315549597855</v>
      </c>
      <c r="AF136" s="51">
        <v>6.02593163538873</v>
      </c>
    </row>
    <row r="137" spans="1:32" x14ac:dyDescent="0.2">
      <c r="A137" s="43" t="s">
        <v>38</v>
      </c>
      <c r="B137" s="39">
        <v>2014</v>
      </c>
      <c r="C137" s="62">
        <v>2.1849710982659001E-2</v>
      </c>
      <c r="D137" s="39">
        <v>169</v>
      </c>
      <c r="E137" s="39">
        <v>4979.7218934911198</v>
      </c>
      <c r="F137" s="42">
        <v>271</v>
      </c>
      <c r="G137" s="41">
        <v>70.914501845018506</v>
      </c>
      <c r="H137" s="51">
        <v>18.256833948339501</v>
      </c>
      <c r="I137" s="42"/>
      <c r="J137" s="39"/>
      <c r="K137" s="41"/>
      <c r="L137" s="51"/>
      <c r="M137" s="39"/>
      <c r="N137" s="39"/>
      <c r="O137" s="41"/>
      <c r="P137" s="51"/>
      <c r="Q137" s="39"/>
      <c r="R137" s="39"/>
      <c r="S137" s="41"/>
      <c r="T137" s="51"/>
      <c r="U137" s="39">
        <v>169</v>
      </c>
      <c r="V137" s="39">
        <v>113.644970414201</v>
      </c>
      <c r="W137" s="41">
        <v>4.5041775456919099E-2</v>
      </c>
      <c r="X137" s="51">
        <v>5.9305639686684097</v>
      </c>
      <c r="Y137" s="39"/>
      <c r="Z137" s="40"/>
      <c r="AA137" s="40"/>
      <c r="AB137" s="51"/>
      <c r="AC137" s="42">
        <v>111</v>
      </c>
      <c r="AD137" s="41">
        <v>20.566666666666698</v>
      </c>
      <c r="AE137" s="40">
        <v>-2.9452170087976599</v>
      </c>
      <c r="AF137" s="51">
        <v>4.8685205278592401</v>
      </c>
    </row>
    <row r="138" spans="1:32" x14ac:dyDescent="0.2">
      <c r="A138" s="43" t="s">
        <v>38</v>
      </c>
      <c r="B138" s="39">
        <v>2015</v>
      </c>
      <c r="C138" s="62">
        <v>8.0125984251968499E-2</v>
      </c>
      <c r="D138" s="39">
        <v>56</v>
      </c>
      <c r="E138" s="39">
        <v>5156.6785714285697</v>
      </c>
      <c r="F138" s="42">
        <v>222</v>
      </c>
      <c r="G138" s="41">
        <v>66.118603603603603</v>
      </c>
      <c r="H138" s="51">
        <v>14.836225225225199</v>
      </c>
      <c r="I138" s="42"/>
      <c r="J138" s="39"/>
      <c r="K138" s="41"/>
      <c r="L138" s="51"/>
      <c r="M138" s="39"/>
      <c r="N138" s="39"/>
      <c r="O138" s="41"/>
      <c r="P138" s="51"/>
      <c r="Q138" s="39"/>
      <c r="R138" s="39"/>
      <c r="S138" s="41"/>
      <c r="T138" s="51"/>
      <c r="U138" s="39">
        <v>56</v>
      </c>
      <c r="V138" s="39">
        <v>104.83928571428601</v>
      </c>
      <c r="W138" s="41">
        <v>0.30161311475409802</v>
      </c>
      <c r="X138" s="51">
        <v>6.2357737704918099</v>
      </c>
      <c r="Y138" s="39"/>
      <c r="Z138" s="40"/>
      <c r="AA138" s="40"/>
      <c r="AB138" s="51"/>
      <c r="AC138" s="42"/>
      <c r="AD138" s="41"/>
      <c r="AE138" s="40"/>
      <c r="AF138" s="51"/>
    </row>
    <row r="139" spans="1:32" x14ac:dyDescent="0.2">
      <c r="A139" s="43" t="s">
        <v>38</v>
      </c>
      <c r="B139" s="39">
        <v>2016</v>
      </c>
      <c r="C139" s="62">
        <v>0.16020316027088</v>
      </c>
      <c r="D139" s="39"/>
      <c r="E139" s="39"/>
      <c r="F139" s="42">
        <v>185</v>
      </c>
      <c r="G139" s="41">
        <v>167.10059459459501</v>
      </c>
      <c r="H139" s="51">
        <v>11.3412486486486</v>
      </c>
      <c r="I139" s="42"/>
      <c r="J139" s="39"/>
      <c r="K139" s="41"/>
      <c r="L139" s="51"/>
      <c r="M139" s="39"/>
      <c r="N139" s="39"/>
      <c r="O139" s="41"/>
      <c r="P139" s="51"/>
      <c r="Q139" s="39"/>
      <c r="R139" s="39"/>
      <c r="S139" s="41"/>
      <c r="T139" s="51"/>
      <c r="U139" s="39"/>
      <c r="V139" s="39"/>
      <c r="W139" s="41"/>
      <c r="X139" s="51"/>
      <c r="Y139" s="39"/>
      <c r="Z139" s="40"/>
      <c r="AA139" s="40"/>
      <c r="AB139" s="51"/>
      <c r="AC139" s="42"/>
      <c r="AD139" s="41"/>
      <c r="AE139" s="40"/>
      <c r="AF139" s="51"/>
    </row>
    <row r="140" spans="1:32" x14ac:dyDescent="0.2">
      <c r="A140" s="43" t="s">
        <v>38</v>
      </c>
      <c r="B140" s="39">
        <v>2017</v>
      </c>
      <c r="C140" s="62">
        <v>0.29102112676056302</v>
      </c>
      <c r="D140" s="39"/>
      <c r="E140" s="39"/>
      <c r="F140" s="42">
        <v>138</v>
      </c>
      <c r="G140" s="41">
        <v>95.839637681159402</v>
      </c>
      <c r="H140" s="51">
        <v>8.7384057971014499</v>
      </c>
      <c r="I140" s="42"/>
      <c r="J140" s="39"/>
      <c r="K140" s="41"/>
      <c r="L140" s="51"/>
      <c r="M140" s="39"/>
      <c r="N140" s="39"/>
      <c r="O140" s="41"/>
      <c r="P140" s="51"/>
      <c r="Q140" s="39"/>
      <c r="R140" s="39"/>
      <c r="S140" s="41"/>
      <c r="T140" s="51"/>
      <c r="U140" s="39"/>
      <c r="V140" s="39"/>
      <c r="W140" s="41"/>
      <c r="X140" s="51"/>
      <c r="Y140" s="39"/>
      <c r="Z140" s="40"/>
      <c r="AA140" s="40"/>
      <c r="AB140" s="51"/>
      <c r="AC140" s="42"/>
      <c r="AD140" s="41"/>
      <c r="AE140" s="40"/>
      <c r="AF140" s="51"/>
    </row>
    <row r="141" spans="1:32" x14ac:dyDescent="0.2">
      <c r="A141" s="43" t="s">
        <v>38</v>
      </c>
      <c r="B141" s="39">
        <v>2018</v>
      </c>
      <c r="C141" s="62">
        <v>3.2843137254901997E-2</v>
      </c>
      <c r="D141" s="39"/>
      <c r="E141" s="39"/>
      <c r="F141" s="42">
        <v>66</v>
      </c>
      <c r="G141" s="41">
        <v>116.497272727273</v>
      </c>
      <c r="H141" s="51">
        <v>9.4303030303030209</v>
      </c>
      <c r="I141" s="42"/>
      <c r="J141" s="39"/>
      <c r="K141" s="41"/>
      <c r="L141" s="51"/>
      <c r="M141" s="39"/>
      <c r="N141" s="39"/>
      <c r="O141" s="41"/>
      <c r="P141" s="51"/>
      <c r="Q141" s="39"/>
      <c r="R141" s="39"/>
      <c r="S141" s="41"/>
      <c r="T141" s="51"/>
      <c r="U141" s="39"/>
      <c r="V141" s="39"/>
      <c r="W141" s="41"/>
      <c r="X141" s="51"/>
      <c r="Y141" s="39"/>
      <c r="Z141" s="40"/>
      <c r="AA141" s="40"/>
      <c r="AB141" s="51"/>
      <c r="AC141" s="42"/>
      <c r="AD141" s="41"/>
      <c r="AE141" s="40"/>
      <c r="AF141" s="51"/>
    </row>
    <row r="142" spans="1:32" x14ac:dyDescent="0.2">
      <c r="A142" s="43" t="s">
        <v>39</v>
      </c>
      <c r="B142" s="39">
        <v>1987</v>
      </c>
      <c r="C142" s="62">
        <v>3.2008196721311499E-2</v>
      </c>
      <c r="D142" s="39">
        <v>174</v>
      </c>
      <c r="E142" s="39">
        <v>3331.9137931034502</v>
      </c>
      <c r="F142" s="42">
        <v>178</v>
      </c>
      <c r="G142" s="41">
        <v>-12.403314606741599</v>
      </c>
      <c r="H142" s="51">
        <v>35.843494382022499</v>
      </c>
      <c r="I142" s="42"/>
      <c r="J142" s="39"/>
      <c r="K142" s="41"/>
      <c r="L142" s="51"/>
      <c r="M142" s="39"/>
      <c r="N142" s="39"/>
      <c r="O142" s="41"/>
      <c r="P142" s="51"/>
      <c r="Q142" s="39"/>
      <c r="R142" s="39"/>
      <c r="S142" s="41"/>
      <c r="T142" s="51"/>
      <c r="U142" s="39">
        <v>174</v>
      </c>
      <c r="V142" s="39">
        <v>126.787356321839</v>
      </c>
      <c r="W142" s="41">
        <v>1.1582955665024599</v>
      </c>
      <c r="X142" s="51">
        <v>17.524990147783299</v>
      </c>
      <c r="Y142" s="39"/>
      <c r="Z142" s="40"/>
      <c r="AA142" s="40"/>
      <c r="AB142" s="51"/>
      <c r="AC142" s="42">
        <v>172</v>
      </c>
      <c r="AD142" s="41">
        <v>42.602325581395299</v>
      </c>
      <c r="AE142" s="40">
        <v>0.87803980099502499</v>
      </c>
      <c r="AF142" s="51">
        <v>14.061631840796</v>
      </c>
    </row>
    <row r="143" spans="1:32" x14ac:dyDescent="0.2">
      <c r="A143" s="43" t="s">
        <v>39</v>
      </c>
      <c r="B143" s="39">
        <v>1988</v>
      </c>
      <c r="C143" s="62">
        <v>4.4055944055944103E-2</v>
      </c>
      <c r="D143" s="39">
        <v>221</v>
      </c>
      <c r="E143" s="39">
        <v>3374.6515837104098</v>
      </c>
      <c r="F143" s="42">
        <v>226</v>
      </c>
      <c r="G143" s="41">
        <v>-61.389336283185798</v>
      </c>
      <c r="H143" s="51">
        <v>35.073659292035401</v>
      </c>
      <c r="I143" s="42"/>
      <c r="J143" s="39"/>
      <c r="K143" s="41"/>
      <c r="L143" s="51"/>
      <c r="M143" s="39"/>
      <c r="N143" s="39"/>
      <c r="O143" s="41"/>
      <c r="P143" s="51"/>
      <c r="Q143" s="39"/>
      <c r="R143" s="39"/>
      <c r="S143" s="41"/>
      <c r="T143" s="51"/>
      <c r="U143" s="39">
        <v>221</v>
      </c>
      <c r="V143" s="39">
        <v>134.597285067873</v>
      </c>
      <c r="W143" s="41">
        <v>1.64783673469388</v>
      </c>
      <c r="X143" s="51">
        <v>17.4160040816327</v>
      </c>
      <c r="Y143" s="39"/>
      <c r="Z143" s="40"/>
      <c r="AA143" s="40"/>
      <c r="AB143" s="51"/>
      <c r="AC143" s="42">
        <v>220</v>
      </c>
      <c r="AD143" s="41">
        <v>40.984999999999999</v>
      </c>
      <c r="AE143" s="40">
        <v>0.78429752066115699</v>
      </c>
      <c r="AF143" s="51">
        <v>14.2423966942149</v>
      </c>
    </row>
    <row r="144" spans="1:32" x14ac:dyDescent="0.2">
      <c r="A144" s="43" t="s">
        <v>39</v>
      </c>
      <c r="B144" s="39">
        <v>1989</v>
      </c>
      <c r="C144" s="62">
        <v>3.6868686868686898E-2</v>
      </c>
      <c r="D144" s="39">
        <v>183</v>
      </c>
      <c r="E144" s="39">
        <v>3473.5409836065601</v>
      </c>
      <c r="F144" s="42">
        <v>196</v>
      </c>
      <c r="G144" s="41">
        <v>-21.260255102040801</v>
      </c>
      <c r="H144" s="51">
        <v>34.074362244897898</v>
      </c>
      <c r="I144" s="42"/>
      <c r="J144" s="39"/>
      <c r="K144" s="41"/>
      <c r="L144" s="51"/>
      <c r="M144" s="39"/>
      <c r="N144" s="39"/>
      <c r="O144" s="41"/>
      <c r="P144" s="51"/>
      <c r="Q144" s="39"/>
      <c r="R144" s="39"/>
      <c r="S144" s="41"/>
      <c r="T144" s="51"/>
      <c r="U144" s="39">
        <v>183</v>
      </c>
      <c r="V144" s="39">
        <v>131.699453551913</v>
      </c>
      <c r="W144" s="41">
        <v>1.41774672489083</v>
      </c>
      <c r="X144" s="51">
        <v>14.986279475982499</v>
      </c>
      <c r="Y144" s="39"/>
      <c r="Z144" s="40"/>
      <c r="AA144" s="40"/>
      <c r="AB144" s="51"/>
      <c r="AC144" s="42">
        <v>182</v>
      </c>
      <c r="AD144" s="41">
        <v>38.950000000000003</v>
      </c>
      <c r="AE144" s="40">
        <v>0.608306666666666</v>
      </c>
      <c r="AF144" s="51">
        <v>12.1336333333333</v>
      </c>
    </row>
    <row r="145" spans="1:32" x14ac:dyDescent="0.2">
      <c r="A145" s="43" t="s">
        <v>39</v>
      </c>
      <c r="B145" s="39">
        <v>1990</v>
      </c>
      <c r="C145" s="62">
        <v>0.112545454545455</v>
      </c>
      <c r="D145" s="39">
        <v>151</v>
      </c>
      <c r="E145" s="39">
        <v>3834.43046357616</v>
      </c>
      <c r="F145" s="42">
        <v>152</v>
      </c>
      <c r="G145" s="41">
        <v>-106.524934210526</v>
      </c>
      <c r="H145" s="51">
        <v>36.882513157894699</v>
      </c>
      <c r="I145" s="42"/>
      <c r="J145" s="39"/>
      <c r="K145" s="41"/>
      <c r="L145" s="51"/>
      <c r="M145" s="39"/>
      <c r="N145" s="39"/>
      <c r="O145" s="41"/>
      <c r="P145" s="51"/>
      <c r="Q145" s="39"/>
      <c r="R145" s="39"/>
      <c r="S145" s="41"/>
      <c r="T145" s="51"/>
      <c r="U145" s="39">
        <v>151</v>
      </c>
      <c r="V145" s="39">
        <v>140.32450331125801</v>
      </c>
      <c r="W145" s="41">
        <v>2.3267760416666698</v>
      </c>
      <c r="X145" s="51">
        <v>15.7703020833333</v>
      </c>
      <c r="Y145" s="39"/>
      <c r="Z145" s="40"/>
      <c r="AA145" s="40"/>
      <c r="AB145" s="51"/>
      <c r="AC145" s="42">
        <v>149</v>
      </c>
      <c r="AD145" s="41">
        <v>45.361744966442998</v>
      </c>
      <c r="AE145" s="40">
        <v>0.463769633507853</v>
      </c>
      <c r="AF145" s="51">
        <v>12.8070157068063</v>
      </c>
    </row>
    <row r="146" spans="1:32" x14ac:dyDescent="0.2">
      <c r="A146" s="43" t="s">
        <v>39</v>
      </c>
      <c r="B146" s="39">
        <v>1991</v>
      </c>
      <c r="C146" s="62">
        <v>8.2784810126582301E-2</v>
      </c>
      <c r="D146" s="39">
        <v>164</v>
      </c>
      <c r="E146" s="39">
        <v>3797.6524390243899</v>
      </c>
      <c r="F146" s="42">
        <v>168</v>
      </c>
      <c r="G146" s="41">
        <v>-106.54541666666699</v>
      </c>
      <c r="H146" s="51">
        <v>37.290624999999999</v>
      </c>
      <c r="I146" s="42"/>
      <c r="J146" s="39"/>
      <c r="K146" s="41"/>
      <c r="L146" s="51"/>
      <c r="M146" s="39"/>
      <c r="N146" s="39"/>
      <c r="O146" s="41"/>
      <c r="P146" s="51"/>
      <c r="Q146" s="39"/>
      <c r="R146" s="39"/>
      <c r="S146" s="41"/>
      <c r="T146" s="51"/>
      <c r="U146" s="39">
        <v>164</v>
      </c>
      <c r="V146" s="39">
        <v>132.51219512195101</v>
      </c>
      <c r="W146" s="41">
        <v>1.9171619047619</v>
      </c>
      <c r="X146" s="51">
        <v>17.434876190476199</v>
      </c>
      <c r="Y146" s="39"/>
      <c r="Z146" s="40"/>
      <c r="AA146" s="40"/>
      <c r="AB146" s="51"/>
      <c r="AC146" s="42">
        <v>159</v>
      </c>
      <c r="AD146" s="41">
        <v>36.424528301886802</v>
      </c>
      <c r="AE146" s="40">
        <v>1.0110289855072501</v>
      </c>
      <c r="AF146" s="51">
        <v>15.4603961352657</v>
      </c>
    </row>
    <row r="147" spans="1:32" x14ac:dyDescent="0.2">
      <c r="A147" s="43" t="s">
        <v>39</v>
      </c>
      <c r="B147" s="39">
        <v>1992</v>
      </c>
      <c r="C147" s="62">
        <v>9.9100877192982495E-2</v>
      </c>
      <c r="D147" s="39">
        <v>214</v>
      </c>
      <c r="E147" s="39">
        <v>3789.0140186915901</v>
      </c>
      <c r="F147" s="42">
        <v>218</v>
      </c>
      <c r="G147" s="41">
        <v>-64.990733944954101</v>
      </c>
      <c r="H147" s="51">
        <v>36.340169724770597</v>
      </c>
      <c r="I147" s="42"/>
      <c r="J147" s="39"/>
      <c r="K147" s="41"/>
      <c r="L147" s="51"/>
      <c r="M147" s="39"/>
      <c r="N147" s="39"/>
      <c r="O147" s="41"/>
      <c r="P147" s="51"/>
      <c r="Q147" s="39"/>
      <c r="R147" s="39"/>
      <c r="S147" s="41"/>
      <c r="T147" s="51"/>
      <c r="U147" s="39">
        <v>214</v>
      </c>
      <c r="V147" s="39">
        <v>128.62149532710299</v>
      </c>
      <c r="W147" s="41">
        <v>0.92761184210526304</v>
      </c>
      <c r="X147" s="51">
        <v>17.206414473684202</v>
      </c>
      <c r="Y147" s="39"/>
      <c r="Z147" s="40"/>
      <c r="AA147" s="40"/>
      <c r="AB147" s="51"/>
      <c r="AC147" s="42">
        <v>212</v>
      </c>
      <c r="AD147" s="41">
        <v>38.341037735849099</v>
      </c>
      <c r="AE147" s="40">
        <v>1.1702188552188599</v>
      </c>
      <c r="AF147" s="51">
        <v>15.1877777777778</v>
      </c>
    </row>
    <row r="148" spans="1:32" x14ac:dyDescent="0.2">
      <c r="A148" s="43" t="s">
        <v>39</v>
      </c>
      <c r="B148" s="39">
        <v>1993</v>
      </c>
      <c r="C148" s="62">
        <v>9.4362416107382593E-2</v>
      </c>
      <c r="D148" s="39">
        <v>175</v>
      </c>
      <c r="E148" s="39">
        <v>3695.0971428571402</v>
      </c>
      <c r="F148" s="42">
        <v>181</v>
      </c>
      <c r="G148" s="41">
        <v>0.73011049723760102</v>
      </c>
      <c r="H148" s="51">
        <v>32.738834254143697</v>
      </c>
      <c r="I148" s="42"/>
      <c r="J148" s="39"/>
      <c r="K148" s="41"/>
      <c r="L148" s="51"/>
      <c r="M148" s="39"/>
      <c r="N148" s="39"/>
      <c r="O148" s="41"/>
      <c r="P148" s="51"/>
      <c r="Q148" s="39"/>
      <c r="R148" s="39"/>
      <c r="S148" s="41"/>
      <c r="T148" s="51"/>
      <c r="U148" s="39">
        <v>175</v>
      </c>
      <c r="V148" s="39">
        <v>131.874285714286</v>
      </c>
      <c r="W148" s="41">
        <v>1.0393890909090899</v>
      </c>
      <c r="X148" s="51">
        <v>12.672614545454501</v>
      </c>
      <c r="Y148" s="39"/>
      <c r="Z148" s="40"/>
      <c r="AA148" s="40"/>
      <c r="AB148" s="51"/>
      <c r="AC148" s="42">
        <v>173</v>
      </c>
      <c r="AD148" s="41">
        <v>38.153179190751402</v>
      </c>
      <c r="AE148" s="40">
        <v>0.94323897058823503</v>
      </c>
      <c r="AF148" s="51">
        <v>9.7830926470588295</v>
      </c>
    </row>
    <row r="149" spans="1:32" x14ac:dyDescent="0.2">
      <c r="A149" s="43" t="s">
        <v>39</v>
      </c>
      <c r="B149" s="39">
        <v>1994</v>
      </c>
      <c r="C149" s="62">
        <v>0.34821428571428598</v>
      </c>
      <c r="D149" s="39">
        <v>151</v>
      </c>
      <c r="E149" s="39">
        <v>4271.3841059602601</v>
      </c>
      <c r="F149" s="42">
        <v>153</v>
      </c>
      <c r="G149" s="41">
        <v>32.320718954248399</v>
      </c>
      <c r="H149" s="51">
        <v>39.0430784313725</v>
      </c>
      <c r="I149" s="42"/>
      <c r="J149" s="39"/>
      <c r="K149" s="41"/>
      <c r="L149" s="51"/>
      <c r="M149" s="39"/>
      <c r="N149" s="39"/>
      <c r="O149" s="41"/>
      <c r="P149" s="51"/>
      <c r="Q149" s="39"/>
      <c r="R149" s="39"/>
      <c r="S149" s="41"/>
      <c r="T149" s="51"/>
      <c r="U149" s="39">
        <v>151</v>
      </c>
      <c r="V149" s="39">
        <v>147.87417218543001</v>
      </c>
      <c r="W149" s="41">
        <v>4.0720707964601797</v>
      </c>
      <c r="X149" s="51">
        <v>16.826188790560501</v>
      </c>
      <c r="Y149" s="39"/>
      <c r="Z149" s="40"/>
      <c r="AA149" s="40"/>
      <c r="AB149" s="51"/>
      <c r="AC149" s="42">
        <v>146</v>
      </c>
      <c r="AD149" s="41">
        <v>43.684246575342499</v>
      </c>
      <c r="AE149" s="40">
        <v>1.7195400593471799</v>
      </c>
      <c r="AF149" s="51">
        <v>13.3688154302671</v>
      </c>
    </row>
    <row r="150" spans="1:32" x14ac:dyDescent="0.2">
      <c r="A150" s="43" t="s">
        <v>39</v>
      </c>
      <c r="B150" s="39">
        <v>1995</v>
      </c>
      <c r="C150" s="62">
        <v>1.0206976744186</v>
      </c>
      <c r="D150" s="39">
        <v>142</v>
      </c>
      <c r="E150" s="39">
        <v>4730.3239436619697</v>
      </c>
      <c r="F150" s="42">
        <v>145</v>
      </c>
      <c r="G150" s="41">
        <v>67.920344827586206</v>
      </c>
      <c r="H150" s="51">
        <v>42.201206896551703</v>
      </c>
      <c r="I150" s="42"/>
      <c r="J150" s="39"/>
      <c r="K150" s="41"/>
      <c r="L150" s="51"/>
      <c r="M150" s="39"/>
      <c r="N150" s="39"/>
      <c r="O150" s="41"/>
      <c r="P150" s="51"/>
      <c r="Q150" s="39"/>
      <c r="R150" s="39"/>
      <c r="S150" s="41"/>
      <c r="T150" s="51"/>
      <c r="U150" s="39">
        <v>142</v>
      </c>
      <c r="V150" s="39">
        <v>150.80281690140799</v>
      </c>
      <c r="W150" s="41">
        <v>2.6686956521739198</v>
      </c>
      <c r="X150" s="51">
        <v>18.8636758893281</v>
      </c>
      <c r="Y150" s="39"/>
      <c r="Z150" s="40"/>
      <c r="AA150" s="40"/>
      <c r="AB150" s="51"/>
      <c r="AC150" s="42">
        <v>135</v>
      </c>
      <c r="AD150" s="41">
        <v>48.371851851851801</v>
      </c>
      <c r="AE150" s="40">
        <v>2.0183606557377098</v>
      </c>
      <c r="AF150" s="51">
        <v>16.134953278688499</v>
      </c>
    </row>
    <row r="151" spans="1:32" x14ac:dyDescent="0.2">
      <c r="A151" s="43" t="s">
        <v>39</v>
      </c>
      <c r="B151" s="39">
        <v>1996</v>
      </c>
      <c r="C151" s="62">
        <v>0.48825123152709399</v>
      </c>
      <c r="D151" s="39">
        <v>194</v>
      </c>
      <c r="E151" s="39">
        <v>4654.37113402062</v>
      </c>
      <c r="F151" s="42">
        <v>201</v>
      </c>
      <c r="G151" s="41">
        <v>47.495970149253701</v>
      </c>
      <c r="H151" s="51">
        <v>38.912004975124397</v>
      </c>
      <c r="I151" s="42"/>
      <c r="J151" s="39"/>
      <c r="K151" s="41"/>
      <c r="L151" s="51"/>
      <c r="M151" s="39"/>
      <c r="N151" s="39"/>
      <c r="O151" s="41"/>
      <c r="P151" s="51"/>
      <c r="Q151" s="39"/>
      <c r="R151" s="39"/>
      <c r="S151" s="41"/>
      <c r="T151" s="51"/>
      <c r="U151" s="39">
        <v>194</v>
      </c>
      <c r="V151" s="39">
        <v>147.20103092783501</v>
      </c>
      <c r="W151" s="41">
        <v>0.87264379084967403</v>
      </c>
      <c r="X151" s="51">
        <v>17.059225490196098</v>
      </c>
      <c r="Y151" s="39"/>
      <c r="Z151" s="40"/>
      <c r="AA151" s="40"/>
      <c r="AB151" s="51"/>
      <c r="AC151" s="42">
        <v>189</v>
      </c>
      <c r="AD151" s="41">
        <v>42.128042328042298</v>
      </c>
      <c r="AE151" s="40">
        <v>1.8245747508305601</v>
      </c>
      <c r="AF151" s="51">
        <v>14.630274418604699</v>
      </c>
    </row>
    <row r="152" spans="1:32" x14ac:dyDescent="0.2">
      <c r="A152" s="43" t="s">
        <v>39</v>
      </c>
      <c r="B152" s="39">
        <v>1997</v>
      </c>
      <c r="C152" s="62">
        <v>0.254256198347108</v>
      </c>
      <c r="D152" s="39">
        <v>191</v>
      </c>
      <c r="E152" s="39">
        <v>4608.0994764397901</v>
      </c>
      <c r="F152" s="42">
        <v>211</v>
      </c>
      <c r="G152" s="41">
        <v>44.137962085308097</v>
      </c>
      <c r="H152" s="51">
        <v>35.415511848341197</v>
      </c>
      <c r="I152" s="42"/>
      <c r="J152" s="39"/>
      <c r="K152" s="41"/>
      <c r="L152" s="51"/>
      <c r="M152" s="39"/>
      <c r="N152" s="39"/>
      <c r="O152" s="41"/>
      <c r="P152" s="51"/>
      <c r="Q152" s="39"/>
      <c r="R152" s="39"/>
      <c r="S152" s="41"/>
      <c r="T152" s="51"/>
      <c r="U152" s="39">
        <v>191</v>
      </c>
      <c r="V152" s="39">
        <v>149.34031413612601</v>
      </c>
      <c r="W152" s="41">
        <v>1.36667575757576</v>
      </c>
      <c r="X152" s="51">
        <v>15.738666666666701</v>
      </c>
      <c r="Y152" s="39"/>
      <c r="Z152" s="40"/>
      <c r="AA152" s="40"/>
      <c r="AB152" s="51"/>
      <c r="AC152" s="42">
        <v>189</v>
      </c>
      <c r="AD152" s="41">
        <v>51.511111111111099</v>
      </c>
      <c r="AE152" s="40">
        <v>1.83622629969419</v>
      </c>
      <c r="AF152" s="51">
        <v>13.1290382262997</v>
      </c>
    </row>
    <row r="153" spans="1:32" x14ac:dyDescent="0.2">
      <c r="A153" s="43" t="s">
        <v>39</v>
      </c>
      <c r="B153" s="39">
        <v>1998</v>
      </c>
      <c r="C153" s="62">
        <v>0.51825042881646599</v>
      </c>
      <c r="D153" s="39">
        <v>248</v>
      </c>
      <c r="E153" s="39">
        <v>4641.2177419354803</v>
      </c>
      <c r="F153" s="42">
        <v>263</v>
      </c>
      <c r="G153" s="41">
        <v>107.406235741445</v>
      </c>
      <c r="H153" s="51">
        <v>37.336809885931501</v>
      </c>
      <c r="I153" s="42"/>
      <c r="J153" s="39"/>
      <c r="K153" s="41"/>
      <c r="L153" s="51"/>
      <c r="M153" s="39"/>
      <c r="N153" s="39"/>
      <c r="O153" s="41"/>
      <c r="P153" s="51"/>
      <c r="Q153" s="39"/>
      <c r="R153" s="39"/>
      <c r="S153" s="41"/>
      <c r="T153" s="51"/>
      <c r="U153" s="39">
        <v>248</v>
      </c>
      <c r="V153" s="39">
        <v>159.822580645161</v>
      </c>
      <c r="W153" s="41">
        <v>2.2578638743455501</v>
      </c>
      <c r="X153" s="51">
        <v>16.910384816753901</v>
      </c>
      <c r="Y153" s="39"/>
      <c r="Z153" s="40"/>
      <c r="AA153" s="40"/>
      <c r="AB153" s="51"/>
      <c r="AC153" s="42">
        <v>247</v>
      </c>
      <c r="AD153" s="41">
        <v>49.8894736842105</v>
      </c>
      <c r="AE153" s="40">
        <v>2.0099021164021198</v>
      </c>
      <c r="AF153" s="51">
        <v>14.4792158730159</v>
      </c>
    </row>
    <row r="154" spans="1:32" x14ac:dyDescent="0.2">
      <c r="A154" s="43" t="s">
        <v>39</v>
      </c>
      <c r="B154" s="39">
        <v>1999</v>
      </c>
      <c r="C154" s="62">
        <v>0.54605313092979102</v>
      </c>
      <c r="D154" s="39">
        <v>201</v>
      </c>
      <c r="E154" s="39">
        <v>4598.1492537313397</v>
      </c>
      <c r="F154" s="42">
        <v>212</v>
      </c>
      <c r="G154" s="41">
        <v>138.47731132075501</v>
      </c>
      <c r="H154" s="51">
        <v>38.2919009433962</v>
      </c>
      <c r="I154" s="42"/>
      <c r="J154" s="39"/>
      <c r="K154" s="41"/>
      <c r="L154" s="51"/>
      <c r="M154" s="39"/>
      <c r="N154" s="39"/>
      <c r="O154" s="41"/>
      <c r="P154" s="51"/>
      <c r="Q154" s="39"/>
      <c r="R154" s="39"/>
      <c r="S154" s="41"/>
      <c r="T154" s="51"/>
      <c r="U154" s="39">
        <v>201</v>
      </c>
      <c r="V154" s="39">
        <v>151.766169154229</v>
      </c>
      <c r="W154" s="41">
        <v>2.6503379888268102</v>
      </c>
      <c r="X154" s="51">
        <v>16.715930167597801</v>
      </c>
      <c r="Y154" s="39"/>
      <c r="Z154" s="40"/>
      <c r="AA154" s="40"/>
      <c r="AB154" s="51"/>
      <c r="AC154" s="42">
        <v>200</v>
      </c>
      <c r="AD154" s="41">
        <v>49.688499999999998</v>
      </c>
      <c r="AE154" s="40">
        <v>1.8222162921348299</v>
      </c>
      <c r="AF154" s="51">
        <v>14.148137359550599</v>
      </c>
    </row>
    <row r="155" spans="1:32" x14ac:dyDescent="0.2">
      <c r="A155" s="43" t="s">
        <v>39</v>
      </c>
      <c r="B155" s="39">
        <v>2000</v>
      </c>
      <c r="C155" s="62">
        <v>0.61546232876712303</v>
      </c>
      <c r="D155" s="39">
        <v>278</v>
      </c>
      <c r="E155" s="39">
        <v>4283.4892086330901</v>
      </c>
      <c r="F155" s="42">
        <v>295</v>
      </c>
      <c r="G155" s="41">
        <v>127.056576271187</v>
      </c>
      <c r="H155" s="51">
        <v>34.889616949152497</v>
      </c>
      <c r="I155" s="42"/>
      <c r="J155" s="39"/>
      <c r="K155" s="41"/>
      <c r="L155" s="51"/>
      <c r="M155" s="39"/>
      <c r="N155" s="39"/>
      <c r="O155" s="41"/>
      <c r="P155" s="51"/>
      <c r="Q155" s="39"/>
      <c r="R155" s="39"/>
      <c r="S155" s="41"/>
      <c r="T155" s="51"/>
      <c r="U155" s="39">
        <v>278</v>
      </c>
      <c r="V155" s="39">
        <v>159.05035971223001</v>
      </c>
      <c r="W155" s="41">
        <v>1.5922274999999999</v>
      </c>
      <c r="X155" s="51">
        <v>15.9155725</v>
      </c>
      <c r="Y155" s="39"/>
      <c r="Z155" s="40"/>
      <c r="AA155" s="40"/>
      <c r="AB155" s="51"/>
      <c r="AC155" s="42">
        <v>275</v>
      </c>
      <c r="AD155" s="41">
        <v>49.5341818181818</v>
      </c>
      <c r="AE155" s="40">
        <v>1.6746340852130299</v>
      </c>
      <c r="AF155" s="51">
        <v>13.869475438596499</v>
      </c>
    </row>
    <row r="156" spans="1:32" x14ac:dyDescent="0.2">
      <c r="A156" s="43" t="s">
        <v>39</v>
      </c>
      <c r="B156" s="39">
        <v>2001</v>
      </c>
      <c r="C156" s="62">
        <v>0.33575060532687601</v>
      </c>
      <c r="D156" s="39">
        <v>362</v>
      </c>
      <c r="E156" s="39">
        <v>4223.3342541436496</v>
      </c>
      <c r="F156" s="42">
        <v>388</v>
      </c>
      <c r="G156" s="41">
        <v>119.138969072165</v>
      </c>
      <c r="H156" s="51">
        <v>33.572536082474201</v>
      </c>
      <c r="I156" s="42"/>
      <c r="J156" s="39"/>
      <c r="K156" s="41"/>
      <c r="L156" s="51"/>
      <c r="M156" s="39"/>
      <c r="N156" s="39"/>
      <c r="O156" s="41"/>
      <c r="P156" s="51"/>
      <c r="Q156" s="39"/>
      <c r="R156" s="39"/>
      <c r="S156" s="41"/>
      <c r="T156" s="51"/>
      <c r="U156" s="39">
        <v>362</v>
      </c>
      <c r="V156" s="39">
        <v>163.37016574585601</v>
      </c>
      <c r="W156" s="41">
        <v>2.0623922764227598</v>
      </c>
      <c r="X156" s="51">
        <v>15.362012195122</v>
      </c>
      <c r="Y156" s="39"/>
      <c r="Z156" s="40"/>
      <c r="AA156" s="40"/>
      <c r="AB156" s="51"/>
      <c r="AC156" s="42">
        <v>361</v>
      </c>
      <c r="AD156" s="41">
        <v>40.1324099722992</v>
      </c>
      <c r="AE156" s="40">
        <v>1.1580755102040801</v>
      </c>
      <c r="AF156" s="51">
        <v>13.705282448979601</v>
      </c>
    </row>
    <row r="157" spans="1:32" x14ac:dyDescent="0.2">
      <c r="A157" s="43" t="s">
        <v>39</v>
      </c>
      <c r="B157" s="39">
        <v>2002</v>
      </c>
      <c r="C157" s="62">
        <v>0.36792191435768301</v>
      </c>
      <c r="D157" s="39">
        <v>311</v>
      </c>
      <c r="E157" s="39">
        <v>4326.9710610932498</v>
      </c>
      <c r="F157" s="42">
        <v>327</v>
      </c>
      <c r="G157" s="41">
        <v>65.524036697247695</v>
      </c>
      <c r="H157" s="51">
        <v>36.334177370030602</v>
      </c>
      <c r="I157" s="42"/>
      <c r="J157" s="39"/>
      <c r="K157" s="41"/>
      <c r="L157" s="51"/>
      <c r="M157" s="39"/>
      <c r="N157" s="39"/>
      <c r="O157" s="41"/>
      <c r="P157" s="51"/>
      <c r="Q157" s="39"/>
      <c r="R157" s="39"/>
      <c r="S157" s="41"/>
      <c r="T157" s="51"/>
      <c r="U157" s="39">
        <v>311</v>
      </c>
      <c r="V157" s="39">
        <v>159.26366559485501</v>
      </c>
      <c r="W157" s="41">
        <v>2.7297981859410401</v>
      </c>
      <c r="X157" s="51">
        <v>16.542249433106601</v>
      </c>
      <c r="Y157" s="39"/>
      <c r="Z157" s="40"/>
      <c r="AA157" s="40"/>
      <c r="AB157" s="51"/>
      <c r="AC157" s="42">
        <v>307</v>
      </c>
      <c r="AD157" s="41">
        <v>40.773615635179198</v>
      </c>
      <c r="AE157" s="40">
        <v>1.23974709976798</v>
      </c>
      <c r="AF157" s="51">
        <v>14.680747331786501</v>
      </c>
    </row>
    <row r="158" spans="1:32" x14ac:dyDescent="0.2">
      <c r="A158" s="43" t="s">
        <v>39</v>
      </c>
      <c r="B158" s="39">
        <v>2003</v>
      </c>
      <c r="C158" s="62">
        <v>0.38083217753120702</v>
      </c>
      <c r="D158" s="39">
        <v>283</v>
      </c>
      <c r="E158" s="39">
        <v>4492.0318021201401</v>
      </c>
      <c r="F158" s="42">
        <v>313</v>
      </c>
      <c r="G158" s="41">
        <v>131.10060702875401</v>
      </c>
      <c r="H158" s="51">
        <v>33.959063897763599</v>
      </c>
      <c r="I158" s="42"/>
      <c r="J158" s="39"/>
      <c r="K158" s="41"/>
      <c r="L158" s="51"/>
      <c r="M158" s="39"/>
      <c r="N158" s="39"/>
      <c r="O158" s="41"/>
      <c r="P158" s="51"/>
      <c r="Q158" s="39"/>
      <c r="R158" s="39"/>
      <c r="S158" s="41"/>
      <c r="T158" s="51"/>
      <c r="U158" s="39">
        <v>283</v>
      </c>
      <c r="V158" s="39">
        <v>160.745583038869</v>
      </c>
      <c r="W158" s="41">
        <v>2.1613506787330299</v>
      </c>
      <c r="X158" s="51">
        <v>15.328257918552</v>
      </c>
      <c r="Y158" s="39"/>
      <c r="Z158" s="40"/>
      <c r="AA158" s="40"/>
      <c r="AB158" s="51"/>
      <c r="AC158" s="42">
        <v>276</v>
      </c>
      <c r="AD158" s="41">
        <v>37.972463768116</v>
      </c>
      <c r="AE158" s="40">
        <v>1.2252968036529699</v>
      </c>
      <c r="AF158" s="51">
        <v>13.9352815068493</v>
      </c>
    </row>
    <row r="159" spans="1:32" x14ac:dyDescent="0.2">
      <c r="A159" s="43" t="s">
        <v>39</v>
      </c>
      <c r="B159" s="39">
        <v>2004</v>
      </c>
      <c r="C159" s="62">
        <v>0.85140043763676199</v>
      </c>
      <c r="D159" s="39">
        <v>389</v>
      </c>
      <c r="E159" s="39">
        <v>4672.4910025706904</v>
      </c>
      <c r="F159" s="42">
        <v>427</v>
      </c>
      <c r="G159" s="41">
        <v>202.20491803278699</v>
      </c>
      <c r="H159" s="51">
        <v>37.064374707260001</v>
      </c>
      <c r="I159" s="42"/>
      <c r="J159" s="39"/>
      <c r="K159" s="41"/>
      <c r="L159" s="51"/>
      <c r="M159" s="39"/>
      <c r="N159" s="39"/>
      <c r="O159" s="41"/>
      <c r="P159" s="51"/>
      <c r="Q159" s="39"/>
      <c r="R159" s="39"/>
      <c r="S159" s="41"/>
      <c r="T159" s="51"/>
      <c r="U159" s="39">
        <v>389</v>
      </c>
      <c r="V159" s="39">
        <v>164.74550128534699</v>
      </c>
      <c r="W159" s="41">
        <v>2.6775232744783302</v>
      </c>
      <c r="X159" s="51">
        <v>16.847882825040099</v>
      </c>
      <c r="Y159" s="39"/>
      <c r="Z159" s="40"/>
      <c r="AA159" s="40"/>
      <c r="AB159" s="51"/>
      <c r="AC159" s="42">
        <v>381</v>
      </c>
      <c r="AD159" s="41">
        <v>40.7826771653544</v>
      </c>
      <c r="AE159" s="40">
        <v>2.0229104234527702</v>
      </c>
      <c r="AF159" s="51">
        <v>15.5371426710098</v>
      </c>
    </row>
    <row r="160" spans="1:32" x14ac:dyDescent="0.2">
      <c r="A160" s="43" t="s">
        <v>39</v>
      </c>
      <c r="B160" s="39">
        <v>2005</v>
      </c>
      <c r="C160" s="62">
        <v>0.50013211382113798</v>
      </c>
      <c r="D160" s="39">
        <v>373</v>
      </c>
      <c r="E160" s="39">
        <v>4658.0455764075105</v>
      </c>
      <c r="F160" s="42">
        <v>431</v>
      </c>
      <c r="G160" s="41">
        <v>175.094733178654</v>
      </c>
      <c r="H160" s="51">
        <v>36.539679814385103</v>
      </c>
      <c r="I160" s="42"/>
      <c r="J160" s="39"/>
      <c r="K160" s="41"/>
      <c r="L160" s="51"/>
      <c r="M160" s="39"/>
      <c r="N160" s="39"/>
      <c r="O160" s="41"/>
      <c r="P160" s="51"/>
      <c r="Q160" s="39"/>
      <c r="R160" s="39"/>
      <c r="S160" s="41"/>
      <c r="T160" s="51"/>
      <c r="U160" s="39">
        <v>373</v>
      </c>
      <c r="V160" s="39">
        <v>166.01072386058999</v>
      </c>
      <c r="W160" s="41">
        <v>2.4612835130970701</v>
      </c>
      <c r="X160" s="51">
        <v>16.105167950693399</v>
      </c>
      <c r="Y160" s="39"/>
      <c r="Z160" s="40"/>
      <c r="AA160" s="40"/>
      <c r="AB160" s="51"/>
      <c r="AC160" s="42">
        <v>361</v>
      </c>
      <c r="AD160" s="41">
        <v>46.885041551246502</v>
      </c>
      <c r="AE160" s="40">
        <v>2.80333176838811</v>
      </c>
      <c r="AF160" s="51">
        <v>14.118780594679199</v>
      </c>
    </row>
    <row r="161" spans="1:32" x14ac:dyDescent="0.2">
      <c r="A161" s="43" t="s">
        <v>39</v>
      </c>
      <c r="B161" s="39">
        <v>2006</v>
      </c>
      <c r="C161" s="62">
        <v>0.56885032537961</v>
      </c>
      <c r="D161" s="39">
        <v>331</v>
      </c>
      <c r="E161" s="39">
        <v>4376.4259818731098</v>
      </c>
      <c r="F161" s="42">
        <v>387</v>
      </c>
      <c r="G161" s="41">
        <v>200.37010335917299</v>
      </c>
      <c r="H161" s="51">
        <v>35.0659741602067</v>
      </c>
      <c r="I161" s="42"/>
      <c r="J161" s="39"/>
      <c r="K161" s="41"/>
      <c r="L161" s="51"/>
      <c r="M161" s="39"/>
      <c r="N161" s="39"/>
      <c r="O161" s="41"/>
      <c r="P161" s="51"/>
      <c r="Q161" s="39"/>
      <c r="R161" s="39"/>
      <c r="S161" s="41"/>
      <c r="T161" s="51"/>
      <c r="U161" s="39">
        <v>331</v>
      </c>
      <c r="V161" s="39">
        <v>158.56193353474299</v>
      </c>
      <c r="W161" s="41">
        <v>1.7899715302491099</v>
      </c>
      <c r="X161" s="51">
        <v>15.654115658363001</v>
      </c>
      <c r="Y161" s="39"/>
      <c r="Z161" s="40"/>
      <c r="AA161" s="40"/>
      <c r="AB161" s="51"/>
      <c r="AC161" s="42">
        <v>324</v>
      </c>
      <c r="AD161" s="41">
        <v>45.892592592592599</v>
      </c>
      <c r="AE161" s="40">
        <v>3.3471252268602498</v>
      </c>
      <c r="AF161" s="51">
        <v>13.555612341197801</v>
      </c>
    </row>
    <row r="162" spans="1:32" x14ac:dyDescent="0.2">
      <c r="A162" s="43" t="s">
        <v>39</v>
      </c>
      <c r="B162" s="39">
        <v>2007</v>
      </c>
      <c r="C162" s="62">
        <v>0.34207142857142803</v>
      </c>
      <c r="D162" s="39">
        <v>291</v>
      </c>
      <c r="E162" s="39">
        <v>4149.5532646048096</v>
      </c>
      <c r="F162" s="42">
        <v>359</v>
      </c>
      <c r="G162" s="41">
        <v>132.083509749304</v>
      </c>
      <c r="H162" s="51">
        <v>32.4821197771588</v>
      </c>
      <c r="I162" s="42"/>
      <c r="J162" s="39"/>
      <c r="K162" s="41"/>
      <c r="L162" s="51"/>
      <c r="M162" s="39"/>
      <c r="N162" s="39"/>
      <c r="O162" s="41"/>
      <c r="P162" s="51"/>
      <c r="Q162" s="39"/>
      <c r="R162" s="39"/>
      <c r="S162" s="41"/>
      <c r="T162" s="51"/>
      <c r="U162" s="39">
        <v>291</v>
      </c>
      <c r="V162" s="39">
        <v>154.57388316151199</v>
      </c>
      <c r="W162" s="41">
        <v>1.3965835010060399</v>
      </c>
      <c r="X162" s="51">
        <v>14.0851790744467</v>
      </c>
      <c r="Y162" s="39"/>
      <c r="Z162" s="40"/>
      <c r="AA162" s="40"/>
      <c r="AB162" s="51"/>
      <c r="AC162" s="42">
        <v>281</v>
      </c>
      <c r="AD162" s="41">
        <v>41.603558718861201</v>
      </c>
      <c r="AE162" s="40">
        <v>2.1400368098159501</v>
      </c>
      <c r="AF162" s="51">
        <v>12.257043762781199</v>
      </c>
    </row>
    <row r="163" spans="1:32" x14ac:dyDescent="0.2">
      <c r="A163" s="43" t="s">
        <v>39</v>
      </c>
      <c r="B163" s="39">
        <v>2008</v>
      </c>
      <c r="C163" s="62">
        <v>0.52465863453815298</v>
      </c>
      <c r="D163" s="39">
        <v>340</v>
      </c>
      <c r="E163" s="39">
        <v>4481.4764705882399</v>
      </c>
      <c r="F163" s="42">
        <v>440</v>
      </c>
      <c r="G163" s="41">
        <v>169.37450000000001</v>
      </c>
      <c r="H163" s="51">
        <v>31.905693181818201</v>
      </c>
      <c r="I163" s="42"/>
      <c r="J163" s="39"/>
      <c r="K163" s="41"/>
      <c r="L163" s="51"/>
      <c r="M163" s="39"/>
      <c r="N163" s="39"/>
      <c r="O163" s="41"/>
      <c r="P163" s="51"/>
      <c r="Q163" s="39"/>
      <c r="R163" s="39"/>
      <c r="S163" s="41"/>
      <c r="T163" s="51"/>
      <c r="U163" s="39">
        <v>340</v>
      </c>
      <c r="V163" s="39">
        <v>158.49705882352899</v>
      </c>
      <c r="W163" s="41">
        <v>1.8051157270029701</v>
      </c>
      <c r="X163" s="51">
        <v>13.259499999999999</v>
      </c>
      <c r="Y163" s="39"/>
      <c r="Z163" s="40"/>
      <c r="AA163" s="40"/>
      <c r="AB163" s="51"/>
      <c r="AC163" s="42">
        <v>331</v>
      </c>
      <c r="AD163" s="41">
        <v>38.519939577039302</v>
      </c>
      <c r="AE163" s="40">
        <v>2.0902177177177199</v>
      </c>
      <c r="AF163" s="51">
        <v>12.125462012011999</v>
      </c>
    </row>
    <row r="164" spans="1:32" x14ac:dyDescent="0.2">
      <c r="A164" s="43" t="s">
        <v>39</v>
      </c>
      <c r="B164" s="39">
        <v>2009</v>
      </c>
      <c r="C164" s="62">
        <v>0.37331275720164597</v>
      </c>
      <c r="D164" s="39">
        <v>380</v>
      </c>
      <c r="E164" s="39">
        <v>4316.7289473684204</v>
      </c>
      <c r="F164" s="42">
        <v>476</v>
      </c>
      <c r="G164" s="41">
        <v>136.50107142857101</v>
      </c>
      <c r="H164" s="51">
        <v>31.0931995798319</v>
      </c>
      <c r="I164" s="42"/>
      <c r="J164" s="39"/>
      <c r="K164" s="41"/>
      <c r="L164" s="51"/>
      <c r="M164" s="39"/>
      <c r="N164" s="39"/>
      <c r="O164" s="41"/>
      <c r="P164" s="51"/>
      <c r="Q164" s="39"/>
      <c r="R164" s="39"/>
      <c r="S164" s="41"/>
      <c r="T164" s="51"/>
      <c r="U164" s="39">
        <v>380</v>
      </c>
      <c r="V164" s="39">
        <v>151.18421052631601</v>
      </c>
      <c r="W164" s="41">
        <v>1.38210192023634</v>
      </c>
      <c r="X164" s="51">
        <v>11.939369276218599</v>
      </c>
      <c r="Y164" s="39"/>
      <c r="Z164" s="40"/>
      <c r="AA164" s="40"/>
      <c r="AB164" s="51"/>
      <c r="AC164" s="42">
        <v>372</v>
      </c>
      <c r="AD164" s="41">
        <v>32.937634408602101</v>
      </c>
      <c r="AE164" s="40">
        <v>1.0830134730538901</v>
      </c>
      <c r="AF164" s="51">
        <v>10.3871700598802</v>
      </c>
    </row>
    <row r="165" spans="1:32" x14ac:dyDescent="0.2">
      <c r="A165" s="43" t="s">
        <v>39</v>
      </c>
      <c r="B165" s="39">
        <v>2010</v>
      </c>
      <c r="C165" s="62">
        <v>0.42347317073170698</v>
      </c>
      <c r="D165" s="39">
        <v>342</v>
      </c>
      <c r="E165" s="39">
        <v>4506.9385964912299</v>
      </c>
      <c r="F165" s="42">
        <v>396</v>
      </c>
      <c r="G165" s="41">
        <v>144.800378787879</v>
      </c>
      <c r="H165" s="51">
        <v>31.001848484848502</v>
      </c>
      <c r="I165" s="42"/>
      <c r="J165" s="39"/>
      <c r="K165" s="41"/>
      <c r="L165" s="51"/>
      <c r="M165" s="39"/>
      <c r="N165" s="39"/>
      <c r="O165" s="41"/>
      <c r="P165" s="51"/>
      <c r="Q165" s="39"/>
      <c r="R165" s="39"/>
      <c r="S165" s="41"/>
      <c r="T165" s="51"/>
      <c r="U165" s="39">
        <v>342</v>
      </c>
      <c r="V165" s="39">
        <v>144.92397660818699</v>
      </c>
      <c r="W165" s="41">
        <v>1.30768166089965</v>
      </c>
      <c r="X165" s="51">
        <v>12.5103252595156</v>
      </c>
      <c r="Y165" s="39"/>
      <c r="Z165" s="40"/>
      <c r="AA165" s="40"/>
      <c r="AB165" s="51"/>
      <c r="AC165" s="42">
        <v>322</v>
      </c>
      <c r="AD165" s="41">
        <v>30.891925465838501</v>
      </c>
      <c r="AE165" s="40">
        <v>0.105697183098591</v>
      </c>
      <c r="AF165" s="51">
        <v>10.0943836267606</v>
      </c>
    </row>
    <row r="166" spans="1:32" x14ac:dyDescent="0.2">
      <c r="A166" s="43" t="s">
        <v>39</v>
      </c>
      <c r="B166" s="39">
        <v>2011</v>
      </c>
      <c r="C166" s="62">
        <v>0.42230934479054799</v>
      </c>
      <c r="D166" s="39">
        <v>285</v>
      </c>
      <c r="E166" s="39">
        <v>4534.9894736842098</v>
      </c>
      <c r="F166" s="42">
        <v>448</v>
      </c>
      <c r="G166" s="41">
        <v>185.21854910714299</v>
      </c>
      <c r="H166" s="51">
        <v>27.711524553571401</v>
      </c>
      <c r="I166" s="42"/>
      <c r="J166" s="39"/>
      <c r="K166" s="41"/>
      <c r="L166" s="51"/>
      <c r="M166" s="39"/>
      <c r="N166" s="39"/>
      <c r="O166" s="41"/>
      <c r="P166" s="51"/>
      <c r="Q166" s="39"/>
      <c r="R166" s="39"/>
      <c r="S166" s="41"/>
      <c r="T166" s="51"/>
      <c r="U166" s="39">
        <v>285</v>
      </c>
      <c r="V166" s="39">
        <v>153.14736842105299</v>
      </c>
      <c r="W166" s="41">
        <v>1.5877134416543599</v>
      </c>
      <c r="X166" s="51">
        <v>10.922980797636599</v>
      </c>
      <c r="Y166" s="39"/>
      <c r="Z166" s="40"/>
      <c r="AA166" s="40"/>
      <c r="AB166" s="51"/>
      <c r="AC166" s="42">
        <v>282</v>
      </c>
      <c r="AD166" s="41">
        <v>25.611347517730501</v>
      </c>
      <c r="AE166" s="40">
        <v>-0.93387259259259303</v>
      </c>
      <c r="AF166" s="51">
        <v>9.8499176296296298</v>
      </c>
    </row>
    <row r="167" spans="1:32" x14ac:dyDescent="0.2">
      <c r="A167" s="43" t="s">
        <v>39</v>
      </c>
      <c r="B167" s="39">
        <v>2012</v>
      </c>
      <c r="C167" s="62">
        <v>0.31271823204419902</v>
      </c>
      <c r="D167" s="39">
        <v>279</v>
      </c>
      <c r="E167" s="39">
        <v>4652.5017921147</v>
      </c>
      <c r="F167" s="42">
        <v>461</v>
      </c>
      <c r="G167" s="41">
        <v>189.37819956616099</v>
      </c>
      <c r="H167" s="51">
        <v>24.675650759219099</v>
      </c>
      <c r="I167" s="42">
        <v>58</v>
      </c>
      <c r="J167" s="39">
        <v>186.172413793103</v>
      </c>
      <c r="K167" s="41">
        <v>1.7950782608695699</v>
      </c>
      <c r="L167" s="51">
        <v>9.7382695652174007</v>
      </c>
      <c r="M167" s="39">
        <v>58</v>
      </c>
      <c r="N167" s="39">
        <v>174.94827586206901</v>
      </c>
      <c r="O167" s="41">
        <v>4.3837939262472903</v>
      </c>
      <c r="P167" s="51">
        <v>16.702579175705001</v>
      </c>
      <c r="Q167" s="39">
        <v>58</v>
      </c>
      <c r="R167" s="39">
        <v>640.72413793103499</v>
      </c>
      <c r="S167" s="41">
        <v>-9.1583011583005192E-3</v>
      </c>
      <c r="T167" s="51">
        <v>5.1941119691119697</v>
      </c>
      <c r="U167" s="39">
        <v>279</v>
      </c>
      <c r="V167" s="39">
        <v>141.21505376344101</v>
      </c>
      <c r="W167" s="41">
        <v>1.40520634920635</v>
      </c>
      <c r="X167" s="51">
        <v>8.8874206349206197</v>
      </c>
      <c r="Y167" s="39"/>
      <c r="Z167" s="40"/>
      <c r="AA167" s="40"/>
      <c r="AB167" s="51"/>
      <c r="AC167" s="42">
        <v>277</v>
      </c>
      <c r="AD167" s="41">
        <v>24.537906137184098</v>
      </c>
      <c r="AE167" s="40">
        <v>-1.48294728434505</v>
      </c>
      <c r="AF167" s="51">
        <v>7.6557517571884901</v>
      </c>
    </row>
    <row r="168" spans="1:32" x14ac:dyDescent="0.2">
      <c r="A168" s="43" t="s">
        <v>39</v>
      </c>
      <c r="B168" s="39">
        <v>2013</v>
      </c>
      <c r="C168" s="62">
        <v>0.26141534391534399</v>
      </c>
      <c r="D168" s="39">
        <v>192</v>
      </c>
      <c r="E168" s="39">
        <v>4654.671875</v>
      </c>
      <c r="F168" s="42">
        <v>318</v>
      </c>
      <c r="G168" s="41">
        <v>180.99440251572301</v>
      </c>
      <c r="H168" s="51">
        <v>23.3483459119497</v>
      </c>
      <c r="I168" s="42"/>
      <c r="J168" s="39"/>
      <c r="K168" s="41"/>
      <c r="L168" s="51"/>
      <c r="M168" s="39"/>
      <c r="N168" s="39"/>
      <c r="O168" s="41"/>
      <c r="P168" s="51"/>
      <c r="Q168" s="39"/>
      <c r="R168" s="39"/>
      <c r="S168" s="41"/>
      <c r="T168" s="51"/>
      <c r="U168" s="39">
        <v>192</v>
      </c>
      <c r="V168" s="39">
        <v>147.125</v>
      </c>
      <c r="W168" s="41">
        <v>1.3716250000000001</v>
      </c>
      <c r="X168" s="51">
        <v>8.1034098360655804</v>
      </c>
      <c r="Y168" s="39"/>
      <c r="Z168" s="40"/>
      <c r="AA168" s="40"/>
      <c r="AB168" s="51"/>
      <c r="AC168" s="42">
        <v>188</v>
      </c>
      <c r="AD168" s="41">
        <v>21.194680851063801</v>
      </c>
      <c r="AE168" s="40">
        <v>-2.5732213114754101</v>
      </c>
      <c r="AF168" s="51">
        <v>6.7100264344262301</v>
      </c>
    </row>
    <row r="169" spans="1:32" x14ac:dyDescent="0.2">
      <c r="A169" s="43" t="s">
        <v>39</v>
      </c>
      <c r="B169" s="39">
        <v>2014</v>
      </c>
      <c r="C169" s="62">
        <v>0.25673881673881699</v>
      </c>
      <c r="D169" s="39">
        <v>107</v>
      </c>
      <c r="E169" s="39">
        <v>5108.5981308411201</v>
      </c>
      <c r="F169" s="42">
        <v>295</v>
      </c>
      <c r="G169" s="41">
        <v>181.38037288135601</v>
      </c>
      <c r="H169" s="51">
        <v>16.3981898305085</v>
      </c>
      <c r="I169" s="42"/>
      <c r="J169" s="39"/>
      <c r="K169" s="41"/>
      <c r="L169" s="51"/>
      <c r="M169" s="39"/>
      <c r="N169" s="39"/>
      <c r="O169" s="41"/>
      <c r="P169" s="51"/>
      <c r="Q169" s="39"/>
      <c r="R169" s="39"/>
      <c r="S169" s="41"/>
      <c r="T169" s="51"/>
      <c r="U169" s="39">
        <v>107</v>
      </c>
      <c r="V169" s="39">
        <v>126.682242990654</v>
      </c>
      <c r="W169" s="41">
        <v>1.2929464285714301</v>
      </c>
      <c r="X169" s="51">
        <v>6.6013214285714303</v>
      </c>
      <c r="Y169" s="39"/>
      <c r="Z169" s="40"/>
      <c r="AA169" s="40"/>
      <c r="AB169" s="51"/>
      <c r="AC169" s="42">
        <v>74</v>
      </c>
      <c r="AD169" s="41">
        <v>23.366216216216198</v>
      </c>
      <c r="AE169" s="40">
        <v>-1.93649772727273</v>
      </c>
      <c r="AF169" s="51">
        <v>5.6001372727272702</v>
      </c>
    </row>
    <row r="170" spans="1:32" x14ac:dyDescent="0.2">
      <c r="A170" s="43" t="s">
        <v>39</v>
      </c>
      <c r="B170" s="39">
        <v>2015</v>
      </c>
      <c r="C170" s="62">
        <v>0.29756637168141598</v>
      </c>
      <c r="D170" s="39"/>
      <c r="E170" s="39"/>
      <c r="F170" s="42">
        <v>276</v>
      </c>
      <c r="G170" s="41">
        <v>195.87630434782599</v>
      </c>
      <c r="H170" s="51">
        <v>13.8045833333333</v>
      </c>
      <c r="I170" s="42"/>
      <c r="J170" s="39"/>
      <c r="K170" s="41"/>
      <c r="L170" s="51"/>
      <c r="M170" s="39"/>
      <c r="N170" s="39"/>
      <c r="O170" s="41"/>
      <c r="P170" s="51"/>
      <c r="Q170" s="39"/>
      <c r="R170" s="39"/>
      <c r="S170" s="41"/>
      <c r="T170" s="51"/>
      <c r="U170" s="39"/>
      <c r="V170" s="39"/>
      <c r="W170" s="41"/>
      <c r="X170" s="51"/>
      <c r="Y170" s="39"/>
      <c r="Z170" s="40"/>
      <c r="AA170" s="40"/>
      <c r="AB170" s="51"/>
      <c r="AC170" s="42"/>
      <c r="AD170" s="41"/>
      <c r="AE170" s="40"/>
      <c r="AF170" s="51"/>
    </row>
    <row r="171" spans="1:32" x14ac:dyDescent="0.2">
      <c r="A171" s="43" t="s">
        <v>39</v>
      </c>
      <c r="B171" s="39">
        <v>2016</v>
      </c>
      <c r="C171" s="62">
        <v>0.27005263157894799</v>
      </c>
      <c r="D171" s="39"/>
      <c r="E171" s="39"/>
      <c r="F171" s="42">
        <v>292</v>
      </c>
      <c r="G171" s="41">
        <v>200.29565068493099</v>
      </c>
      <c r="H171" s="51">
        <v>11.009321917808199</v>
      </c>
      <c r="I171" s="42"/>
      <c r="J171" s="39"/>
      <c r="K171" s="41"/>
      <c r="L171" s="51"/>
      <c r="M171" s="39"/>
      <c r="N171" s="39"/>
      <c r="O171" s="41"/>
      <c r="P171" s="51"/>
      <c r="Q171" s="39"/>
      <c r="R171" s="39"/>
      <c r="S171" s="41"/>
      <c r="T171" s="51"/>
      <c r="U171" s="39"/>
      <c r="V171" s="39"/>
      <c r="W171" s="41"/>
      <c r="X171" s="51"/>
      <c r="Y171" s="39"/>
      <c r="Z171" s="40"/>
      <c r="AA171" s="40"/>
      <c r="AB171" s="51"/>
      <c r="AC171" s="42"/>
      <c r="AD171" s="41"/>
      <c r="AE171" s="40"/>
      <c r="AF171" s="51"/>
    </row>
    <row r="172" spans="1:32" x14ac:dyDescent="0.2">
      <c r="A172" s="43" t="s">
        <v>39</v>
      </c>
      <c r="B172" s="39">
        <v>2017</v>
      </c>
      <c r="C172" s="62">
        <v>0.39341232227488099</v>
      </c>
      <c r="D172" s="39"/>
      <c r="E172" s="39"/>
      <c r="F172" s="42">
        <v>137</v>
      </c>
      <c r="G172" s="41">
        <v>151.668613138686</v>
      </c>
      <c r="H172" s="51">
        <v>10.140145985401499</v>
      </c>
      <c r="I172" s="42"/>
      <c r="J172" s="39"/>
      <c r="K172" s="41"/>
      <c r="L172" s="51"/>
      <c r="M172" s="39"/>
      <c r="N172" s="39"/>
      <c r="O172" s="41"/>
      <c r="P172" s="51"/>
      <c r="Q172" s="39"/>
      <c r="R172" s="39"/>
      <c r="S172" s="41"/>
      <c r="T172" s="51"/>
      <c r="U172" s="39"/>
      <c r="V172" s="39"/>
      <c r="W172" s="41"/>
      <c r="X172" s="51"/>
      <c r="Y172" s="39"/>
      <c r="Z172" s="40"/>
      <c r="AA172" s="40"/>
      <c r="AB172" s="51"/>
      <c r="AC172" s="42"/>
      <c r="AD172" s="41"/>
      <c r="AE172" s="40"/>
      <c r="AF172" s="51"/>
    </row>
    <row r="173" spans="1:32" x14ac:dyDescent="0.2">
      <c r="A173" s="43" t="s">
        <v>40</v>
      </c>
      <c r="B173" s="39">
        <v>1999</v>
      </c>
      <c r="C173" s="62">
        <v>5.0575916230366502E-2</v>
      </c>
      <c r="D173" s="39"/>
      <c r="E173" s="39"/>
      <c r="F173" s="42">
        <v>56</v>
      </c>
      <c r="G173" s="41">
        <v>22.283035714285699</v>
      </c>
      <c r="H173" s="51">
        <v>28.472142857142899</v>
      </c>
      <c r="I173" s="42"/>
      <c r="J173" s="39"/>
      <c r="K173" s="41"/>
      <c r="L173" s="51"/>
      <c r="M173" s="39"/>
      <c r="N173" s="39"/>
      <c r="O173" s="41"/>
      <c r="P173" s="51"/>
      <c r="Q173" s="39"/>
      <c r="R173" s="39"/>
      <c r="S173" s="41"/>
      <c r="T173" s="51"/>
      <c r="U173" s="39"/>
      <c r="V173" s="39"/>
      <c r="W173" s="41"/>
      <c r="X173" s="51"/>
      <c r="Y173" s="39"/>
      <c r="Z173" s="40"/>
      <c r="AA173" s="40"/>
      <c r="AB173" s="51"/>
      <c r="AC173" s="42"/>
      <c r="AD173" s="41"/>
      <c r="AE173" s="40"/>
      <c r="AF173" s="51"/>
    </row>
    <row r="174" spans="1:32" x14ac:dyDescent="0.2">
      <c r="A174" s="43" t="s">
        <v>40</v>
      </c>
      <c r="B174" s="39">
        <v>2000</v>
      </c>
      <c r="C174" s="62">
        <v>1.03260869565217E-2</v>
      </c>
      <c r="D174" s="39">
        <v>63</v>
      </c>
      <c r="E174" s="39">
        <v>4405.8730158730204</v>
      </c>
      <c r="F174" s="42">
        <v>75</v>
      </c>
      <c r="G174" s="41">
        <v>23.391466666666702</v>
      </c>
      <c r="H174" s="51">
        <v>28.8490933333334</v>
      </c>
      <c r="I174" s="42"/>
      <c r="J174" s="39"/>
      <c r="K174" s="41"/>
      <c r="L174" s="51"/>
      <c r="M174" s="39"/>
      <c r="N174" s="39"/>
      <c r="O174" s="41"/>
      <c r="P174" s="51"/>
      <c r="Q174" s="39"/>
      <c r="R174" s="39"/>
      <c r="S174" s="41"/>
      <c r="T174" s="51"/>
      <c r="U174" s="39">
        <v>63</v>
      </c>
      <c r="V174" s="39">
        <v>121.777777777778</v>
      </c>
      <c r="W174" s="41">
        <v>0.36863157894736798</v>
      </c>
      <c r="X174" s="51">
        <v>11.0236315789474</v>
      </c>
      <c r="Y174" s="39"/>
      <c r="Z174" s="40"/>
      <c r="AA174" s="40"/>
      <c r="AB174" s="51"/>
      <c r="AC174" s="42">
        <v>61</v>
      </c>
      <c r="AD174" s="41">
        <v>48.324590163934403</v>
      </c>
      <c r="AE174" s="40">
        <v>1.1078532110091699</v>
      </c>
      <c r="AF174" s="51">
        <v>8.9201220183486196</v>
      </c>
    </row>
    <row r="175" spans="1:32" x14ac:dyDescent="0.2">
      <c r="A175" s="43" t="s">
        <v>40</v>
      </c>
      <c r="B175" s="39">
        <v>2001</v>
      </c>
      <c r="C175" s="62">
        <v>5.8969465648855003E-2</v>
      </c>
      <c r="D175" s="39">
        <v>63</v>
      </c>
      <c r="E175" s="39">
        <v>4293.8412698412703</v>
      </c>
      <c r="F175" s="42">
        <v>78</v>
      </c>
      <c r="G175" s="41">
        <v>109.46384615384601</v>
      </c>
      <c r="H175" s="51">
        <v>25.856179487179499</v>
      </c>
      <c r="I175" s="42"/>
      <c r="J175" s="39"/>
      <c r="K175" s="41"/>
      <c r="L175" s="51"/>
      <c r="M175" s="39"/>
      <c r="N175" s="39"/>
      <c r="O175" s="41"/>
      <c r="P175" s="51"/>
      <c r="Q175" s="39"/>
      <c r="R175" s="39"/>
      <c r="S175" s="41"/>
      <c r="T175" s="51"/>
      <c r="U175" s="39">
        <v>63</v>
      </c>
      <c r="V175" s="39">
        <v>118.777777777778</v>
      </c>
      <c r="W175" s="41">
        <v>-0.41699999999999998</v>
      </c>
      <c r="X175" s="51">
        <v>10.470747826087001</v>
      </c>
      <c r="Y175" s="39"/>
      <c r="Z175" s="40"/>
      <c r="AA175" s="40"/>
      <c r="AB175" s="51"/>
      <c r="AC175" s="42">
        <v>58</v>
      </c>
      <c r="AD175" s="41">
        <v>48.022413793103503</v>
      </c>
      <c r="AE175" s="40">
        <v>1.71971171171171</v>
      </c>
      <c r="AF175" s="51">
        <v>8.46644414414415</v>
      </c>
    </row>
    <row r="176" spans="1:32" x14ac:dyDescent="0.2">
      <c r="A176" s="43" t="s">
        <v>40</v>
      </c>
      <c r="B176" s="39">
        <v>2002</v>
      </c>
      <c r="C176" s="62">
        <v>0.103671641791045</v>
      </c>
      <c r="D176" s="39">
        <v>99</v>
      </c>
      <c r="E176" s="39">
        <v>4253.2828282828305</v>
      </c>
      <c r="F176" s="42">
        <v>112</v>
      </c>
      <c r="G176" s="41">
        <v>97.667678571428596</v>
      </c>
      <c r="H176" s="51">
        <v>29.7610178571428</v>
      </c>
      <c r="I176" s="42"/>
      <c r="J176" s="39"/>
      <c r="K176" s="41"/>
      <c r="L176" s="51"/>
      <c r="M176" s="39"/>
      <c r="N176" s="39"/>
      <c r="O176" s="41"/>
      <c r="P176" s="51"/>
      <c r="Q176" s="39"/>
      <c r="R176" s="39"/>
      <c r="S176" s="41"/>
      <c r="T176" s="51"/>
      <c r="U176" s="39">
        <v>99</v>
      </c>
      <c r="V176" s="39">
        <v>128.87878787878799</v>
      </c>
      <c r="W176" s="41">
        <v>0.81718235294117603</v>
      </c>
      <c r="X176" s="51">
        <v>12.0670764705882</v>
      </c>
      <c r="Y176" s="39"/>
      <c r="Z176" s="40"/>
      <c r="AA176" s="40"/>
      <c r="AB176" s="51"/>
      <c r="AC176" s="42">
        <v>94</v>
      </c>
      <c r="AD176" s="41">
        <v>44.195744680851</v>
      </c>
      <c r="AE176" s="40">
        <v>1.5701055900621099</v>
      </c>
      <c r="AF176" s="51">
        <v>10.641080124223601</v>
      </c>
    </row>
    <row r="177" spans="1:32" x14ac:dyDescent="0.2">
      <c r="A177" s="43" t="s">
        <v>40</v>
      </c>
      <c r="B177" s="39">
        <v>2003</v>
      </c>
      <c r="C177" s="62">
        <v>1.3139784946236599E-2</v>
      </c>
      <c r="D177" s="39">
        <v>162</v>
      </c>
      <c r="E177" s="39">
        <v>4603.1172839506198</v>
      </c>
      <c r="F177" s="42">
        <v>175</v>
      </c>
      <c r="G177" s="41">
        <v>44.210285714285703</v>
      </c>
      <c r="H177" s="51">
        <v>33.227462857142903</v>
      </c>
      <c r="I177" s="42"/>
      <c r="J177" s="39"/>
      <c r="K177" s="41"/>
      <c r="L177" s="51"/>
      <c r="M177" s="39"/>
      <c r="N177" s="39"/>
      <c r="O177" s="41"/>
      <c r="P177" s="51"/>
      <c r="Q177" s="39"/>
      <c r="R177" s="39"/>
      <c r="S177" s="41"/>
      <c r="T177" s="51"/>
      <c r="U177" s="39">
        <v>162</v>
      </c>
      <c r="V177" s="39">
        <v>131.29012345679001</v>
      </c>
      <c r="W177" s="41">
        <v>1.22719521912351</v>
      </c>
      <c r="X177" s="51">
        <v>13.175948207171301</v>
      </c>
      <c r="Y177" s="39"/>
      <c r="Z177" s="40"/>
      <c r="AA177" s="40"/>
      <c r="AB177" s="51"/>
      <c r="AC177" s="42">
        <v>156</v>
      </c>
      <c r="AD177" s="41">
        <v>41.978205128205097</v>
      </c>
      <c r="AE177" s="40">
        <v>1.5612719665271999</v>
      </c>
      <c r="AF177" s="51">
        <v>11.721702510460201</v>
      </c>
    </row>
    <row r="178" spans="1:32" x14ac:dyDescent="0.2">
      <c r="A178" s="43" t="s">
        <v>40</v>
      </c>
      <c r="B178" s="39">
        <v>2004</v>
      </c>
      <c r="C178" s="62">
        <v>5.4269230769230799E-2</v>
      </c>
      <c r="D178" s="39">
        <v>150</v>
      </c>
      <c r="E178" s="39">
        <v>4529.6333333333296</v>
      </c>
      <c r="F178" s="42">
        <v>181</v>
      </c>
      <c r="G178" s="41">
        <v>28.224198895027602</v>
      </c>
      <c r="H178" s="51">
        <v>28.833994475138098</v>
      </c>
      <c r="I178" s="42"/>
      <c r="J178" s="39"/>
      <c r="K178" s="41"/>
      <c r="L178" s="51"/>
      <c r="M178" s="39"/>
      <c r="N178" s="39"/>
      <c r="O178" s="41"/>
      <c r="P178" s="51"/>
      <c r="Q178" s="39"/>
      <c r="R178" s="39"/>
      <c r="S178" s="41"/>
      <c r="T178" s="51"/>
      <c r="U178" s="39">
        <v>150</v>
      </c>
      <c r="V178" s="39">
        <v>139.19333333333299</v>
      </c>
      <c r="W178" s="41">
        <v>1.32329218106996</v>
      </c>
      <c r="X178" s="51">
        <v>12.514592592592599</v>
      </c>
      <c r="Y178" s="39"/>
      <c r="Z178" s="40"/>
      <c r="AA178" s="40"/>
      <c r="AB178" s="51"/>
      <c r="AC178" s="42">
        <v>139</v>
      </c>
      <c r="AD178" s="41">
        <v>41.246043165467597</v>
      </c>
      <c r="AE178" s="40">
        <v>1.3171391304347799</v>
      </c>
      <c r="AF178" s="51">
        <v>10.9485160869565</v>
      </c>
    </row>
    <row r="179" spans="1:32" x14ac:dyDescent="0.2">
      <c r="A179" s="43" t="s">
        <v>40</v>
      </c>
      <c r="B179" s="39">
        <v>2005</v>
      </c>
      <c r="C179" s="62">
        <v>0.10180357142857099</v>
      </c>
      <c r="D179" s="39">
        <v>151</v>
      </c>
      <c r="E179" s="39">
        <v>4341.3178807946997</v>
      </c>
      <c r="F179" s="42">
        <v>188</v>
      </c>
      <c r="G179" s="41">
        <v>33.469734042553199</v>
      </c>
      <c r="H179" s="51">
        <v>30.557579787234101</v>
      </c>
      <c r="I179" s="42"/>
      <c r="J179" s="39"/>
      <c r="K179" s="41"/>
      <c r="L179" s="51"/>
      <c r="M179" s="39"/>
      <c r="N179" s="39"/>
      <c r="O179" s="41"/>
      <c r="P179" s="51"/>
      <c r="Q179" s="39"/>
      <c r="R179" s="39"/>
      <c r="S179" s="41"/>
      <c r="T179" s="51"/>
      <c r="U179" s="39">
        <v>151</v>
      </c>
      <c r="V179" s="39">
        <v>130.32450331125801</v>
      </c>
      <c r="W179" s="41">
        <v>0.67466898954703902</v>
      </c>
      <c r="X179" s="51">
        <v>12.255487804878101</v>
      </c>
      <c r="Y179" s="39"/>
      <c r="Z179" s="40"/>
      <c r="AA179" s="40"/>
      <c r="AB179" s="51"/>
      <c r="AC179" s="42">
        <v>144</v>
      </c>
      <c r="AD179" s="41">
        <v>41.029861111111103</v>
      </c>
      <c r="AE179" s="40">
        <v>1.33242446043165</v>
      </c>
      <c r="AF179" s="51">
        <v>10.0392672661871</v>
      </c>
    </row>
    <row r="180" spans="1:32" x14ac:dyDescent="0.2">
      <c r="A180" s="43" t="s">
        <v>40</v>
      </c>
      <c r="B180" s="39">
        <v>2006</v>
      </c>
      <c r="C180" s="62">
        <v>0.16788135593220299</v>
      </c>
      <c r="D180" s="39">
        <v>177</v>
      </c>
      <c r="E180" s="39">
        <v>4580.0282485875696</v>
      </c>
      <c r="F180" s="42">
        <v>216</v>
      </c>
      <c r="G180" s="41">
        <v>9.4679629629629698</v>
      </c>
      <c r="H180" s="51">
        <v>30.6151296296296</v>
      </c>
      <c r="I180" s="42"/>
      <c r="J180" s="39"/>
      <c r="K180" s="41"/>
      <c r="L180" s="51"/>
      <c r="M180" s="39"/>
      <c r="N180" s="39"/>
      <c r="O180" s="41"/>
      <c r="P180" s="51"/>
      <c r="Q180" s="39"/>
      <c r="R180" s="39"/>
      <c r="S180" s="41"/>
      <c r="T180" s="51"/>
      <c r="U180" s="39">
        <v>177</v>
      </c>
      <c r="V180" s="39">
        <v>136.44067796610199</v>
      </c>
      <c r="W180" s="41">
        <v>1.27848136645963</v>
      </c>
      <c r="X180" s="51">
        <v>12.333493788819901</v>
      </c>
      <c r="Y180" s="39"/>
      <c r="Z180" s="40"/>
      <c r="AA180" s="40"/>
      <c r="AB180" s="51"/>
      <c r="AC180" s="42">
        <v>167</v>
      </c>
      <c r="AD180" s="41">
        <v>43.529341317365301</v>
      </c>
      <c r="AE180" s="40">
        <v>2.4168167202572399</v>
      </c>
      <c r="AF180" s="51">
        <v>10.4703003215434</v>
      </c>
    </row>
    <row r="181" spans="1:32" x14ac:dyDescent="0.2">
      <c r="A181" s="43" t="s">
        <v>40</v>
      </c>
      <c r="B181" s="39">
        <v>2007</v>
      </c>
      <c r="C181" s="62">
        <v>1.4128843338213799E-2</v>
      </c>
      <c r="D181" s="39">
        <v>241</v>
      </c>
      <c r="E181" s="39">
        <v>4648.5560165975103</v>
      </c>
      <c r="F181" s="42">
        <v>297</v>
      </c>
      <c r="G181" s="41">
        <v>28.8776767676768</v>
      </c>
      <c r="H181" s="51">
        <v>32.932343434343501</v>
      </c>
      <c r="I181" s="42"/>
      <c r="J181" s="39"/>
      <c r="K181" s="41"/>
      <c r="L181" s="51"/>
      <c r="M181" s="39"/>
      <c r="N181" s="39"/>
      <c r="O181" s="41"/>
      <c r="P181" s="51"/>
      <c r="Q181" s="39"/>
      <c r="R181" s="39"/>
      <c r="S181" s="41"/>
      <c r="T181" s="51"/>
      <c r="U181" s="39">
        <v>241</v>
      </c>
      <c r="V181" s="39">
        <v>132.742738589212</v>
      </c>
      <c r="W181" s="41">
        <v>0.81998076923076901</v>
      </c>
      <c r="X181" s="51">
        <v>13.824521634615399</v>
      </c>
      <c r="Y181" s="39"/>
      <c r="Z181" s="40"/>
      <c r="AA181" s="40"/>
      <c r="AB181" s="51"/>
      <c r="AC181" s="42">
        <v>230</v>
      </c>
      <c r="AD181" s="41">
        <v>41.258260869565198</v>
      </c>
      <c r="AE181" s="40">
        <v>2.2014433497536898</v>
      </c>
      <c r="AF181" s="51">
        <v>11.939274137930999</v>
      </c>
    </row>
    <row r="182" spans="1:32" x14ac:dyDescent="0.2">
      <c r="A182" s="43" t="s">
        <v>40</v>
      </c>
      <c r="B182" s="39">
        <v>2008</v>
      </c>
      <c r="C182" s="62">
        <v>5.8317503392130203E-2</v>
      </c>
      <c r="D182" s="39">
        <v>235</v>
      </c>
      <c r="E182" s="39">
        <v>4692.0851063829796</v>
      </c>
      <c r="F182" s="42">
        <v>302</v>
      </c>
      <c r="G182" s="41">
        <v>62.162615894039703</v>
      </c>
      <c r="H182" s="51">
        <v>30.555029801324501</v>
      </c>
      <c r="I182" s="42"/>
      <c r="J182" s="39"/>
      <c r="K182" s="41"/>
      <c r="L182" s="51"/>
      <c r="M182" s="39"/>
      <c r="N182" s="39"/>
      <c r="O182" s="41"/>
      <c r="P182" s="51"/>
      <c r="Q182" s="39"/>
      <c r="R182" s="39"/>
      <c r="S182" s="41"/>
      <c r="T182" s="51"/>
      <c r="U182" s="39">
        <v>235</v>
      </c>
      <c r="V182" s="39">
        <v>129.26808510638301</v>
      </c>
      <c r="W182" s="41">
        <v>0.70211899313501103</v>
      </c>
      <c r="X182" s="51">
        <v>12.321533180777999</v>
      </c>
      <c r="Y182" s="39"/>
      <c r="Z182" s="40"/>
      <c r="AA182" s="40"/>
      <c r="AB182" s="51"/>
      <c r="AC182" s="42">
        <v>224</v>
      </c>
      <c r="AD182" s="41">
        <v>37.389285714285698</v>
      </c>
      <c r="AE182" s="40">
        <v>1.54222195704057</v>
      </c>
      <c r="AF182" s="51">
        <v>10.798106443914101</v>
      </c>
    </row>
    <row r="183" spans="1:32" x14ac:dyDescent="0.2">
      <c r="A183" s="43" t="s">
        <v>40</v>
      </c>
      <c r="B183" s="39">
        <v>2009</v>
      </c>
      <c r="C183" s="62">
        <v>0.105470085470085</v>
      </c>
      <c r="D183" s="39">
        <v>231</v>
      </c>
      <c r="E183" s="39">
        <v>4681.1515151515196</v>
      </c>
      <c r="F183" s="42">
        <v>312</v>
      </c>
      <c r="G183" s="41">
        <v>31.080320512820499</v>
      </c>
      <c r="H183" s="51">
        <v>29.8828301282051</v>
      </c>
      <c r="I183" s="42"/>
      <c r="J183" s="39"/>
      <c r="K183" s="41"/>
      <c r="L183" s="51"/>
      <c r="M183" s="39"/>
      <c r="N183" s="39"/>
      <c r="O183" s="41"/>
      <c r="P183" s="51"/>
      <c r="Q183" s="39"/>
      <c r="R183" s="39"/>
      <c r="S183" s="41"/>
      <c r="T183" s="51"/>
      <c r="U183" s="39">
        <v>231</v>
      </c>
      <c r="V183" s="39">
        <v>128.406926406926</v>
      </c>
      <c r="W183" s="41">
        <v>0.47711031175059998</v>
      </c>
      <c r="X183" s="51">
        <v>13.250942446043201</v>
      </c>
      <c r="Y183" s="39"/>
      <c r="Z183" s="40"/>
      <c r="AA183" s="40"/>
      <c r="AB183" s="51"/>
      <c r="AC183" s="42">
        <v>219</v>
      </c>
      <c r="AD183" s="41">
        <v>30.0853881278539</v>
      </c>
      <c r="AE183" s="40">
        <v>0.37889950980392201</v>
      </c>
      <c r="AF183" s="51">
        <v>11.757142647058799</v>
      </c>
    </row>
    <row r="184" spans="1:32" x14ac:dyDescent="0.2">
      <c r="A184" s="43" t="s">
        <v>40</v>
      </c>
      <c r="B184" s="39">
        <v>2010</v>
      </c>
      <c r="C184" s="62">
        <v>5.9104116222760301E-2</v>
      </c>
      <c r="D184" s="39">
        <v>310</v>
      </c>
      <c r="E184" s="39">
        <v>4864.19032258065</v>
      </c>
      <c r="F184" s="42">
        <v>355</v>
      </c>
      <c r="G184" s="41">
        <v>72.286366197183199</v>
      </c>
      <c r="H184" s="51">
        <v>29.570273239436599</v>
      </c>
      <c r="I184" s="42"/>
      <c r="J184" s="39"/>
      <c r="K184" s="41"/>
      <c r="L184" s="51"/>
      <c r="M184" s="39"/>
      <c r="N184" s="39"/>
      <c r="O184" s="41"/>
      <c r="P184" s="51"/>
      <c r="Q184" s="39"/>
      <c r="R184" s="39"/>
      <c r="S184" s="41"/>
      <c r="T184" s="51"/>
      <c r="U184" s="39">
        <v>310</v>
      </c>
      <c r="V184" s="39">
        <v>136.11612903225799</v>
      </c>
      <c r="W184" s="41">
        <v>-6.5907949790794895E-2</v>
      </c>
      <c r="X184" s="51">
        <v>12.2974518828452</v>
      </c>
      <c r="Y184" s="39"/>
      <c r="Z184" s="40"/>
      <c r="AA184" s="40"/>
      <c r="AB184" s="51"/>
      <c r="AC184" s="42">
        <v>278</v>
      </c>
      <c r="AD184" s="41">
        <v>31.944964028777001</v>
      </c>
      <c r="AE184" s="40">
        <v>0.17713507625272301</v>
      </c>
      <c r="AF184" s="51">
        <v>10.109669063180799</v>
      </c>
    </row>
    <row r="185" spans="1:32" x14ac:dyDescent="0.2">
      <c r="A185" s="43" t="s">
        <v>40</v>
      </c>
      <c r="B185" s="39">
        <v>2011</v>
      </c>
      <c r="C185" s="62">
        <v>7.1190476190476207E-2</v>
      </c>
      <c r="D185" s="39">
        <v>267</v>
      </c>
      <c r="E185" s="39">
        <v>4625.8951310861403</v>
      </c>
      <c r="F185" s="42">
        <v>361</v>
      </c>
      <c r="G185" s="41">
        <v>26.413961218836601</v>
      </c>
      <c r="H185" s="51">
        <v>26.934069252077599</v>
      </c>
      <c r="I185" s="42"/>
      <c r="J185" s="39"/>
      <c r="K185" s="41"/>
      <c r="L185" s="51"/>
      <c r="M185" s="39"/>
      <c r="N185" s="39"/>
      <c r="O185" s="41"/>
      <c r="P185" s="51"/>
      <c r="Q185" s="39"/>
      <c r="R185" s="39"/>
      <c r="S185" s="41"/>
      <c r="T185" s="51"/>
      <c r="U185" s="39">
        <v>267</v>
      </c>
      <c r="V185" s="39">
        <v>126.505617977528</v>
      </c>
      <c r="W185" s="41">
        <v>0.68504887983706797</v>
      </c>
      <c r="X185" s="51">
        <v>11.576723014256601</v>
      </c>
      <c r="Y185" s="39"/>
      <c r="Z185" s="40"/>
      <c r="AA185" s="40"/>
      <c r="AB185" s="51"/>
      <c r="AC185" s="42">
        <v>253</v>
      </c>
      <c r="AD185" s="41">
        <v>28.828853754940699</v>
      </c>
      <c r="AE185" s="40">
        <v>-1.62676715176715</v>
      </c>
      <c r="AF185" s="51">
        <v>10.4173937629938</v>
      </c>
    </row>
    <row r="186" spans="1:32" x14ac:dyDescent="0.2">
      <c r="A186" s="43" t="s">
        <v>40</v>
      </c>
      <c r="B186" s="39">
        <v>2012</v>
      </c>
      <c r="C186" s="62">
        <v>0.106507537688442</v>
      </c>
      <c r="D186" s="39">
        <v>223</v>
      </c>
      <c r="E186" s="39">
        <v>4603.9506726457403</v>
      </c>
      <c r="F186" s="42">
        <v>359</v>
      </c>
      <c r="G186" s="41">
        <v>78.244289693593302</v>
      </c>
      <c r="H186" s="51">
        <v>25.246718662952599</v>
      </c>
      <c r="I186" s="42"/>
      <c r="J186" s="39"/>
      <c r="K186" s="41"/>
      <c r="L186" s="51"/>
      <c r="M186" s="39"/>
      <c r="N186" s="39"/>
      <c r="O186" s="41"/>
      <c r="P186" s="51"/>
      <c r="Q186" s="39"/>
      <c r="R186" s="39"/>
      <c r="S186" s="41"/>
      <c r="T186" s="51"/>
      <c r="U186" s="39">
        <v>223</v>
      </c>
      <c r="V186" s="39">
        <v>120.632286995516</v>
      </c>
      <c r="W186" s="41">
        <v>0.295593147751606</v>
      </c>
      <c r="X186" s="51">
        <v>10.8848072805139</v>
      </c>
      <c r="Y186" s="39"/>
      <c r="Z186" s="42"/>
      <c r="AA186" s="42"/>
      <c r="AB186" s="51"/>
      <c r="AC186" s="42">
        <v>202</v>
      </c>
      <c r="AD186" s="41">
        <v>26.236633663366302</v>
      </c>
      <c r="AE186" s="40">
        <v>-2.5598179824561398</v>
      </c>
      <c r="AF186" s="51">
        <v>9.7905256578947402</v>
      </c>
    </row>
    <row r="187" spans="1:32" x14ac:dyDescent="0.2">
      <c r="A187" s="43" t="s">
        <v>40</v>
      </c>
      <c r="B187" s="39">
        <v>2013</v>
      </c>
      <c r="C187" s="62">
        <v>0.111830835117773</v>
      </c>
      <c r="D187" s="39">
        <v>265</v>
      </c>
      <c r="E187" s="39">
        <v>5156.1320754716999</v>
      </c>
      <c r="F187" s="42">
        <v>402</v>
      </c>
      <c r="G187" s="41">
        <v>87.804552238805996</v>
      </c>
      <c r="H187" s="51">
        <v>23.480803482587099</v>
      </c>
      <c r="I187" s="42"/>
      <c r="J187" s="39"/>
      <c r="K187" s="41"/>
      <c r="L187" s="51"/>
      <c r="M187" s="39"/>
      <c r="N187" s="39"/>
      <c r="O187" s="41"/>
      <c r="P187" s="51"/>
      <c r="Q187" s="39"/>
      <c r="R187" s="39"/>
      <c r="S187" s="41"/>
      <c r="T187" s="51"/>
      <c r="U187" s="39">
        <v>265</v>
      </c>
      <c r="V187" s="39">
        <v>120.79245283018901</v>
      </c>
      <c r="W187" s="41">
        <v>-0.109103846153846</v>
      </c>
      <c r="X187" s="51">
        <v>8.9179057692307708</v>
      </c>
      <c r="Y187" s="39"/>
      <c r="Z187" s="42"/>
      <c r="AA187" s="42"/>
      <c r="AB187" s="51"/>
      <c r="AC187" s="42">
        <v>256</v>
      </c>
      <c r="AD187" s="41">
        <v>25.752343750000001</v>
      </c>
      <c r="AE187" s="40">
        <v>-2.80873673870334</v>
      </c>
      <c r="AF187" s="51">
        <v>7.8044231827111901</v>
      </c>
    </row>
    <row r="188" spans="1:32" x14ac:dyDescent="0.2">
      <c r="A188" s="43" t="s">
        <v>40</v>
      </c>
      <c r="B188" s="39">
        <v>2014</v>
      </c>
      <c r="C188" s="62">
        <v>2.8636942675159201E-2</v>
      </c>
      <c r="D188" s="39">
        <v>199</v>
      </c>
      <c r="E188" s="39">
        <v>5373.6231155778896</v>
      </c>
      <c r="F188" s="42">
        <v>340</v>
      </c>
      <c r="G188" s="41">
        <v>115.704147058823</v>
      </c>
      <c r="H188" s="51">
        <v>21.95955</v>
      </c>
      <c r="I188" s="42"/>
      <c r="J188" s="39"/>
      <c r="K188" s="41"/>
      <c r="L188" s="51"/>
      <c r="M188" s="39"/>
      <c r="N188" s="39"/>
      <c r="O188" s="41"/>
      <c r="P188" s="51"/>
      <c r="Q188" s="39"/>
      <c r="R188" s="39"/>
      <c r="S188" s="41"/>
      <c r="T188" s="51"/>
      <c r="U188" s="39">
        <v>199</v>
      </c>
      <c r="V188" s="39">
        <v>119.814070351759</v>
      </c>
      <c r="W188" s="41">
        <v>0.114744444444444</v>
      </c>
      <c r="X188" s="51">
        <v>8.9574266666666595</v>
      </c>
      <c r="Y188" s="39"/>
      <c r="Z188" s="42"/>
      <c r="AA188" s="42"/>
      <c r="AB188" s="51"/>
      <c r="AC188" s="42">
        <v>139</v>
      </c>
      <c r="AD188" s="41">
        <v>25.458273381295001</v>
      </c>
      <c r="AE188" s="40">
        <v>-3.6085191387559798</v>
      </c>
      <c r="AF188" s="51">
        <v>7.1364935406698597</v>
      </c>
    </row>
    <row r="189" spans="1:32" x14ac:dyDescent="0.2">
      <c r="A189" s="43" t="s">
        <v>40</v>
      </c>
      <c r="B189" s="39">
        <v>2015</v>
      </c>
      <c r="C189" s="62">
        <v>7.2338593974175094E-2</v>
      </c>
      <c r="D189" s="39">
        <v>71</v>
      </c>
      <c r="E189" s="39">
        <v>5772.6056338028202</v>
      </c>
      <c r="F189" s="42">
        <v>240</v>
      </c>
      <c r="G189" s="41">
        <v>130.493666666667</v>
      </c>
      <c r="H189" s="51">
        <v>16.815766666666701</v>
      </c>
      <c r="I189" s="42"/>
      <c r="J189" s="39"/>
      <c r="K189" s="41"/>
      <c r="L189" s="51"/>
      <c r="M189" s="39"/>
      <c r="N189" s="39"/>
      <c r="O189" s="41"/>
      <c r="P189" s="51"/>
      <c r="Q189" s="39"/>
      <c r="R189" s="39"/>
      <c r="S189" s="41"/>
      <c r="T189" s="51"/>
      <c r="U189" s="39">
        <v>71</v>
      </c>
      <c r="V189" s="39">
        <v>108.77464788732399</v>
      </c>
      <c r="W189" s="41">
        <v>-2.0810958904109701E-2</v>
      </c>
      <c r="X189" s="51">
        <v>7.3148904109588999</v>
      </c>
      <c r="Y189" s="39"/>
      <c r="Z189" s="42"/>
      <c r="AA189" s="42"/>
      <c r="AB189" s="51"/>
      <c r="AC189" s="42"/>
      <c r="AD189" s="41"/>
      <c r="AE189" s="40"/>
      <c r="AF189" s="51"/>
    </row>
    <row r="190" spans="1:32" x14ac:dyDescent="0.2">
      <c r="A190" s="43" t="s">
        <v>40</v>
      </c>
      <c r="B190" s="39">
        <v>2016</v>
      </c>
      <c r="C190" s="62">
        <v>0.30081818181818198</v>
      </c>
      <c r="D190" s="39"/>
      <c r="E190" s="39"/>
      <c r="F190" s="42">
        <v>224</v>
      </c>
      <c r="G190" s="41">
        <v>172.60901785714299</v>
      </c>
      <c r="H190" s="51">
        <v>16.058004464285698</v>
      </c>
      <c r="I190" s="42"/>
      <c r="J190" s="39"/>
      <c r="K190" s="41"/>
      <c r="L190" s="51"/>
      <c r="M190" s="39"/>
      <c r="N190" s="39"/>
      <c r="O190" s="41"/>
      <c r="P190" s="51"/>
      <c r="Q190" s="39"/>
      <c r="R190" s="39"/>
      <c r="S190" s="41"/>
      <c r="T190" s="51"/>
      <c r="U190" s="39"/>
      <c r="V190" s="39"/>
      <c r="W190" s="41"/>
      <c r="X190" s="51"/>
      <c r="Y190" s="39"/>
      <c r="Z190" s="42"/>
      <c r="AA190" s="42"/>
      <c r="AB190" s="51"/>
      <c r="AC190" s="42"/>
      <c r="AD190" s="41"/>
      <c r="AE190" s="40"/>
      <c r="AF190" s="51"/>
    </row>
    <row r="191" spans="1:32" x14ac:dyDescent="0.2">
      <c r="A191" s="43" t="s">
        <v>40</v>
      </c>
      <c r="B191" s="39">
        <v>2017</v>
      </c>
      <c r="C191" s="62">
        <v>6.8091168091168094E-2</v>
      </c>
      <c r="D191" s="39"/>
      <c r="E191" s="39"/>
      <c r="F191" s="42">
        <v>168</v>
      </c>
      <c r="G191" s="41">
        <v>128.98297619047599</v>
      </c>
      <c r="H191" s="51">
        <v>10.6839285714286</v>
      </c>
      <c r="I191" s="42"/>
      <c r="J191" s="39"/>
      <c r="K191" s="41"/>
      <c r="L191" s="51"/>
      <c r="M191" s="39"/>
      <c r="N191" s="39"/>
      <c r="O191" s="41"/>
      <c r="P191" s="51"/>
      <c r="Q191" s="39"/>
      <c r="R191" s="39"/>
      <c r="S191" s="41"/>
      <c r="T191" s="51"/>
      <c r="U191" s="39"/>
      <c r="V191" s="39"/>
      <c r="W191" s="41"/>
      <c r="X191" s="51"/>
      <c r="Y191" s="39"/>
      <c r="Z191" s="42"/>
      <c r="AA191" s="42"/>
      <c r="AB191" s="51"/>
      <c r="AC191" s="42"/>
      <c r="AD191" s="41"/>
      <c r="AE191" s="40"/>
      <c r="AF191" s="51"/>
    </row>
    <row r="192" spans="1:32" x14ac:dyDescent="0.2">
      <c r="A192" s="43" t="s">
        <v>40</v>
      </c>
      <c r="B192" s="39">
        <v>2018</v>
      </c>
      <c r="C192" s="62">
        <v>0.21916167664670699</v>
      </c>
      <c r="D192" s="39"/>
      <c r="E192" s="39"/>
      <c r="F192" s="42">
        <v>83</v>
      </c>
      <c r="G192" s="41">
        <v>168.07710843373499</v>
      </c>
      <c r="H192" s="51">
        <v>12.297590361445801</v>
      </c>
      <c r="I192" s="42"/>
      <c r="J192" s="39"/>
      <c r="K192" s="41"/>
      <c r="L192" s="51"/>
      <c r="M192" s="39"/>
      <c r="N192" s="39"/>
      <c r="O192" s="41"/>
      <c r="P192" s="51"/>
      <c r="Q192" s="39"/>
      <c r="R192" s="39"/>
      <c r="S192" s="41"/>
      <c r="T192" s="51"/>
      <c r="U192" s="39"/>
      <c r="V192" s="39"/>
      <c r="W192" s="41"/>
      <c r="X192" s="51"/>
      <c r="Y192" s="39"/>
      <c r="Z192" s="42"/>
      <c r="AA192" s="42"/>
      <c r="AB192" s="51"/>
      <c r="AC192" s="42"/>
      <c r="AD192" s="41"/>
      <c r="AE192" s="40"/>
      <c r="AF192" s="51"/>
    </row>
    <row r="193" spans="1:32" x14ac:dyDescent="0.2">
      <c r="A193" s="43" t="s">
        <v>41</v>
      </c>
      <c r="B193" s="39">
        <v>1987</v>
      </c>
      <c r="C193" s="62">
        <v>8.5507246376811605E-3</v>
      </c>
      <c r="D193" s="39"/>
      <c r="E193" s="39"/>
      <c r="F193" s="42">
        <v>55</v>
      </c>
      <c r="G193" s="41">
        <v>-119.605272727273</v>
      </c>
      <c r="H193" s="51">
        <v>27.056381818181801</v>
      </c>
      <c r="I193" s="42"/>
      <c r="J193" s="39"/>
      <c r="K193" s="41"/>
      <c r="L193" s="51"/>
      <c r="M193" s="39"/>
      <c r="N193" s="39"/>
      <c r="O193" s="41"/>
      <c r="P193" s="51"/>
      <c r="Q193" s="39"/>
      <c r="R193" s="39"/>
      <c r="S193" s="41"/>
      <c r="T193" s="51"/>
      <c r="U193" s="39"/>
      <c r="V193" s="39"/>
      <c r="W193" s="41"/>
      <c r="X193" s="51"/>
      <c r="Y193" s="39"/>
      <c r="Z193" s="42"/>
      <c r="AA193" s="42"/>
      <c r="AB193" s="51"/>
      <c r="AC193" s="42"/>
      <c r="AD193" s="41"/>
      <c r="AE193" s="40"/>
      <c r="AF193" s="51"/>
    </row>
    <row r="194" spans="1:32" x14ac:dyDescent="0.2">
      <c r="A194" s="43" t="s">
        <v>41</v>
      </c>
      <c r="B194" s="39">
        <v>1989</v>
      </c>
      <c r="C194" s="62">
        <v>0.16727272727272699</v>
      </c>
      <c r="D194" s="39">
        <v>62</v>
      </c>
      <c r="E194" s="39">
        <v>4802.0645161290304</v>
      </c>
      <c r="F194" s="42">
        <v>77</v>
      </c>
      <c r="G194" s="41">
        <v>-82.930519480519493</v>
      </c>
      <c r="H194" s="51">
        <v>29.754103896103899</v>
      </c>
      <c r="I194" s="42"/>
      <c r="J194" s="39"/>
      <c r="K194" s="41"/>
      <c r="L194" s="51"/>
      <c r="M194" s="39"/>
      <c r="N194" s="39"/>
      <c r="O194" s="41"/>
      <c r="P194" s="51"/>
      <c r="Q194" s="39"/>
      <c r="R194" s="39"/>
      <c r="S194" s="41"/>
      <c r="T194" s="51"/>
      <c r="U194" s="39">
        <v>62</v>
      </c>
      <c r="V194" s="39">
        <v>143.41935483871001</v>
      </c>
      <c r="W194" s="41">
        <v>1.4077317073170701</v>
      </c>
      <c r="X194" s="51">
        <v>11.993060975609801</v>
      </c>
      <c r="Y194" s="39"/>
      <c r="Z194" s="42"/>
      <c r="AA194" s="42"/>
      <c r="AB194" s="51"/>
      <c r="AC194" s="42">
        <v>60</v>
      </c>
      <c r="AD194" s="41">
        <v>56.085000000000001</v>
      </c>
      <c r="AE194" s="40">
        <v>0.42692307692307702</v>
      </c>
      <c r="AF194" s="51">
        <v>9.2552564102564094</v>
      </c>
    </row>
    <row r="195" spans="1:32" x14ac:dyDescent="0.2">
      <c r="A195" s="43" t="s">
        <v>41</v>
      </c>
      <c r="B195" s="39">
        <v>1990</v>
      </c>
      <c r="C195" s="62">
        <v>0.171160714285714</v>
      </c>
      <c r="D195" s="39">
        <v>54</v>
      </c>
      <c r="E195" s="39">
        <v>5235.5370370370401</v>
      </c>
      <c r="F195" s="42">
        <v>76</v>
      </c>
      <c r="G195" s="41">
        <v>-26.733421052631599</v>
      </c>
      <c r="H195" s="51">
        <v>29.1762894736842</v>
      </c>
      <c r="I195" s="42"/>
      <c r="J195" s="39"/>
      <c r="K195" s="41"/>
      <c r="L195" s="51"/>
      <c r="M195" s="39"/>
      <c r="N195" s="39"/>
      <c r="O195" s="41"/>
      <c r="P195" s="51"/>
      <c r="Q195" s="39"/>
      <c r="R195" s="39"/>
      <c r="S195" s="41"/>
      <c r="T195" s="51"/>
      <c r="U195" s="39">
        <v>54</v>
      </c>
      <c r="V195" s="39">
        <v>157.01851851851899</v>
      </c>
      <c r="W195" s="41">
        <v>1.22082926829268</v>
      </c>
      <c r="X195" s="51">
        <v>11.0966951219512</v>
      </c>
      <c r="Y195" s="39"/>
      <c r="Z195" s="42"/>
      <c r="AA195" s="42"/>
      <c r="AB195" s="51"/>
      <c r="AC195" s="42">
        <v>54</v>
      </c>
      <c r="AD195" s="41">
        <v>52.0833333333333</v>
      </c>
      <c r="AE195" s="40">
        <v>0.13438271604938301</v>
      </c>
      <c r="AF195" s="51">
        <v>8.8930864197530894</v>
      </c>
    </row>
    <row r="196" spans="1:32" x14ac:dyDescent="0.2">
      <c r="A196" s="43" t="s">
        <v>41</v>
      </c>
      <c r="B196" s="39">
        <v>1991</v>
      </c>
      <c r="C196" s="62">
        <v>7.5530303030303003E-2</v>
      </c>
      <c r="D196" s="39">
        <v>65</v>
      </c>
      <c r="E196" s="39">
        <v>5028.5538461538499</v>
      </c>
      <c r="F196" s="42">
        <v>81</v>
      </c>
      <c r="G196" s="41">
        <v>-53.1654320987654</v>
      </c>
      <c r="H196" s="51">
        <v>31.6201728395062</v>
      </c>
      <c r="I196" s="42"/>
      <c r="J196" s="39"/>
      <c r="K196" s="41"/>
      <c r="L196" s="51"/>
      <c r="M196" s="39"/>
      <c r="N196" s="39"/>
      <c r="O196" s="41"/>
      <c r="P196" s="51"/>
      <c r="Q196" s="39"/>
      <c r="R196" s="39"/>
      <c r="S196" s="41"/>
      <c r="T196" s="51"/>
      <c r="U196" s="39">
        <v>65</v>
      </c>
      <c r="V196" s="39">
        <v>149.75384615384601</v>
      </c>
      <c r="W196" s="41">
        <v>1.16421348314607</v>
      </c>
      <c r="X196" s="51">
        <v>11.6302359550562</v>
      </c>
      <c r="Y196" s="39"/>
      <c r="Z196" s="42"/>
      <c r="AA196" s="42"/>
      <c r="AB196" s="51"/>
      <c r="AC196" s="42">
        <v>65</v>
      </c>
      <c r="AD196" s="41">
        <v>51.12</v>
      </c>
      <c r="AE196" s="40">
        <v>3.7550561797752798E-2</v>
      </c>
      <c r="AF196" s="51">
        <v>9.2284269662921297</v>
      </c>
    </row>
    <row r="197" spans="1:32" x14ac:dyDescent="0.2">
      <c r="A197" s="43" t="s">
        <v>41</v>
      </c>
      <c r="B197" s="39">
        <v>1992</v>
      </c>
      <c r="C197" s="62">
        <v>0.24006329113923999</v>
      </c>
      <c r="D197" s="39">
        <v>90</v>
      </c>
      <c r="E197" s="39">
        <v>5187.01111111111</v>
      </c>
      <c r="F197" s="42">
        <v>98</v>
      </c>
      <c r="G197" s="41">
        <v>78.157857142857196</v>
      </c>
      <c r="H197" s="51">
        <v>34.904489795918401</v>
      </c>
      <c r="I197" s="42"/>
      <c r="J197" s="39"/>
      <c r="K197" s="41"/>
      <c r="L197" s="51"/>
      <c r="M197" s="39"/>
      <c r="N197" s="39"/>
      <c r="O197" s="41"/>
      <c r="P197" s="51"/>
      <c r="Q197" s="39"/>
      <c r="R197" s="39"/>
      <c r="S197" s="41"/>
      <c r="T197" s="51"/>
      <c r="U197" s="39">
        <v>90</v>
      </c>
      <c r="V197" s="39">
        <v>151.53333333333299</v>
      </c>
      <c r="W197" s="41">
        <v>2.03482608695652</v>
      </c>
      <c r="X197" s="51">
        <v>12.875695652173899</v>
      </c>
      <c r="Y197" s="39"/>
      <c r="Z197" s="42"/>
      <c r="AA197" s="42"/>
      <c r="AB197" s="51"/>
      <c r="AC197" s="42">
        <v>87</v>
      </c>
      <c r="AD197" s="41">
        <v>49.005747126436802</v>
      </c>
      <c r="AE197" s="40">
        <v>0.22072727272727299</v>
      </c>
      <c r="AF197" s="51">
        <v>10.422363636363601</v>
      </c>
    </row>
    <row r="198" spans="1:32" x14ac:dyDescent="0.2">
      <c r="A198" s="43" t="s">
        <v>41</v>
      </c>
      <c r="B198" s="39">
        <v>1993</v>
      </c>
      <c r="C198" s="62">
        <v>0.48011976047904198</v>
      </c>
      <c r="D198" s="39">
        <v>89</v>
      </c>
      <c r="E198" s="39">
        <v>4998.9438202247202</v>
      </c>
      <c r="F198" s="42">
        <v>111</v>
      </c>
      <c r="G198" s="41">
        <v>-69.644684684684705</v>
      </c>
      <c r="H198" s="51">
        <v>33.486846846846902</v>
      </c>
      <c r="I198" s="42"/>
      <c r="J198" s="39"/>
      <c r="K198" s="41"/>
      <c r="L198" s="51"/>
      <c r="M198" s="39"/>
      <c r="N198" s="39"/>
      <c r="O198" s="41"/>
      <c r="P198" s="51"/>
      <c r="Q198" s="39"/>
      <c r="R198" s="39"/>
      <c r="S198" s="41"/>
      <c r="T198" s="51"/>
      <c r="U198" s="39">
        <v>89</v>
      </c>
      <c r="V198" s="39">
        <v>144.11235955056199</v>
      </c>
      <c r="W198" s="41">
        <v>1.595232</v>
      </c>
      <c r="X198" s="51">
        <v>11.995656</v>
      </c>
      <c r="Y198" s="39"/>
      <c r="Z198" s="42"/>
      <c r="AA198" s="42"/>
      <c r="AB198" s="51"/>
      <c r="AC198" s="42">
        <v>84</v>
      </c>
      <c r="AD198" s="41">
        <v>48.1666666666667</v>
      </c>
      <c r="AE198" s="40">
        <v>-0.331683333333333</v>
      </c>
      <c r="AF198" s="51">
        <v>9.5954266666666701</v>
      </c>
    </row>
    <row r="199" spans="1:32" x14ac:dyDescent="0.2">
      <c r="A199" s="43" t="s">
        <v>41</v>
      </c>
      <c r="B199" s="39">
        <v>1994</v>
      </c>
      <c r="C199" s="62">
        <v>0.63656050955414001</v>
      </c>
      <c r="D199" s="39">
        <v>95</v>
      </c>
      <c r="E199" s="39">
        <v>5196.8631578947397</v>
      </c>
      <c r="F199" s="42">
        <v>114</v>
      </c>
      <c r="G199" s="41">
        <v>9.4111403508771705</v>
      </c>
      <c r="H199" s="51">
        <v>37.357561403508797</v>
      </c>
      <c r="I199" s="42"/>
      <c r="J199" s="39"/>
      <c r="K199" s="41"/>
      <c r="L199" s="51"/>
      <c r="M199" s="39"/>
      <c r="N199" s="39"/>
      <c r="O199" s="41"/>
      <c r="P199" s="51"/>
      <c r="Q199" s="39"/>
      <c r="R199" s="39"/>
      <c r="S199" s="41"/>
      <c r="T199" s="51"/>
      <c r="U199" s="39">
        <v>95</v>
      </c>
      <c r="V199" s="39">
        <v>123.694736842105</v>
      </c>
      <c r="W199" s="41">
        <v>0.29954615384615402</v>
      </c>
      <c r="X199" s="51">
        <v>14.4203923076923</v>
      </c>
      <c r="Y199" s="39"/>
      <c r="Z199" s="42"/>
      <c r="AA199" s="42"/>
      <c r="AB199" s="51"/>
      <c r="AC199" s="42">
        <v>88</v>
      </c>
      <c r="AD199" s="41">
        <v>47.052272727272701</v>
      </c>
      <c r="AE199" s="40">
        <v>-0.49026190476190501</v>
      </c>
      <c r="AF199" s="51">
        <v>11.354838095238099</v>
      </c>
    </row>
    <row r="200" spans="1:32" x14ac:dyDescent="0.2">
      <c r="A200" s="43" t="s">
        <v>41</v>
      </c>
      <c r="B200" s="39">
        <v>1995</v>
      </c>
      <c r="C200" s="62">
        <v>0.37416149068323001</v>
      </c>
      <c r="D200" s="39">
        <v>68</v>
      </c>
      <c r="E200" s="39">
        <v>5288.5</v>
      </c>
      <c r="F200" s="42">
        <v>96</v>
      </c>
      <c r="G200" s="41">
        <v>-40.5491666666667</v>
      </c>
      <c r="H200" s="51">
        <v>32.798645833333303</v>
      </c>
      <c r="I200" s="42"/>
      <c r="J200" s="39"/>
      <c r="K200" s="41"/>
      <c r="L200" s="51"/>
      <c r="M200" s="39"/>
      <c r="N200" s="39"/>
      <c r="O200" s="41"/>
      <c r="P200" s="51"/>
      <c r="Q200" s="39"/>
      <c r="R200" s="39"/>
      <c r="S200" s="41"/>
      <c r="T200" s="51"/>
      <c r="U200" s="39">
        <v>68</v>
      </c>
      <c r="V200" s="39">
        <v>129.279411764706</v>
      </c>
      <c r="W200" s="41">
        <v>-0.97111570247933898</v>
      </c>
      <c r="X200" s="51">
        <v>11.9009008264463</v>
      </c>
      <c r="Y200" s="39"/>
      <c r="Z200" s="42"/>
      <c r="AA200" s="42"/>
      <c r="AB200" s="51"/>
      <c r="AC200" s="42">
        <v>64</v>
      </c>
      <c r="AD200" s="41">
        <v>39.279687500000001</v>
      </c>
      <c r="AE200" s="40">
        <v>-0.90900847457627099</v>
      </c>
      <c r="AF200" s="51">
        <v>9.5524237288135598</v>
      </c>
    </row>
    <row r="201" spans="1:32" x14ac:dyDescent="0.2">
      <c r="A201" s="43" t="s">
        <v>41</v>
      </c>
      <c r="B201" s="39">
        <v>1996</v>
      </c>
      <c r="C201" s="62">
        <v>0.691071428571429</v>
      </c>
      <c r="D201" s="39">
        <v>103</v>
      </c>
      <c r="E201" s="39">
        <v>5274.7864077669901</v>
      </c>
      <c r="F201" s="42">
        <v>116</v>
      </c>
      <c r="G201" s="41">
        <v>7.8249137931034403</v>
      </c>
      <c r="H201" s="51">
        <v>37.111068965517198</v>
      </c>
      <c r="I201" s="42"/>
      <c r="J201" s="39"/>
      <c r="K201" s="41"/>
      <c r="L201" s="51"/>
      <c r="M201" s="39"/>
      <c r="N201" s="39"/>
      <c r="O201" s="41"/>
      <c r="P201" s="51"/>
      <c r="Q201" s="39"/>
      <c r="R201" s="39"/>
      <c r="S201" s="41"/>
      <c r="T201" s="51"/>
      <c r="U201" s="39">
        <v>103</v>
      </c>
      <c r="V201" s="39">
        <v>131.766990291262</v>
      </c>
      <c r="W201" s="41">
        <v>-0.30645890410958898</v>
      </c>
      <c r="X201" s="51">
        <v>12.7530821917808</v>
      </c>
      <c r="Y201" s="39"/>
      <c r="Z201" s="42"/>
      <c r="AA201" s="42"/>
      <c r="AB201" s="51"/>
      <c r="AC201" s="42">
        <v>101</v>
      </c>
      <c r="AD201" s="41">
        <v>47.052475247524796</v>
      </c>
      <c r="AE201" s="40">
        <v>-0.35133802816901399</v>
      </c>
      <c r="AF201" s="51">
        <v>10.1883549295775</v>
      </c>
    </row>
    <row r="202" spans="1:32" x14ac:dyDescent="0.2">
      <c r="A202" s="43" t="s">
        <v>41</v>
      </c>
      <c r="B202" s="39">
        <v>1997</v>
      </c>
      <c r="C202" s="62">
        <v>0.44590909090909098</v>
      </c>
      <c r="D202" s="39">
        <v>86</v>
      </c>
      <c r="E202" s="39">
        <v>5407.0697674418598</v>
      </c>
      <c r="F202" s="42">
        <v>101</v>
      </c>
      <c r="G202" s="41">
        <v>-21.428217821782201</v>
      </c>
      <c r="H202" s="51">
        <v>37.2419405940594</v>
      </c>
      <c r="I202" s="42"/>
      <c r="J202" s="39"/>
      <c r="K202" s="41"/>
      <c r="L202" s="51"/>
      <c r="M202" s="39"/>
      <c r="N202" s="39"/>
      <c r="O202" s="41"/>
      <c r="P202" s="51"/>
      <c r="Q202" s="39"/>
      <c r="R202" s="39"/>
      <c r="S202" s="41"/>
      <c r="T202" s="51"/>
      <c r="U202" s="39">
        <v>86</v>
      </c>
      <c r="V202" s="39">
        <v>137.88372093023301</v>
      </c>
      <c r="W202" s="41">
        <v>-0.88757024793388395</v>
      </c>
      <c r="X202" s="51">
        <v>13.949256198347101</v>
      </c>
      <c r="Y202" s="39"/>
      <c r="Z202" s="42"/>
      <c r="AA202" s="42"/>
      <c r="AB202" s="51"/>
      <c r="AC202" s="42">
        <v>80</v>
      </c>
      <c r="AD202" s="41">
        <v>50.157499999999999</v>
      </c>
      <c r="AE202" s="40">
        <v>-3.4836206896551702E-2</v>
      </c>
      <c r="AF202" s="51">
        <v>11.082741379310299</v>
      </c>
    </row>
    <row r="203" spans="1:32" x14ac:dyDescent="0.2">
      <c r="A203" s="43" t="s">
        <v>41</v>
      </c>
      <c r="B203" s="39">
        <v>1998</v>
      </c>
      <c r="C203" s="62">
        <v>0.42880952380952397</v>
      </c>
      <c r="D203" s="39">
        <v>81</v>
      </c>
      <c r="E203" s="39">
        <v>5637.3333333333303</v>
      </c>
      <c r="F203" s="42">
        <v>101</v>
      </c>
      <c r="G203" s="41">
        <v>-1.2669306930693001</v>
      </c>
      <c r="H203" s="51">
        <v>37.741544554455501</v>
      </c>
      <c r="I203" s="42"/>
      <c r="J203" s="39"/>
      <c r="K203" s="41"/>
      <c r="L203" s="51"/>
      <c r="M203" s="39"/>
      <c r="N203" s="39"/>
      <c r="O203" s="41"/>
      <c r="P203" s="51"/>
      <c r="Q203" s="39"/>
      <c r="R203" s="39"/>
      <c r="S203" s="41"/>
      <c r="T203" s="51"/>
      <c r="U203" s="39">
        <v>81</v>
      </c>
      <c r="V203" s="39">
        <v>132.50617283950601</v>
      </c>
      <c r="W203" s="41">
        <v>-2.15328682170543</v>
      </c>
      <c r="X203" s="51">
        <v>14.0778217054264</v>
      </c>
      <c r="Y203" s="39"/>
      <c r="Z203" s="42"/>
      <c r="AA203" s="42"/>
      <c r="AB203" s="51"/>
      <c r="AC203" s="42">
        <v>78</v>
      </c>
      <c r="AD203" s="41">
        <v>49.492307692307698</v>
      </c>
      <c r="AE203" s="40">
        <v>-0.436322580645161</v>
      </c>
      <c r="AF203" s="51">
        <v>11.3742161290323</v>
      </c>
    </row>
    <row r="204" spans="1:32" x14ac:dyDescent="0.2">
      <c r="A204" s="43" t="s">
        <v>41</v>
      </c>
      <c r="B204" s="39">
        <v>1999</v>
      </c>
      <c r="C204" s="62">
        <v>0.55304812834224604</v>
      </c>
      <c r="D204" s="39">
        <v>85</v>
      </c>
      <c r="E204" s="39">
        <v>6136.5058823529398</v>
      </c>
      <c r="F204" s="42">
        <v>104</v>
      </c>
      <c r="G204" s="41">
        <v>109.505288461539</v>
      </c>
      <c r="H204" s="51">
        <v>37.385317307692297</v>
      </c>
      <c r="I204" s="42"/>
      <c r="J204" s="39"/>
      <c r="K204" s="41"/>
      <c r="L204" s="51"/>
      <c r="M204" s="39"/>
      <c r="N204" s="39"/>
      <c r="O204" s="41"/>
      <c r="P204" s="51"/>
      <c r="Q204" s="39"/>
      <c r="R204" s="39"/>
      <c r="S204" s="41"/>
      <c r="T204" s="51"/>
      <c r="U204" s="39">
        <v>85</v>
      </c>
      <c r="V204" s="39">
        <v>145.023529411765</v>
      </c>
      <c r="W204" s="41">
        <v>-0.33228776978417301</v>
      </c>
      <c r="X204" s="51">
        <v>12.395719424460401</v>
      </c>
      <c r="Y204" s="39"/>
      <c r="Z204" s="42"/>
      <c r="AA204" s="42"/>
      <c r="AB204" s="51"/>
      <c r="AC204" s="42">
        <v>82</v>
      </c>
      <c r="AD204" s="41">
        <v>52.992682926829303</v>
      </c>
      <c r="AE204" s="40">
        <v>-0.93137499999999995</v>
      </c>
      <c r="AF204" s="51">
        <v>10.1269117647059</v>
      </c>
    </row>
    <row r="205" spans="1:32" x14ac:dyDescent="0.2">
      <c r="A205" s="43" t="s">
        <v>41</v>
      </c>
      <c r="B205" s="39">
        <v>2000</v>
      </c>
      <c r="C205" s="62">
        <v>0.51781021897810198</v>
      </c>
      <c r="D205" s="39">
        <v>52</v>
      </c>
      <c r="E205" s="39">
        <v>6347.1538461538503</v>
      </c>
      <c r="F205" s="42">
        <v>72</v>
      </c>
      <c r="G205" s="41">
        <v>162.62111111111099</v>
      </c>
      <c r="H205" s="51">
        <v>35.087861111111103</v>
      </c>
      <c r="I205" s="42"/>
      <c r="J205" s="39"/>
      <c r="K205" s="41"/>
      <c r="L205" s="51"/>
      <c r="M205" s="39"/>
      <c r="N205" s="39"/>
      <c r="O205" s="41"/>
      <c r="P205" s="51"/>
      <c r="Q205" s="39"/>
      <c r="R205" s="39"/>
      <c r="S205" s="41"/>
      <c r="T205" s="51"/>
      <c r="U205" s="39">
        <v>52</v>
      </c>
      <c r="V205" s="39">
        <v>165.82692307692301</v>
      </c>
      <c r="W205" s="41">
        <v>1.1369186046511599</v>
      </c>
      <c r="X205" s="51">
        <v>11.9300930232558</v>
      </c>
      <c r="Y205" s="39"/>
      <c r="Z205" s="42"/>
      <c r="AA205" s="42"/>
      <c r="AB205" s="51"/>
      <c r="AC205" s="42">
        <v>51</v>
      </c>
      <c r="AD205" s="41">
        <v>54.880392156862698</v>
      </c>
      <c r="AE205" s="40">
        <v>-0.57261904761904803</v>
      </c>
      <c r="AF205" s="51">
        <v>9.4018666666666704</v>
      </c>
    </row>
    <row r="206" spans="1:32" x14ac:dyDescent="0.2">
      <c r="A206" s="43" t="s">
        <v>41</v>
      </c>
      <c r="B206" s="39">
        <v>2001</v>
      </c>
      <c r="C206" s="62">
        <v>0.29256410256410198</v>
      </c>
      <c r="D206" s="39"/>
      <c r="E206" s="39"/>
      <c r="F206" s="42">
        <v>69</v>
      </c>
      <c r="G206" s="41">
        <v>172.90840579710101</v>
      </c>
      <c r="H206" s="51">
        <v>30.328768115942001</v>
      </c>
      <c r="I206" s="42"/>
      <c r="J206" s="39"/>
      <c r="K206" s="41"/>
      <c r="L206" s="51"/>
      <c r="M206" s="39"/>
      <c r="N206" s="39"/>
      <c r="O206" s="41"/>
      <c r="P206" s="51"/>
      <c r="Q206" s="39"/>
      <c r="R206" s="39"/>
      <c r="S206" s="41"/>
      <c r="T206" s="51"/>
      <c r="U206" s="39"/>
      <c r="V206" s="39"/>
      <c r="W206" s="41"/>
      <c r="X206" s="51"/>
      <c r="Y206" s="39"/>
      <c r="Z206" s="42"/>
      <c r="AA206" s="42"/>
      <c r="AB206" s="51"/>
      <c r="AC206" s="42"/>
      <c r="AD206" s="41"/>
      <c r="AE206" s="40"/>
      <c r="AF206" s="51"/>
    </row>
    <row r="207" spans="1:32" x14ac:dyDescent="0.2">
      <c r="A207" s="43" t="s">
        <v>41</v>
      </c>
      <c r="B207" s="39">
        <v>2002</v>
      </c>
      <c r="C207" s="62">
        <v>0.43382716049382702</v>
      </c>
      <c r="D207" s="39">
        <v>57</v>
      </c>
      <c r="E207" s="39">
        <v>5484.3859649122796</v>
      </c>
      <c r="F207" s="42">
        <v>74</v>
      </c>
      <c r="G207" s="41">
        <v>246.54121621621599</v>
      </c>
      <c r="H207" s="51">
        <v>30.945581081081102</v>
      </c>
      <c r="I207" s="42"/>
      <c r="J207" s="39"/>
      <c r="K207" s="41"/>
      <c r="L207" s="51"/>
      <c r="M207" s="39"/>
      <c r="N207" s="39"/>
      <c r="O207" s="41"/>
      <c r="P207" s="51"/>
      <c r="Q207" s="39"/>
      <c r="R207" s="39"/>
      <c r="S207" s="41"/>
      <c r="T207" s="51"/>
      <c r="U207" s="39">
        <v>57</v>
      </c>
      <c r="V207" s="39">
        <v>128.73684210526301</v>
      </c>
      <c r="W207" s="41">
        <v>-1.25946835443038</v>
      </c>
      <c r="X207" s="51">
        <v>10.8929873417722</v>
      </c>
      <c r="Y207" s="39"/>
      <c r="Z207" s="42"/>
      <c r="AA207" s="42"/>
      <c r="AB207" s="51"/>
      <c r="AC207" s="42">
        <v>54</v>
      </c>
      <c r="AD207" s="41">
        <v>45.837037037037</v>
      </c>
      <c r="AE207" s="40">
        <v>-0.318961038961039</v>
      </c>
      <c r="AF207" s="51">
        <v>8.8060129870129895</v>
      </c>
    </row>
    <row r="208" spans="1:32" x14ac:dyDescent="0.2">
      <c r="A208" s="43" t="s">
        <v>41</v>
      </c>
      <c r="B208" s="39">
        <v>2003</v>
      </c>
      <c r="C208" s="62">
        <v>0.24318584070796501</v>
      </c>
      <c r="D208" s="39"/>
      <c r="E208" s="39"/>
      <c r="F208" s="42">
        <v>51</v>
      </c>
      <c r="G208" s="41">
        <v>244.92392156862701</v>
      </c>
      <c r="H208" s="51">
        <v>32.850686274509798</v>
      </c>
      <c r="I208" s="42"/>
      <c r="J208" s="39"/>
      <c r="K208" s="41"/>
      <c r="L208" s="51"/>
      <c r="M208" s="39"/>
      <c r="N208" s="39"/>
      <c r="O208" s="41"/>
      <c r="P208" s="51"/>
      <c r="Q208" s="39"/>
      <c r="R208" s="39"/>
      <c r="S208" s="41"/>
      <c r="T208" s="51"/>
      <c r="U208" s="39"/>
      <c r="V208" s="39"/>
      <c r="W208" s="41"/>
      <c r="X208" s="51"/>
      <c r="Y208" s="39"/>
      <c r="Z208" s="42"/>
      <c r="AA208" s="42"/>
      <c r="AB208" s="51"/>
      <c r="AC208" s="42"/>
      <c r="AD208" s="41"/>
      <c r="AE208" s="40"/>
      <c r="AF208" s="51"/>
    </row>
    <row r="209" spans="1:32" x14ac:dyDescent="0.2">
      <c r="A209" s="43" t="s">
        <v>41</v>
      </c>
      <c r="B209" s="39">
        <v>2004</v>
      </c>
      <c r="C209" s="62">
        <v>0.28128205128205103</v>
      </c>
      <c r="D209" s="39">
        <v>56</v>
      </c>
      <c r="E209" s="39">
        <v>6207.3214285714303</v>
      </c>
      <c r="F209" s="42">
        <v>63</v>
      </c>
      <c r="G209" s="41">
        <v>230.474126984127</v>
      </c>
      <c r="H209" s="51">
        <v>38.203539682539699</v>
      </c>
      <c r="I209" s="42"/>
      <c r="J209" s="39"/>
      <c r="K209" s="41"/>
      <c r="L209" s="51"/>
      <c r="M209" s="39"/>
      <c r="N209" s="39"/>
      <c r="O209" s="41"/>
      <c r="P209" s="51"/>
      <c r="Q209" s="39"/>
      <c r="R209" s="39"/>
      <c r="S209" s="41"/>
      <c r="T209" s="51"/>
      <c r="U209" s="39">
        <v>56</v>
      </c>
      <c r="V209" s="39">
        <v>148.33928571428601</v>
      </c>
      <c r="W209" s="41">
        <v>-0.81143478260869595</v>
      </c>
      <c r="X209" s="51">
        <v>13.6697826086957</v>
      </c>
      <c r="Y209" s="39"/>
      <c r="Z209" s="42"/>
      <c r="AA209" s="42"/>
      <c r="AB209" s="51"/>
      <c r="AC209" s="42">
        <v>54</v>
      </c>
      <c r="AD209" s="41">
        <v>55.303703703703697</v>
      </c>
      <c r="AE209" s="40">
        <v>-1.680625</v>
      </c>
      <c r="AF209" s="51">
        <v>10.78510625</v>
      </c>
    </row>
    <row r="210" spans="1:32" x14ac:dyDescent="0.2">
      <c r="A210" s="43" t="s">
        <v>41</v>
      </c>
      <c r="B210" s="39">
        <v>2005</v>
      </c>
      <c r="C210" s="62">
        <v>1.02614583333333</v>
      </c>
      <c r="D210" s="39"/>
      <c r="E210" s="39"/>
      <c r="F210" s="42">
        <v>58</v>
      </c>
      <c r="G210" s="41">
        <v>286.222931034483</v>
      </c>
      <c r="H210" s="51">
        <v>35.144517241379297</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41</v>
      </c>
      <c r="B211" s="39">
        <v>2006</v>
      </c>
      <c r="C211" s="62">
        <v>1.0559770114942499</v>
      </c>
      <c r="D211" s="39"/>
      <c r="E211" s="39"/>
      <c r="F211" s="42">
        <v>50</v>
      </c>
      <c r="G211" s="41">
        <v>290.08240000000001</v>
      </c>
      <c r="H211" s="51">
        <v>36.521979999999999</v>
      </c>
      <c r="I211" s="42"/>
      <c r="J211" s="39"/>
      <c r="K211" s="41"/>
      <c r="L211" s="51"/>
      <c r="M211" s="39"/>
      <c r="N211" s="39"/>
      <c r="O211" s="41"/>
      <c r="P211" s="51"/>
      <c r="Q211" s="39"/>
      <c r="R211" s="39"/>
      <c r="S211" s="41"/>
      <c r="T211" s="51"/>
      <c r="U211" s="39"/>
      <c r="V211" s="39"/>
      <c r="W211" s="41"/>
      <c r="X211" s="51"/>
      <c r="Y211" s="39"/>
      <c r="Z211" s="42"/>
      <c r="AA211" s="42"/>
      <c r="AB211" s="51"/>
      <c r="AC211" s="42"/>
      <c r="AD211" s="41"/>
      <c r="AE211" s="40"/>
      <c r="AF211" s="51"/>
    </row>
    <row r="212" spans="1:32" x14ac:dyDescent="0.2">
      <c r="A212" s="43" t="s">
        <v>41</v>
      </c>
      <c r="B212" s="39">
        <v>2007</v>
      </c>
      <c r="C212" s="62">
        <v>1.3579611650485399</v>
      </c>
      <c r="D212" s="39"/>
      <c r="E212" s="39"/>
      <c r="F212" s="42">
        <v>64</v>
      </c>
      <c r="G212" s="41">
        <v>250.31062499999999</v>
      </c>
      <c r="H212" s="51">
        <v>35.619968749999998</v>
      </c>
      <c r="I212" s="42"/>
      <c r="J212" s="39"/>
      <c r="K212" s="41"/>
      <c r="L212" s="51"/>
      <c r="M212" s="39"/>
      <c r="N212" s="39"/>
      <c r="O212" s="41"/>
      <c r="P212" s="51"/>
      <c r="Q212" s="39"/>
      <c r="R212" s="39"/>
      <c r="S212" s="41"/>
      <c r="T212" s="51"/>
      <c r="U212" s="39"/>
      <c r="V212" s="39"/>
      <c r="W212" s="41"/>
      <c r="X212" s="51"/>
      <c r="Y212" s="39"/>
      <c r="Z212" s="42"/>
      <c r="AA212" s="42"/>
      <c r="AB212" s="51"/>
      <c r="AC212" s="42"/>
      <c r="AD212" s="41"/>
      <c r="AE212" s="40"/>
      <c r="AF212" s="51"/>
    </row>
    <row r="213" spans="1:32" x14ac:dyDescent="0.2">
      <c r="A213" s="43" t="s">
        <v>41</v>
      </c>
      <c r="B213" s="39">
        <v>2008</v>
      </c>
      <c r="C213" s="62">
        <v>1.60214285714286</v>
      </c>
      <c r="D213" s="39"/>
      <c r="E213" s="39"/>
      <c r="F213" s="42">
        <v>52</v>
      </c>
      <c r="G213" s="41">
        <v>98.564999999999998</v>
      </c>
      <c r="H213" s="51">
        <v>29.897692307692299</v>
      </c>
      <c r="I213" s="42"/>
      <c r="J213" s="39"/>
      <c r="K213" s="41"/>
      <c r="L213" s="51"/>
      <c r="M213" s="39"/>
      <c r="N213" s="39"/>
      <c r="O213" s="41"/>
      <c r="P213" s="51"/>
      <c r="Q213" s="39"/>
      <c r="R213" s="39"/>
      <c r="S213" s="41"/>
      <c r="T213" s="51"/>
      <c r="U213" s="39"/>
      <c r="V213" s="39"/>
      <c r="W213" s="41"/>
      <c r="X213" s="51"/>
      <c r="Y213" s="39"/>
      <c r="Z213" s="42"/>
      <c r="AA213" s="42"/>
      <c r="AB213" s="51"/>
      <c r="AC213" s="42"/>
      <c r="AD213" s="41"/>
      <c r="AE213" s="40"/>
      <c r="AF213" s="51"/>
    </row>
    <row r="214" spans="1:32" x14ac:dyDescent="0.2">
      <c r="A214" s="43" t="s">
        <v>41</v>
      </c>
      <c r="B214" s="39">
        <v>2009</v>
      </c>
      <c r="C214" s="62">
        <v>0.61141304347826098</v>
      </c>
      <c r="D214" s="39"/>
      <c r="E214" s="39"/>
      <c r="F214" s="42">
        <v>64</v>
      </c>
      <c r="G214" s="41">
        <v>152.14015624999999</v>
      </c>
      <c r="H214" s="51">
        <v>32.625468750000003</v>
      </c>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t="s">
        <v>41</v>
      </c>
      <c r="B215" s="39">
        <v>2010</v>
      </c>
      <c r="C215" s="62">
        <v>0.61527027027027004</v>
      </c>
      <c r="D215" s="39"/>
      <c r="E215" s="39"/>
      <c r="F215" s="42">
        <v>51</v>
      </c>
      <c r="G215" s="41">
        <v>156.69176470588201</v>
      </c>
      <c r="H215" s="51">
        <v>30.910078431372501</v>
      </c>
      <c r="I215" s="42"/>
      <c r="J215" s="39"/>
      <c r="K215" s="41"/>
      <c r="L215" s="51"/>
      <c r="M215" s="39"/>
      <c r="N215" s="39"/>
      <c r="O215" s="41"/>
      <c r="P215" s="51"/>
      <c r="Q215" s="39"/>
      <c r="R215" s="39"/>
      <c r="S215" s="41"/>
      <c r="T215" s="51"/>
      <c r="U215" s="39"/>
      <c r="V215" s="39"/>
      <c r="W215" s="41"/>
      <c r="X215" s="51"/>
      <c r="Y215" s="39"/>
      <c r="Z215" s="42"/>
      <c r="AA215" s="42"/>
      <c r="AB215" s="51"/>
      <c r="AC215" s="42"/>
      <c r="AD215" s="41"/>
      <c r="AE215" s="40"/>
      <c r="AF215" s="51"/>
    </row>
    <row r="216" spans="1:32" x14ac:dyDescent="0.2">
      <c r="A216" s="43"/>
      <c r="B216" s="39"/>
      <c r="C216" s="62"/>
      <c r="D216" s="39"/>
      <c r="E216" s="39"/>
      <c r="F216" s="42"/>
      <c r="G216" s="41"/>
      <c r="H216" s="51"/>
      <c r="I216" s="42"/>
      <c r="J216" s="39"/>
      <c r="K216" s="41"/>
      <c r="L216" s="51"/>
      <c r="M216" s="39"/>
      <c r="N216" s="39"/>
      <c r="O216" s="41"/>
      <c r="P216" s="51"/>
      <c r="Q216" s="39"/>
      <c r="R216" s="39"/>
      <c r="S216" s="41"/>
      <c r="T216" s="51"/>
      <c r="U216" s="39"/>
      <c r="V216" s="39"/>
      <c r="W216" s="41"/>
      <c r="X216" s="51"/>
      <c r="Y216" s="39"/>
      <c r="Z216" s="42"/>
      <c r="AA216" s="42"/>
      <c r="AB216" s="51"/>
      <c r="AC216" s="42"/>
      <c r="AD216" s="41"/>
      <c r="AE216" s="40"/>
      <c r="AF216" s="51"/>
    </row>
    <row r="217" spans="1:32" x14ac:dyDescent="0.2">
      <c r="A217" s="43"/>
      <c r="B217" s="39"/>
      <c r="C217" s="62"/>
      <c r="D217" s="39"/>
      <c r="E217" s="39"/>
      <c r="F217" s="42"/>
      <c r="G217" s="41"/>
      <c r="H217" s="51"/>
      <c r="I217" s="42"/>
      <c r="J217" s="39"/>
      <c r="K217" s="41"/>
      <c r="L217" s="51"/>
      <c r="M217" s="39"/>
      <c r="N217" s="39"/>
      <c r="O217" s="41"/>
      <c r="P217" s="51"/>
      <c r="Q217" s="39"/>
      <c r="R217" s="39"/>
      <c r="S217" s="41"/>
      <c r="T217" s="51"/>
      <c r="U217" s="39"/>
      <c r="V217" s="39"/>
      <c r="W217" s="41"/>
      <c r="X217" s="51"/>
      <c r="Y217" s="39"/>
      <c r="Z217" s="42"/>
      <c r="AA217" s="42"/>
      <c r="AB217" s="51"/>
      <c r="AC217" s="42"/>
      <c r="AD217" s="41"/>
      <c r="AE217" s="40"/>
      <c r="AF217" s="51"/>
    </row>
    <row r="218" spans="1:32" x14ac:dyDescent="0.2">
      <c r="A218" s="43"/>
      <c r="B218" s="39"/>
      <c r="C218" s="62"/>
      <c r="D218" s="39"/>
      <c r="E218" s="39"/>
      <c r="F218" s="42"/>
      <c r="G218" s="41"/>
      <c r="H218" s="51"/>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c r="B219" s="39"/>
      <c r="C219" s="62"/>
      <c r="D219" s="39"/>
      <c r="E219" s="39"/>
      <c r="F219" s="42"/>
      <c r="G219" s="41"/>
      <c r="H219" s="51"/>
      <c r="I219" s="42"/>
      <c r="J219" s="39"/>
      <c r="K219" s="41"/>
      <c r="L219" s="51"/>
      <c r="M219" s="39"/>
      <c r="N219" s="39"/>
      <c r="O219" s="41"/>
      <c r="P219" s="51"/>
      <c r="Q219" s="39"/>
      <c r="R219" s="39"/>
      <c r="S219" s="41"/>
      <c r="T219" s="51"/>
      <c r="U219" s="39"/>
      <c r="V219" s="39"/>
      <c r="W219" s="41"/>
      <c r="X219" s="51"/>
      <c r="Y219" s="39"/>
      <c r="Z219" s="42"/>
      <c r="AA219" s="42"/>
      <c r="AB219" s="51"/>
      <c r="AC219" s="42"/>
      <c r="AD219" s="41"/>
      <c r="AE219" s="40"/>
      <c r="AF219" s="51"/>
    </row>
    <row r="220" spans="1:32" x14ac:dyDescent="0.2">
      <c r="A220" s="43"/>
      <c r="B220" s="39"/>
      <c r="C220" s="62"/>
      <c r="D220" s="39"/>
      <c r="E220" s="39"/>
      <c r="F220" s="42"/>
      <c r="G220" s="41"/>
      <c r="H220" s="51"/>
      <c r="I220" s="42"/>
      <c r="J220" s="39"/>
      <c r="K220" s="41"/>
      <c r="L220" s="51"/>
      <c r="M220" s="39"/>
      <c r="N220" s="39"/>
      <c r="O220" s="41"/>
      <c r="P220" s="51"/>
      <c r="Q220" s="39"/>
      <c r="R220" s="39"/>
      <c r="S220" s="41"/>
      <c r="T220" s="51"/>
      <c r="U220" s="39"/>
      <c r="V220" s="39"/>
      <c r="W220" s="41"/>
      <c r="X220" s="51"/>
      <c r="Y220" s="39"/>
      <c r="Z220" s="42"/>
      <c r="AA220" s="42"/>
      <c r="AB220" s="51"/>
      <c r="AC220" s="42"/>
      <c r="AD220" s="41"/>
      <c r="AE220" s="40"/>
      <c r="AF220" s="51"/>
    </row>
    <row r="221" spans="1:32" x14ac:dyDescent="0.2">
      <c r="A221" s="43"/>
      <c r="B221" s="39"/>
      <c r="C221" s="62"/>
      <c r="D221" s="39"/>
      <c r="E221" s="39"/>
      <c r="F221" s="42"/>
      <c r="G221" s="41"/>
      <c r="H221" s="51"/>
      <c r="I221" s="42"/>
      <c r="J221" s="39"/>
      <c r="K221" s="41"/>
      <c r="L221" s="51"/>
      <c r="M221" s="39"/>
      <c r="N221" s="39"/>
      <c r="O221" s="41"/>
      <c r="P221" s="51"/>
      <c r="Q221" s="39"/>
      <c r="R221" s="39"/>
      <c r="S221" s="41"/>
      <c r="T221" s="51"/>
      <c r="U221" s="39"/>
      <c r="V221" s="39"/>
      <c r="W221" s="41"/>
      <c r="X221" s="51"/>
      <c r="Y221" s="39"/>
      <c r="Z221" s="42"/>
      <c r="AA221" s="42"/>
      <c r="AB221" s="51"/>
      <c r="AC221" s="42"/>
      <c r="AD221" s="41"/>
      <c r="AE221" s="40"/>
      <c r="AF221" s="51"/>
    </row>
    <row r="222" spans="1:32" x14ac:dyDescent="0.2">
      <c r="A222" s="43"/>
      <c r="B222" s="39"/>
      <c r="C222" s="62"/>
      <c r="D222" s="39"/>
      <c r="E222" s="39"/>
      <c r="F222" s="42"/>
      <c r="G222" s="41"/>
      <c r="H222" s="51"/>
      <c r="I222" s="42"/>
      <c r="J222" s="39"/>
      <c r="K222" s="41"/>
      <c r="L222" s="51"/>
      <c r="M222" s="39"/>
      <c r="N222" s="39"/>
      <c r="O222" s="41"/>
      <c r="P222" s="51"/>
      <c r="Q222" s="39"/>
      <c r="R222" s="39"/>
      <c r="S222" s="41"/>
      <c r="T222" s="51"/>
      <c r="U222" s="39"/>
      <c r="V222" s="39"/>
      <c r="W222" s="41"/>
      <c r="X222" s="51"/>
      <c r="Y222" s="39"/>
      <c r="Z222" s="42"/>
      <c r="AA222" s="42"/>
      <c r="AB222" s="51"/>
      <c r="AC222" s="42"/>
      <c r="AD222" s="41"/>
      <c r="AE222" s="40"/>
      <c r="AF222" s="51"/>
    </row>
    <row r="223" spans="1:32" x14ac:dyDescent="0.2">
      <c r="A223" s="43"/>
      <c r="B223" s="39"/>
      <c r="C223" s="62"/>
      <c r="D223" s="39"/>
      <c r="E223" s="39"/>
      <c r="F223" s="42"/>
      <c r="G223" s="41"/>
      <c r="H223" s="51"/>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c r="B224" s="39"/>
      <c r="C224" s="62"/>
      <c r="D224" s="39"/>
      <c r="E224" s="39"/>
      <c r="F224" s="42"/>
      <c r="G224" s="41"/>
      <c r="H224" s="51"/>
      <c r="I224" s="42"/>
      <c r="J224" s="39"/>
      <c r="K224" s="41"/>
      <c r="L224" s="51"/>
      <c r="M224" s="39"/>
      <c r="N224" s="39"/>
      <c r="O224" s="41"/>
      <c r="P224" s="51"/>
      <c r="Q224" s="39"/>
      <c r="R224" s="39"/>
      <c r="S224" s="41"/>
      <c r="T224" s="51"/>
      <c r="U224" s="39"/>
      <c r="V224" s="39"/>
      <c r="W224" s="41"/>
      <c r="X224" s="51"/>
      <c r="Y224" s="39"/>
      <c r="Z224" s="42"/>
      <c r="AA224" s="42"/>
      <c r="AB224" s="51"/>
      <c r="AC224" s="42"/>
      <c r="AD224" s="41"/>
      <c r="AE224" s="40"/>
      <c r="AF224" s="51"/>
    </row>
    <row r="225" spans="1:32" x14ac:dyDescent="0.2">
      <c r="A225" s="43"/>
      <c r="B225" s="39"/>
      <c r="C225" s="62"/>
      <c r="D225" s="39"/>
      <c r="E225" s="39"/>
      <c r="F225" s="42"/>
      <c r="G225" s="41"/>
      <c r="H225" s="51"/>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c r="B226" s="39"/>
      <c r="C226" s="62"/>
      <c r="D226" s="39"/>
      <c r="E226" s="39"/>
      <c r="F226" s="42"/>
      <c r="G226" s="41"/>
      <c r="H226" s="51"/>
      <c r="I226" s="42"/>
      <c r="J226" s="39"/>
      <c r="K226" s="41"/>
      <c r="L226" s="51"/>
      <c r="M226" s="39"/>
      <c r="N226" s="39"/>
      <c r="O226" s="41"/>
      <c r="P226" s="51"/>
      <c r="Q226" s="39"/>
      <c r="R226" s="39"/>
      <c r="S226" s="41"/>
      <c r="T226" s="51"/>
      <c r="U226" s="39"/>
      <c r="V226" s="39"/>
      <c r="W226" s="41"/>
      <c r="X226" s="51"/>
      <c r="Y226" s="39"/>
      <c r="Z226" s="42"/>
      <c r="AA226" s="42"/>
      <c r="AB226" s="51"/>
      <c r="AC226" s="42"/>
      <c r="AD226" s="41"/>
      <c r="AE226" s="40"/>
      <c r="AF226" s="51"/>
    </row>
    <row r="227" spans="1:32" x14ac:dyDescent="0.2">
      <c r="A227" s="43"/>
      <c r="B227" s="39"/>
      <c r="C227" s="62"/>
      <c r="D227" s="39"/>
      <c r="E227" s="39"/>
      <c r="F227" s="42"/>
      <c r="G227" s="41"/>
      <c r="H227" s="51"/>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c r="B228" s="39"/>
      <c r="C228" s="62"/>
      <c r="D228" s="39"/>
      <c r="E228" s="39"/>
      <c r="F228" s="42"/>
      <c r="G228" s="41"/>
      <c r="H228" s="51"/>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c r="B229" s="39"/>
      <c r="C229" s="62"/>
      <c r="D229" s="39"/>
      <c r="E229" s="39"/>
      <c r="F229" s="42"/>
      <c r="G229" s="41"/>
      <c r="H229" s="51"/>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c r="B230" s="39"/>
      <c r="C230" s="62"/>
      <c r="D230" s="39"/>
      <c r="E230" s="39"/>
      <c r="F230" s="42"/>
      <c r="G230" s="41"/>
      <c r="H230" s="51"/>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c r="B231" s="39"/>
      <c r="C231" s="62"/>
      <c r="D231" s="39"/>
      <c r="E231" s="39"/>
      <c r="F231" s="42"/>
      <c r="G231" s="41"/>
      <c r="H231" s="51"/>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c r="B232" s="39"/>
      <c r="C232" s="62"/>
      <c r="D232" s="39"/>
      <c r="E232" s="39"/>
      <c r="F232" s="42"/>
      <c r="G232" s="41"/>
      <c r="H232" s="51"/>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SOICgqZjI70Si7iVrsvLEDeEu3HiXFbM4W/OBddGafEJofwoiz7STkS6kPdI36oJRS1ew5dHONnS09hz7R9SPQ==" saltValue="rr7M2038yTy961m5G07PZg==" spinCount="100000" sheet="1"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78" t="s">
        <v>75</v>
      </c>
      <c r="B1" s="78" t="s">
        <v>0</v>
      </c>
      <c r="C1" s="79"/>
      <c r="D1" s="79"/>
      <c r="E1" s="79"/>
      <c r="F1" s="79"/>
      <c r="G1" s="79"/>
      <c r="H1" s="79"/>
      <c r="I1" s="80"/>
    </row>
    <row r="2" spans="1:9" x14ac:dyDescent="0.2">
      <c r="A2" s="78" t="s">
        <v>56</v>
      </c>
      <c r="B2" s="81" t="s">
        <v>41</v>
      </c>
      <c r="C2" s="82" t="s">
        <v>2</v>
      </c>
      <c r="D2" s="82" t="s">
        <v>37</v>
      </c>
      <c r="E2" s="82" t="s">
        <v>38</v>
      </c>
      <c r="F2" s="82" t="s">
        <v>3</v>
      </c>
      <c r="G2" s="82" t="s">
        <v>40</v>
      </c>
      <c r="H2" s="82" t="s">
        <v>39</v>
      </c>
      <c r="I2" s="83" t="s">
        <v>20</v>
      </c>
    </row>
    <row r="3" spans="1:9" x14ac:dyDescent="0.2">
      <c r="A3" s="81">
        <v>1987</v>
      </c>
      <c r="B3" s="84"/>
      <c r="C3" s="85">
        <v>5084.6881720430101</v>
      </c>
      <c r="D3" s="85">
        <v>3926.0740740740698</v>
      </c>
      <c r="E3" s="85"/>
      <c r="F3" s="85">
        <v>3828.67548076923</v>
      </c>
      <c r="G3" s="85"/>
      <c r="H3" s="85">
        <v>3331.9137931034502</v>
      </c>
      <c r="I3" s="86">
        <v>4042.8378799974398</v>
      </c>
    </row>
    <row r="4" spans="1:9" x14ac:dyDescent="0.2">
      <c r="A4" s="87">
        <v>1988</v>
      </c>
      <c r="B4" s="88"/>
      <c r="C4" s="1">
        <v>5274.4734721289497</v>
      </c>
      <c r="D4" s="1">
        <v>4199.6138613861403</v>
      </c>
      <c r="E4" s="1">
        <v>3819.8378378378402</v>
      </c>
      <c r="F4" s="1">
        <v>3935.03822937626</v>
      </c>
      <c r="G4" s="1"/>
      <c r="H4" s="1">
        <v>3374.6515837104098</v>
      </c>
      <c r="I4" s="89">
        <v>4120.7229968879201</v>
      </c>
    </row>
    <row r="5" spans="1:9" x14ac:dyDescent="0.2">
      <c r="A5" s="87">
        <v>1989</v>
      </c>
      <c r="B5" s="88">
        <v>4802.0645161290304</v>
      </c>
      <c r="C5" s="1">
        <v>5252.9203703703697</v>
      </c>
      <c r="D5" s="1">
        <v>4181.5944700460796</v>
      </c>
      <c r="E5" s="1">
        <v>4043.60344827586</v>
      </c>
      <c r="F5" s="1">
        <v>4110.8987730061399</v>
      </c>
      <c r="G5" s="1"/>
      <c r="H5" s="1">
        <v>3473.5409836065601</v>
      </c>
      <c r="I5" s="89">
        <v>4310.770426905673</v>
      </c>
    </row>
    <row r="6" spans="1:9" x14ac:dyDescent="0.2">
      <c r="A6" s="87">
        <v>1990</v>
      </c>
      <c r="B6" s="88">
        <v>5235.5370370370401</v>
      </c>
      <c r="C6" s="1">
        <v>5411.5346134411302</v>
      </c>
      <c r="D6" s="1">
        <v>4216.50259067358</v>
      </c>
      <c r="E6" s="1">
        <v>4310.2857142857101</v>
      </c>
      <c r="F6" s="1">
        <v>4180.06500691563</v>
      </c>
      <c r="G6" s="1"/>
      <c r="H6" s="1">
        <v>3834.43046357616</v>
      </c>
      <c r="I6" s="89">
        <v>4531.3925709882087</v>
      </c>
    </row>
    <row r="7" spans="1:9" x14ac:dyDescent="0.2">
      <c r="A7" s="87">
        <v>1991</v>
      </c>
      <c r="B7" s="88">
        <v>5028.5538461538499</v>
      </c>
      <c r="C7" s="1">
        <v>5398.0596868884504</v>
      </c>
      <c r="D7" s="1">
        <v>4098.3888888888896</v>
      </c>
      <c r="E7" s="1">
        <v>4201.4141414141404</v>
      </c>
      <c r="F7" s="1">
        <v>4332.6472772277202</v>
      </c>
      <c r="G7" s="1"/>
      <c r="H7" s="1">
        <v>3797.6524390243899</v>
      </c>
      <c r="I7" s="89">
        <v>4476.1193799329067</v>
      </c>
    </row>
    <row r="8" spans="1:9" x14ac:dyDescent="0.2">
      <c r="A8" s="87">
        <v>1992</v>
      </c>
      <c r="B8" s="88">
        <v>5187.01111111111</v>
      </c>
      <c r="C8" s="1">
        <v>5576.2381756756804</v>
      </c>
      <c r="D8" s="1">
        <v>4328.1914893617004</v>
      </c>
      <c r="E8" s="1">
        <v>4730.37062937063</v>
      </c>
      <c r="F8" s="1">
        <v>4343.2484276729601</v>
      </c>
      <c r="G8" s="1"/>
      <c r="H8" s="1">
        <v>3789.0140186915901</v>
      </c>
      <c r="I8" s="89">
        <v>4659.0123086472786</v>
      </c>
    </row>
    <row r="9" spans="1:9" x14ac:dyDescent="0.2">
      <c r="A9" s="87">
        <v>1993</v>
      </c>
      <c r="B9" s="88">
        <v>4998.9438202247202</v>
      </c>
      <c r="C9" s="1">
        <v>5660.2333831217302</v>
      </c>
      <c r="D9" s="1">
        <v>4463.7890410958898</v>
      </c>
      <c r="E9" s="1">
        <v>4936.4008438818601</v>
      </c>
      <c r="F9" s="1">
        <v>4298.6573181419799</v>
      </c>
      <c r="G9" s="1"/>
      <c r="H9" s="1">
        <v>3695.0971428571402</v>
      </c>
      <c r="I9" s="89">
        <v>4675.5202582205538</v>
      </c>
    </row>
    <row r="10" spans="1:9" x14ac:dyDescent="0.2">
      <c r="A10" s="87">
        <v>1994</v>
      </c>
      <c r="B10" s="88">
        <v>5196.8631578947397</v>
      </c>
      <c r="C10" s="1">
        <v>5800.7450621799599</v>
      </c>
      <c r="D10" s="1">
        <v>4464.3456032719796</v>
      </c>
      <c r="E10" s="1">
        <v>4938.0252525252499</v>
      </c>
      <c r="F10" s="1">
        <v>4315.1334355828203</v>
      </c>
      <c r="G10" s="1"/>
      <c r="H10" s="1">
        <v>4271.3841059602601</v>
      </c>
      <c r="I10" s="89">
        <v>4831.0827695691687</v>
      </c>
    </row>
    <row r="11" spans="1:9" x14ac:dyDescent="0.2">
      <c r="A11" s="87">
        <v>1995</v>
      </c>
      <c r="B11" s="88">
        <v>5288.5</v>
      </c>
      <c r="C11" s="1">
        <v>5913.7012987013004</v>
      </c>
      <c r="D11" s="1">
        <v>4663.6127659574504</v>
      </c>
      <c r="E11" s="1">
        <v>4989.0303030303003</v>
      </c>
      <c r="F11" s="1">
        <v>4585.6450331125798</v>
      </c>
      <c r="G11" s="1"/>
      <c r="H11" s="1">
        <v>4730.3239436619697</v>
      </c>
      <c r="I11" s="89">
        <v>5028.468890743934</v>
      </c>
    </row>
    <row r="12" spans="1:9" x14ac:dyDescent="0.2">
      <c r="A12" s="87">
        <v>1996</v>
      </c>
      <c r="B12" s="88">
        <v>5274.7864077669901</v>
      </c>
      <c r="C12" s="1">
        <v>6064.2148871673999</v>
      </c>
      <c r="D12" s="1">
        <v>4497.7108167770402</v>
      </c>
      <c r="E12" s="1">
        <v>5145.79347826087</v>
      </c>
      <c r="F12" s="1">
        <v>4680.8808104886803</v>
      </c>
      <c r="G12" s="1"/>
      <c r="H12" s="1">
        <v>4654.37113402062</v>
      </c>
      <c r="I12" s="89">
        <v>5052.9595890802675</v>
      </c>
    </row>
    <row r="13" spans="1:9" x14ac:dyDescent="0.2">
      <c r="A13" s="87">
        <v>1997</v>
      </c>
      <c r="B13" s="88">
        <v>5407.0697674418598</v>
      </c>
      <c r="C13" s="1">
        <v>6144.2161820480396</v>
      </c>
      <c r="D13" s="1">
        <v>4633.8990918264399</v>
      </c>
      <c r="E13" s="1">
        <v>5257.6628787878799</v>
      </c>
      <c r="F13" s="1">
        <v>4662.9288154897504</v>
      </c>
      <c r="G13" s="1"/>
      <c r="H13" s="1">
        <v>4608.0994764397901</v>
      </c>
      <c r="I13" s="89">
        <v>5118.9793686722933</v>
      </c>
    </row>
    <row r="14" spans="1:9" x14ac:dyDescent="0.2">
      <c r="A14" s="87">
        <v>1998</v>
      </c>
      <c r="B14" s="88">
        <v>5637.3333333333303</v>
      </c>
      <c r="C14" s="1">
        <v>6182.4537037036998</v>
      </c>
      <c r="D14" s="1">
        <v>4571.7537942664403</v>
      </c>
      <c r="E14" s="1">
        <v>5084.1428571428596</v>
      </c>
      <c r="F14" s="1">
        <v>4752.8348958333299</v>
      </c>
      <c r="G14" s="1"/>
      <c r="H14" s="1">
        <v>4641.2177419354803</v>
      </c>
      <c r="I14" s="89">
        <v>5144.9560543691905</v>
      </c>
    </row>
    <row r="15" spans="1:9" x14ac:dyDescent="0.2">
      <c r="A15" s="87">
        <v>1999</v>
      </c>
      <c r="B15" s="88">
        <v>6136.5058823529398</v>
      </c>
      <c r="C15" s="1">
        <v>6269.7693539775801</v>
      </c>
      <c r="D15" s="1">
        <v>4678.4413246940203</v>
      </c>
      <c r="E15" s="1">
        <v>5089.3722826086996</v>
      </c>
      <c r="F15" s="1">
        <v>4723.9933230611196</v>
      </c>
      <c r="G15" s="1"/>
      <c r="H15" s="1">
        <v>4598.1492537313397</v>
      </c>
      <c r="I15" s="89">
        <v>5249.3719034042833</v>
      </c>
    </row>
    <row r="16" spans="1:9" x14ac:dyDescent="0.2">
      <c r="A16" s="87">
        <v>2000</v>
      </c>
      <c r="B16" s="88">
        <v>6347.1538461538503</v>
      </c>
      <c r="C16" s="1">
        <v>6295.6989331251598</v>
      </c>
      <c r="D16" s="1">
        <v>4783.2155353394</v>
      </c>
      <c r="E16" s="1">
        <v>5020.9925373134301</v>
      </c>
      <c r="F16" s="1">
        <v>4898.6555183946502</v>
      </c>
      <c r="G16" s="1">
        <v>4405.8730158730204</v>
      </c>
      <c r="H16" s="1">
        <v>4283.4892086330901</v>
      </c>
      <c r="I16" s="89">
        <v>5147.8683706903712</v>
      </c>
    </row>
    <row r="17" spans="1:9" x14ac:dyDescent="0.2">
      <c r="A17" s="87">
        <v>2001</v>
      </c>
      <c r="B17" s="88"/>
      <c r="C17" s="1">
        <v>6316.5812010443897</v>
      </c>
      <c r="D17" s="1">
        <v>4789.22002328289</v>
      </c>
      <c r="E17" s="1">
        <v>4972.76789587852</v>
      </c>
      <c r="F17" s="1">
        <v>4864.51081454211</v>
      </c>
      <c r="G17" s="1">
        <v>4293.8412698412703</v>
      </c>
      <c r="H17" s="1">
        <v>4223.3342541436496</v>
      </c>
      <c r="I17" s="89">
        <v>4910.0425764554711</v>
      </c>
    </row>
    <row r="18" spans="1:9" x14ac:dyDescent="0.2">
      <c r="A18" s="87">
        <v>2002</v>
      </c>
      <c r="B18" s="88">
        <v>5484.3859649122796</v>
      </c>
      <c r="C18" s="1">
        <v>6383.5045801526703</v>
      </c>
      <c r="D18" s="1">
        <v>4872.36310160428</v>
      </c>
      <c r="E18" s="1">
        <v>4895.08740359897</v>
      </c>
      <c r="F18" s="1">
        <v>4884.3820359281399</v>
      </c>
      <c r="G18" s="1">
        <v>4253.2828282828305</v>
      </c>
      <c r="H18" s="1">
        <v>4326.9710610932498</v>
      </c>
      <c r="I18" s="89">
        <v>5014.2824250817739</v>
      </c>
    </row>
    <row r="19" spans="1:9" x14ac:dyDescent="0.2">
      <c r="A19" s="87">
        <v>2003</v>
      </c>
      <c r="B19" s="88"/>
      <c r="C19" s="1">
        <v>6468.5078459343804</v>
      </c>
      <c r="D19" s="1">
        <v>4825.1827259111296</v>
      </c>
      <c r="E19" s="1">
        <v>5086.8231132075498</v>
      </c>
      <c r="F19" s="1">
        <v>4983.1738461538498</v>
      </c>
      <c r="G19" s="1">
        <v>4603.1172839506198</v>
      </c>
      <c r="H19" s="1">
        <v>4492.0318021201401</v>
      </c>
      <c r="I19" s="89">
        <v>5076.472769546278</v>
      </c>
    </row>
    <row r="20" spans="1:9" x14ac:dyDescent="0.2">
      <c r="A20" s="87">
        <v>2004</v>
      </c>
      <c r="B20" s="88">
        <v>6207.3214285714303</v>
      </c>
      <c r="C20" s="1">
        <v>6567.8312246359501</v>
      </c>
      <c r="D20" s="1">
        <v>4912.53493179</v>
      </c>
      <c r="E20" s="1">
        <v>5203.7877461706803</v>
      </c>
      <c r="F20" s="1">
        <v>5120.7474637681198</v>
      </c>
      <c r="G20" s="1">
        <v>4529.6333333333296</v>
      </c>
      <c r="H20" s="1">
        <v>4672.4910025706904</v>
      </c>
      <c r="I20" s="89">
        <v>5316.335304405743</v>
      </c>
    </row>
    <row r="21" spans="1:9" x14ac:dyDescent="0.2">
      <c r="A21" s="87">
        <v>2005</v>
      </c>
      <c r="B21" s="88"/>
      <c r="C21" s="1">
        <v>6448.19172062905</v>
      </c>
      <c r="D21" s="1">
        <v>4985.9877961234697</v>
      </c>
      <c r="E21" s="1">
        <v>4867.70704845815</v>
      </c>
      <c r="F21" s="1">
        <v>4956.6597938144296</v>
      </c>
      <c r="G21" s="1">
        <v>4341.3178807946997</v>
      </c>
      <c r="H21" s="1">
        <v>4658.0455764075105</v>
      </c>
      <c r="I21" s="89">
        <v>5042.9849693712176</v>
      </c>
    </row>
    <row r="22" spans="1:9" x14ac:dyDescent="0.2">
      <c r="A22" s="87">
        <v>2006</v>
      </c>
      <c r="B22" s="88"/>
      <c r="C22" s="1">
        <v>6647.1562645551903</v>
      </c>
      <c r="D22" s="1">
        <v>4976.8350746268698</v>
      </c>
      <c r="E22" s="1">
        <v>4872.5236768802197</v>
      </c>
      <c r="F22" s="1">
        <v>5027.6003294892898</v>
      </c>
      <c r="G22" s="1">
        <v>4580.0282485875696</v>
      </c>
      <c r="H22" s="1">
        <v>4376.4259818731098</v>
      </c>
      <c r="I22" s="89">
        <v>5080.0949293353742</v>
      </c>
    </row>
    <row r="23" spans="1:9" x14ac:dyDescent="0.2">
      <c r="A23" s="87">
        <v>2007</v>
      </c>
      <c r="B23" s="88"/>
      <c r="C23" s="1">
        <v>6763.7360682950002</v>
      </c>
      <c r="D23" s="1">
        <v>5003.6921465968599</v>
      </c>
      <c r="E23" s="1">
        <v>4803.1140065146601</v>
      </c>
      <c r="F23" s="1">
        <v>5088.2809861533296</v>
      </c>
      <c r="G23" s="1">
        <v>4648.5560165975103</v>
      </c>
      <c r="H23" s="1">
        <v>4149.5532646048096</v>
      </c>
      <c r="I23" s="89">
        <v>5076.1554147936949</v>
      </c>
    </row>
    <row r="24" spans="1:9" x14ac:dyDescent="0.2">
      <c r="A24" s="87">
        <v>2008</v>
      </c>
      <c r="B24" s="88"/>
      <c r="C24" s="1">
        <v>6786.5210023866302</v>
      </c>
      <c r="D24" s="1">
        <v>5043.3488979118301</v>
      </c>
      <c r="E24" s="1">
        <v>4935.9228187919498</v>
      </c>
      <c r="F24" s="1">
        <v>5064.1970247933896</v>
      </c>
      <c r="G24" s="1">
        <v>4692.0851063829796</v>
      </c>
      <c r="H24" s="1">
        <v>4481.4764705882399</v>
      </c>
      <c r="I24" s="89">
        <v>5167.2585534758373</v>
      </c>
    </row>
    <row r="25" spans="1:9" x14ac:dyDescent="0.2">
      <c r="A25" s="87">
        <v>2009</v>
      </c>
      <c r="B25" s="88"/>
      <c r="C25" s="1">
        <v>6868.5927521540798</v>
      </c>
      <c r="D25" s="1">
        <v>5088.7743920304702</v>
      </c>
      <c r="E25" s="1">
        <v>5150.4448160535103</v>
      </c>
      <c r="F25" s="1">
        <v>5160.2211569191404</v>
      </c>
      <c r="G25" s="1">
        <v>4681.1515151515196</v>
      </c>
      <c r="H25" s="1">
        <v>4316.7289473684204</v>
      </c>
      <c r="I25" s="89">
        <v>5210.9855966128571</v>
      </c>
    </row>
    <row r="26" spans="1:9" x14ac:dyDescent="0.2">
      <c r="A26" s="87">
        <v>2010</v>
      </c>
      <c r="B26" s="88"/>
      <c r="C26" s="1">
        <v>7036.1692307692301</v>
      </c>
      <c r="D26" s="1">
        <v>5067.9831090752896</v>
      </c>
      <c r="E26" s="1">
        <v>4867.9172185430498</v>
      </c>
      <c r="F26" s="1">
        <v>5243.0401119403004</v>
      </c>
      <c r="G26" s="1">
        <v>4864.19032258065</v>
      </c>
      <c r="H26" s="1">
        <v>4506.9385964912299</v>
      </c>
      <c r="I26" s="89">
        <v>5264.3730982332918</v>
      </c>
    </row>
    <row r="27" spans="1:9" x14ac:dyDescent="0.2">
      <c r="A27" s="87">
        <v>2011</v>
      </c>
      <c r="B27" s="88"/>
      <c r="C27" s="1">
        <v>7109.4259908331096</v>
      </c>
      <c r="D27" s="1">
        <v>5169.8854638863704</v>
      </c>
      <c r="E27" s="1">
        <v>4905.3355048859903</v>
      </c>
      <c r="F27" s="1">
        <v>5300.5773970543996</v>
      </c>
      <c r="G27" s="1">
        <v>4625.8951310861403</v>
      </c>
      <c r="H27" s="1">
        <v>4534.9894736842098</v>
      </c>
      <c r="I27" s="89">
        <v>5274.3514935717039</v>
      </c>
    </row>
    <row r="28" spans="1:9" x14ac:dyDescent="0.2">
      <c r="A28" s="87">
        <v>2012</v>
      </c>
      <c r="B28" s="88"/>
      <c r="C28" s="1">
        <v>7118.5439010017699</v>
      </c>
      <c r="D28" s="1">
        <v>5340.2689075630296</v>
      </c>
      <c r="E28" s="1">
        <v>4964.5948717948704</v>
      </c>
      <c r="F28" s="1">
        <v>5373.73236889693</v>
      </c>
      <c r="G28" s="1">
        <v>4603.9506726457403</v>
      </c>
      <c r="H28" s="1">
        <v>4652.5017921147</v>
      </c>
      <c r="I28" s="89">
        <v>5342.2654190028397</v>
      </c>
    </row>
    <row r="29" spans="1:9" x14ac:dyDescent="0.2">
      <c r="A29" s="87">
        <v>2013</v>
      </c>
      <c r="B29" s="88"/>
      <c r="C29" s="1">
        <v>7202.8332808068099</v>
      </c>
      <c r="D29" s="1">
        <v>5329.5109947643996</v>
      </c>
      <c r="E29" s="1">
        <v>5281.9186046511604</v>
      </c>
      <c r="F29" s="1">
        <v>5450.0616500453298</v>
      </c>
      <c r="G29" s="1">
        <v>5156.1320754716999</v>
      </c>
      <c r="H29" s="1">
        <v>4654.671875</v>
      </c>
      <c r="I29" s="89">
        <v>5512.5214134565658</v>
      </c>
    </row>
    <row r="30" spans="1:9" x14ac:dyDescent="0.2">
      <c r="A30" s="87">
        <v>2014</v>
      </c>
      <c r="B30" s="88"/>
      <c r="C30" s="1">
        <v>7280.6873688627802</v>
      </c>
      <c r="D30" s="1">
        <v>5324.6329113924003</v>
      </c>
      <c r="E30" s="1">
        <v>4979.7218934911198</v>
      </c>
      <c r="F30" s="1">
        <v>5799.5267504488302</v>
      </c>
      <c r="G30" s="1">
        <v>5373.6231155778896</v>
      </c>
      <c r="H30" s="1">
        <v>5108.5981308411201</v>
      </c>
      <c r="I30" s="89">
        <v>5644.4650284356903</v>
      </c>
    </row>
    <row r="31" spans="1:9" x14ac:dyDescent="0.2">
      <c r="A31" s="87">
        <v>2015</v>
      </c>
      <c r="B31" s="88"/>
      <c r="C31" s="1">
        <v>7574.1470180305096</v>
      </c>
      <c r="D31" s="1">
        <v>5391.7295012679597</v>
      </c>
      <c r="E31" s="1">
        <v>5156.6785714285697</v>
      </c>
      <c r="F31" s="1">
        <v>5654.2511255627796</v>
      </c>
      <c r="G31" s="1">
        <v>5772.6056338028202</v>
      </c>
      <c r="H31" s="1"/>
      <c r="I31" s="89">
        <v>5909.8823700185276</v>
      </c>
    </row>
    <row r="32" spans="1:9" x14ac:dyDescent="0.2">
      <c r="A32" s="87">
        <v>2016</v>
      </c>
      <c r="B32" s="88"/>
      <c r="C32" s="1">
        <v>8068.3383297644496</v>
      </c>
      <c r="D32" s="1">
        <v>5233.2984615384603</v>
      </c>
      <c r="E32" s="1"/>
      <c r="F32" s="1">
        <v>5682.8246318607798</v>
      </c>
      <c r="G32" s="1"/>
      <c r="H32" s="1"/>
      <c r="I32" s="89">
        <v>6328.153807721229</v>
      </c>
    </row>
    <row r="33" spans="1:9" x14ac:dyDescent="0.2">
      <c r="A33" s="87">
        <v>2017</v>
      </c>
      <c r="B33" s="88"/>
      <c r="C33" s="1"/>
      <c r="D33" s="1"/>
      <c r="E33" s="1"/>
      <c r="F33" s="1"/>
      <c r="G33" s="1"/>
      <c r="H33" s="1"/>
      <c r="I33" s="89"/>
    </row>
    <row r="34" spans="1:9" x14ac:dyDescent="0.2">
      <c r="A34" s="87">
        <v>2018</v>
      </c>
      <c r="B34" s="88"/>
      <c r="C34" s="1"/>
      <c r="D34" s="1"/>
      <c r="E34" s="1"/>
      <c r="F34" s="1"/>
      <c r="G34" s="1"/>
      <c r="H34" s="1"/>
      <c r="I34" s="89"/>
    </row>
    <row r="35" spans="1:9" x14ac:dyDescent="0.2">
      <c r="A35" s="87">
        <v>2019</v>
      </c>
      <c r="B35" s="88"/>
      <c r="C35" s="1"/>
      <c r="D35" s="1"/>
      <c r="E35" s="1"/>
      <c r="F35" s="1"/>
      <c r="G35" s="1"/>
      <c r="H35" s="1"/>
      <c r="I35" s="89"/>
    </row>
    <row r="36" spans="1:9" x14ac:dyDescent="0.2">
      <c r="A36" s="90" t="s">
        <v>20</v>
      </c>
      <c r="B36" s="91">
        <v>5445.1450085059405</v>
      </c>
      <c r="C36" s="92">
        <v>6365.6571691476156</v>
      </c>
      <c r="D36" s="92">
        <v>4768.7460595674929</v>
      </c>
      <c r="E36" s="92">
        <v>4875.4027641101547</v>
      </c>
      <c r="F36" s="92">
        <v>4843.4363277481334</v>
      </c>
      <c r="G36" s="92">
        <v>4714.0802156225182</v>
      </c>
      <c r="H36" s="92">
        <v>4294.2176256376188</v>
      </c>
      <c r="I36" s="93">
        <v>5043.9879044083991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REVISOR</cp:lastModifiedBy>
  <dcterms:created xsi:type="dcterms:W3CDTF">2008-01-24T22:32:01Z</dcterms:created>
  <dcterms:modified xsi:type="dcterms:W3CDTF">2019-03-13T16:25:05Z</dcterms:modified>
</cp:coreProperties>
</file>