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harts/chart1.xml" ContentType="application/vnd.openxmlformats-officedocument.drawingml.chart+xml"/>
  <Override PartName="/xl/pivotTables/pivotTable1.xml" ContentType="application/vnd.openxmlformats-officedocument.spreadsheetml.pivotTable+xml"/>
  <Override PartName="/xl/calcChain.xml" ContentType="application/vnd.openxmlformats-officedocument.spreadsheetml.calcChain+xml"/>
  <Override PartName="/xl/attachedToolbars.bin" ContentType="application/vnd.ms-excel.attachedToolbars"/>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328"/>
  <workbookPr showPivotChartFilter="1" defaultThemeVersion="124226"/>
  <mc:AlternateContent xmlns:mc="http://schemas.openxmlformats.org/markup-compatibility/2006">
    <mc:Choice Requires="x15">
      <x15ac:absPath xmlns:x15ac="http://schemas.microsoft.com/office/spreadsheetml/2010/11/ac" url="C:\mgen1909\web\tend\"/>
    </mc:Choice>
  </mc:AlternateContent>
  <xr:revisionPtr revIDLastSave="0" documentId="13_ncr:1_{CD7F180E-845B-4CE9-A424-70EC3B94EA07}" xr6:coauthVersionLast="41" xr6:coauthVersionMax="41" xr10:uidLastSave="{00000000-0000-0000-0000-000000000000}"/>
  <bookViews>
    <workbookView xWindow="-120" yWindow="-120" windowWidth="19440" windowHeight="11640" tabRatio="703" xr2:uid="{00000000-000D-0000-FFFF-FFFF00000000}"/>
  </bookViews>
  <sheets>
    <sheet name="datos" sheetId="1" r:id="rId1"/>
    <sheet name="Gráfico" sheetId="23" r:id="rId2"/>
    <sheet name="Tabla" sheetId="22" state="hidden" r:id="rId3"/>
  </sheets>
  <definedNames>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_xlnm._FilterDatabase" localSheetId="0">datos!$A$11:$AF$190</definedName>
    <definedName name="fecevaltend">datos!$B$2:$B$3</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5</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TRUE</definedName>
    <definedName name="RiskUseDifferentSeedForEachSim" hidden="1">FALSE</definedName>
    <definedName name="RiskUseFixedSeed" hidden="1">FALSE</definedName>
    <definedName name="RiskUseMultipleCPUs" hidden="1">TRUE</definedName>
    <definedName name="tend">datos!$A$12:$AF$219</definedName>
  </definedNames>
  <calcPr calcId="191029"/>
  <pivotCaches>
    <pivotCache cacheId="6" r:id="rId4"/>
  </pivotCache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C6" i="1" l="1"/>
  <c r="D6" i="1"/>
  <c r="E6" i="1"/>
  <c r="F6" i="1"/>
  <c r="G6" i="1"/>
  <c r="H6" i="1"/>
  <c r="I6" i="1"/>
  <c r="J6" i="1"/>
  <c r="K6" i="1"/>
  <c r="L6" i="1"/>
  <c r="M6" i="1"/>
  <c r="N6" i="1"/>
  <c r="O6" i="1"/>
  <c r="P6" i="1"/>
  <c r="Q6" i="1"/>
  <c r="R6" i="1"/>
  <c r="S6" i="1"/>
  <c r="T6" i="1"/>
  <c r="U6" i="1"/>
  <c r="V6" i="1"/>
  <c r="W6" i="1"/>
  <c r="X6" i="1"/>
  <c r="Y6" i="1"/>
  <c r="Z6" i="1"/>
  <c r="AA6" i="1"/>
  <c r="AB6" i="1"/>
  <c r="AC6" i="1"/>
  <c r="AD6" i="1"/>
  <c r="AE6" i="1"/>
  <c r="AF6" i="1"/>
  <c r="C7" i="1"/>
  <c r="D7" i="1"/>
  <c r="E7" i="1"/>
  <c r="F7" i="1"/>
  <c r="G7" i="1"/>
  <c r="H7" i="1"/>
  <c r="I7" i="1"/>
  <c r="J7" i="1"/>
  <c r="K7" i="1"/>
  <c r="L7" i="1"/>
  <c r="M7" i="1"/>
  <c r="N7" i="1"/>
  <c r="O7" i="1"/>
  <c r="P7" i="1"/>
  <c r="Q7" i="1"/>
  <c r="R7" i="1"/>
  <c r="S7" i="1"/>
  <c r="T7" i="1"/>
  <c r="U7" i="1"/>
  <c r="V7" i="1"/>
  <c r="W7" i="1"/>
  <c r="X7" i="1"/>
  <c r="Y7" i="1"/>
  <c r="Z7" i="1"/>
  <c r="AA7" i="1"/>
  <c r="AB7" i="1"/>
  <c r="AC7" i="1"/>
  <c r="AD7" i="1"/>
  <c r="AE7" i="1"/>
  <c r="AF7" i="1"/>
  <c r="C8" i="1"/>
  <c r="D8" i="1"/>
  <c r="E8" i="1"/>
  <c r="F8" i="1"/>
  <c r="G8" i="1"/>
  <c r="H8" i="1"/>
  <c r="I8" i="1"/>
  <c r="J8" i="1"/>
  <c r="K8" i="1"/>
  <c r="L8" i="1"/>
  <c r="M8" i="1"/>
  <c r="N8" i="1"/>
  <c r="O8" i="1"/>
  <c r="P8" i="1"/>
  <c r="Q8" i="1"/>
  <c r="R8" i="1"/>
  <c r="S8" i="1"/>
  <c r="T8" i="1"/>
  <c r="U8" i="1"/>
  <c r="V8" i="1"/>
  <c r="W8" i="1"/>
  <c r="X8" i="1"/>
  <c r="Y8" i="1"/>
  <c r="Z8" i="1"/>
  <c r="AA8" i="1"/>
  <c r="AB8" i="1"/>
  <c r="AC8" i="1"/>
  <c r="AD8" i="1"/>
  <c r="AE8" i="1"/>
  <c r="AF8" i="1"/>
  <c r="C9" i="1"/>
  <c r="D9" i="1"/>
  <c r="E9" i="1"/>
  <c r="F9" i="1"/>
  <c r="G9" i="1"/>
  <c r="H9" i="1"/>
  <c r="I9" i="1"/>
  <c r="J9" i="1"/>
  <c r="K9" i="1"/>
  <c r="L9" i="1"/>
  <c r="M9" i="1"/>
  <c r="N9" i="1"/>
  <c r="O9" i="1"/>
  <c r="P9" i="1"/>
  <c r="Q9" i="1"/>
  <c r="R9" i="1"/>
  <c r="S9" i="1"/>
  <c r="T9" i="1"/>
  <c r="U9" i="1"/>
  <c r="V9" i="1"/>
  <c r="W9" i="1"/>
  <c r="X9" i="1"/>
  <c r="Y9" i="1"/>
  <c r="Z9" i="1"/>
  <c r="AA9" i="1"/>
  <c r="AB9" i="1"/>
  <c r="AC9" i="1"/>
  <c r="AD9" i="1"/>
  <c r="AE9" i="1"/>
  <c r="AF9"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xml:space="preserve"> Bernardo Vargas</author>
  </authors>
  <commentList>
    <comment ref="B6" authorId="0" shapeId="0" xr:uid="{00000000-0006-0000-0000-000001000000}">
      <text>
        <r>
          <rPr>
            <sz val="8"/>
            <color indexed="81"/>
            <rFont val="Tahoma"/>
            <family val="2"/>
          </rPr>
          <t xml:space="preserve">PROMEDIO DEL GRUPO SELECCIONADO ABAJO SEGUN LOS CRITERIOS DEFINIDOS
</t>
        </r>
      </text>
    </comment>
    <comment ref="B7" authorId="0" shapeId="0" xr:uid="{00000000-0006-0000-0000-000002000000}">
      <text>
        <r>
          <rPr>
            <sz val="8"/>
            <color indexed="81"/>
            <rFont val="Tahoma"/>
            <family val="2"/>
          </rPr>
          <t xml:space="preserve">NUMERO DE  AÑOS  EN EL GRUPO SELECCIONADO ABAJO SEGUN LOS CRITERIOS DEFINIDOS
</t>
        </r>
      </text>
    </comment>
    <comment ref="B8" authorId="0" shapeId="0" xr:uid="{00000000-0006-0000-0000-000003000000}">
      <text>
        <r>
          <rPr>
            <sz val="8"/>
            <color indexed="81"/>
            <rFont val="Tahoma"/>
            <family val="2"/>
          </rPr>
          <t xml:space="preserve">VALOR MINIMO ENTRE EL  GRUPO SELECCIONADO ABAJO SEGUN LOS CRITERIOS DEFINIDOS
</t>
        </r>
      </text>
    </comment>
    <comment ref="B9" authorId="0" shapeId="0" xr:uid="{00000000-0006-0000-0000-000004000000}">
      <text>
        <r>
          <rPr>
            <sz val="8"/>
            <color indexed="81"/>
            <rFont val="Tahoma"/>
            <family val="2"/>
          </rPr>
          <t xml:space="preserve">VALOR MAXIMO ENTRE EL  GRUPO SELECCIONADO ABAJO SEGUN LOS CRITERIOS DEFINIDOS
</t>
        </r>
      </text>
    </comment>
    <comment ref="B11" authorId="0" shapeId="0" xr:uid="{00000000-0006-0000-0000-000005000000}">
      <text>
        <r>
          <rPr>
            <b/>
            <sz val="8"/>
            <color indexed="81"/>
            <rFont val="Tahoma"/>
            <family val="2"/>
          </rPr>
          <t>Año de Nacimiento</t>
        </r>
      </text>
    </comment>
    <comment ref="C11" authorId="0" shapeId="0" xr:uid="{00000000-0006-0000-0000-000006000000}">
      <text>
        <r>
          <rPr>
            <sz val="8"/>
            <color indexed="81"/>
            <rFont val="Tahoma"/>
            <family val="2"/>
          </rPr>
          <t xml:space="preserve">% de consanguinidad (promedio para las vacas nacidas en este año)
Rango: 0 a 100%
</t>
        </r>
      </text>
    </comment>
    <comment ref="D11" authorId="0" shapeId="0" xr:uid="{00000000-0006-0000-0000-000007000000}">
      <text>
        <r>
          <rPr>
            <sz val="10"/>
            <color indexed="81"/>
            <rFont val="Tahoma"/>
            <family val="2"/>
          </rPr>
          <t xml:space="preserve">Vacas que contribuyeron al cálculo del promedio de producción corregida a 305 d (PC305) para cada año respectivo
</t>
        </r>
      </text>
    </comment>
    <comment ref="E11" authorId="0" shapeId="0" xr:uid="{00000000-0006-0000-0000-000008000000}">
      <text>
        <r>
          <rPr>
            <sz val="10"/>
            <color indexed="81"/>
            <rFont val="Tahoma"/>
            <family val="2"/>
          </rPr>
          <t>kilogramos de producción de leche a 305 días CORREGIDA por edad y lactancia
*Corrección es a una base de 4 años de edad y tercera lactancia</t>
        </r>
        <r>
          <rPr>
            <sz val="8"/>
            <color indexed="81"/>
            <rFont val="Tahoma"/>
            <family val="2"/>
          </rPr>
          <t xml:space="preserve">
</t>
        </r>
      </text>
    </comment>
    <comment ref="F11" authorId="0" shapeId="0" xr:uid="{00000000-0006-0000-0000-000009000000}">
      <text>
        <r>
          <rPr>
            <sz val="8"/>
            <color indexed="81"/>
            <rFont val="Tahoma"/>
            <family val="2"/>
          </rPr>
          <t xml:space="preserve"> Vacas que contribuyeron al cálculo de VC para cada año
*Incluye vacas sin registros de producción</t>
        </r>
      </text>
    </comment>
    <comment ref="G11" authorId="0" shapeId="0" xr:uid="{00000000-0006-0000-0000-00000A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H11" authorId="0" shapeId="0" xr:uid="{00000000-0006-0000-0000-00000B000000}">
      <text>
        <r>
          <rPr>
            <sz val="8"/>
            <color indexed="81"/>
            <rFont val="Tahoma"/>
            <family val="2"/>
          </rPr>
          <t xml:space="preserve">% de confiabilidad (promedio para vacas nacidas este año)
Rango: 0 a 100
</t>
        </r>
      </text>
    </comment>
    <comment ref="I11" authorId="0" shapeId="0" xr:uid="{00000000-0006-0000-0000-00000C000000}">
      <text>
        <r>
          <rPr>
            <sz val="8"/>
            <color indexed="81"/>
            <rFont val="Tahoma"/>
            <family val="2"/>
          </rPr>
          <t xml:space="preserve">Vacas que contribuyeron al cálculo del promedio de producción corregida a 305 d (PC305) para cada año respectivo
</t>
        </r>
      </text>
    </comment>
    <comment ref="J11" authorId="0" shapeId="0" xr:uid="{00000000-0006-0000-0000-00000D000000}">
      <text>
        <r>
          <rPr>
            <sz val="8"/>
            <color indexed="81"/>
            <rFont val="Tahoma"/>
            <family val="2"/>
          </rPr>
          <t xml:space="preserve">kilogramos de producción de grasa a 305 días CORREGIDA por edad y lactancia
*Corrección es a una base de 4 años de edad y tercera lactancia
</t>
        </r>
      </text>
    </comment>
    <comment ref="K11" authorId="0" shapeId="0" xr:uid="{00000000-0006-0000-0000-00000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L11" authorId="0" shapeId="0" xr:uid="{00000000-0006-0000-0000-00000F000000}">
      <text>
        <r>
          <rPr>
            <sz val="8"/>
            <color indexed="81"/>
            <rFont val="Tahoma"/>
            <family val="2"/>
          </rPr>
          <t xml:space="preserve">% de confiabilidad (promedio para vacas nacidas este año)
Rango: 0 a 100
</t>
        </r>
      </text>
    </comment>
    <comment ref="M11" authorId="0" shapeId="0" xr:uid="{00000000-0006-0000-0000-000010000000}">
      <text>
        <r>
          <rPr>
            <sz val="8"/>
            <color indexed="81"/>
            <rFont val="Tahoma"/>
            <family val="2"/>
          </rPr>
          <t xml:space="preserve">Vacas que contribuyeron al cálculo del promedio de producción corregida a 305 d (PC305) para cada año respectivo
</t>
        </r>
      </text>
    </comment>
    <comment ref="N11" authorId="0" shapeId="0" xr:uid="{00000000-0006-0000-0000-000011000000}">
      <text>
        <r>
          <rPr>
            <sz val="8"/>
            <color indexed="81"/>
            <rFont val="Tahoma"/>
            <family val="2"/>
          </rPr>
          <t xml:space="preserve">kilogramos de producción de proteína  a 305 días CORREGIDA por edad y lactancia
*Corrección es a una base de 4 años de edad y tercera lactancia
</t>
        </r>
      </text>
    </comment>
    <comment ref="O11" authorId="0" shapeId="0" xr:uid="{00000000-0006-0000-0000-00001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P11" authorId="0" shapeId="0" xr:uid="{00000000-0006-0000-0000-000013000000}">
      <text>
        <r>
          <rPr>
            <sz val="8"/>
            <color indexed="81"/>
            <rFont val="Tahoma"/>
            <family val="2"/>
          </rPr>
          <t xml:space="preserve">% de confiabilidad (promedio para vacas nacidas este año)
Rango: 0 a 100
</t>
        </r>
      </text>
    </comment>
    <comment ref="Q11" authorId="0" shapeId="0" xr:uid="{00000000-0006-0000-0000-000014000000}">
      <text>
        <r>
          <rPr>
            <sz val="8"/>
            <color indexed="81"/>
            <rFont val="Tahoma"/>
            <family val="2"/>
          </rPr>
          <t xml:space="preserve">Vacas que contribuyeron al cálculo del promedio de producción corregida a 305 d (PC305) para cada año respectivo
</t>
        </r>
      </text>
    </comment>
    <comment ref="R11" authorId="0" shapeId="0" xr:uid="{00000000-0006-0000-0000-000015000000}">
      <text>
        <r>
          <rPr>
            <sz val="8"/>
            <color indexed="81"/>
            <rFont val="Tahoma"/>
            <family val="2"/>
          </rPr>
          <t xml:space="preserve">kilogramos de producción de sólidos  a 305 días CORREGIDO por edad y lactancia
*Corrección es a una base de 4 años de edad y tercera lactancia
</t>
        </r>
      </text>
    </comment>
    <comment ref="S11" authorId="0" shapeId="0" xr:uid="{00000000-0006-0000-0000-000016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+300 kg para una vaca significa que bajo condiciones idénticas de manejo, cuando esta vaca esté en edad madura, se espera que produzca 300 kg más que el promedio del grupo de vacas utilizado como referencia o Base Genética
</t>
        </r>
      </text>
    </comment>
    <comment ref="T11" authorId="0" shapeId="0" xr:uid="{00000000-0006-0000-0000-000017000000}">
      <text>
        <r>
          <rPr>
            <sz val="8"/>
            <color indexed="81"/>
            <rFont val="Tahoma"/>
            <family val="2"/>
          </rPr>
          <t xml:space="preserve">% de confiabilidad (promedio para vacas nacidas este año)
Rango: 0 a 100
</t>
        </r>
      </text>
    </comment>
    <comment ref="U11" authorId="0" shapeId="0" xr:uid="{00000000-0006-0000-0000-000018000000}">
      <text>
        <r>
          <rPr>
            <sz val="10"/>
            <color indexed="81"/>
            <rFont val="Tahoma"/>
            <family val="2"/>
          </rPr>
          <t xml:space="preserve">Vacas que contribuyeron al cálculo del promedio de días abiertos para cada año respectivo
</t>
        </r>
      </text>
    </comment>
    <comment ref="V11" authorId="0" shapeId="0" xr:uid="{00000000-0006-0000-0000-000019000000}">
      <text>
        <r>
          <rPr>
            <b/>
            <sz val="10"/>
            <color indexed="81"/>
            <rFont val="Tahoma"/>
            <family val="2"/>
          </rPr>
          <t xml:space="preserve">Días  Abiertos </t>
        </r>
      </text>
    </comment>
    <comment ref="W11" authorId="0" shapeId="0" xr:uid="{00000000-0006-0000-0000-00001A000000}">
      <text>
        <r>
          <rPr>
            <sz val="10"/>
            <color indexed="81"/>
            <rFont val="Tahoma"/>
            <family val="2"/>
          </rPr>
          <t xml:space="preserve">Promedio de valores de cría para las vacas nacidas en los años respectivos
(Valor de Cría:
Estimado del mérito genético de un animal. Contribución genética (aditiva) al rendimiento observado de un animal. 
Interpretación: Un VC = -3 DA para una vaca significa que bajo condiciones idénticas de manejo, cuando esta vaca esté en edad madura, se espera que presente 3 días abiertos menos  que el promedio del grupo de vacas utilizado como referencia o Base Genética
</t>
        </r>
      </text>
    </comment>
    <comment ref="X11" authorId="0" shapeId="0" xr:uid="{00000000-0006-0000-0000-00001B000000}">
      <text>
        <r>
          <rPr>
            <sz val="10"/>
            <color indexed="81"/>
            <rFont val="Tahoma"/>
            <family val="2"/>
          </rPr>
          <t xml:space="preserve">% de confiabilidad (promedio para vacas nacidas este año)
Rango: 0 a 100
</t>
        </r>
      </text>
    </comment>
    <comment ref="Y11" authorId="0" shapeId="0" xr:uid="{00000000-0006-0000-0000-00001C000000}">
      <text>
        <r>
          <rPr>
            <sz val="8"/>
            <color indexed="81"/>
            <rFont val="Tahoma"/>
            <family val="2"/>
          </rPr>
          <t xml:space="preserve">Vacas que contribuyeron al cálculo del promedio de score de células somáticas  para cada año respectivo
</t>
        </r>
      </text>
    </comment>
    <comment ref="Z11" authorId="0" shapeId="0" xr:uid="{00000000-0006-0000-0000-00001D000000}">
      <text>
        <r>
          <rPr>
            <sz val="8"/>
            <color indexed="81"/>
            <rFont val="Tahoma"/>
            <family val="2"/>
          </rPr>
          <t>SCCS: Score de células somáticas. Se calcula como SCCS= log(CCS/1000) 
Equivalencias:
SCCS   CCS
5          32000
6          64000
7         128000
8         256000
9         512000
10       1024000</t>
        </r>
      </text>
    </comment>
    <comment ref="AA11" authorId="0" shapeId="0" xr:uid="{00000000-0006-0000-0000-00001E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-1 en SCCS  para una vaca significa que bajo condiciones idénticas de manejo, se espera que presente 1 punto menos que el promedio de SCCS del grupo de vacas utilizado como referencia o Base Genética
</t>
        </r>
      </text>
    </comment>
    <comment ref="AB11" authorId="0" shapeId="0" xr:uid="{00000000-0006-0000-0000-00001F000000}">
      <text>
        <r>
          <rPr>
            <sz val="8"/>
            <color indexed="81"/>
            <rFont val="Tahoma"/>
            <family val="2"/>
          </rPr>
          <t xml:space="preserve">% de confiabilidad (promedio para vacas nacidas este año)
Rango: 0 a 100
</t>
        </r>
      </text>
    </comment>
    <comment ref="AC11" authorId="0" shapeId="0" xr:uid="{00000000-0006-0000-0000-000020000000}">
      <text>
        <r>
          <rPr>
            <sz val="8"/>
            <color indexed="81"/>
            <rFont val="Tahoma"/>
            <family val="2"/>
          </rPr>
          <t xml:space="preserve">Vacas que contribuyeron al cálculo del promedio de vida productiva para cada año respectivo
</t>
        </r>
      </text>
    </comment>
    <comment ref="AD11" authorId="0" shapeId="0" xr:uid="{00000000-0006-0000-0000-000021000000}">
      <text>
        <r>
          <rPr>
            <sz val="8"/>
            <color indexed="81"/>
            <rFont val="Tahoma"/>
            <family val="2"/>
          </rPr>
          <t xml:space="preserve">Vida productiva (aprox. en meses)*
</t>
        </r>
      </text>
    </comment>
    <comment ref="AE11" authorId="0" shapeId="0" xr:uid="{00000000-0006-0000-0000-000022000000}">
      <text>
        <r>
          <rPr>
            <b/>
            <sz val="8"/>
            <color indexed="81"/>
            <rFont val="Tahoma"/>
            <family val="2"/>
          </rPr>
          <t>Promedio de valores de cría para las vacas nacidas en los años respectivos
Valor de Cría:</t>
        </r>
        <r>
          <rPr>
            <sz val="8"/>
            <color indexed="81"/>
            <rFont val="Tahoma"/>
            <family val="2"/>
          </rPr>
          <t xml:space="preserve">
Estimado del mérito genético de un animal. Contribución genética (aditiva) al rendimiento observado de un animal. 
Interpretación: Un VC = +3 en VP  para una vaca significa que bajo condiciones idénticas de manejo, se espera que presente 3 meses más que el promedio de vida productiva del grupo de vacas utilizado como referencia o Base Genética
</t>
        </r>
      </text>
    </comment>
    <comment ref="AF11" authorId="0" shapeId="0" xr:uid="{00000000-0006-0000-0000-000023000000}">
      <text>
        <r>
          <rPr>
            <sz val="8"/>
            <color indexed="81"/>
            <rFont val="Tahoma"/>
            <family val="2"/>
          </rPr>
          <t xml:space="preserve">% de confiabilidad (promedio para vacas nacidas este año)
Rango: 0 a 100
</t>
        </r>
      </text>
    </comment>
  </commentList>
</comments>
</file>

<file path=xl/sharedStrings.xml><?xml version="1.0" encoding="utf-8"?>
<sst xmlns="http://schemas.openxmlformats.org/spreadsheetml/2006/main" count="298" uniqueCount="86">
  <si>
    <t>Raza</t>
  </si>
  <si>
    <t>Tendencias poblacionales por raza</t>
  </si>
  <si>
    <t>H8</t>
  </si>
  <si>
    <t>J8</t>
  </si>
  <si>
    <t>Leche</t>
  </si>
  <si>
    <t>Proteína</t>
  </si>
  <si>
    <t>Grasa</t>
  </si>
  <si>
    <t>% Cons</t>
  </si>
  <si>
    <t>Vida Productiva</t>
  </si>
  <si>
    <t>VP</t>
  </si>
  <si>
    <t>VC_VP</t>
  </si>
  <si>
    <t>n_VP</t>
  </si>
  <si>
    <t>Conf_VP</t>
  </si>
  <si>
    <t>n_305K</t>
  </si>
  <si>
    <t>VC_G</t>
  </si>
  <si>
    <t>Conf_G</t>
  </si>
  <si>
    <t>n_P</t>
  </si>
  <si>
    <t>PC305_P</t>
  </si>
  <si>
    <t>VC_P</t>
  </si>
  <si>
    <t>Conf_P</t>
  </si>
  <si>
    <t>Total general</t>
  </si>
  <si>
    <t>PC305_K</t>
  </si>
  <si>
    <t>VC_K</t>
  </si>
  <si>
    <t>n_VC_K</t>
  </si>
  <si>
    <t>Conf_K</t>
  </si>
  <si>
    <t>n_G</t>
  </si>
  <si>
    <t>PC305_G</t>
  </si>
  <si>
    <t>Año Nac</t>
  </si>
  <si>
    <t>n_DA</t>
  </si>
  <si>
    <t>DiasAb</t>
  </si>
  <si>
    <t>VC_DA</t>
  </si>
  <si>
    <t>Conf_DA</t>
  </si>
  <si>
    <t>Días Abiertos</t>
  </si>
  <si>
    <t>n==&gt;</t>
  </si>
  <si>
    <t>min==&gt;</t>
  </si>
  <si>
    <t>max==&gt;</t>
  </si>
  <si>
    <t>promedio==&gt;</t>
  </si>
  <si>
    <t>HXJ</t>
  </si>
  <si>
    <t>HXPS</t>
  </si>
  <si>
    <t>PS8</t>
  </si>
  <si>
    <t>JXPS</t>
  </si>
  <si>
    <t>G8</t>
  </si>
  <si>
    <r>
      <t>Puede seleccionar grupos utilizando los botones de abajo (</t>
    </r>
    <r>
      <rPr>
        <sz val="10"/>
        <rFont val="Calibri"/>
        <family val="2"/>
      </rPr>
      <t>▼)</t>
    </r>
  </si>
  <si>
    <r>
      <t xml:space="preserve">Puede combinar varios criterios de selección </t>
    </r>
    <r>
      <rPr>
        <i/>
        <sz val="10"/>
        <rFont val="Calibri"/>
        <family val="2"/>
      </rPr>
      <t>(Ej Raza H8+ Año Nac &gt;2000)</t>
    </r>
  </si>
  <si>
    <t>datos_leche_305K</t>
  </si>
  <si>
    <t>datos_valor de Cría_Leche</t>
  </si>
  <si>
    <t>Valor de Cría_Leche</t>
  </si>
  <si>
    <t>datos_Grasa</t>
  </si>
  <si>
    <t>Valor de Cría_Grasa</t>
  </si>
  <si>
    <t>datos_Proteína</t>
  </si>
  <si>
    <t>Valor de Cría_Proteína</t>
  </si>
  <si>
    <t>datos_Días Abiertos</t>
  </si>
  <si>
    <t>Valor Cría_DíasAbiertos</t>
  </si>
  <si>
    <t>datos_VidaProductiva</t>
  </si>
  <si>
    <t>VidaProductiva_meses</t>
  </si>
  <si>
    <t>Valor de Cría_VidaProductiva</t>
  </si>
  <si>
    <t>Año Nacimiento</t>
  </si>
  <si>
    <t>n_SCCS</t>
  </si>
  <si>
    <t>SCCS</t>
  </si>
  <si>
    <t>VC_SCCS</t>
  </si>
  <si>
    <t>Conf_SCCS</t>
  </si>
  <si>
    <t>Score de Células Somáticas</t>
  </si>
  <si>
    <t>Valor de Cría_CélulasSomáticas</t>
  </si>
  <si>
    <t>CélulasSomáticas_score</t>
  </si>
  <si>
    <t>datos_CélulasSomáticas</t>
  </si>
  <si>
    <t>n_ST</t>
  </si>
  <si>
    <t>PC305_ST</t>
  </si>
  <si>
    <t>VC_ST</t>
  </si>
  <si>
    <t>Conf_ST</t>
  </si>
  <si>
    <t>datos_Sólidos</t>
  </si>
  <si>
    <t>Valor de Cría_Sólidos</t>
  </si>
  <si>
    <t>Sólidos Totales</t>
  </si>
  <si>
    <t>Producción Corregida 305d_Leche</t>
  </si>
  <si>
    <t>Producción Corregida_305d_Proteína</t>
  </si>
  <si>
    <t>Producción Corregida_305d_Sólidos</t>
  </si>
  <si>
    <t>Promedio de Producción Corregida 305d_Leche</t>
  </si>
  <si>
    <t>t</t>
  </si>
  <si>
    <t>Pct_consanguinidad</t>
  </si>
  <si>
    <t>Pct_Confiabilidad_Leche</t>
  </si>
  <si>
    <t>Producción Corregida_305d_Grasa</t>
  </si>
  <si>
    <t>Pct_Confiabilidad_Grasa</t>
  </si>
  <si>
    <t>Pct_Confiabilidad_Proteína</t>
  </si>
  <si>
    <t>Pct_Confiabilidad_Sólidos</t>
  </si>
  <si>
    <t>pct_Confiabilidad_DíasAbiertos</t>
  </si>
  <si>
    <t>Pct_Confiabilidad_CélulasSomáticas</t>
  </si>
  <si>
    <t>Pct_Confiabilidad_VidaProductiva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</si>
</sst>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17" x14ac:knownFonts="1">
    <font>
      <sz val="10"/>
      <name val="Arial"/>
    </font>
    <font>
      <sz val="8"/>
      <name val="Arial"/>
      <family val="2"/>
    </font>
    <font>
      <sz val="8"/>
      <color indexed="81"/>
      <name val="Tahoma"/>
      <family val="2"/>
    </font>
    <font>
      <b/>
      <sz val="8"/>
      <color indexed="81"/>
      <name val="Tahoma"/>
      <family val="2"/>
    </font>
    <font>
      <b/>
      <sz val="10"/>
      <color indexed="81"/>
      <name val="Tahoma"/>
      <family val="2"/>
    </font>
    <font>
      <sz val="10"/>
      <color indexed="8"/>
      <name val="Calibri"/>
      <family val="2"/>
    </font>
    <font>
      <sz val="14"/>
      <color indexed="12"/>
      <name val="Calibri"/>
      <family val="2"/>
    </font>
    <font>
      <sz val="10"/>
      <name val="Calibri"/>
      <family val="2"/>
    </font>
    <font>
      <i/>
      <sz val="10"/>
      <color indexed="12"/>
      <name val="Calibri"/>
      <family val="2"/>
    </font>
    <font>
      <i/>
      <sz val="10"/>
      <name val="Calibri"/>
      <family val="2"/>
    </font>
    <font>
      <sz val="10"/>
      <color indexed="12"/>
      <name val="Calibri"/>
      <family val="2"/>
    </font>
    <font>
      <sz val="10"/>
      <color indexed="81"/>
      <name val="Tahoma"/>
      <family val="2"/>
    </font>
    <font>
      <sz val="14"/>
      <name val="Arial"/>
      <family val="2"/>
    </font>
    <font>
      <b/>
      <sz val="10"/>
      <color rgb="FFFF0000"/>
      <name val="Calibri"/>
      <family val="2"/>
    </font>
    <font>
      <sz val="9"/>
      <color indexed="12"/>
      <name val="Calibri"/>
      <family val="2"/>
    </font>
    <font>
      <sz val="9"/>
      <color indexed="8"/>
      <name val="Calibri"/>
      <family val="2"/>
    </font>
    <font>
      <sz val="9"/>
      <name val="Calibri"/>
      <family val="2"/>
    </font>
  </fonts>
  <fills count="10">
    <fill>
      <patternFill patternType="none"/>
    </fill>
    <fill>
      <patternFill patternType="gray125"/>
    </fill>
    <fill>
      <patternFill patternType="solid">
        <fgColor rgb="FFFFC000"/>
        <bgColor indexed="64"/>
      </patternFill>
    </fill>
    <fill>
      <patternFill patternType="solid">
        <fgColor theme="0"/>
        <bgColor indexed="64"/>
      </patternFill>
    </fill>
    <fill>
      <patternFill patternType="solid">
        <fgColor theme="0" tint="-4.9989318521683403E-2"/>
        <bgColor indexed="64"/>
      </patternFill>
    </fill>
    <fill>
      <patternFill patternType="solid">
        <fgColor rgb="FFFFFF00"/>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0" tint="-0.249977111117893"/>
        <bgColor indexed="64"/>
      </patternFill>
    </fill>
    <fill>
      <patternFill patternType="solid">
        <fgColor theme="3" tint="0.79998168889431442"/>
        <bgColor indexed="64"/>
      </patternFill>
    </fill>
  </fills>
  <borders count="12">
    <border>
      <left/>
      <right/>
      <top/>
      <bottom/>
      <diagonal/>
    </border>
    <border>
      <left/>
      <right style="thin">
        <color indexed="64"/>
      </right>
      <top/>
      <bottom/>
      <diagonal/>
    </border>
    <border>
      <left style="thin">
        <color rgb="FF999999"/>
      </left>
      <right/>
      <top style="thin">
        <color rgb="FF999999"/>
      </top>
      <bottom/>
      <diagonal/>
    </border>
    <border>
      <left style="thin">
        <color indexed="65"/>
      </left>
      <right/>
      <top style="thin">
        <color rgb="FF999999"/>
      </top>
      <bottom/>
      <diagonal/>
    </border>
    <border>
      <left style="thin">
        <color indexed="65"/>
      </left>
      <right style="thin">
        <color rgb="FF999999"/>
      </right>
      <top style="thin">
        <color rgb="FF999999"/>
      </top>
      <bottom/>
      <diagonal/>
    </border>
    <border>
      <left/>
      <right/>
      <top style="thin">
        <color rgb="FF999999"/>
      </top>
      <bottom/>
      <diagonal/>
    </border>
    <border>
      <left style="thin">
        <color rgb="FF999999"/>
      </left>
      <right style="thin">
        <color rgb="FF999999"/>
      </right>
      <top style="thin">
        <color rgb="FF999999"/>
      </top>
      <bottom/>
      <diagonal/>
    </border>
    <border>
      <left style="thin">
        <color rgb="FF999999"/>
      </left>
      <right/>
      <top/>
      <bottom/>
      <diagonal/>
    </border>
    <border>
      <left style="thin">
        <color rgb="FF999999"/>
      </left>
      <right style="thin">
        <color rgb="FF999999"/>
      </right>
      <top/>
      <bottom/>
      <diagonal/>
    </border>
    <border>
      <left style="thin">
        <color rgb="FF999999"/>
      </left>
      <right/>
      <top style="thin">
        <color rgb="FF999999"/>
      </top>
      <bottom style="thin">
        <color rgb="FF999999"/>
      </bottom>
      <diagonal/>
    </border>
    <border>
      <left/>
      <right/>
      <top style="thin">
        <color rgb="FF999999"/>
      </top>
      <bottom style="thin">
        <color rgb="FF999999"/>
      </bottom>
      <diagonal/>
    </border>
    <border>
      <left style="thin">
        <color rgb="FF999999"/>
      </left>
      <right style="thin">
        <color rgb="FF999999"/>
      </right>
      <top style="thin">
        <color rgb="FF999999"/>
      </top>
      <bottom style="thin">
        <color rgb="FF999999"/>
      </bottom>
      <diagonal/>
    </border>
  </borders>
  <cellStyleXfs count="1">
    <xf numFmtId="0" fontId="0" fillId="0" borderId="0"/>
  </cellStyleXfs>
  <cellXfs count="94">
    <xf numFmtId="0" fontId="0" fillId="0" borderId="0" xfId="0"/>
    <xf numFmtId="0" fontId="0" fillId="0" borderId="0" xfId="0" applyNumberFormat="1"/>
    <xf numFmtId="0" fontId="5" fillId="3" borderId="0" xfId="0" applyFont="1" applyFill="1" applyBorder="1" applyAlignment="1"/>
    <xf numFmtId="0" fontId="7" fillId="3" borderId="0" xfId="0" applyFont="1" applyFill="1" applyBorder="1" applyAlignment="1">
      <alignment horizontal="left"/>
    </xf>
    <xf numFmtId="2" fontId="7" fillId="3" borderId="0" xfId="0" applyNumberFormat="1" applyFont="1" applyFill="1" applyBorder="1" applyAlignment="1">
      <alignment horizontal="right"/>
    </xf>
    <xf numFmtId="1" fontId="7" fillId="3" borderId="0" xfId="0" applyNumberFormat="1" applyFont="1" applyFill="1" applyBorder="1" applyAlignment="1">
      <alignment horizontal="right"/>
    </xf>
    <xf numFmtId="0" fontId="7" fillId="3" borderId="0" xfId="0" applyFont="1" applyFill="1" applyBorder="1" applyAlignment="1">
      <alignment horizontal="right"/>
    </xf>
    <xf numFmtId="164" fontId="7" fillId="3" borderId="0" xfId="0" applyNumberFormat="1" applyFont="1" applyFill="1" applyBorder="1" applyAlignment="1">
      <alignment horizontal="right"/>
    </xf>
    <xf numFmtId="0" fontId="5" fillId="0" borderId="0" xfId="0" applyFont="1" applyFill="1" applyBorder="1" applyAlignment="1"/>
    <xf numFmtId="0" fontId="6" fillId="0" borderId="0" xfId="0" applyFont="1" applyFill="1" applyBorder="1" applyAlignment="1">
      <alignment horizontal="left"/>
    </xf>
    <xf numFmtId="2" fontId="7" fillId="0" borderId="0" xfId="0" applyNumberFormat="1" applyFont="1" applyFill="1" applyBorder="1" applyAlignment="1">
      <alignment horizontal="left"/>
    </xf>
    <xf numFmtId="1" fontId="7" fillId="0" borderId="0" xfId="0" applyNumberFormat="1" applyFont="1" applyFill="1" applyBorder="1" applyAlignment="1">
      <alignment horizontal="left"/>
    </xf>
    <xf numFmtId="0" fontId="7" fillId="0" borderId="0" xfId="0" applyFont="1" applyFill="1" applyBorder="1" applyAlignment="1">
      <alignment horizontal="left"/>
    </xf>
    <xf numFmtId="164" fontId="7" fillId="0" borderId="0" xfId="0" applyNumberFormat="1" applyFont="1" applyFill="1" applyBorder="1" applyAlignment="1">
      <alignment horizontal="left"/>
    </xf>
    <xf numFmtId="164" fontId="13" fillId="0" borderId="0" xfId="0" applyNumberFormat="1" applyFont="1" applyFill="1" applyBorder="1" applyAlignment="1">
      <alignment horizontal="right"/>
    </xf>
    <xf numFmtId="1" fontId="13" fillId="0" borderId="0" xfId="0" applyNumberFormat="1" applyFont="1" applyFill="1" applyBorder="1" applyAlignment="1">
      <alignment horizontal="left"/>
    </xf>
    <xf numFmtId="17" fontId="6" fillId="0" borderId="0" xfId="0" applyNumberFormat="1" applyFont="1" applyFill="1" applyBorder="1" applyAlignment="1"/>
    <xf numFmtId="2" fontId="7" fillId="0" borderId="0" xfId="0" applyNumberFormat="1" applyFont="1" applyFill="1" applyBorder="1" applyAlignment="1">
      <alignment horizontal="right"/>
    </xf>
    <xf numFmtId="1" fontId="7" fillId="0" borderId="0" xfId="0" applyNumberFormat="1" applyFont="1" applyFill="1" applyBorder="1" applyAlignment="1">
      <alignment horizontal="right"/>
    </xf>
    <xf numFmtId="0" fontId="7" fillId="0" borderId="0" xfId="0" applyFont="1" applyFill="1" applyBorder="1" applyAlignment="1">
      <alignment horizontal="right"/>
    </xf>
    <xf numFmtId="164" fontId="7" fillId="0" borderId="0" xfId="0" applyNumberFormat="1" applyFont="1" applyFill="1" applyBorder="1" applyAlignment="1">
      <alignment horizontal="right"/>
    </xf>
    <xf numFmtId="17" fontId="6" fillId="0" borderId="0" xfId="0" applyNumberFormat="1" applyFont="1" applyFill="1" applyBorder="1" applyAlignment="1">
      <alignment horizontal="right"/>
    </xf>
    <xf numFmtId="17" fontId="9" fillId="0" borderId="0" xfId="0" applyNumberFormat="1" applyFont="1" applyFill="1" applyBorder="1" applyAlignment="1">
      <alignment horizontal="right"/>
    </xf>
    <xf numFmtId="1" fontId="9" fillId="0" borderId="0" xfId="0" applyNumberFormat="1" applyFont="1" applyFill="1" applyBorder="1" applyAlignment="1"/>
    <xf numFmtId="164" fontId="9" fillId="0" borderId="0" xfId="0" applyNumberFormat="1" applyFont="1" applyFill="1" applyBorder="1" applyAlignment="1"/>
    <xf numFmtId="1" fontId="10" fillId="0" borderId="0" xfId="0" applyNumberFormat="1" applyFont="1" applyFill="1" applyBorder="1" applyAlignment="1">
      <alignment horizontal="left"/>
    </xf>
    <xf numFmtId="0" fontId="8" fillId="0" borderId="0" xfId="0" applyFont="1" applyFill="1" applyBorder="1" applyAlignment="1"/>
    <xf numFmtId="17" fontId="6" fillId="0" borderId="0" xfId="0" applyNumberFormat="1" applyFont="1" applyFill="1" applyBorder="1" applyAlignment="1">
      <alignment horizontal="center"/>
    </xf>
    <xf numFmtId="0" fontId="7" fillId="0" borderId="0" xfId="0" applyFont="1" applyFill="1" applyBorder="1" applyAlignment="1">
      <alignment horizontal="center"/>
    </xf>
    <xf numFmtId="0" fontId="10" fillId="0" borderId="0" xfId="0" applyFont="1" applyFill="1" applyBorder="1" applyAlignment="1"/>
    <xf numFmtId="2" fontId="10" fillId="0" borderId="0" xfId="0" applyNumberFormat="1" applyFont="1" applyFill="1" applyBorder="1" applyAlignment="1">
      <alignment horizontal="left"/>
    </xf>
    <xf numFmtId="0" fontId="10" fillId="0" borderId="0" xfId="0" applyFont="1" applyFill="1" applyBorder="1" applyAlignment="1">
      <alignment horizontal="left"/>
    </xf>
    <xf numFmtId="164" fontId="10" fillId="0" borderId="0" xfId="0" applyNumberFormat="1" applyFont="1" applyFill="1" applyBorder="1" applyAlignment="1">
      <alignment horizontal="left"/>
    </xf>
    <xf numFmtId="0" fontId="14" fillId="3" borderId="0" xfId="0" applyFont="1" applyFill="1" applyBorder="1" applyAlignment="1"/>
    <xf numFmtId="1" fontId="14" fillId="3" borderId="0" xfId="0" applyNumberFormat="1" applyFont="1" applyFill="1" applyBorder="1" applyAlignment="1">
      <alignment horizontal="left"/>
    </xf>
    <xf numFmtId="2" fontId="14" fillId="3" borderId="0" xfId="0" applyNumberFormat="1" applyFont="1" applyFill="1" applyBorder="1" applyAlignment="1">
      <alignment horizontal="left"/>
    </xf>
    <xf numFmtId="0" fontId="14" fillId="3" borderId="0" xfId="0" applyFont="1" applyFill="1" applyBorder="1" applyAlignment="1">
      <alignment horizontal="left"/>
    </xf>
    <xf numFmtId="164" fontId="14" fillId="3" borderId="0" xfId="0" applyNumberFormat="1" applyFont="1" applyFill="1" applyBorder="1" applyAlignment="1">
      <alignment horizontal="left"/>
    </xf>
    <xf numFmtId="2" fontId="15" fillId="3" borderId="0" xfId="0" applyNumberFormat="1" applyFont="1" applyFill="1" applyBorder="1" applyAlignment="1"/>
    <xf numFmtId="1" fontId="16" fillId="3" borderId="0" xfId="0" applyNumberFormat="1" applyFont="1" applyFill="1" applyBorder="1" applyAlignment="1">
      <alignment horizontal="right"/>
    </xf>
    <xf numFmtId="2" fontId="16" fillId="3" borderId="0" xfId="0" applyNumberFormat="1" applyFont="1" applyFill="1" applyBorder="1" applyAlignment="1">
      <alignment horizontal="right"/>
    </xf>
    <xf numFmtId="164" fontId="16" fillId="3" borderId="0" xfId="0" applyNumberFormat="1" applyFont="1" applyFill="1" applyBorder="1" applyAlignment="1">
      <alignment horizontal="right"/>
    </xf>
    <xf numFmtId="0" fontId="16" fillId="3" borderId="0" xfId="0" applyFont="1" applyFill="1" applyBorder="1" applyAlignment="1">
      <alignment horizontal="right"/>
    </xf>
    <xf numFmtId="0" fontId="15" fillId="3" borderId="0" xfId="0" applyFont="1" applyFill="1" applyBorder="1" applyAlignment="1"/>
    <xf numFmtId="1" fontId="7" fillId="0" borderId="1" xfId="0" applyNumberFormat="1" applyFont="1" applyFill="1" applyBorder="1" applyAlignment="1">
      <alignment horizontal="left"/>
    </xf>
    <xf numFmtId="0" fontId="7" fillId="0" borderId="1" xfId="0" applyFont="1" applyFill="1" applyBorder="1" applyAlignment="1">
      <alignment horizontal="right"/>
    </xf>
    <xf numFmtId="1" fontId="7" fillId="0" borderId="1" xfId="0" applyNumberFormat="1" applyFont="1" applyFill="1" applyBorder="1" applyAlignment="1">
      <alignment horizontal="right"/>
    </xf>
    <xf numFmtId="164" fontId="9" fillId="0" borderId="1" xfId="0" applyNumberFormat="1" applyFont="1" applyFill="1" applyBorder="1" applyAlignment="1"/>
    <xf numFmtId="1" fontId="9" fillId="0" borderId="1" xfId="0" applyNumberFormat="1" applyFont="1" applyFill="1" applyBorder="1" applyAlignment="1"/>
    <xf numFmtId="1" fontId="10" fillId="0" borderId="1" xfId="0" applyNumberFormat="1" applyFont="1" applyFill="1" applyBorder="1" applyAlignment="1">
      <alignment horizontal="left"/>
    </xf>
    <xf numFmtId="1" fontId="14" fillId="3" borderId="1" xfId="0" applyNumberFormat="1" applyFont="1" applyFill="1" applyBorder="1" applyAlignment="1">
      <alignment horizontal="left"/>
    </xf>
    <xf numFmtId="1" fontId="16" fillId="3" borderId="1" xfId="0" applyNumberFormat="1" applyFont="1" applyFill="1" applyBorder="1" applyAlignment="1">
      <alignment horizontal="right"/>
    </xf>
    <xf numFmtId="1" fontId="7" fillId="3" borderId="1" xfId="0" applyNumberFormat="1" applyFont="1" applyFill="1" applyBorder="1" applyAlignment="1">
      <alignment horizontal="right"/>
    </xf>
    <xf numFmtId="0" fontId="7" fillId="0" borderId="1" xfId="0" applyFont="1" applyFill="1" applyBorder="1" applyAlignment="1">
      <alignment horizontal="left"/>
    </xf>
    <xf numFmtId="0" fontId="16" fillId="3" borderId="1" xfId="0" applyFont="1" applyFill="1" applyBorder="1" applyAlignment="1">
      <alignment horizontal="right"/>
    </xf>
    <xf numFmtId="0" fontId="7" fillId="3" borderId="1" xfId="0" applyFont="1" applyFill="1" applyBorder="1" applyAlignment="1">
      <alignment horizontal="right"/>
    </xf>
    <xf numFmtId="2" fontId="7" fillId="0" borderId="1" xfId="0" applyNumberFormat="1" applyFont="1" applyFill="1" applyBorder="1" applyAlignment="1">
      <alignment horizontal="left"/>
    </xf>
    <xf numFmtId="2" fontId="7" fillId="0" borderId="1" xfId="0" applyNumberFormat="1" applyFont="1" applyFill="1" applyBorder="1" applyAlignment="1">
      <alignment horizontal="right"/>
    </xf>
    <xf numFmtId="2" fontId="9" fillId="0" borderId="1" xfId="0" applyNumberFormat="1" applyFont="1" applyFill="1" applyBorder="1" applyAlignment="1"/>
    <xf numFmtId="2" fontId="7" fillId="0" borderId="1" xfId="0" applyNumberFormat="1" applyFont="1" applyFill="1" applyBorder="1" applyAlignment="1">
      <alignment horizontal="center"/>
    </xf>
    <xf numFmtId="2" fontId="10" fillId="0" borderId="1" xfId="0" applyNumberFormat="1" applyFont="1" applyFill="1" applyBorder="1" applyAlignment="1">
      <alignment horizontal="left"/>
    </xf>
    <xf numFmtId="2" fontId="14" fillId="3" borderId="1" xfId="0" applyNumberFormat="1" applyFont="1" applyFill="1" applyBorder="1" applyAlignment="1">
      <alignment horizontal="left"/>
    </xf>
    <xf numFmtId="2" fontId="16" fillId="3" borderId="1" xfId="0" applyNumberFormat="1" applyFont="1" applyFill="1" applyBorder="1" applyAlignment="1">
      <alignment horizontal="right"/>
    </xf>
    <xf numFmtId="2" fontId="7" fillId="3" borderId="1" xfId="0" applyNumberFormat="1" applyFont="1" applyFill="1" applyBorder="1" applyAlignment="1">
      <alignment horizontal="right"/>
    </xf>
    <xf numFmtId="0" fontId="0" fillId="0" borderId="2" xfId="0" pivotButton="1" applyBorder="1"/>
    <xf numFmtId="0" fontId="0" fillId="0" borderId="3" xfId="0" applyBorder="1"/>
    <xf numFmtId="0" fontId="0" fillId="0" borderId="4" xfId="0" applyBorder="1"/>
    <xf numFmtId="0" fontId="0" fillId="0" borderId="2" xfId="0" applyBorder="1"/>
    <xf numFmtId="0" fontId="0" fillId="0" borderId="5" xfId="0" applyBorder="1"/>
    <xf numFmtId="0" fontId="0" fillId="0" borderId="6" xfId="0" applyBorder="1"/>
    <xf numFmtId="0" fontId="0" fillId="0" borderId="2" xfId="0" applyNumberFormat="1" applyBorder="1"/>
    <xf numFmtId="0" fontId="0" fillId="0" borderId="5" xfId="0" applyNumberFormat="1" applyBorder="1"/>
    <xf numFmtId="0" fontId="0" fillId="0" borderId="6" xfId="0" applyNumberFormat="1" applyBorder="1"/>
    <xf numFmtId="0" fontId="0" fillId="0" borderId="7" xfId="0" applyBorder="1"/>
    <xf numFmtId="0" fontId="0" fillId="0" borderId="7" xfId="0" applyNumberFormat="1" applyBorder="1"/>
    <xf numFmtId="0" fontId="0" fillId="0" borderId="8" xfId="0" applyNumberFormat="1" applyBorder="1"/>
    <xf numFmtId="0" fontId="0" fillId="0" borderId="9" xfId="0" applyBorder="1"/>
    <xf numFmtId="0" fontId="0" fillId="0" borderId="9" xfId="0" applyNumberFormat="1" applyBorder="1"/>
    <xf numFmtId="0" fontId="0" fillId="0" borderId="10" xfId="0" applyNumberFormat="1" applyBorder="1"/>
    <xf numFmtId="0" fontId="0" fillId="0" borderId="11" xfId="0" applyNumberFormat="1" applyBorder="1"/>
    <xf numFmtId="164" fontId="6" fillId="8" borderId="0" xfId="0" applyNumberFormat="1" applyFont="1" applyFill="1" applyBorder="1" applyAlignment="1">
      <alignment horizontal="center"/>
    </xf>
    <xf numFmtId="0" fontId="10" fillId="8" borderId="0" xfId="0" applyFont="1" applyFill="1" applyBorder="1" applyAlignment="1">
      <alignment horizontal="center"/>
    </xf>
    <xf numFmtId="164" fontId="6" fillId="6" borderId="0" xfId="0" applyNumberFormat="1" applyFont="1" applyFill="1" applyBorder="1" applyAlignment="1">
      <alignment horizontal="center"/>
    </xf>
    <xf numFmtId="0" fontId="10" fillId="6" borderId="0" xfId="0" applyFont="1" applyFill="1" applyBorder="1" applyAlignment="1">
      <alignment horizontal="center"/>
    </xf>
    <xf numFmtId="0" fontId="6" fillId="4" borderId="0" xfId="0" applyFont="1" applyFill="1" applyBorder="1" applyAlignment="1">
      <alignment horizontal="center"/>
    </xf>
    <xf numFmtId="0" fontId="7" fillId="4" borderId="0" xfId="0" applyFont="1" applyFill="1" applyBorder="1" applyAlignment="1">
      <alignment horizontal="center"/>
    </xf>
    <xf numFmtId="0" fontId="6" fillId="5" borderId="0" xfId="0" applyFont="1" applyFill="1" applyBorder="1" applyAlignment="1">
      <alignment horizontal="center"/>
    </xf>
    <xf numFmtId="0" fontId="10" fillId="5" borderId="0" xfId="0" applyFont="1" applyFill="1" applyBorder="1" applyAlignment="1">
      <alignment horizontal="center"/>
    </xf>
    <xf numFmtId="164" fontId="6" fillId="9" borderId="0" xfId="0" applyNumberFormat="1" applyFont="1" applyFill="1" applyBorder="1" applyAlignment="1">
      <alignment horizontal="center"/>
    </xf>
    <xf numFmtId="0" fontId="10" fillId="9" borderId="0" xfId="0" applyFont="1" applyFill="1" applyBorder="1" applyAlignment="1">
      <alignment horizontal="center"/>
    </xf>
    <xf numFmtId="164" fontId="6" fillId="7" borderId="0" xfId="0" applyNumberFormat="1" applyFont="1" applyFill="1" applyBorder="1" applyAlignment="1">
      <alignment horizontal="center"/>
    </xf>
    <xf numFmtId="0" fontId="10" fillId="7" borderId="0" xfId="0" applyFont="1" applyFill="1" applyBorder="1" applyAlignment="1">
      <alignment horizontal="center"/>
    </xf>
    <xf numFmtId="0" fontId="6" fillId="2" borderId="0" xfId="0" applyFont="1" applyFill="1" applyBorder="1" applyAlignment="1">
      <alignment horizontal="center"/>
    </xf>
    <xf numFmtId="0" fontId="12" fillId="2" borderId="0" xfId="0" applyFont="1" applyFill="1" applyBorder="1" applyAlignment="1">
      <alignment horizontal="center"/>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2.xml"/><Relationship Id="rId7" Type="http://schemas.openxmlformats.org/officeDocument/2006/relationships/sharedStrings" Target="sharedStrings.xml"/><Relationship Id="rId2" Type="http://schemas.openxmlformats.org/officeDocument/2006/relationships/chartsheet" Target="chartsheets/sheet1.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pivotCacheDefinition" Target="pivotCache/pivotCacheDefinition1.xml"/><Relationship Id="rId9" Type="http://schemas.microsoft.com/office/2006/relationships/attachedToolbars" Target="attachedToolbars.bin"/></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pivotSource>
    <c:name>[tendxraza1909.xlsx]Tabla!Tabla dinámica2</c:name>
    <c:fmtId val="0"/>
  </c:pivotSource>
  <c:chart>
    <c:autoTitleDeleted val="0"/>
    <c:pivotFmts>
      <c:pivotFmt>
        <c:idx val="0"/>
      </c:pivotFmt>
      <c:pivotFmt>
        <c:idx val="1"/>
      </c:pivotFmt>
      <c:pivotFmt>
        <c:idx val="2"/>
      </c:pivotFmt>
      <c:pivotFmt>
        <c:idx val="3"/>
      </c:pivotFmt>
      <c:pivotFmt>
        <c:idx val="4"/>
      </c:pivotFmt>
      <c:pivotFmt>
        <c:idx val="5"/>
      </c:pivotFmt>
      <c:pivotFmt>
        <c:idx val="6"/>
      </c:pivotFmt>
    </c:pivotFmts>
    <c:plotArea>
      <c:layout/>
      <c:lineChart>
        <c:grouping val="standard"/>
        <c:varyColors val="0"/>
        <c:ser>
          <c:idx val="0"/>
          <c:order val="0"/>
          <c:tx>
            <c:strRef>
              <c:f>Tabla!$B$1:$B$2</c:f>
              <c:strCache>
                <c:ptCount val="1"/>
                <c:pt idx="0">
                  <c:v>G8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Tabla!$B$3:$B$36</c:f>
              <c:numCache>
                <c:formatCode>General</c:formatCode>
                <c:ptCount val="33"/>
                <c:pt idx="2">
                  <c:v>4806.27419354839</c:v>
                </c:pt>
                <c:pt idx="3">
                  <c:v>5238.0925925925903</c:v>
                </c:pt>
                <c:pt idx="4">
                  <c:v>5031.7076923076902</c:v>
                </c:pt>
                <c:pt idx="5">
                  <c:v>5189.6666666666697</c:v>
                </c:pt>
                <c:pt idx="6">
                  <c:v>5003.1910112359501</c:v>
                </c:pt>
                <c:pt idx="7">
                  <c:v>5199.1052631578996</c:v>
                </c:pt>
                <c:pt idx="8">
                  <c:v>5289.7058823529396</c:v>
                </c:pt>
                <c:pt idx="9">
                  <c:v>5277.6504854368904</c:v>
                </c:pt>
                <c:pt idx="10">
                  <c:v>5409.8953488372099</c:v>
                </c:pt>
                <c:pt idx="11">
                  <c:v>5638.2469135802503</c:v>
                </c:pt>
                <c:pt idx="12">
                  <c:v>6137.30588235294</c:v>
                </c:pt>
                <c:pt idx="13">
                  <c:v>6348.3653846153802</c:v>
                </c:pt>
                <c:pt idx="15">
                  <c:v>5488.2631578947403</c:v>
                </c:pt>
                <c:pt idx="17">
                  <c:v>6208.0714285714303</c:v>
                </c:pt>
              </c:numCache>
            </c:numRef>
          </c:val>
          <c:smooth val="0"/>
          <c:extLst>
            <c:ext xmlns:c16="http://schemas.microsoft.com/office/drawing/2014/chart" uri="{C3380CC4-5D6E-409C-BE32-E72D297353CC}">
              <c16:uniqueId val="{00000000-B09C-4A7E-BA14-D33312B6C5D1}"/>
            </c:ext>
          </c:extLst>
        </c:ser>
        <c:ser>
          <c:idx val="1"/>
          <c:order val="1"/>
          <c:tx>
            <c:strRef>
              <c:f>Tabla!$C$1:$C$2</c:f>
              <c:strCache>
                <c:ptCount val="1"/>
                <c:pt idx="0">
                  <c:v>H8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Tabla!$C$3:$C$36</c:f>
              <c:numCache>
                <c:formatCode>General</c:formatCode>
                <c:ptCount val="33"/>
                <c:pt idx="0">
                  <c:v>5089.9081885856103</c:v>
                </c:pt>
                <c:pt idx="1">
                  <c:v>5280.2627688171997</c:v>
                </c:pt>
                <c:pt idx="2">
                  <c:v>5259.2262051915995</c:v>
                </c:pt>
                <c:pt idx="3">
                  <c:v>5417.2366026289201</c:v>
                </c:pt>
                <c:pt idx="4">
                  <c:v>5401.20694716243</c:v>
                </c:pt>
                <c:pt idx="5">
                  <c:v>5581.3371356146999</c:v>
                </c:pt>
                <c:pt idx="6">
                  <c:v>5664.5763914830004</c:v>
                </c:pt>
                <c:pt idx="7">
                  <c:v>5803.8956426217501</c:v>
                </c:pt>
                <c:pt idx="8">
                  <c:v>5917.18831168831</c:v>
                </c:pt>
                <c:pt idx="9">
                  <c:v>6067.1555330634301</c:v>
                </c:pt>
                <c:pt idx="10">
                  <c:v>6147.7018653177402</c:v>
                </c:pt>
                <c:pt idx="11">
                  <c:v>6186.1426504629599</c:v>
                </c:pt>
                <c:pt idx="12">
                  <c:v>6272.2122263747997</c:v>
                </c:pt>
                <c:pt idx="13">
                  <c:v>6300.6606770833296</c:v>
                </c:pt>
                <c:pt idx="14">
                  <c:v>6318.5897101070796</c:v>
                </c:pt>
                <c:pt idx="15">
                  <c:v>6385.1954198473304</c:v>
                </c:pt>
                <c:pt idx="16">
                  <c:v>6469.5934379457904</c:v>
                </c:pt>
                <c:pt idx="17">
                  <c:v>6567.5185008355202</c:v>
                </c:pt>
                <c:pt idx="18">
                  <c:v>6446.0835068239603</c:v>
                </c:pt>
                <c:pt idx="19">
                  <c:v>6644.5592472118997</c:v>
                </c:pt>
                <c:pt idx="20">
                  <c:v>6763.1531723484904</c:v>
                </c:pt>
                <c:pt idx="21">
                  <c:v>6785.84432278029</c:v>
                </c:pt>
                <c:pt idx="22">
                  <c:v>6874.0510487743204</c:v>
                </c:pt>
                <c:pt idx="23">
                  <c:v>7046.0584964950403</c:v>
                </c:pt>
                <c:pt idx="24">
                  <c:v>7112.8014373170099</c:v>
                </c:pt>
                <c:pt idx="25">
                  <c:v>7124.2062122519401</c:v>
                </c:pt>
                <c:pt idx="26">
                  <c:v>7196.1936163806104</c:v>
                </c:pt>
                <c:pt idx="27">
                  <c:v>7246.0621669626998</c:v>
                </c:pt>
                <c:pt idx="28">
                  <c:v>7475.00717488789</c:v>
                </c:pt>
                <c:pt idx="29">
                  <c:v>7621.09372846313</c:v>
                </c:pt>
                <c:pt idx="30">
                  <c:v>8419.06550218341</c:v>
                </c:pt>
              </c:numCache>
            </c:numRef>
          </c:val>
          <c:smooth val="0"/>
          <c:extLst>
            <c:ext xmlns:c16="http://schemas.microsoft.com/office/drawing/2014/chart" uri="{C3380CC4-5D6E-409C-BE32-E72D297353CC}">
              <c16:uniqueId val="{00000001-B09C-4A7E-BA14-D33312B6C5D1}"/>
            </c:ext>
          </c:extLst>
        </c:ser>
        <c:ser>
          <c:idx val="2"/>
          <c:order val="2"/>
          <c:tx>
            <c:strRef>
              <c:f>Tabla!$D$1:$D$2</c:f>
              <c:strCache>
                <c:ptCount val="1"/>
                <c:pt idx="0">
                  <c:v>HXJ</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Tabla!$D$3:$D$36</c:f>
              <c:numCache>
                <c:formatCode>General</c:formatCode>
                <c:ptCount val="33"/>
                <c:pt idx="0">
                  <c:v>3929.7962962963002</c:v>
                </c:pt>
                <c:pt idx="1">
                  <c:v>4202.5742574257401</c:v>
                </c:pt>
                <c:pt idx="2">
                  <c:v>4183.79262672811</c:v>
                </c:pt>
                <c:pt idx="3">
                  <c:v>4220.8445595854901</c:v>
                </c:pt>
                <c:pt idx="4">
                  <c:v>4100.3594771241796</c:v>
                </c:pt>
                <c:pt idx="5">
                  <c:v>4330.61094224924</c:v>
                </c:pt>
                <c:pt idx="6">
                  <c:v>4466.0191780821897</c:v>
                </c:pt>
                <c:pt idx="7">
                  <c:v>4466.7382413087898</c:v>
                </c:pt>
                <c:pt idx="8">
                  <c:v>4665.3716312056704</c:v>
                </c:pt>
                <c:pt idx="9">
                  <c:v>4492.6150442477901</c:v>
                </c:pt>
                <c:pt idx="10">
                  <c:v>4633.7595959596001</c:v>
                </c:pt>
                <c:pt idx="11">
                  <c:v>4572.7851727042998</c:v>
                </c:pt>
                <c:pt idx="12">
                  <c:v>4680.7223021582704</c:v>
                </c:pt>
                <c:pt idx="13">
                  <c:v>4784.6724982505202</c:v>
                </c:pt>
                <c:pt idx="14">
                  <c:v>4789.0063990692297</c:v>
                </c:pt>
                <c:pt idx="15">
                  <c:v>4873.3764705882404</c:v>
                </c:pt>
                <c:pt idx="16">
                  <c:v>4824.0514485514504</c:v>
                </c:pt>
                <c:pt idx="17">
                  <c:v>4913.8752581577901</c:v>
                </c:pt>
                <c:pt idx="18">
                  <c:v>4982.1920315865</c:v>
                </c:pt>
                <c:pt idx="19">
                  <c:v>4971.5432924563402</c:v>
                </c:pt>
                <c:pt idx="20">
                  <c:v>5002.8435870698604</c:v>
                </c:pt>
                <c:pt idx="21">
                  <c:v>5040.3742084053001</c:v>
                </c:pt>
                <c:pt idx="22">
                  <c:v>5084.7098460644802</c:v>
                </c:pt>
                <c:pt idx="23">
                  <c:v>5054.5276523701996</c:v>
                </c:pt>
                <c:pt idx="24">
                  <c:v>5169.5320342486002</c:v>
                </c:pt>
                <c:pt idx="25">
                  <c:v>5298.6733668341703</c:v>
                </c:pt>
                <c:pt idx="26">
                  <c:v>5278.3080568720397</c:v>
                </c:pt>
                <c:pt idx="27">
                  <c:v>5302.0166534496402</c:v>
                </c:pt>
                <c:pt idx="28">
                  <c:v>5387.2602308499499</c:v>
                </c:pt>
                <c:pt idx="29">
                  <c:v>5390.3622497616798</c:v>
                </c:pt>
                <c:pt idx="30">
                  <c:v>5746.2794117647099</c:v>
                </c:pt>
              </c:numCache>
            </c:numRef>
          </c:val>
          <c:smooth val="0"/>
          <c:extLst>
            <c:ext xmlns:c16="http://schemas.microsoft.com/office/drawing/2014/chart" uri="{C3380CC4-5D6E-409C-BE32-E72D297353CC}">
              <c16:uniqueId val="{00000002-B09C-4A7E-BA14-D33312B6C5D1}"/>
            </c:ext>
          </c:extLst>
        </c:ser>
        <c:ser>
          <c:idx val="3"/>
          <c:order val="3"/>
          <c:tx>
            <c:strRef>
              <c:f>Tabla!$E$1:$E$2</c:f>
              <c:strCache>
                <c:ptCount val="1"/>
                <c:pt idx="0">
                  <c:v>HXPS</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Tabla!$E$3:$E$36</c:f>
              <c:numCache>
                <c:formatCode>General</c:formatCode>
                <c:ptCount val="33"/>
                <c:pt idx="1">
                  <c:v>3822.95945945946</c:v>
                </c:pt>
                <c:pt idx="2">
                  <c:v>4047.03448275862</c:v>
                </c:pt>
                <c:pt idx="3">
                  <c:v>4311.3809523809496</c:v>
                </c:pt>
                <c:pt idx="4">
                  <c:v>4204.1111111111104</c:v>
                </c:pt>
                <c:pt idx="5">
                  <c:v>4731.8111888111898</c:v>
                </c:pt>
                <c:pt idx="6">
                  <c:v>4937.7637130801704</c:v>
                </c:pt>
                <c:pt idx="7">
                  <c:v>4939.1060606060601</c:v>
                </c:pt>
                <c:pt idx="8">
                  <c:v>4989.5404040404001</c:v>
                </c:pt>
                <c:pt idx="9">
                  <c:v>5146.1739130434798</c:v>
                </c:pt>
                <c:pt idx="10">
                  <c:v>5256.9507575757598</c:v>
                </c:pt>
                <c:pt idx="11">
                  <c:v>5076.4545454545496</c:v>
                </c:pt>
                <c:pt idx="12">
                  <c:v>5089.3451086956502</c:v>
                </c:pt>
                <c:pt idx="13">
                  <c:v>5021.0447761194</c:v>
                </c:pt>
                <c:pt idx="14">
                  <c:v>4973.1065217391297</c:v>
                </c:pt>
                <c:pt idx="15">
                  <c:v>4897.3084832904897</c:v>
                </c:pt>
                <c:pt idx="16">
                  <c:v>5085.8676122931402</c:v>
                </c:pt>
                <c:pt idx="17">
                  <c:v>5206.53947368421</c:v>
                </c:pt>
                <c:pt idx="18">
                  <c:v>4868.1453744493401</c:v>
                </c:pt>
                <c:pt idx="19">
                  <c:v>4874.4317548746503</c:v>
                </c:pt>
                <c:pt idx="20">
                  <c:v>4802.84640522876</c:v>
                </c:pt>
                <c:pt idx="21">
                  <c:v>4915.4916943521603</c:v>
                </c:pt>
                <c:pt idx="22">
                  <c:v>5139.8859060402701</c:v>
                </c:pt>
                <c:pt idx="23">
                  <c:v>4866.4786885245903</c:v>
                </c:pt>
                <c:pt idx="24">
                  <c:v>4897.53246753247</c:v>
                </c:pt>
                <c:pt idx="25">
                  <c:v>4950.4179104477598</c:v>
                </c:pt>
                <c:pt idx="26">
                  <c:v>5282.4860335195499</c:v>
                </c:pt>
                <c:pt idx="27">
                  <c:v>4918.9947916666697</c:v>
                </c:pt>
                <c:pt idx="28">
                  <c:v>5275.18300653595</c:v>
                </c:pt>
                <c:pt idx="29">
                  <c:v>5464.5</c:v>
                </c:pt>
              </c:numCache>
            </c:numRef>
          </c:val>
          <c:smooth val="0"/>
          <c:extLst>
            <c:ext xmlns:c16="http://schemas.microsoft.com/office/drawing/2014/chart" uri="{C3380CC4-5D6E-409C-BE32-E72D297353CC}">
              <c16:uniqueId val="{00000003-B09C-4A7E-BA14-D33312B6C5D1}"/>
            </c:ext>
          </c:extLst>
        </c:ser>
        <c:ser>
          <c:idx val="4"/>
          <c:order val="4"/>
          <c:tx>
            <c:strRef>
              <c:f>Tabla!$F$1:$F$2</c:f>
              <c:strCache>
                <c:ptCount val="1"/>
                <c:pt idx="0">
                  <c:v>J8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Tabla!$F$3:$F$36</c:f>
              <c:numCache>
                <c:formatCode>General</c:formatCode>
                <c:ptCount val="33"/>
                <c:pt idx="0">
                  <c:v>3825.2626506024098</c:v>
                </c:pt>
                <c:pt idx="1">
                  <c:v>3938.1549295774598</c:v>
                </c:pt>
                <c:pt idx="2">
                  <c:v>4110.5775729646703</c:v>
                </c:pt>
                <c:pt idx="3">
                  <c:v>4180.90331491713</c:v>
                </c:pt>
                <c:pt idx="4">
                  <c:v>4335.9133663366301</c:v>
                </c:pt>
                <c:pt idx="5">
                  <c:v>4345.5461215932901</c:v>
                </c:pt>
                <c:pt idx="6">
                  <c:v>4300.9649430324298</c:v>
                </c:pt>
                <c:pt idx="7">
                  <c:v>4316.9186492709096</c:v>
                </c:pt>
                <c:pt idx="8">
                  <c:v>4589.6140583554397</c:v>
                </c:pt>
                <c:pt idx="9">
                  <c:v>4681.0005963029198</c:v>
                </c:pt>
                <c:pt idx="10">
                  <c:v>4664.2625284737996</c:v>
                </c:pt>
                <c:pt idx="11">
                  <c:v>4756.0984887962504</c:v>
                </c:pt>
                <c:pt idx="12">
                  <c:v>4724.9912731006198</c:v>
                </c:pt>
                <c:pt idx="13">
                  <c:v>4901.0577014783003</c:v>
                </c:pt>
                <c:pt idx="14">
                  <c:v>4865.9323204419898</c:v>
                </c:pt>
                <c:pt idx="15">
                  <c:v>4885.89053136237</c:v>
                </c:pt>
                <c:pt idx="16">
                  <c:v>4986.6788461538499</c:v>
                </c:pt>
                <c:pt idx="17">
                  <c:v>5122.8416666666699</c:v>
                </c:pt>
                <c:pt idx="18">
                  <c:v>4955.4538352272702</c:v>
                </c:pt>
                <c:pt idx="19">
                  <c:v>5026.2714097496701</c:v>
                </c:pt>
                <c:pt idx="20">
                  <c:v>5092.4061341422303</c:v>
                </c:pt>
                <c:pt idx="21">
                  <c:v>5065.9795581932103</c:v>
                </c:pt>
                <c:pt idx="22">
                  <c:v>5157.8937659033099</c:v>
                </c:pt>
                <c:pt idx="23">
                  <c:v>5243.1807228915704</c:v>
                </c:pt>
                <c:pt idx="24">
                  <c:v>5302.9087136929502</c:v>
                </c:pt>
                <c:pt idx="25">
                  <c:v>5375.3828722778098</c:v>
                </c:pt>
                <c:pt idx="26">
                  <c:v>5435.3029344073602</c:v>
                </c:pt>
                <c:pt idx="27">
                  <c:v>5729.9171343677799</c:v>
                </c:pt>
                <c:pt idx="28">
                  <c:v>5628.50293772033</c:v>
                </c:pt>
                <c:pt idx="29">
                  <c:v>5660.9319402985102</c:v>
                </c:pt>
                <c:pt idx="30">
                  <c:v>6030.8767123287698</c:v>
                </c:pt>
              </c:numCache>
            </c:numRef>
          </c:val>
          <c:smooth val="0"/>
          <c:extLst>
            <c:ext xmlns:c16="http://schemas.microsoft.com/office/drawing/2014/chart" uri="{C3380CC4-5D6E-409C-BE32-E72D297353CC}">
              <c16:uniqueId val="{00000004-B09C-4A7E-BA14-D33312B6C5D1}"/>
            </c:ext>
          </c:extLst>
        </c:ser>
        <c:ser>
          <c:idx val="5"/>
          <c:order val="5"/>
          <c:tx>
            <c:strRef>
              <c:f>Tabla!$G$1:$G$2</c:f>
              <c:strCache>
                <c:ptCount val="1"/>
                <c:pt idx="0">
                  <c:v>JXPS</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Tabla!$G$3:$G$36</c:f>
              <c:numCache>
                <c:formatCode>General</c:formatCode>
                <c:ptCount val="33"/>
                <c:pt idx="13">
                  <c:v>4404.4603174603199</c:v>
                </c:pt>
                <c:pt idx="14">
                  <c:v>4297.0158730158701</c:v>
                </c:pt>
                <c:pt idx="15">
                  <c:v>4254.9696969696997</c:v>
                </c:pt>
                <c:pt idx="16">
                  <c:v>4603.0617283950596</c:v>
                </c:pt>
                <c:pt idx="17">
                  <c:v>4530.1733333333304</c:v>
                </c:pt>
                <c:pt idx="18">
                  <c:v>4344.0662251655604</c:v>
                </c:pt>
                <c:pt idx="19">
                  <c:v>4566.3033707865197</c:v>
                </c:pt>
                <c:pt idx="20">
                  <c:v>4648.6473029045601</c:v>
                </c:pt>
                <c:pt idx="21">
                  <c:v>4691.5191489361696</c:v>
                </c:pt>
                <c:pt idx="22">
                  <c:v>4683.6909871244598</c:v>
                </c:pt>
                <c:pt idx="23">
                  <c:v>4862.1277955271598</c:v>
                </c:pt>
                <c:pt idx="24">
                  <c:v>4611.75555555556</c:v>
                </c:pt>
                <c:pt idx="25">
                  <c:v>4545.3512396694196</c:v>
                </c:pt>
                <c:pt idx="26">
                  <c:v>5011.9429530201296</c:v>
                </c:pt>
                <c:pt idx="27">
                  <c:v>5128.5606694560702</c:v>
                </c:pt>
                <c:pt idx="28">
                  <c:v>5616.0918918918896</c:v>
                </c:pt>
                <c:pt idx="29">
                  <c:v>5664.9913793103497</c:v>
                </c:pt>
              </c:numCache>
            </c:numRef>
          </c:val>
          <c:smooth val="0"/>
          <c:extLst>
            <c:ext xmlns:c16="http://schemas.microsoft.com/office/drawing/2014/chart" uri="{C3380CC4-5D6E-409C-BE32-E72D297353CC}">
              <c16:uniqueId val="{00000005-B09C-4A7E-BA14-D33312B6C5D1}"/>
            </c:ext>
          </c:extLst>
        </c:ser>
        <c:ser>
          <c:idx val="6"/>
          <c:order val="6"/>
          <c:tx>
            <c:strRef>
              <c:f>Tabla!$H$1:$H$2</c:f>
              <c:strCache>
                <c:ptCount val="1"/>
                <c:pt idx="0">
                  <c:v>PS8</c:v>
                </c:pt>
              </c:strCache>
            </c:strRef>
          </c:tx>
          <c:cat>
            <c:strRef>
              <c:f>Tabla!$A$3:$A$36</c:f>
              <c:strCache>
                <c:ptCount val="33"/>
                <c:pt idx="0">
                  <c:v>1987</c:v>
                </c:pt>
                <c:pt idx="1">
                  <c:v>1988</c:v>
                </c:pt>
                <c:pt idx="2">
                  <c:v>1989</c:v>
                </c:pt>
                <c:pt idx="3">
                  <c:v>1990</c:v>
                </c:pt>
                <c:pt idx="4">
                  <c:v>1991</c:v>
                </c:pt>
                <c:pt idx="5">
                  <c:v>1992</c:v>
                </c:pt>
                <c:pt idx="6">
                  <c:v>1993</c:v>
                </c:pt>
                <c:pt idx="7">
                  <c:v>1994</c:v>
                </c:pt>
                <c:pt idx="8">
                  <c:v>1995</c:v>
                </c:pt>
                <c:pt idx="9">
                  <c:v>1996</c:v>
                </c:pt>
                <c:pt idx="10">
                  <c:v>1997</c:v>
                </c:pt>
                <c:pt idx="11">
                  <c:v>1998</c:v>
                </c:pt>
                <c:pt idx="12">
                  <c:v>1999</c:v>
                </c:pt>
                <c:pt idx="13">
                  <c:v>2000</c:v>
                </c:pt>
                <c:pt idx="14">
                  <c:v>2001</c:v>
                </c:pt>
                <c:pt idx="15">
                  <c:v>2002</c:v>
                </c:pt>
                <c:pt idx="16">
                  <c:v>2003</c:v>
                </c:pt>
                <c:pt idx="17">
                  <c:v>2004</c:v>
                </c:pt>
                <c:pt idx="18">
                  <c:v>2005</c:v>
                </c:pt>
                <c:pt idx="19">
                  <c:v>2006</c:v>
                </c:pt>
                <c:pt idx="20">
                  <c:v>2007</c:v>
                </c:pt>
                <c:pt idx="21">
                  <c:v>2008</c:v>
                </c:pt>
                <c:pt idx="22">
                  <c:v>2009</c:v>
                </c:pt>
                <c:pt idx="23">
                  <c:v>2010</c:v>
                </c:pt>
                <c:pt idx="24">
                  <c:v>2011</c:v>
                </c:pt>
                <c:pt idx="25">
                  <c:v>2012</c:v>
                </c:pt>
                <c:pt idx="26">
                  <c:v>2013</c:v>
                </c:pt>
                <c:pt idx="27">
                  <c:v>2014</c:v>
                </c:pt>
                <c:pt idx="28">
                  <c:v>2015</c:v>
                </c:pt>
                <c:pt idx="29">
                  <c:v>2016</c:v>
                </c:pt>
                <c:pt idx="30">
                  <c:v>2017</c:v>
                </c:pt>
                <c:pt idx="31">
                  <c:v>2018</c:v>
                </c:pt>
                <c:pt idx="32">
                  <c:v>2019</c:v>
                </c:pt>
              </c:strCache>
            </c:strRef>
          </c:cat>
          <c:val>
            <c:numRef>
              <c:f>Tabla!$H$3:$H$36</c:f>
              <c:numCache>
                <c:formatCode>General</c:formatCode>
                <c:ptCount val="33"/>
                <c:pt idx="0">
                  <c:v>3335.2701149425302</c:v>
                </c:pt>
                <c:pt idx="1">
                  <c:v>3378.3257918551999</c:v>
                </c:pt>
                <c:pt idx="2">
                  <c:v>3476.9289617486302</c:v>
                </c:pt>
                <c:pt idx="3">
                  <c:v>3836.71523178808</c:v>
                </c:pt>
                <c:pt idx="4">
                  <c:v>3800.35975609756</c:v>
                </c:pt>
                <c:pt idx="5">
                  <c:v>3790.5186915887898</c:v>
                </c:pt>
                <c:pt idx="6">
                  <c:v>3696.84</c:v>
                </c:pt>
                <c:pt idx="7">
                  <c:v>4272.4503311258304</c:v>
                </c:pt>
                <c:pt idx="8">
                  <c:v>4730.2746478873196</c:v>
                </c:pt>
                <c:pt idx="9">
                  <c:v>4655.0618556701002</c:v>
                </c:pt>
                <c:pt idx="10">
                  <c:v>4608.3298429319402</c:v>
                </c:pt>
                <c:pt idx="11">
                  <c:v>4642.1048387096798</c:v>
                </c:pt>
                <c:pt idx="12">
                  <c:v>4598.8507462686603</c:v>
                </c:pt>
                <c:pt idx="13">
                  <c:v>4283.9424460431701</c:v>
                </c:pt>
                <c:pt idx="14">
                  <c:v>4225.60220994475</c:v>
                </c:pt>
                <c:pt idx="15">
                  <c:v>4328.18971061093</c:v>
                </c:pt>
                <c:pt idx="16">
                  <c:v>4492.7314487632502</c:v>
                </c:pt>
                <c:pt idx="17">
                  <c:v>4673.3856041131103</c:v>
                </c:pt>
                <c:pt idx="18">
                  <c:v>4658.06166219839</c:v>
                </c:pt>
                <c:pt idx="19">
                  <c:v>4378.58383233533</c:v>
                </c:pt>
                <c:pt idx="20">
                  <c:v>4161.3972602739696</c:v>
                </c:pt>
                <c:pt idx="21">
                  <c:v>4490.7676470588203</c:v>
                </c:pt>
                <c:pt idx="22">
                  <c:v>4309.3507853403098</c:v>
                </c:pt>
                <c:pt idx="23">
                  <c:v>4479.7720797720804</c:v>
                </c:pt>
                <c:pt idx="24">
                  <c:v>4461.0295081967197</c:v>
                </c:pt>
                <c:pt idx="25">
                  <c:v>4574.6743421052597</c:v>
                </c:pt>
                <c:pt idx="26">
                  <c:v>4540.8454106280196</c:v>
                </c:pt>
                <c:pt idx="27">
                  <c:v>4740.1188811188804</c:v>
                </c:pt>
                <c:pt idx="28">
                  <c:v>5595.3908045976996</c:v>
                </c:pt>
              </c:numCache>
            </c:numRef>
          </c:val>
          <c:smooth val="0"/>
          <c:extLst>
            <c:ext xmlns:c16="http://schemas.microsoft.com/office/drawing/2014/chart" uri="{C3380CC4-5D6E-409C-BE32-E72D297353CC}">
              <c16:uniqueId val="{00000006-B09C-4A7E-BA14-D33312B6C5D1}"/>
            </c:ext>
          </c:extLst>
        </c:ser>
        <c:dLbls>
          <c:showLegendKey val="0"/>
          <c:showVal val="0"/>
          <c:showCatName val="0"/>
          <c:showSerName val="0"/>
          <c:showPercent val="0"/>
          <c:showBubbleSize val="0"/>
        </c:dLbls>
        <c:marker val="1"/>
        <c:smooth val="0"/>
        <c:axId val="284622848"/>
        <c:axId val="284624384"/>
      </c:lineChart>
      <c:catAx>
        <c:axId val="284622848"/>
        <c:scaling>
          <c:orientation val="minMax"/>
        </c:scaling>
        <c:delete val="0"/>
        <c:axPos val="b"/>
        <c:numFmt formatCode="General" sourceLinked="1"/>
        <c:majorTickMark val="out"/>
        <c:minorTickMark val="none"/>
        <c:tickLblPos val="nextTo"/>
        <c:txPr>
          <a:bodyPr/>
          <a:lstStyle/>
          <a:p>
            <a:pPr>
              <a:defRPr sz="1000"/>
            </a:pPr>
            <a:endParaRPr lang="en-US"/>
          </a:p>
        </c:txPr>
        <c:crossAx val="284624384"/>
        <c:crosses val="autoZero"/>
        <c:auto val="0"/>
        <c:lblAlgn val="ctr"/>
        <c:lblOffset val="100"/>
        <c:tickLblSkip val="2"/>
        <c:tickMarkSkip val="1"/>
        <c:noMultiLvlLbl val="0"/>
      </c:catAx>
      <c:valAx>
        <c:axId val="284624384"/>
        <c:scaling>
          <c:orientation val="minMax"/>
        </c:scaling>
        <c:delete val="0"/>
        <c:axPos val="l"/>
        <c:majorGridlines/>
        <c:numFmt formatCode="General" sourceLinked="1"/>
        <c:majorTickMark val="out"/>
        <c:minorTickMark val="none"/>
        <c:tickLblPos val="nextTo"/>
        <c:crossAx val="284622848"/>
        <c:crosses val="autoZero"/>
        <c:crossBetween val="midCat"/>
      </c:valAx>
    </c:plotArea>
    <c:legend>
      <c:legendPos val="r"/>
      <c:overlay val="0"/>
    </c:legend>
    <c:plotVisOnly val="1"/>
    <c:dispBlanksAs val="gap"/>
    <c:showDLblsOverMax val="0"/>
  </c:chart>
  <c:extLst>
    <c:ext xmlns:c14="http://schemas.microsoft.com/office/drawing/2007/8/2/chart" uri="{781A3756-C4B2-4CAC-9D66-4F8BD8637D16}">
      <c14:pivotOptions>
        <c14:dropZoneFilter val="1"/>
        <c14:dropZoneCategories val="1"/>
        <c14:dropZoneData val="1"/>
        <c14:dropZoneSeries val="1"/>
        <c14:dropZonesVisible val="1"/>
      </c14:pivotOptions>
    </c:ext>
  </c:extLst>
</c:chartSpac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98" workbookViewId="0"/>
  </sheetViews>
  <pageMargins left="0.7" right="0.7" top="0.75" bottom="0.75" header="0.3" footer="0.3"/>
  <drawing r:id="rId1"/>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absoluteAnchor>
    <xdr:pos x="0" y="0"/>
    <xdr:ext cx="8669694" cy="6288444"/>
    <xdr:graphicFrame macro="">
      <xdr:nvGraphicFramePr>
        <xdr:cNvPr id="2" name="1 Gráfico">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OnLoad="1" refreshedBy="BVL" refreshedDate="43718.569515162038" createdVersion="4" refreshedVersion="6" minRefreshableVersion="3" recordCount="488" xr:uid="{00000000-000A-0000-FFFF-FFFF42000000}">
  <cacheSource type="worksheet">
    <worksheetSource ref="A12:AF500" sheet="datos"/>
  </cacheSource>
  <cacheFields count="32">
    <cacheField name="Raza" numFmtId="0">
      <sharedItems containsBlank="1" count="8">
        <s v="J8"/>
        <s v="HXJ"/>
        <s v="H8"/>
        <s v="HXPS"/>
        <s v="PS8"/>
        <s v="JXPS"/>
        <s v="G8"/>
        <m/>
      </sharedItems>
    </cacheField>
    <cacheField name="Año Nacimiento" numFmtId="1">
      <sharedItems containsString="0" containsBlank="1" containsNumber="1" containsInteger="1" minValue="1987" maxValue="2019" count="34">
        <n v="1987"/>
        <n v="1988"/>
        <n v="1989"/>
        <n v="1990"/>
        <n v="1991"/>
        <n v="1992"/>
        <n v="1993"/>
        <n v="1994"/>
        <n v="1995"/>
        <n v="1996"/>
        <n v="1997"/>
        <n v="1998"/>
        <n v="1999"/>
        <n v="2000"/>
        <n v="2001"/>
        <n v="2002"/>
        <n v="2003"/>
        <n v="2004"/>
        <n v="2005"/>
        <n v="2006"/>
        <n v="2007"/>
        <n v="2008"/>
        <n v="2009"/>
        <n v="2010"/>
        <n v="2011"/>
        <n v="2012"/>
        <n v="2013"/>
        <n v="2014"/>
        <n v="2015"/>
        <n v="2016"/>
        <n v="2017"/>
        <n v="2018"/>
        <n v="2019"/>
        <m/>
      </sharedItems>
    </cacheField>
    <cacheField name="Pct_consanguinidad" numFmtId="2">
      <sharedItems containsString="0" containsBlank="1" containsNumber="1" minValue="0" maxValue="1.60214285714286"/>
    </cacheField>
    <cacheField name="datos_leche_305K" numFmtId="1">
      <sharedItems containsString="0" containsBlank="1" containsNumber="1" containsInteger="1" minValue="52" maxValue="4323"/>
    </cacheField>
    <cacheField name="Producción Corregida 305d_Leche" numFmtId="1">
      <sharedItems containsString="0" containsBlank="1" containsNumber="1" minValue="3335.2701149425302" maxValue="8419.06550218341"/>
    </cacheField>
    <cacheField name="datos_valor de Cría_Leche" numFmtId="0">
      <sharedItems containsString="0" containsBlank="1" containsNumber="1" containsInteger="1" minValue="50" maxValue="6222"/>
    </cacheField>
    <cacheField name="Valor de Cría_Leche" numFmtId="164">
      <sharedItems containsString="0" containsBlank="1" containsNumber="1" minValue="-117.592727272727" maxValue="318.335641025641"/>
    </cacheField>
    <cacheField name="Pct_Confiabilidad_Leche" numFmtId="1">
      <sharedItems containsString="0" containsBlank="1" containsNumber="1" minValue="8.3819999999999997" maxValue="42.213531034482799"/>
    </cacheField>
    <cacheField name="datos_Grasa" numFmtId="0">
      <sharedItems containsString="0" containsBlank="1" containsNumber="1" containsInteger="1" minValue="54" maxValue="545"/>
    </cacheField>
    <cacheField name="Producción Corregida_305d_Grasa" numFmtId="1">
      <sharedItems containsString="0" containsBlank="1" containsNumber="1" minValue="179.23750000000001" maxValue="291.20779220779201"/>
    </cacheField>
    <cacheField name="Valor de Cría_Grasa" numFmtId="164">
      <sharedItems containsString="0" containsBlank="1" containsNumber="1" minValue="-3.1456208000000001" maxValue="5.47533562098738"/>
    </cacheField>
    <cacheField name="Pct_Confiabilidad_Grasa" numFmtId="1">
      <sharedItems containsString="0" containsBlank="1" containsNumber="1" minValue="9.4521132977228" maxValue="21.062028120184898"/>
    </cacheField>
    <cacheField name="datos_Proteína" numFmtId="1">
      <sharedItems containsString="0" containsBlank="1" containsNumber="1" containsInteger="1" minValue="52" maxValue="545"/>
    </cacheField>
    <cacheField name="Producción Corregida_305d_Proteína" numFmtId="1">
      <sharedItems containsString="0" containsBlank="1" containsNumber="1" minValue="167.72164948453599" maxValue="265.83116883116901"/>
    </cacheField>
    <cacheField name="Valor de Cría_Proteína" numFmtId="164">
      <sharedItems containsString="0" containsBlank="1" containsNumber="1" minValue="-1.01529415954416" maxValue="6.2060072976559102"/>
    </cacheField>
    <cacheField name="Pct_Confiabilidad_Proteína" numFmtId="1">
      <sharedItems containsString="0" containsBlank="1" containsNumber="1" minValue="16.1433658330991" maxValue="28.3540396458815"/>
    </cacheField>
    <cacheField name="datos_Sólidos" numFmtId="1">
      <sharedItems containsString="0" containsBlank="1" containsNumber="1" containsInteger="1" minValue="50" maxValue="548"/>
    </cacheField>
    <cacheField name="Producción Corregida_305d_Sólidos" numFmtId="1">
      <sharedItems containsString="0" containsBlank="1" containsNumber="1" minValue="626.77319587628904" maxValue="1024.2077922077899"/>
    </cacheField>
    <cacheField name="Valor de Cría_Sólidos" numFmtId="0">
      <sharedItems containsString="0" containsBlank="1" containsNumber="1" minValue="-6.6666428571428602" maxValue="21.638293168880502"/>
    </cacheField>
    <cacheField name="Pct_Confiabilidad_Sólidos" numFmtId="1">
      <sharedItems containsString="0" containsBlank="1" containsNumber="1" minValue="5.1887146739130401" maxValue="17.405764551651799"/>
    </cacheField>
    <cacheField name="datos_Días Abiertos" numFmtId="1">
      <sharedItems containsString="0" containsBlank="1" containsNumber="1" containsInteger="1" minValue="52" maxValue="4323"/>
    </cacheField>
    <cacheField name="Días Abiertos" numFmtId="1">
      <sharedItems containsString="0" containsBlank="1" containsNumber="1" minValue="93.088235294117695" maxValue="166.55495978552301"/>
    </cacheField>
    <cacheField name="Valor Cría_DíasAbiertos" numFmtId="164">
      <sharedItems containsString="0" containsBlank="1" containsNumber="1" minValue="-2.2246124031007701" maxValue="5.1861779697012702"/>
    </cacheField>
    <cacheField name="pct_Confiabilidad_DíasAbiertos" numFmtId="1">
      <sharedItems containsString="0" containsBlank="1" containsNumber="1" minValue="5.6421660377358496" maxValue="20.113191127541501"/>
    </cacheField>
    <cacheField name="datos_CélulasSomáticas" numFmtId="0">
      <sharedItems containsString="0" containsBlank="1" containsNumber="1" containsInteger="1" minValue="64" maxValue="1186"/>
    </cacheField>
    <cacheField name="CélulasSomáticas_score" numFmtId="0">
      <sharedItems containsString="0" containsBlank="1" containsNumber="1" minValue="2.57355446343063" maxValue="3.85490158197402"/>
    </cacheField>
    <cacheField name="Valor de Cría_CélulasSomáticas" numFmtId="0">
      <sharedItems containsString="0" containsBlank="1" containsNumber="1" minValue="-0.158955327868853" maxValue="5.52679333074831E-2"/>
    </cacheField>
    <cacheField name="Pct_Confiabilidad_CélulasSomáticas" numFmtId="0">
      <sharedItems containsString="0" containsBlank="1" containsNumber="1" minValue="6.5355888924353502" maxValue="20.1332395498392"/>
    </cacheField>
    <cacheField name="datos_VidaProductiva" numFmtId="0">
      <sharedItems containsString="0" containsBlank="1" containsNumber="1" containsInteger="1" minValue="51" maxValue="4286"/>
    </cacheField>
    <cacheField name="VidaProductiva_meses" numFmtId="164">
      <sharedItems containsString="0" containsBlank="1" containsNumber="1" minValue="18.931067961165098" maxValue="56.023333333333298"/>
    </cacheField>
    <cacheField name="Valor de Cría_VidaProductiva" numFmtId="2">
      <sharedItems containsString="0" containsBlank="1" containsNumber="1" minValue="-14.916709490956601" maxValue="3.66475488227778"/>
    </cacheField>
    <cacheField name="Pct_Confiabilidad_VidaProductiva" numFmtId="1">
      <sharedItems containsString="0" containsBlank="1" containsNumber="1" minValue="5.4897658263305296" maxValue="17.186238352590401"/>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488">
  <r>
    <x v="0"/>
    <x v="0"/>
    <n v="0.207950819672131"/>
    <n v="415"/>
    <n v="3825.2626506024098"/>
    <n v="532"/>
    <n v="-102.694135338346"/>
    <n v="31.6726372180451"/>
    <n v="80"/>
    <n v="179.23750000000001"/>
    <n v="-2.5339905482041498"/>
    <n v="15.0301739130435"/>
    <m/>
    <m/>
    <m/>
    <m/>
    <m/>
    <m/>
    <m/>
    <m/>
    <n v="415"/>
    <n v="122.484337349398"/>
    <n v="1.2663383838383799"/>
    <n v="13.1047356902357"/>
    <m/>
    <m/>
    <m/>
    <m/>
    <n v="413"/>
    <n v="39.471428571428604"/>
    <n v="0.88568197278911598"/>
    <n v="9.4546357142857005"/>
  </r>
  <r>
    <x v="0"/>
    <x v="1"/>
    <n v="0.164321940463065"/>
    <n v="497"/>
    <n v="3938.1549295774598"/>
    <n v="627"/>
    <n v="-106.837368421053"/>
    <n v="32.642148325358797"/>
    <n v="72"/>
    <n v="198.555555555556"/>
    <n v="-3.1456208000000001"/>
    <n v="15.3961136"/>
    <m/>
    <m/>
    <m/>
    <m/>
    <m/>
    <m/>
    <m/>
    <m/>
    <n v="497"/>
    <n v="123.38430583501"/>
    <n v="1.4494087078651701"/>
    <n v="13.9982893258427"/>
    <m/>
    <m/>
    <m/>
    <m/>
    <n v="497"/>
    <n v="38.935412474849102"/>
    <n v="1.0174745762711901"/>
    <n v="10.732330367231601"/>
  </r>
  <r>
    <x v="0"/>
    <x v="2"/>
    <n v="0.16031468531468501"/>
    <n v="651"/>
    <n v="4110.5775729646703"/>
    <n v="800"/>
    <n v="-62.040500000000101"/>
    <n v="34.309143750000104"/>
    <n v="84"/>
    <n v="210.76190476190499"/>
    <n v="-2.4940175438596501"/>
    <n v="15.7187380952381"/>
    <m/>
    <m/>
    <m/>
    <m/>
    <n v="59"/>
    <n v="699.55932203389796"/>
    <n v="-6.6666428571428602"/>
    <n v="10.456693877551"/>
    <n v="651"/>
    <n v="119.611367127496"/>
    <n v="0.82001764057331905"/>
    <n v="15.1327475192944"/>
    <m/>
    <m/>
    <m/>
    <m/>
    <n v="650"/>
    <n v="43.2441538461539"/>
    <n v="0.95774028856825699"/>
    <n v="11.361963152053301"/>
  </r>
  <r>
    <x v="0"/>
    <x v="3"/>
    <n v="0.21949152542372899"/>
    <n v="724"/>
    <n v="4180.90331491713"/>
    <n v="922"/>
    <n v="-47.476301518438198"/>
    <n v="34.336175704989103"/>
    <n v="95"/>
    <n v="213.86315789473699"/>
    <n v="-2.5598590021691998"/>
    <n v="16.317667028199601"/>
    <m/>
    <m/>
    <m/>
    <m/>
    <n v="74"/>
    <n v="727.87837837837799"/>
    <n v="-0.70400892857142905"/>
    <n v="10.7012306547619"/>
    <n v="724"/>
    <n v="127.91574585635399"/>
    <n v="1.6209317343173399"/>
    <n v="15.7793726937269"/>
    <m/>
    <m/>
    <m/>
    <m/>
    <n v="724"/>
    <n v="40.116712707182302"/>
    <n v="1.55118959107806"/>
    <n v="12.305138104089201"/>
  </r>
  <r>
    <x v="0"/>
    <x v="4"/>
    <n v="0.26465461588121297"/>
    <n v="808"/>
    <n v="4335.9133663366301"/>
    <n v="1018"/>
    <n v="14.6943713163065"/>
    <n v="36.642377210216097"/>
    <n v="119"/>
    <n v="230.89915966386599"/>
    <n v="-1.7031720747296"/>
    <n v="18.1656253687316"/>
    <m/>
    <m/>
    <m/>
    <m/>
    <n v="109"/>
    <n v="741.38532110091705"/>
    <n v="0.28605700712589199"/>
    <n v="11.856067695962"/>
    <n v="808"/>
    <n v="121.553217821782"/>
    <n v="1.8627260273972599"/>
    <n v="17.301701047542299"/>
    <m/>
    <m/>
    <m/>
    <m/>
    <n v="806"/>
    <n v="39.9722084367245"/>
    <n v="2.0109051863857399"/>
    <n v="13.8246935980551"/>
  </r>
  <r>
    <x v="0"/>
    <x v="5"/>
    <n v="0.29391443850267301"/>
    <n v="954"/>
    <n v="4345.5461215932901"/>
    <n v="1245"/>
    <n v="11.425550200803199"/>
    <n v="35.4364963855421"/>
    <n v="135"/>
    <n v="221.84444444444401"/>
    <n v="-0.44214790996784498"/>
    <n v="17.892932475884201"/>
    <m/>
    <m/>
    <m/>
    <m/>
    <n v="119"/>
    <n v="718.59663865546202"/>
    <n v="5.7268244575938397E-3"/>
    <n v="12.2888244575937"/>
    <n v="954"/>
    <n v="123.06498951782"/>
    <n v="1.7251476736345299"/>
    <n v="17.5672009440324"/>
    <m/>
    <m/>
    <m/>
    <m/>
    <n v="950"/>
    <n v="39.388526315789399"/>
    <n v="2.1382593346910999"/>
    <n v="14.300984521384899"/>
  </r>
  <r>
    <x v="0"/>
    <x v="6"/>
    <n v="0.21298850574712599"/>
    <n v="1141"/>
    <n v="4300.9649430324298"/>
    <n v="1404"/>
    <n v="19.8695726495726"/>
    <n v="35.815774216524197"/>
    <n v="147"/>
    <n v="244"/>
    <n v="-0.31833214540270899"/>
    <n v="18.119921596578799"/>
    <n v="55"/>
    <n v="195.49090909090901"/>
    <n v="-1.01529415954416"/>
    <n v="26.4195028490028"/>
    <n v="145"/>
    <n v="731.648275862069"/>
    <n v="-1.9601455868970399E-2"/>
    <n v="13.904363967242899"/>
    <n v="1141"/>
    <n v="125.4425942156"/>
    <n v="1.77206722689076"/>
    <n v="17.6428157262905"/>
    <m/>
    <m/>
    <m/>
    <m/>
    <n v="1131"/>
    <n v="36.817860300618896"/>
    <n v="2.3028114355231102"/>
    <n v="14.6240066301703"/>
  </r>
  <r>
    <x v="0"/>
    <x v="7"/>
    <n v="0.31992998833138803"/>
    <n v="1303"/>
    <n v="4316.9186492709096"/>
    <n v="1682"/>
    <n v="34.055374554102301"/>
    <n v="36.103581450653998"/>
    <n v="164"/>
    <n v="256.67682926829298"/>
    <n v="-0.33357194029850801"/>
    <n v="18.567435820895501"/>
    <n v="78"/>
    <n v="207.371794871795"/>
    <n v="-0.90940059523809702"/>
    <n v="26.8018202380952"/>
    <n v="164"/>
    <n v="769.41463414634097"/>
    <n v="1.7748922247883001"/>
    <n v="14.891517321016201"/>
    <n v="1303"/>
    <n v="125.209516500384"/>
    <n v="1.7108378926038501"/>
    <n v="18.295612462006101"/>
    <m/>
    <m/>
    <m/>
    <m/>
    <n v="1285"/>
    <n v="36.728482490272299"/>
    <n v="2.5726620583717401"/>
    <n v="15.172692524321601"/>
  </r>
  <r>
    <x v="0"/>
    <x v="8"/>
    <n v="0.47724219012428598"/>
    <n v="1508"/>
    <n v="4589.6140583554397"/>
    <n v="1957"/>
    <n v="76.786913643331502"/>
    <n v="36.988898824731699"/>
    <n v="261"/>
    <n v="244.038314176245"/>
    <n v="-0.37084383000512"/>
    <n v="20.351488479262699"/>
    <n v="169"/>
    <n v="199.082840236686"/>
    <n v="2.3392948390395401E-3"/>
    <n v="27.661563617782299"/>
    <n v="262"/>
    <n v="737.45419847328196"/>
    <n v="4.8949392265193499"/>
    <n v="16.137261510128901"/>
    <n v="1508"/>
    <n v="124.359416445623"/>
    <n v="1.92081818181818"/>
    <n v="19.275553990610401"/>
    <m/>
    <m/>
    <m/>
    <m/>
    <n v="1497"/>
    <n v="37.951569806279203"/>
    <n v="3.0794507526881798"/>
    <n v="16.307891096774199"/>
  </r>
  <r>
    <x v="0"/>
    <x v="9"/>
    <n v="0.52629142857142797"/>
    <n v="1677"/>
    <n v="4681.0005963029198"/>
    <n v="2251"/>
    <n v="69.060106619280305"/>
    <n v="37.045834295868502"/>
    <n v="249"/>
    <n v="247.489959839357"/>
    <n v="-1.16045146927872"/>
    <n v="20.9421411398041"/>
    <n v="199"/>
    <n v="202.16582914572899"/>
    <n v="0.554612172367837"/>
    <n v="28.272418480675299"/>
    <n v="251"/>
    <n v="757.03585657370502"/>
    <n v="5.8011814368117198"/>
    <n v="17.405764551651799"/>
    <n v="1677"/>
    <n v="124.38521168753699"/>
    <n v="1.74981589648799"/>
    <n v="20.113191127541501"/>
    <n v="73"/>
    <n v="3.3242953696700002"/>
    <n v="-6.1463427377220402E-2"/>
    <n v="13.783019853709501"/>
    <n v="1666"/>
    <n v="37.316026410564199"/>
    <n v="3.0549563920984002"/>
    <n v="17.186238352590401"/>
  </r>
  <r>
    <x v="0"/>
    <x v="10"/>
    <n v="0.60818611987381699"/>
    <n v="1756"/>
    <n v="4664.2625284737996"/>
    <n v="2368"/>
    <n v="63.823205236486402"/>
    <n v="36.6985080236486"/>
    <n v="237"/>
    <n v="241.34177215189899"/>
    <n v="-1.3011436417405999"/>
    <n v="20.796837346852602"/>
    <n v="218"/>
    <n v="195.31192660550499"/>
    <n v="0.38127491554053999"/>
    <n v="28.1716047297298"/>
    <n v="238"/>
    <n v="731.52941176470597"/>
    <n v="5.8377508582638296"/>
    <n v="16.7874919077979"/>
    <n v="1756"/>
    <n v="125.37813211845101"/>
    <n v="1.5511161154116799"/>
    <n v="19.950940886699499"/>
    <n v="134"/>
    <n v="3.5629209178114598"/>
    <n v="-6.9159223300971101E-2"/>
    <n v="13.634708737864001"/>
    <n v="1735"/>
    <n v="36.308587896253599"/>
    <n v="3.1703877478753499"/>
    <n v="17.0592318696884"/>
  </r>
  <r>
    <x v="0"/>
    <x v="11"/>
    <n v="0.59157688766114302"/>
    <n v="1919"/>
    <n v="4756.0984887962504"/>
    <n v="2598"/>
    <n v="62.569591993841499"/>
    <n v="37.283284449576598"/>
    <n v="311"/>
    <n v="233.64308681672"/>
    <n v="-1.16089637904468"/>
    <n v="21.062028120184898"/>
    <n v="308"/>
    <n v="194.05519480519499"/>
    <n v="0.73389953810623598"/>
    <n v="28.3540396458815"/>
    <n v="310"/>
    <n v="723.65483870967705"/>
    <n v="6.2621016365202102"/>
    <n v="16.2225465116279"/>
    <n v="1919"/>
    <n v="127.64773319437199"/>
    <n v="1.1514065217391301"/>
    <n v="19.682572981366501"/>
    <n v="157"/>
    <n v="3.66784235873466"/>
    <n v="-4.4021401594628702E-2"/>
    <n v="13.0709190096517"/>
    <n v="1902"/>
    <n v="38.068822292323802"/>
    <n v="2.9328368816531101"/>
    <n v="16.762747150908002"/>
  </r>
  <r>
    <x v="0"/>
    <x v="12"/>
    <n v="0.68088363780778305"/>
    <n v="1948"/>
    <n v="4724.9912731006198"/>
    <n v="2776"/>
    <n v="57.768152017291101"/>
    <n v="36.080836455331401"/>
    <n v="332"/>
    <n v="231.343373493976"/>
    <n v="-1.0064145638067801"/>
    <n v="20.384077865897599"/>
    <n v="331"/>
    <n v="195.26888217522699"/>
    <n v="0.68671037463977003"/>
    <n v="27.4297896253602"/>
    <n v="332"/>
    <n v="721.65060240963896"/>
    <n v="5.29040432220037"/>
    <n v="15.780746954813401"/>
    <n v="1948"/>
    <n v="129.38552361396299"/>
    <n v="1.23455237292895"/>
    <n v="18.991015725919699"/>
    <n v="216"/>
    <n v="3.6531039048857799"/>
    <n v="-4.9593560606060898E-2"/>
    <n v="13.245946969697"/>
    <n v="1928"/>
    <n v="38.754616182572597"/>
    <n v="2.9606525183927599"/>
    <n v="16.1289936615733"/>
  </r>
  <r>
    <x v="0"/>
    <x v="13"/>
    <n v="0.63235933391761701"/>
    <n v="2097"/>
    <n v="4901.0577014783003"/>
    <n v="3064"/>
    <n v="79.957764360313305"/>
    <n v="35.155124347258401"/>
    <n v="399"/>
    <n v="235.58897243107799"/>
    <n v="-0.199038876184254"/>
    <n v="20.1906030708919"/>
    <n v="392"/>
    <n v="199.20663265306101"/>
    <n v="1.50737924281984"/>
    <n v="26.9126488250653"/>
    <n v="399"/>
    <n v="736.09022556391005"/>
    <n v="6.7015178041543004"/>
    <n v="16.139555267062299"/>
    <n v="2097"/>
    <n v="130.04625655698601"/>
    <n v="1.33076295536172"/>
    <n v="18.579047203694302"/>
    <n v="259"/>
    <n v="3.57349590190399"/>
    <n v="-1.9666430594900901E-2"/>
    <n v="14.2336402266288"/>
    <n v="2070"/>
    <n v="40.237439613526597"/>
    <n v="2.8806472416472402"/>
    <n v="15.8276121730122"/>
  </r>
  <r>
    <x v="0"/>
    <x v="14"/>
    <n v="0.609277304836082"/>
    <n v="2172"/>
    <n v="4865.9323204419898"/>
    <n v="3066"/>
    <n v="73.682935420743803"/>
    <n v="36.142730919765199"/>
    <n v="410"/>
    <n v="235.02439024390199"/>
    <n v="-0.70661834802481105"/>
    <n v="20.209729023832899"/>
    <n v="409"/>
    <n v="196.35696821515899"/>
    <n v="1.1730717547292899"/>
    <n v="27.3343059360731"/>
    <n v="412"/>
    <n v="730.86650485436905"/>
    <n v="6.1563378016085899"/>
    <n v="16.299249329758698"/>
    <n v="2172"/>
    <n v="131.684162062615"/>
    <n v="1.2793429913860599"/>
    <n v="19.110428869746698"/>
    <n v="328"/>
    <n v="3.5946152297146701"/>
    <n v="8.4231321839080102E-4"/>
    <n v="15.003843390804599"/>
    <n v="2148"/>
    <n v="39.919553072625703"/>
    <n v="2.9536538054968302"/>
    <n v="16.326499392177599"/>
  </r>
  <r>
    <x v="0"/>
    <x v="15"/>
    <n v="0.54207397399087898"/>
    <n v="2503"/>
    <n v="4885.89053136237"/>
    <n v="3303"/>
    <n v="77.843109294580998"/>
    <n v="35.919932788374197"/>
    <n v="355"/>
    <n v="235.09014084507001"/>
    <n v="-0.14042740224310399"/>
    <n v="19.457819036071498"/>
    <n v="359"/>
    <n v="196.71587743732599"/>
    <n v="1.3914757722592399"/>
    <n v="27.295328891580802"/>
    <n v="359"/>
    <n v="732.71866295264601"/>
    <n v="6.8556623524933498"/>
    <n v="16.253241720593699"/>
    <n v="2503"/>
    <n v="132.046743907311"/>
    <n v="1.4306097740668"/>
    <n v="18.673308447937099"/>
    <n v="360"/>
    <n v="3.8051712137493499"/>
    <n v="7.1543362831858297E-3"/>
    <n v="15.649168141592799"/>
    <n v="2474"/>
    <n v="38.768229587712298"/>
    <n v="2.8506816488701299"/>
    <n v="15.994362180283099"/>
  </r>
  <r>
    <x v="0"/>
    <x v="16"/>
    <n v="0.576735405610311"/>
    <n v="2600"/>
    <n v="4986.6788461538499"/>
    <n v="3534"/>
    <n v="70.671751556310099"/>
    <n v="35.733216468590904"/>
    <n v="345"/>
    <n v="251.924637681159"/>
    <n v="0.166015306122449"/>
    <n v="19.916759920634899"/>
    <n v="346"/>
    <n v="212.734104046243"/>
    <n v="1.54939371638834"/>
    <n v="27.5422889895274"/>
    <n v="346"/>
    <n v="788.08959537572298"/>
    <n v="8.6346509204584905"/>
    <n v="16.852782216047199"/>
    <n v="2600"/>
    <n v="129.75076923076901"/>
    <n v="1.3919598375451301"/>
    <n v="18.706227211191301"/>
    <n v="426"/>
    <n v="3.6887806750630601"/>
    <n v="6.2643060385709796E-3"/>
    <n v="16.4637053430287"/>
    <n v="2560"/>
    <n v="39.073203124999999"/>
    <n v="2.7040009128252001"/>
    <n v="16.223387266088601"/>
  </r>
  <r>
    <x v="0"/>
    <x v="17"/>
    <n v="0.58338198437269695"/>
    <n v="2760"/>
    <n v="5122.8416666666699"/>
    <n v="3764"/>
    <n v="56.061928799149797"/>
    <n v="35.9463857598301"/>
    <n v="357"/>
    <n v="258.88235294117601"/>
    <n v="-2.6400425985096702E-3"/>
    <n v="20.1804363684771"/>
    <n v="359"/>
    <n v="220.896935933148"/>
    <n v="1.28402870050492"/>
    <n v="27.775670209938902"/>
    <n v="359"/>
    <n v="814.59052924791104"/>
    <n v="7.7120808894617996"/>
    <n v="16.4465549468256"/>
    <n v="2760"/>
    <n v="129.14384057971"/>
    <n v="1.1369632198402699"/>
    <n v="18.6938356452291"/>
    <n v="517"/>
    <n v="3.5490803720795898"/>
    <n v="4.1603718768157896E-3"/>
    <n v="17.0633062173155"/>
    <n v="2737"/>
    <n v="39.721958348556797"/>
    <n v="2.49242424242424"/>
    <n v="16.213266793812299"/>
  </r>
  <r>
    <x v="0"/>
    <x v="18"/>
    <n v="0.51547775836581"/>
    <n v="2816"/>
    <n v="4955.4538352272702"/>
    <n v="3949"/>
    <n v="35.063324892377899"/>
    <n v="35.3346968852874"/>
    <n v="376"/>
    <n v="246.13297872340399"/>
    <n v="0.37803728125792602"/>
    <n v="19.6935673345168"/>
    <n v="376"/>
    <n v="207.313829787234"/>
    <n v="1.1636438703140799"/>
    <n v="27.202928571428501"/>
    <n v="376"/>
    <n v="767.561170212766"/>
    <n v="7.8828672672672901"/>
    <n v="15.558719519519499"/>
    <n v="2816"/>
    <n v="129.801136363636"/>
    <n v="0.92181315425636901"/>
    <n v="18.1594406478373"/>
    <n v="631"/>
    <n v="3.7238221165537402"/>
    <n v="3.0775772491112699E-2"/>
    <n v="17.241427399507799"/>
    <n v="2781"/>
    <n v="38.6280115066523"/>
    <n v="2.5089556130573198"/>
    <n v="15.522233738057301"/>
  </r>
  <r>
    <x v="0"/>
    <x v="19"/>
    <n v="0.54046145913895305"/>
    <n v="3036"/>
    <n v="5026.2714097496701"/>
    <n v="4341"/>
    <n v="38.029290486063204"/>
    <n v="35.146119096982197"/>
    <n v="366"/>
    <n v="243.139344262295"/>
    <n v="1.21521504383941"/>
    <n v="19.696615597600399"/>
    <n v="367"/>
    <n v="210.11171662125301"/>
    <n v="1.70321018667896"/>
    <n v="27.277902512099502"/>
    <n v="367"/>
    <n v="770.54223433242498"/>
    <n v="8.0534760732841608"/>
    <n v="15.6114525567406"/>
    <n v="3036"/>
    <n v="131.367588932806"/>
    <n v="0.96524107951457905"/>
    <n v="18.395136750588701"/>
    <n v="681"/>
    <n v="3.59249423318417"/>
    <n v="3.7201474201474197E-2"/>
    <n v="17.774201474201501"/>
    <n v="3009"/>
    <n v="40.282352941176399"/>
    <n v="3.66475488227778"/>
    <n v="15.8148849425077"/>
  </r>
  <r>
    <x v="0"/>
    <x v="20"/>
    <n v="0.53042769072694695"/>
    <n v="2967"/>
    <n v="5092.4061341422303"/>
    <n v="4268"/>
    <n v="36.380503748828502"/>
    <n v="35.561687910028098"/>
    <n v="368"/>
    <n v="251.076086956522"/>
    <n v="1.67378293483357"/>
    <n v="19.921448195030401"/>
    <n v="369"/>
    <n v="216.62059620596199"/>
    <n v="2.0451246777595502"/>
    <n v="27.5612273259901"/>
    <n v="370"/>
    <n v="795.31351351351395"/>
    <n v="8.7830805442176807"/>
    <n v="16.122274013605399"/>
    <n v="2967"/>
    <n v="131.67846309403399"/>
    <n v="0.693313021400072"/>
    <n v="18.776922379397899"/>
    <n v="705"/>
    <n v="3.53159833003664"/>
    <n v="1.5957498188843299E-2"/>
    <n v="18.328688722530899"/>
    <n v="2927"/>
    <n v="39.5301332422275"/>
    <n v="2.8791053016453398"/>
    <n v="16.3163008409506"/>
  </r>
  <r>
    <x v="0"/>
    <x v="21"/>
    <n v="0.51396651409298899"/>
    <n v="3033"/>
    <n v="5065.9795581932103"/>
    <n v="4413"/>
    <n v="22.669947881259901"/>
    <n v="34.582555857693102"/>
    <n v="374"/>
    <n v="255.91978609625701"/>
    <n v="1.50583397595827"/>
    <n v="19.398315264232298"/>
    <n v="376"/>
    <n v="223.058510638298"/>
    <n v="1.6963578875793199"/>
    <n v="26.890367180417201"/>
    <n v="377"/>
    <n v="818.71352785145905"/>
    <n v="8.3105868725868994"/>
    <n v="15.393967052767"/>
    <n v="3033"/>
    <n v="129.12265084075199"/>
    <n v="-0.110107753410465"/>
    <n v="18.177728371611199"/>
    <n v="752"/>
    <n v="3.46887928127693"/>
    <n v="4.1772505233775299E-2"/>
    <n v="18.247569202139999"/>
    <n v="2985"/>
    <n v="37.238827470686701"/>
    <n v="1.9341553854184801"/>
    <n v="15.783013659300501"/>
  </r>
  <r>
    <x v="0"/>
    <x v="22"/>
    <n v="0.56947374535316098"/>
    <n v="3144"/>
    <n v="5157.8937659033099"/>
    <n v="4860"/>
    <n v="45.293718106996103"/>
    <n v="34.285054732510197"/>
    <n v="380"/>
    <n v="249.04736842105299"/>
    <n v="1.3421910644430799"/>
    <n v="19.605508132592099"/>
    <n v="385"/>
    <n v="220.41818181818201"/>
    <n v="2.03853888888889"/>
    <n v="26.868160493827201"/>
    <n v="386"/>
    <n v="803.725388601036"/>
    <n v="8.1107417311752403"/>
    <n v="16.0217905231057"/>
    <n v="3144"/>
    <n v="130.24332061068699"/>
    <n v="0.45314543135066199"/>
    <n v="18.586218944346999"/>
    <n v="876"/>
    <n v="3.4095893175141501"/>
    <n v="2.3714702207413601E-2"/>
    <n v="18.957725947521801"/>
    <n v="3075"/>
    <n v="36.911804878048798"/>
    <n v="-0.44606208782371098"/>
    <n v="16.356073299018799"/>
  </r>
  <r>
    <x v="0"/>
    <x v="23"/>
    <n v="0.53070665757782498"/>
    <n v="3237"/>
    <n v="5243.1807228915704"/>
    <n v="4990"/>
    <n v="52.2456252505009"/>
    <n v="35.0273533066133"/>
    <n v="434"/>
    <n v="245.410138248848"/>
    <n v="1.9190146439318001"/>
    <n v="20.673988766298901"/>
    <n v="438"/>
    <n v="219.748858447489"/>
    <n v="2.25889679358718"/>
    <n v="27.660592585170299"/>
    <n v="439"/>
    <n v="800.45558086560402"/>
    <n v="10.795057072515601"/>
    <n v="16.7406676365264"/>
    <n v="3237"/>
    <n v="129.36329935125099"/>
    <n v="2.84347280990438E-2"/>
    <n v="19.511784829964"/>
    <n v="963"/>
    <n v="3.2751559475599001"/>
    <n v="-3.9681672025723397E-2"/>
    <n v="20.1332395498392"/>
    <n v="3191"/>
    <n v="37.020745847696602"/>
    <n v="-2.0742279899021701"/>
    <n v="17.158337945724199"/>
  </r>
  <r>
    <x v="0"/>
    <x v="24"/>
    <n v="0.54345018450184401"/>
    <n v="3374"/>
    <n v="5302.9087136929502"/>
    <n v="5215"/>
    <n v="48.1666327900288"/>
    <n v="34.3434136145734"/>
    <n v="466"/>
    <n v="254.93991416309001"/>
    <n v="2.49630792858513"/>
    <n v="20.259945670954099"/>
    <n v="478"/>
    <n v="224.96025104602501"/>
    <n v="1.95554487917146"/>
    <n v="27.132059838895199"/>
    <n v="478"/>
    <n v="823.60251046025098"/>
    <n v="8.65198221174448"/>
    <n v="16.378693313330501"/>
    <n v="3374"/>
    <n v="129.767042086544"/>
    <n v="-0.74705817633760097"/>
    <n v="19.070759155990999"/>
    <n v="1186"/>
    <n v="3.1589200281360301"/>
    <n v="-7.33362003058107E-2"/>
    <n v="20.0925267584098"/>
    <n v="3321"/>
    <n v="34.9469135802469"/>
    <n v="-4.6024113722517299"/>
    <n v="16.692736603487401"/>
  </r>
  <r>
    <x v="0"/>
    <x v="25"/>
    <n v="0.50316041848299997"/>
    <n v="3398"/>
    <n v="5375.3828722778098"/>
    <n v="5332"/>
    <n v="55.948428357089199"/>
    <n v="33.983983495874"/>
    <n v="410"/>
    <n v="253.29512195122001"/>
    <n v="2.3237720353317002"/>
    <n v="20.224474722796501"/>
    <n v="428"/>
    <n v="219.08878504672899"/>
    <n v="1.80324404426936"/>
    <n v="27.015407990996099"/>
    <n v="428"/>
    <n v="802.79672897196303"/>
    <n v="5.2384526337280599"/>
    <n v="16.003005104124199"/>
    <n v="3398"/>
    <n v="129.79870512065901"/>
    <n v="-1.15469468641115"/>
    <n v="18.6401782810686"/>
    <n v="1126"/>
    <n v="3.36188228042236"/>
    <n v="-7.5284398600110797E-2"/>
    <n v="19.759403205010202"/>
    <n v="3327"/>
    <n v="32.664021641118097"/>
    <n v="-6.5376214160327697"/>
    <n v="16.128652150380301"/>
  </r>
  <r>
    <x v="0"/>
    <x v="26"/>
    <n v="0.49192908842966598"/>
    <n v="3476"/>
    <n v="5435.3029344073602"/>
    <n v="5401"/>
    <n v="61.375332345861601"/>
    <n v="32.494879466765397"/>
    <n v="457"/>
    <n v="247.221006564551"/>
    <n v="2.6215559881349599"/>
    <n v="19.436078420467201"/>
    <n v="470"/>
    <n v="218.86595744680901"/>
    <n v="2.1439274208479899"/>
    <n v="25.880816885761799"/>
    <n v="469"/>
    <n v="803.38805970149303"/>
    <n v="4.8241008352006602"/>
    <n v="15.2893515991037"/>
    <n v="3476"/>
    <n v="126.00460299194501"/>
    <n v="-1.2102099352051801"/>
    <n v="17.710347300216"/>
    <n v="1072"/>
    <n v="3.2371830408737199"/>
    <n v="-0.10590148423005601"/>
    <n v="19.336400742115"/>
    <n v="3288"/>
    <n v="29.623783454987802"/>
    <n v="-8.8933103748910103"/>
    <n v="14.940278538215599"/>
  </r>
  <r>
    <x v="0"/>
    <x v="27"/>
    <n v="0.46581988007380098"/>
    <n v="3029"/>
    <n v="5729.9171343677799"/>
    <n v="5120"/>
    <n v="102.738439453125"/>
    <n v="31.393409179687499"/>
    <n v="384"/>
    <n v="254.0703125"/>
    <n v="2.6901625904911"/>
    <n v="18.934987869301501"/>
    <n v="397"/>
    <n v="229.29471032745599"/>
    <n v="3.0663452520515899"/>
    <n v="25.217517780382899"/>
    <n v="397"/>
    <n v="835.18891687657401"/>
    <n v="6.1375110874200498"/>
    <n v="14.429353518123801"/>
    <n v="3029"/>
    <n v="125.13965004952099"/>
    <n v="-1.2376389317690599"/>
    <n v="17.231711176289"/>
    <n v="850"/>
    <n v="3.2519107072769602"/>
    <n v="-0.14869348882410199"/>
    <n v="17.998989310009598"/>
    <n v="2938"/>
    <n v="27.793839346494099"/>
    <n v="-10.859867196014299"/>
    <n v="14.103735497431099"/>
  </r>
  <r>
    <x v="0"/>
    <x v="28"/>
    <n v="0.50152472527472503"/>
    <n v="2553"/>
    <n v="5628.50293772033"/>
    <n v="4901"/>
    <n v="68.972260763109304"/>
    <n v="28.565696184452101"/>
    <n v="255"/>
    <n v="259.47450980392199"/>
    <n v="1.67218973625025"/>
    <n v="17.149567164179199"/>
    <n v="260"/>
    <n v="225.14230769230801"/>
    <n v="2.0596237239689801"/>
    <n v="23.020863209473301"/>
    <n v="260"/>
    <n v="832.211538461538"/>
    <n v="5.2322390276840096"/>
    <n v="12.531252757146"/>
    <n v="2553"/>
    <n v="118.759890325108"/>
    <n v="-1.4878761149653199"/>
    <n v="15.448814007267799"/>
    <n v="584"/>
    <n v="3.3984587035808902"/>
    <n v="-0.13215746887966801"/>
    <n v="15.801431535269799"/>
    <n v="2297"/>
    <n v="23.717718763604701"/>
    <n v="-12.773676490288"/>
    <n v="12.125780107166801"/>
  </r>
  <r>
    <x v="0"/>
    <x v="29"/>
    <n v="0.63851460804165505"/>
    <n v="1675"/>
    <n v="5660.9319402985102"/>
    <n v="4411"/>
    <n v="41.255363863069498"/>
    <n v="25.3205588301972"/>
    <n v="152"/>
    <n v="260.66447368421098"/>
    <n v="1.4550833522598301"/>
    <n v="15.5326420622303"/>
    <n v="152"/>
    <n v="219.09868421052599"/>
    <n v="1.23510158730159"/>
    <n v="20.770255102040799"/>
    <n v="152"/>
    <n v="816.49342105263202"/>
    <n v="3.3345886846502899"/>
    <n v="10.488226306994401"/>
    <n v="1675"/>
    <n v="110.58328358209"/>
    <n v="-1.70012884333821"/>
    <n v="13.7535080527087"/>
    <n v="324"/>
    <n v="3.38072840909091"/>
    <n v="-0.14038584926389799"/>
    <n v="13.4550428477257"/>
    <n v="739"/>
    <n v="21.150338294993301"/>
    <n v="-14.137621403046801"/>
    <n v="10.405517434643601"/>
  </r>
  <r>
    <x v="0"/>
    <x v="30"/>
    <n v="0.69103072016115497"/>
    <n v="292"/>
    <n v="6030.8767123287698"/>
    <n v="4049"/>
    <n v="57.483667572240002"/>
    <n v="21.231865892813001"/>
    <m/>
    <m/>
    <m/>
    <m/>
    <m/>
    <m/>
    <m/>
    <m/>
    <m/>
    <m/>
    <m/>
    <m/>
    <n v="292"/>
    <n v="97.791095890411"/>
    <n v="-2.1357723159193802"/>
    <n v="11.918246194981499"/>
    <n v="64"/>
    <n v="2.9706299479166698"/>
    <n v="-0.15342457968268999"/>
    <n v="10.9264030310205"/>
    <m/>
    <m/>
    <m/>
    <m/>
  </r>
  <r>
    <x v="0"/>
    <x v="31"/>
    <n v="0.80486250266467796"/>
    <m/>
    <m/>
    <n v="3585"/>
    <n v="80.246262203626401"/>
    <n v="19.044574616457499"/>
    <m/>
    <m/>
    <m/>
    <m/>
    <m/>
    <m/>
    <m/>
    <m/>
    <m/>
    <m/>
    <m/>
    <m/>
    <m/>
    <m/>
    <m/>
    <m/>
    <m/>
    <m/>
    <m/>
    <m/>
    <m/>
    <m/>
    <m/>
    <m/>
  </r>
  <r>
    <x v="0"/>
    <x v="32"/>
    <n v="0.80513991163475795"/>
    <m/>
    <m/>
    <n v="1094"/>
    <n v="89.156901279707498"/>
    <n v="16.1611517367459"/>
    <m/>
    <m/>
    <m/>
    <m/>
    <m/>
    <m/>
    <m/>
    <m/>
    <m/>
    <m/>
    <m/>
    <m/>
    <m/>
    <m/>
    <m/>
    <m/>
    <m/>
    <m/>
    <m/>
    <m/>
    <m/>
    <m/>
    <m/>
    <m/>
  </r>
  <r>
    <x v="1"/>
    <x v="0"/>
    <n v="0"/>
    <n v="108"/>
    <n v="3929.7962962963002"/>
    <n v="115"/>
    <n v="-93.390434782608693"/>
    <n v="29.612200000000001"/>
    <m/>
    <m/>
    <m/>
    <m/>
    <m/>
    <m/>
    <m/>
    <m/>
    <m/>
    <m/>
    <m/>
    <m/>
    <n v="108"/>
    <n v="122.009259259259"/>
    <n v="1.42118032786885"/>
    <n v="10.3811393442623"/>
    <m/>
    <m/>
    <m/>
    <m/>
    <n v="105"/>
    <n v="39.619999999999997"/>
    <n v="0.314310924369748"/>
    <n v="7.1360336134453801"/>
  </r>
  <r>
    <x v="1"/>
    <x v="1"/>
    <n v="0"/>
    <n v="101"/>
    <n v="4202.5742574257401"/>
    <n v="117"/>
    <n v="-28.657008547008498"/>
    <n v="28.759145299145299"/>
    <m/>
    <m/>
    <m/>
    <m/>
    <m/>
    <m/>
    <m/>
    <m/>
    <m/>
    <m/>
    <m/>
    <m/>
    <n v="101"/>
    <n v="111.29702970296999"/>
    <n v="0.63770454545454502"/>
    <n v="10.380469696969699"/>
    <m/>
    <m/>
    <m/>
    <m/>
    <n v="100"/>
    <n v="38.478999999999999"/>
    <n v="0.33033846153846103"/>
    <n v="7.2308307692307698"/>
  </r>
  <r>
    <x v="1"/>
    <x v="2"/>
    <n v="2.4257425742574301E-3"/>
    <n v="217"/>
    <n v="4183.79262672811"/>
    <n v="234"/>
    <n v="-22.357735042735101"/>
    <n v="30.0444658119658"/>
    <m/>
    <m/>
    <m/>
    <m/>
    <m/>
    <m/>
    <m/>
    <m/>
    <m/>
    <m/>
    <m/>
    <m/>
    <n v="217"/>
    <n v="122.193548387097"/>
    <n v="0.85017669172932298"/>
    <n v="10.924248120300801"/>
    <m/>
    <m/>
    <m/>
    <m/>
    <n v="213"/>
    <n v="41.588732394366197"/>
    <n v="0.28906976744186103"/>
    <n v="7.8382290697674399"/>
  </r>
  <r>
    <x v="1"/>
    <x v="3"/>
    <n v="6.3634085213032598E-2"/>
    <n v="193"/>
    <n v="4220.8445595854901"/>
    <n v="219"/>
    <n v="-33.438767123287697"/>
    <n v="29.6381095890411"/>
    <m/>
    <m/>
    <m/>
    <m/>
    <m/>
    <m/>
    <m/>
    <m/>
    <m/>
    <m/>
    <m/>
    <m/>
    <n v="193"/>
    <n v="115.222797927461"/>
    <n v="1.2386192307692301"/>
    <n v="11.5723769230769"/>
    <m/>
    <m/>
    <m/>
    <m/>
    <n v="187"/>
    <n v="43.004278074866299"/>
    <n v="0.54913253012048202"/>
    <n v="8.6100317269076303"/>
  </r>
  <r>
    <x v="1"/>
    <x v="4"/>
    <n v="2.29310344827586E-2"/>
    <n v="306"/>
    <n v="4100.3594771241796"/>
    <n v="339"/>
    <n v="-10.129233038348101"/>
    <n v="31.482362831858399"/>
    <m/>
    <m/>
    <m/>
    <m/>
    <m/>
    <m/>
    <m/>
    <m/>
    <m/>
    <m/>
    <m/>
    <m/>
    <n v="306"/>
    <n v="118.598039215686"/>
    <n v="0.90065957446808498"/>
    <n v="12.2985130023641"/>
    <m/>
    <m/>
    <m/>
    <m/>
    <n v="302"/>
    <n v="44.538410596026502"/>
    <n v="0.72710238095238"/>
    <n v="8.9425219047619091"/>
  </r>
  <r>
    <x v="1"/>
    <x v="5"/>
    <n v="4.9696202531645597E-2"/>
    <n v="329"/>
    <n v="4330.61094224924"/>
    <n v="366"/>
    <n v="-22.020273224043699"/>
    <n v="31.557404371584699"/>
    <m/>
    <m/>
    <m/>
    <m/>
    <m/>
    <m/>
    <m/>
    <m/>
    <m/>
    <m/>
    <m/>
    <m/>
    <n v="329"/>
    <n v="123.58358662614"/>
    <n v="0.94097528089887605"/>
    <n v="12.3044786516854"/>
    <m/>
    <m/>
    <m/>
    <m/>
    <n v="326"/>
    <n v="41.292331288343597"/>
    <n v="0.83204587155963305"/>
    <n v="9.1410293577981605"/>
  </r>
  <r>
    <x v="1"/>
    <x v="6"/>
    <n v="8.1444043321299606E-2"/>
    <n v="365"/>
    <n v="4466.0191780821897"/>
    <n v="417"/>
    <n v="15.333956834532399"/>
    <n v="32.529117505995202"/>
    <m/>
    <m/>
    <m/>
    <m/>
    <m/>
    <m/>
    <m/>
    <m/>
    <m/>
    <m/>
    <m/>
    <m/>
    <n v="365"/>
    <n v="119.912328767123"/>
    <n v="0.96068799999999899"/>
    <n v="13.555816"/>
    <m/>
    <m/>
    <m/>
    <m/>
    <n v="360"/>
    <n v="44.441111111111098"/>
    <n v="1.0548961303462301"/>
    <n v="9.9158340122199604"/>
  </r>
  <r>
    <x v="1"/>
    <x v="7"/>
    <n v="1.45960034752389E-2"/>
    <n v="489"/>
    <n v="4466.7382413087898"/>
    <n v="560"/>
    <n v="33.713749999999997"/>
    <n v="31.054064285714301"/>
    <m/>
    <m/>
    <m/>
    <m/>
    <m/>
    <m/>
    <m/>
    <m/>
    <m/>
    <m/>
    <m/>
    <m/>
    <n v="489"/>
    <n v="125.364008179959"/>
    <n v="1.5116824712643699"/>
    <n v="12.618403735632199"/>
    <m/>
    <m/>
    <m/>
    <m/>
    <n v="487"/>
    <n v="41.186036960985597"/>
    <n v="0.91492576419214"/>
    <n v="9.5735433770014602"/>
  </r>
  <r>
    <x v="1"/>
    <x v="8"/>
    <n v="2.21669853409815E-2"/>
    <n v="705"/>
    <n v="4665.3716312056704"/>
    <n v="796"/>
    <n v="24.863492462311601"/>
    <n v="30.8819560301508"/>
    <m/>
    <m/>
    <m/>
    <m/>
    <m/>
    <m/>
    <m/>
    <m/>
    <m/>
    <m/>
    <m/>
    <m/>
    <n v="705"/>
    <n v="124.90212765957401"/>
    <n v="1.5515739583333299"/>
    <n v="12.9285697916667"/>
    <m/>
    <m/>
    <m/>
    <m/>
    <n v="693"/>
    <n v="40.540404040404098"/>
    <n v="0.94109862142099598"/>
    <n v="10.224842099681901"/>
  </r>
  <r>
    <x v="1"/>
    <x v="9"/>
    <n v="3.7994227994227997E-2"/>
    <n v="904"/>
    <n v="4492.6150442477901"/>
    <n v="1000"/>
    <n v="17.747730000000001"/>
    <n v="30.756753"/>
    <m/>
    <m/>
    <m/>
    <m/>
    <m/>
    <m/>
    <m/>
    <m/>
    <m/>
    <m/>
    <m/>
    <m/>
    <n v="904"/>
    <n v="125.87389380531"/>
    <n v="1.5736339712918701"/>
    <n v="12.4005486443381"/>
    <m/>
    <m/>
    <m/>
    <m/>
    <n v="891"/>
    <n v="38.502693602693597"/>
    <n v="0.91749836333878898"/>
    <n v="9.6408780687397702"/>
  </r>
  <r>
    <x v="1"/>
    <x v="10"/>
    <n v="2.0692011960700599E-2"/>
    <n v="990"/>
    <n v="4633.7595959596001"/>
    <n v="1094"/>
    <n v="51.191846435100501"/>
    <n v="32.006031078610597"/>
    <m/>
    <m/>
    <m/>
    <m/>
    <m/>
    <m/>
    <m/>
    <m/>
    <m/>
    <m/>
    <m/>
    <m/>
    <n v="990"/>
    <n v="127.555555555556"/>
    <n v="1.0233452211127001"/>
    <n v="13.704592724678999"/>
    <n v="81"/>
    <n v="3.85490158197402"/>
    <n v="-2.5246963562753001E-2"/>
    <n v="7.5535762483131004"/>
    <n v="979"/>
    <n v="39.076302349336103"/>
    <n v="1.26069659666908"/>
    <n v="10.6205693700217"/>
  </r>
  <r>
    <x v="1"/>
    <x v="11"/>
    <n v="3.04631578947368E-2"/>
    <n v="1187"/>
    <n v="4572.7851727042998"/>
    <n v="1297"/>
    <n v="40.270902081727101"/>
    <n v="31.388644564379302"/>
    <m/>
    <m/>
    <m/>
    <m/>
    <m/>
    <m/>
    <m/>
    <m/>
    <m/>
    <m/>
    <m/>
    <m/>
    <n v="1187"/>
    <n v="130.05307497893801"/>
    <n v="1.1760154119739199"/>
    <n v="13.326506224066399"/>
    <n v="97"/>
    <n v="3.70515572094653"/>
    <n v="-1.8419239904988099E-2"/>
    <n v="9.0665083135392095"/>
    <n v="1180"/>
    <n v="35.734067796610098"/>
    <n v="1.1024073627036799"/>
    <n v="10.692848823174399"/>
  </r>
  <r>
    <x v="1"/>
    <x v="12"/>
    <n v="1.70669618151633E-2"/>
    <n v="1390"/>
    <n v="4680.7223021582704"/>
    <n v="1580"/>
    <n v="45.802639240506302"/>
    <n v="30.4789278481013"/>
    <m/>
    <m/>
    <m/>
    <m/>
    <m/>
    <m/>
    <m/>
    <m/>
    <m/>
    <m/>
    <m/>
    <m/>
    <n v="1390"/>
    <n v="129.84316546762599"/>
    <n v="1.1593448949682501"/>
    <n v="12.9844826575476"/>
    <n v="130"/>
    <n v="3.5977693539759299"/>
    <n v="-9.1263362487852308E-3"/>
    <n v="9.5327502429543394"/>
    <n v="1367"/>
    <n v="38.476810534016103"/>
    <n v="1.0970992481202999"/>
    <n v="10.502634686716799"/>
  </r>
  <r>
    <x v="1"/>
    <x v="13"/>
    <n v="2.9052303262955902E-2"/>
    <n v="1429"/>
    <n v="4784.6724982505202"/>
    <n v="1692"/>
    <n v="65.497606382978702"/>
    <n v="30.2600656028369"/>
    <m/>
    <m/>
    <m/>
    <m/>
    <m/>
    <m/>
    <m/>
    <m/>
    <n v="50"/>
    <n v="655.8"/>
    <n v="8.6733498023715399"/>
    <n v="9.9986828063241102"/>
    <n v="1429"/>
    <n v="126.275717284815"/>
    <n v="1.32898256593652"/>
    <n v="13.2716794814484"/>
    <n v="154"/>
    <n v="3.4908950491828001"/>
    <n v="2.4623366013071898E-2"/>
    <n v="10.0860294117647"/>
    <n v="1398"/>
    <n v="40.649928469241701"/>
    <n v="1.2190988106129901"/>
    <n v="10.6965064043916"/>
  </r>
  <r>
    <x v="1"/>
    <x v="14"/>
    <n v="2.4022312373225201E-2"/>
    <n v="1719"/>
    <n v="4789.0063990692297"/>
    <n v="2070"/>
    <n v="53.731014492753602"/>
    <n v="30.085618840579698"/>
    <n v="68"/>
    <n v="206.07352941176501"/>
    <n v="0.384764251207729"/>
    <n v="12.0561734299517"/>
    <n v="67"/>
    <n v="176.641791044776"/>
    <n v="1.27673526570048"/>
    <n v="22.288216425120801"/>
    <n v="68"/>
    <n v="659.05882352941205"/>
    <n v="9.23071777590566"/>
    <n v="10.853619208087601"/>
    <n v="1719"/>
    <n v="129.05293775450801"/>
    <n v="1.4239652336448601"/>
    <n v="13.302575327102801"/>
    <n v="175"/>
    <n v="3.37808147519572"/>
    <n v="9.61877667140827E-3"/>
    <n v="10.794807965860601"/>
    <n v="1690"/>
    <n v="41.086508875739597"/>
    <n v="1.2456616972477099"/>
    <n v="10.7788143348624"/>
  </r>
  <r>
    <x v="1"/>
    <x v="15"/>
    <n v="3.7307395993836701E-2"/>
    <n v="1870"/>
    <n v="4873.3764705882404"/>
    <n v="2246"/>
    <n v="74.360725734639402"/>
    <n v="30.243964826357999"/>
    <n v="88"/>
    <n v="205.43181818181799"/>
    <n v="0.65157378510922803"/>
    <n v="12.2940570664289"/>
    <n v="89"/>
    <n v="179.460674157303"/>
    <n v="1.4223701559020001"/>
    <n v="22.510804899777298"/>
    <n v="89"/>
    <n v="675.77528089887596"/>
    <n v="8.3933245614035403"/>
    <n v="10.8000182748538"/>
    <n v="1870"/>
    <n v="134.11604278074901"/>
    <n v="2.0177452893674301"/>
    <n v="13.4253196500673"/>
    <n v="219"/>
    <n v="3.6440619135100398"/>
    <n v="6.2136164896939398E-3"/>
    <n v="11.1029356652093"/>
    <n v="1841"/>
    <n v="39.7206409560022"/>
    <n v="1.27658904109589"/>
    <n v="11.159840547945199"/>
  </r>
  <r>
    <x v="1"/>
    <x v="16"/>
    <n v="4.8304144269117402E-2"/>
    <n v="2002"/>
    <n v="4824.0514485514504"/>
    <n v="2323"/>
    <n v="50.999259578131699"/>
    <n v="30.8270520878174"/>
    <n v="97"/>
    <n v="190.65979381443299"/>
    <n v="0.41700603188280899"/>
    <n v="12.5134433433865"/>
    <n v="97"/>
    <n v="167.72164948453599"/>
    <n v="1.06928540680155"/>
    <n v="22.9715131295738"/>
    <n v="97"/>
    <n v="626.77319587628904"/>
    <n v="8.4470109170305694"/>
    <n v="11.142418486171801"/>
    <n v="2002"/>
    <n v="132.04845154845199"/>
    <n v="1.7992319257837499"/>
    <n v="13.360933461292399"/>
    <n v="246"/>
    <n v="3.4787681689111598"/>
    <n v="1.7063549160671401E-2"/>
    <n v="11.7574940047962"/>
    <n v="1983"/>
    <n v="39.359152798789701"/>
    <n v="0.96789549786394902"/>
    <n v="10.935131317778501"/>
  </r>
  <r>
    <x v="1"/>
    <x v="17"/>
    <n v="7.0363351382160197E-2"/>
    <n v="2421"/>
    <n v="4913.8752581577901"/>
    <n v="2793"/>
    <n v="51.675710705334801"/>
    <n v="30.305983172216301"/>
    <n v="108"/>
    <n v="208.32407407407399"/>
    <n v="0.69476666666666698"/>
    <n v="12.188136559139799"/>
    <n v="110"/>
    <n v="178.55454545454501"/>
    <n v="1.1135438596491201"/>
    <n v="22.550571070533501"/>
    <n v="113"/>
    <n v="678.20353982300901"/>
    <n v="10.480967113276501"/>
    <n v="10.991274665042599"/>
    <n v="2421"/>
    <n v="132.60677406030601"/>
    <n v="1.8313968004196199"/>
    <n v="13.0935111460792"/>
    <n v="316"/>
    <n v="3.7342052777769701"/>
    <n v="4.2046499999999903E-2"/>
    <n v="12.4542"/>
    <n v="2408"/>
    <n v="38.806395348837199"/>
    <n v="0.91268591285752498"/>
    <n v="10.773807564822199"/>
  </r>
  <r>
    <x v="1"/>
    <x v="18"/>
    <n v="4.9207861104412803E-2"/>
    <n v="2786"/>
    <n v="4982.1920315865"/>
    <n v="3216"/>
    <n v="37.763936567164201"/>
    <n v="30.143672574626901"/>
    <n v="130"/>
    <n v="209.25384615384601"/>
    <n v="0.70771886674968898"/>
    <n v="11.6071687422167"/>
    <n v="132"/>
    <n v="183.35606060606099"/>
    <n v="0.93895303265940799"/>
    <n v="22.202676205287698"/>
    <n v="133"/>
    <n v="691.72180451127804"/>
    <n v="9.9579725467289801"/>
    <n v="10.2307908878504"/>
    <n v="2786"/>
    <n v="130.86216798277101"/>
    <n v="1.40351877934272"/>
    <n v="12.4711234741784"/>
    <n v="445"/>
    <n v="3.72808748565883"/>
    <n v="2.6374338624338502E-2"/>
    <n v="12.046119929453299"/>
    <n v="2765"/>
    <n v="39.169403254972899"/>
    <n v="0.89094014843188796"/>
    <n v="10.266923126645899"/>
  </r>
  <r>
    <x v="1"/>
    <x v="19"/>
    <n v="4.4726343348709598E-2"/>
    <n v="2691"/>
    <n v="4971.5432924563402"/>
    <n v="3231"/>
    <n v="45.952457443515897"/>
    <n v="29.845879913339498"/>
    <n v="123"/>
    <n v="203.51219512195101"/>
    <n v="1.0424414498141299"/>
    <n v="11.844563816604699"/>
    <n v="124"/>
    <n v="178.16935483871001"/>
    <n v="1.20345744351594"/>
    <n v="22.146620241411402"/>
    <n v="127"/>
    <n v="670.14173228346499"/>
    <n v="10.3292567634038"/>
    <n v="10.1474712247909"/>
    <n v="2691"/>
    <n v="136.11334076551501"/>
    <n v="1.56508818380744"/>
    <n v="12.6272853391685"/>
    <n v="421"/>
    <n v="3.69852124200112"/>
    <n v="2.0826003086419801E-2"/>
    <n v="12.0700231481482"/>
    <n v="2671"/>
    <n v="39.579483339573201"/>
    <n v="1.9114883203559501"/>
    <n v="10.447533036707499"/>
  </r>
  <r>
    <x v="1"/>
    <x v="20"/>
    <n v="2.9756295694557299E-2"/>
    <n v="2877"/>
    <n v="5002.8435870698604"/>
    <n v="3460"/>
    <n v="56.038268786127198"/>
    <n v="29.2992005780347"/>
    <n v="104"/>
    <n v="232.644230769231"/>
    <n v="1.15474465008676"/>
    <n v="11.5252955465587"/>
    <n v="107"/>
    <n v="209.62616822429899"/>
    <n v="1.4525985549133"/>
    <n v="21.827880057803402"/>
    <n v="107"/>
    <n v="784.48598130841106"/>
    <n v="10.637633365664399"/>
    <n v="9.9124194956352891"/>
    <n v="2877"/>
    <n v="133.212721584984"/>
    <n v="1.2196713418463501"/>
    <n v="12.300381201591"/>
    <n v="501"/>
    <n v="3.4462401219848799"/>
    <n v="1.0512715033657499E-2"/>
    <n v="12.4793941660434"/>
    <n v="2846"/>
    <n v="38.611489810260103"/>
    <n v="1.4866809959565801"/>
    <n v="10.268784145562901"/>
  </r>
  <r>
    <x v="1"/>
    <x v="21"/>
    <n v="1.6630619891008201E-2"/>
    <n v="3474"/>
    <n v="5040.3742084053001"/>
    <n v="4154"/>
    <n v="54.182019740009601"/>
    <n v="28.7621266249398"/>
    <n v="133"/>
    <n v="221.977443609023"/>
    <n v="1.2165073440886101"/>
    <n v="10.9285458704551"/>
    <n v="133"/>
    <n v="198.42857142857099"/>
    <n v="1.5272130476649"/>
    <n v="21.143872893596502"/>
    <n v="135"/>
    <n v="736.6"/>
    <n v="10.7569696292988"/>
    <n v="10.038920946851301"/>
    <n v="3474"/>
    <n v="130.46286701208999"/>
    <n v="0.94146041629603405"/>
    <n v="11.925420209927101"/>
    <n v="677"/>
    <n v="3.5252445214999599"/>
    <n v="2.2223640026863799E-2"/>
    <n v="13.1773673606447"/>
    <n v="3411"/>
    <n v="39.307944884198101"/>
    <n v="0.74712538336640799"/>
    <n v="9.9620111311563893"/>
  </r>
  <r>
    <x v="1"/>
    <x v="22"/>
    <n v="4.5844240230205099E-2"/>
    <n v="3443"/>
    <n v="5084.7098460644802"/>
    <n v="4267"/>
    <n v="47.595397234591097"/>
    <n v="28.988022498242401"/>
    <n v="165"/>
    <n v="223.84848484848499"/>
    <n v="1.0207674254869801"/>
    <n v="11.772838300868401"/>
    <n v="171"/>
    <n v="210.842105263158"/>
    <n v="1.48696882325363"/>
    <n v="21.511680028129401"/>
    <n v="171"/>
    <n v="779.72514619882998"/>
    <n v="9.2151377952755702"/>
    <n v="10.528862204724399"/>
    <n v="3443"/>
    <n v="131.57130409526599"/>
    <n v="0.85382766825289003"/>
    <n v="12.3226272943576"/>
    <n v="771"/>
    <n v="3.52110796621171"/>
    <n v="2.0073236889692599E-2"/>
    <n v="13.951748040988599"/>
    <n v="3409"/>
    <n v="37.333822235259603"/>
    <n v="-0.37529115669712099"/>
    <n v="10.389438079641399"/>
  </r>
  <r>
    <x v="1"/>
    <x v="23"/>
    <n v="5.4162422942910703E-2"/>
    <n v="3544"/>
    <n v="5054.5276523701996"/>
    <n v="4416"/>
    <n v="53.166829710145002"/>
    <n v="28.2317502264493"/>
    <n v="211"/>
    <n v="236.79620853080601"/>
    <n v="1.3092877551020401"/>
    <n v="11.700308616779999"/>
    <n v="214"/>
    <n v="210.985981308411"/>
    <n v="1.45653260869565"/>
    <n v="21.063108016304401"/>
    <n v="214"/>
    <n v="791.19158878504697"/>
    <n v="11.336171153073501"/>
    <n v="11.096150261149001"/>
    <n v="3544"/>
    <n v="129.764954853273"/>
    <n v="0.95494513715710705"/>
    <n v="11.9647888611804"/>
    <n v="820"/>
    <n v="3.5019236170007901"/>
    <n v="-2.16192785692635E-2"/>
    <n v="14.418551076083601"/>
    <n v="3510"/>
    <n v="34.6338461538462"/>
    <n v="-1.0322479296941001"/>
    <n v="10.142478130809501"/>
  </r>
  <r>
    <x v="1"/>
    <x v="24"/>
    <n v="3.8961064958462598E-2"/>
    <n v="3387"/>
    <n v="5169.5320342486002"/>
    <n v="4293"/>
    <n v="58.736738877242203"/>
    <n v="28.1020631260191"/>
    <n v="159"/>
    <n v="236.37106918238999"/>
    <n v="1.2965032634032601"/>
    <n v="11.5179321678321"/>
    <n v="160"/>
    <n v="220.63124999999999"/>
    <n v="1.55439832285115"/>
    <n v="21.020118798043299"/>
    <n v="160"/>
    <n v="816.61249999999995"/>
    <n v="9.8177140151515303"/>
    <n v="10.233183333333301"/>
    <n v="3387"/>
    <n v="130.89695896073201"/>
    <n v="0.480139101497504"/>
    <n v="11.7658129783694"/>
    <n v="864"/>
    <n v="3.33367259024666"/>
    <n v="-4.5824485059472002E-2"/>
    <n v="14.150971859587999"/>
    <n v="3349"/>
    <n v="33.950164228127797"/>
    <n v="-2.2783597231600301"/>
    <n v="9.8108274983119301"/>
  </r>
  <r>
    <x v="1"/>
    <x v="25"/>
    <n v="3.35186617675498E-2"/>
    <n v="3383"/>
    <n v="5298.6733668341703"/>
    <n v="4492"/>
    <n v="62.821498219056103"/>
    <n v="26.750043187889499"/>
    <n v="160"/>
    <n v="243.31874999999999"/>
    <n v="1.3164319144194401"/>
    <n v="11.5979491865388"/>
    <n v="163"/>
    <n v="219.43558282208599"/>
    <n v="1.5371351893095699"/>
    <n v="20.276128730512202"/>
    <n v="163"/>
    <n v="821.85889570552104"/>
    <n v="7.69879419057738"/>
    <n v="10.7258515763373"/>
    <n v="3383"/>
    <n v="126.262784510789"/>
    <n v="0.19517194058766499"/>
    <n v="11.468008395221201"/>
    <n v="818"/>
    <n v="3.3202942588824098"/>
    <n v="-4.9092971156538698E-2"/>
    <n v="14.4139176701204"/>
    <n v="3257"/>
    <n v="30.844365980964099"/>
    <n v="-3.6369054455445502"/>
    <n v="9.8330031518151504"/>
  </r>
  <r>
    <x v="1"/>
    <x v="26"/>
    <n v="4.93811423567189E-2"/>
    <n v="3165"/>
    <n v="5278.3080568720397"/>
    <n v="4604"/>
    <n v="62.419732841007701"/>
    <n v="25.1898394874022"/>
    <n v="130"/>
    <n v="237.723076923077"/>
    <n v="1.4720965637233601"/>
    <n v="11.299128534145201"/>
    <n v="131"/>
    <n v="217.29007633587801"/>
    <n v="1.4545570528145999"/>
    <n v="19.420275592262598"/>
    <n v="131"/>
    <n v="803.62595419847298"/>
    <n v="6.59874641307976"/>
    <n v="10.2016209542876"/>
    <n v="3165"/>
    <n v="125.56777251184801"/>
    <n v="9.6137014973433702E-2"/>
    <n v="11.1571086781516"/>
    <n v="602"/>
    <n v="3.3974748015019598"/>
    <n v="-7.0404365620736403E-2"/>
    <n v="13.5720600272852"/>
    <n v="3037"/>
    <n v="27.200065854461702"/>
    <n v="-4.9487662295081698"/>
    <n v="9.4578728524590101"/>
  </r>
  <r>
    <x v="1"/>
    <x v="27"/>
    <n v="4.2805020742474199E-2"/>
    <n v="2522"/>
    <n v="5302.0166534496402"/>
    <n v="4077"/>
    <n v="58.8178292862398"/>
    <n v="23.189745155751801"/>
    <n v="127"/>
    <n v="231.771653543307"/>
    <n v="1.42861919960717"/>
    <n v="10.524833292413399"/>
    <n v="128"/>
    <n v="211.5078125"/>
    <n v="1.44382842415316"/>
    <n v="17.802537309769299"/>
    <n v="128"/>
    <n v="783.3671875"/>
    <n v="5.7567070895522301"/>
    <n v="9.3763641791044297"/>
    <n v="2522"/>
    <n v="125.159397303727"/>
    <n v="7.1881362007168798E-2"/>
    <n v="9.9995551971326595"/>
    <n v="493"/>
    <n v="3.2503130695364"/>
    <n v="-7.3555622188905406E-2"/>
    <n v="12.354962518740599"/>
    <n v="2415"/>
    <n v="24.484472049689501"/>
    <n v="-5.4900241581258999"/>
    <n v="8.3318909956076403"/>
  </r>
  <r>
    <x v="1"/>
    <x v="28"/>
    <n v="3.7908068701346803E-2"/>
    <n v="1906"/>
    <n v="5387.2602308499499"/>
    <n v="3563"/>
    <n v="71.395773224810398"/>
    <n v="20.818130507998902"/>
    <n v="54"/>
    <n v="228.222222222222"/>
    <n v="1.4381110486364901"/>
    <n v="9.4521132977228"/>
    <n v="55"/>
    <n v="208.672727272727"/>
    <n v="1.67428491149199"/>
    <n v="16.1433658330991"/>
    <n v="55"/>
    <n v="780.6"/>
    <n v="5.9848579957356103"/>
    <n v="7.9651108742004197"/>
    <n v="1906"/>
    <n v="117.686778593914"/>
    <n v="-0.21429236227045001"/>
    <n v="8.90839085976625"/>
    <n v="252"/>
    <n v="3.4551582390107698"/>
    <n v="-8.6531149875400407E-2"/>
    <n v="10.564471342114601"/>
    <n v="1753"/>
    <n v="21.3629207073588"/>
    <n v="-6.2777714893617098"/>
    <n v="7.2227334042553499"/>
  </r>
  <r>
    <x v="1"/>
    <x v="29"/>
    <n v="7.3104589917230997E-2"/>
    <n v="1049"/>
    <n v="5390.3622497616798"/>
    <n v="3061"/>
    <n v="77.129114668409102"/>
    <n v="17.701446912773601"/>
    <m/>
    <m/>
    <m/>
    <m/>
    <m/>
    <m/>
    <m/>
    <m/>
    <m/>
    <m/>
    <m/>
    <m/>
    <n v="1049"/>
    <n v="110.59961868446101"/>
    <n v="-0.30167216804201102"/>
    <n v="8.1387509377344607"/>
    <n v="101"/>
    <n v="3.4261143839383901"/>
    <n v="-0.10161311602638699"/>
    <n v="9.1142025611175406"/>
    <n v="515"/>
    <n v="18.931067961165098"/>
    <n v="-7.44497887509905"/>
    <n v="6.8410732770002403"/>
  </r>
  <r>
    <x v="1"/>
    <x v="30"/>
    <n v="7.06154137473963E-2"/>
    <n v="136"/>
    <n v="5746.2794117647099"/>
    <n v="2579"/>
    <n v="81.101675067855794"/>
    <n v="13.6154881737108"/>
    <m/>
    <m/>
    <m/>
    <m/>
    <m/>
    <m/>
    <m/>
    <m/>
    <m/>
    <m/>
    <m/>
    <m/>
    <n v="136"/>
    <n v="93.088235294117695"/>
    <n v="-0.592439403356123"/>
    <n v="6.5150102548166497"/>
    <m/>
    <m/>
    <m/>
    <m/>
    <m/>
    <m/>
    <m/>
    <m/>
  </r>
  <r>
    <x v="1"/>
    <x v="31"/>
    <n v="0.124231063504208"/>
    <m/>
    <m/>
    <n v="2029"/>
    <n v="91.332010842779695"/>
    <n v="12.2371611631345"/>
    <m/>
    <m/>
    <m/>
    <m/>
    <m/>
    <m/>
    <m/>
    <m/>
    <m/>
    <m/>
    <m/>
    <m/>
    <m/>
    <m/>
    <m/>
    <m/>
    <m/>
    <m/>
    <m/>
    <m/>
    <m/>
    <m/>
    <m/>
    <m/>
  </r>
  <r>
    <x v="1"/>
    <x v="32"/>
    <n v="6.4444444444444499E-2"/>
    <m/>
    <m/>
    <n v="554"/>
    <n v="88.664548736462095"/>
    <n v="11.7731046931408"/>
    <m/>
    <m/>
    <m/>
    <m/>
    <m/>
    <m/>
    <m/>
    <m/>
    <m/>
    <m/>
    <m/>
    <m/>
    <m/>
    <m/>
    <m/>
    <m/>
    <m/>
    <m/>
    <m/>
    <m/>
    <m/>
    <m/>
    <m/>
    <m/>
  </r>
  <r>
    <x v="2"/>
    <x v="0"/>
    <n v="9.5692383778437196E-2"/>
    <n v="1209"/>
    <n v="5089.9081885856103"/>
    <n v="1396"/>
    <n v="-24.633911174785101"/>
    <n v="32.206929799426902"/>
    <n v="137"/>
    <n v="186.72992700729901"/>
    <n v="-0.88615600287562901"/>
    <n v="12.273304816678699"/>
    <m/>
    <m/>
    <m/>
    <m/>
    <n v="63"/>
    <n v="772.444444444444"/>
    <n v="3.8894986413043502"/>
    <n v="5.1887146739130401"/>
    <n v="1209"/>
    <n v="136.96029776674899"/>
    <n v="2.2354245954692602"/>
    <n v="12.444636893203899"/>
    <m/>
    <m/>
    <m/>
    <m/>
    <n v="1208"/>
    <n v="42.451407284768202"/>
    <n v="0.31149220779220799"/>
    <n v="9.0376161688311605"/>
  </r>
  <r>
    <x v="2"/>
    <x v="1"/>
    <n v="0.124797876684361"/>
    <n v="1488"/>
    <n v="5280.2627688171997"/>
    <n v="1707"/>
    <n v="-44.623468072642098"/>
    <n v="33.398397188049202"/>
    <n v="109"/>
    <n v="209.19266055045901"/>
    <n v="-1.1978651026392999"/>
    <n v="12.3683718475073"/>
    <m/>
    <m/>
    <m/>
    <m/>
    <n v="64"/>
    <n v="845.765625"/>
    <n v="4.0250815709969903"/>
    <n v="5.4242114803625201"/>
    <n v="1488"/>
    <n v="135.581317204301"/>
    <n v="2.1983528497409299"/>
    <n v="13.6476305699482"/>
    <m/>
    <m/>
    <m/>
    <m/>
    <n v="1482"/>
    <n v="41.798852901484501"/>
    <n v="0.30579531249999897"/>
    <n v="10.3457886979166"/>
  </r>
  <r>
    <x v="2"/>
    <x v="2"/>
    <n v="0.193294480630785"/>
    <n v="1618"/>
    <n v="5259.2262051915995"/>
    <n v="1883"/>
    <n v="-18.677557089750401"/>
    <n v="34.339761019649501"/>
    <n v="113"/>
    <n v="216.79646017699099"/>
    <n v="-0.66210756123535697"/>
    <n v="12.8269584664537"/>
    <m/>
    <m/>
    <m/>
    <m/>
    <n v="66"/>
    <n v="864.13636363636397"/>
    <n v="4.2279508474576302"/>
    <n v="5.6657669491525304"/>
    <n v="1618"/>
    <n v="137.333127317676"/>
    <n v="2.1593631386861301"/>
    <n v="14.259317062043801"/>
    <m/>
    <m/>
    <m/>
    <m/>
    <n v="1612"/>
    <n v="39.7431761786601"/>
    <n v="0.21663954022988499"/>
    <n v="10.9410144827586"/>
  </r>
  <r>
    <x v="2"/>
    <x v="3"/>
    <n v="0.134502275312855"/>
    <n v="1978"/>
    <n v="5417.2366026289201"/>
    <n v="2276"/>
    <n v="4.4001230228471204"/>
    <n v="35.248624780316298"/>
    <n v="156"/>
    <n v="234.128205128205"/>
    <n v="-0.103254617414248"/>
    <n v="13.323926121372001"/>
    <m/>
    <m/>
    <m/>
    <m/>
    <n v="130"/>
    <n v="844.34615384615404"/>
    <n v="5.6348394648829601"/>
    <n v="6.5259819397993102"/>
    <n v="1978"/>
    <n v="139.67593528817"/>
    <n v="2.3701458411040699"/>
    <n v="14.739115628496799"/>
    <m/>
    <m/>
    <m/>
    <m/>
    <n v="1972"/>
    <n v="37.590720081135899"/>
    <n v="0.29402131637995599"/>
    <n v="11.674958264771901"/>
  </r>
  <r>
    <x v="2"/>
    <x v="4"/>
    <n v="0.208086483687209"/>
    <n v="2044"/>
    <n v="5401.20694716243"/>
    <n v="2397"/>
    <n v="2.3368919482686699"/>
    <n v="34.487793491864799"/>
    <n v="154"/>
    <n v="236.746753246753"/>
    <n v="0.38209071906354503"/>
    <n v="13.739405100334499"/>
    <n v="52"/>
    <n v="216.711538461538"/>
    <n v="-0.14897705465165001"/>
    <n v="24.1228539841469"/>
    <n v="143"/>
    <n v="841.67132867132898"/>
    <n v="7.0279279588336099"/>
    <n v="7.2019656946826496"/>
    <n v="2044"/>
    <n v="139.95058708414899"/>
    <n v="2.9099186767746401"/>
    <n v="14.6934807029635"/>
    <m/>
    <m/>
    <m/>
    <m/>
    <n v="2041"/>
    <n v="36.694708476237103"/>
    <n v="0.19851175656984801"/>
    <n v="11.7617532503458"/>
  </r>
  <r>
    <x v="2"/>
    <x v="5"/>
    <n v="0.21784988962472401"/>
    <n v="2367"/>
    <n v="5581.3371356146999"/>
    <n v="2798"/>
    <n v="35.980028591851401"/>
    <n v="35.063135453895597"/>
    <n v="201"/>
    <n v="243.238805970149"/>
    <n v="0.78611484794275799"/>
    <n v="14.8731753130591"/>
    <n v="70"/>
    <n v="227.957142857143"/>
    <n v="0.450279485346675"/>
    <n v="24.9613380986419"/>
    <n v="193"/>
    <n v="869.40932642486996"/>
    <n v="8.0848107741059394"/>
    <n v="7.8825124490719398"/>
    <n v="2367"/>
    <n v="142.766370933671"/>
    <n v="3.1778726580796199"/>
    <n v="15.535604800936801"/>
    <m/>
    <m/>
    <m/>
    <m/>
    <n v="2356"/>
    <n v="36.281239388794603"/>
    <n v="0.24908512518409401"/>
    <n v="12.7522269513991"/>
  </r>
  <r>
    <x v="2"/>
    <x v="6"/>
    <n v="0.33190664408055698"/>
    <n v="2677"/>
    <n v="5664.5763914830004"/>
    <n v="3274"/>
    <n v="61.812110568112402"/>
    <n v="35.115728161270603"/>
    <n v="242"/>
    <n v="236.01652892562001"/>
    <n v="1.12124541003672"/>
    <n v="15.511270195838399"/>
    <n v="93"/>
    <n v="219.18279569892499"/>
    <n v="0.908043982895544"/>
    <n v="25.193636224801502"/>
    <n v="249"/>
    <n v="829.75502008032095"/>
    <n v="10.0284708317651"/>
    <n v="8.8642307113285597"/>
    <n v="2677"/>
    <n v="144.79604034366801"/>
    <n v="3.42689021065675"/>
    <n v="15.9094614622057"/>
    <m/>
    <m/>
    <m/>
    <m/>
    <n v="2654"/>
    <n v="37.499660889223797"/>
    <n v="0.286236567164179"/>
    <n v="13.1324147512438"/>
  </r>
  <r>
    <x v="2"/>
    <x v="7"/>
    <n v="0.28867930917710799"/>
    <n v="2731"/>
    <n v="5803.8956426217501"/>
    <n v="3417"/>
    <n v="91.1406643254318"/>
    <n v="34.916893181153"/>
    <n v="282"/>
    <n v="235.872340425532"/>
    <n v="1.32172474377745"/>
    <n v="15.866614348462701"/>
    <n v="161"/>
    <n v="228.453416149068"/>
    <n v="1.2508170910155101"/>
    <n v="25.160666081357899"/>
    <n v="286"/>
    <n v="823.12237762237805"/>
    <n v="11.1037857605178"/>
    <n v="9.1355543689320999"/>
    <n v="2731"/>
    <n v="143.73452947638199"/>
    <n v="4.24374236683754"/>
    <n v="15.7823026521061"/>
    <n v="77"/>
    <n v="3.1889223327898701"/>
    <n v="2.4829237152888699E-2"/>
    <n v="6.5355888924353502"/>
    <n v="2711"/>
    <n v="36.496126890446398"/>
    <n v="0.154769437598028"/>
    <n v="13.3167212189111"/>
  </r>
  <r>
    <x v="2"/>
    <x v="8"/>
    <n v="0.34845904173106701"/>
    <n v="3080"/>
    <n v="5917.18831168831"/>
    <n v="3846"/>
    <n v="126.488601144046"/>
    <n v="35.3436521060842"/>
    <n v="292"/>
    <n v="244.030821917808"/>
    <n v="1.63462522756827"/>
    <n v="16.0276078023407"/>
    <n v="203"/>
    <n v="223.660098522167"/>
    <n v="1.9115652626105"/>
    <n v="25.610341913676599"/>
    <n v="295"/>
    <n v="848.75593220338999"/>
    <n v="12.0390502164502"/>
    <n v="9.1912360750360804"/>
    <n v="3080"/>
    <n v="145.38084415584399"/>
    <n v="5.0170604339890597"/>
    <n v="16.3623928209289"/>
    <n v="93"/>
    <n v="3.31981671867559"/>
    <n v="2.6745064861816301E-2"/>
    <n v="6.9657924421883797"/>
    <n v="3061"/>
    <n v="35.952956550147"/>
    <n v="0.25472296747967399"/>
    <n v="13.7945698577236"/>
  </r>
  <r>
    <x v="2"/>
    <x v="9"/>
    <n v="0.37431589054248698"/>
    <n v="2964"/>
    <n v="6067.1555330634301"/>
    <n v="3711"/>
    <n v="126.487334950148"/>
    <n v="35.367616814874602"/>
    <n v="335"/>
    <n v="250.58805970149299"/>
    <n v="1.81187409005123"/>
    <n v="16.229894041520598"/>
    <n v="276"/>
    <n v="230.26449275362299"/>
    <n v="2.1021493261455499"/>
    <n v="25.549166307277702"/>
    <n v="341"/>
    <n v="881.800586510264"/>
    <n v="13.321007869249399"/>
    <n v="9.7340499394673206"/>
    <n v="2964"/>
    <n v="145.62685560054001"/>
    <n v="5.1026774528106396"/>
    <n v="16.171104335200202"/>
    <n v="126"/>
    <n v="3.2703466265266901"/>
    <n v="2.46209322779244E-2"/>
    <n v="7.5866608032835101"/>
    <n v="2946"/>
    <n v="35.360183299389099"/>
    <n v="0.19460191546949901"/>
    <n v="13.809540974391"/>
  </r>
  <r>
    <x v="2"/>
    <x v="10"/>
    <n v="0.45605658451217801"/>
    <n v="3163"/>
    <n v="6147.7018653177402"/>
    <n v="4073"/>
    <n v="135.24115885097001"/>
    <n v="35.292472133562597"/>
    <n v="348"/>
    <n v="255.46264367816099"/>
    <n v="2.3110213706706002"/>
    <n v="16.7286548759519"/>
    <n v="346"/>
    <n v="233.89595375722499"/>
    <n v="2.4675654308863302"/>
    <n v="25.829845813896402"/>
    <n v="354"/>
    <n v="899.69774011299398"/>
    <n v="14.433661679135399"/>
    <n v="10.6483521751178"/>
    <n v="3163"/>
    <n v="146.50869427758499"/>
    <n v="5.0283845434131704"/>
    <n v="16.733326721556899"/>
    <n v="167"/>
    <n v="3.4525424837749599"/>
    <n v="2.87497988736925E-2"/>
    <n v="8.8912040761598199"/>
    <n v="3150"/>
    <n v="37.211968253968202"/>
    <n v="0.13266904315197001"/>
    <n v="14.284422138836799"/>
  </r>
  <r>
    <x v="2"/>
    <x v="11"/>
    <n v="0.44359948652118197"/>
    <n v="3456"/>
    <n v="6186.1426504629599"/>
    <n v="4361"/>
    <n v="156.01760146755399"/>
    <n v="36.288369181380297"/>
    <n v="385"/>
    <n v="255.93506493506499"/>
    <n v="2.5541650975889798"/>
    <n v="17.566241791044799"/>
    <n v="387"/>
    <n v="234.17571059431501"/>
    <n v="3.0209523045173001"/>
    <n v="26.726491171749601"/>
    <n v="393"/>
    <n v="903.17811704834605"/>
    <n v="15.283081340892201"/>
    <n v="10.9887843233917"/>
    <n v="3456"/>
    <n v="145.094618055556"/>
    <n v="4.5711846659743998"/>
    <n v="17.3536732433368"/>
    <n v="275"/>
    <n v="3.3920553762306098"/>
    <n v="3.3387355508374399E-2"/>
    <n v="9.9765274828969108"/>
    <n v="3436"/>
    <n v="37.294906868451598"/>
    <n v="4.99947961838682E-2"/>
    <n v="14.82768320902"/>
  </r>
  <r>
    <x v="2"/>
    <x v="12"/>
    <n v="0.48596583744124699"/>
    <n v="3746"/>
    <n v="6272.2122263747997"/>
    <n v="4841"/>
    <n v="167.23233629415401"/>
    <n v="35.352481718653202"/>
    <n v="447"/>
    <n v="255.25055928411601"/>
    <n v="2.44373406456954"/>
    <n v="17.7635093129139"/>
    <n v="449"/>
    <n v="236.88641425389801"/>
    <n v="3.4565994629208898"/>
    <n v="26.291461268332998"/>
    <n v="454"/>
    <n v="911.18722466960401"/>
    <n v="15.219719458987701"/>
    <n v="11.6746280541013"/>
    <n v="3746"/>
    <n v="146.94660971703101"/>
    <n v="4.1623900389105"/>
    <n v="17.237961245136201"/>
    <n v="406"/>
    <n v="3.5288391322561599"/>
    <n v="3.8320117474302702E-2"/>
    <n v="11.344577302286501"/>
    <n v="3727"/>
    <n v="37.261255701636799"/>
    <n v="-0.13707767898923701"/>
    <n v="14.897636094213"/>
  </r>
  <r>
    <x v="2"/>
    <x v="13"/>
    <n v="0.437180133757263"/>
    <n v="3840"/>
    <n v="6300.6606770833296"/>
    <n v="4927"/>
    <n v="182.98004059265301"/>
    <n v="35.401490765171403"/>
    <n v="472"/>
    <n v="253.29237288135599"/>
    <n v="3.20359170394469"/>
    <n v="17.418510776738501"/>
    <n v="473"/>
    <n v="233.697674418605"/>
    <n v="4.0389565658615796"/>
    <n v="26.2787507611122"/>
    <n v="482"/>
    <n v="891.80290456431499"/>
    <n v="14.863778043999"/>
    <n v="11.2958414288826"/>
    <n v="3840"/>
    <n v="147.66718750000001"/>
    <n v="4.06726375329304"/>
    <n v="17.133984658298498"/>
    <n v="465"/>
    <n v="3.4367958900812798"/>
    <n v="5.0065998329156501E-2"/>
    <n v="11.5314954051795"/>
    <n v="3806"/>
    <n v="37.9170257488177"/>
    <n v="-8.53017898832686E-2"/>
    <n v="14.8333537743191"/>
  </r>
  <r>
    <x v="2"/>
    <x v="14"/>
    <n v="0.47033150984682598"/>
    <n v="3829"/>
    <n v="6318.5897101070796"/>
    <n v="5097"/>
    <n v="188.89911320384499"/>
    <n v="35.183685305081397"/>
    <n v="491"/>
    <n v="255.109979633401"/>
    <n v="3.2212947658402098"/>
    <n v="17.4528311688311"/>
    <n v="493"/>
    <n v="234.01622718052701"/>
    <n v="4.2022705513047196"/>
    <n v="26.161049048459802"/>
    <n v="495"/>
    <n v="902.28888888888901"/>
    <n v="13.704152601392799"/>
    <n v="10.904137443670599"/>
    <n v="3829"/>
    <n v="150.513711151737"/>
    <n v="4.8114207942882601"/>
    <n v="17.061090435817398"/>
    <n v="537"/>
    <n v="3.6178773568542302"/>
    <n v="5.52679333074831E-2"/>
    <n v="11.715432338115599"/>
    <n v="3793"/>
    <n v="37.147956762457099"/>
    <n v="-0.227570640011936"/>
    <n v="14.836579725496"/>
  </r>
  <r>
    <x v="2"/>
    <x v="15"/>
    <n v="0.45821113477335002"/>
    <n v="3930"/>
    <n v="6385.1954198473304"/>
    <n v="5396"/>
    <n v="186.09811527057099"/>
    <n v="34.426012231282499"/>
    <n v="451"/>
    <n v="257.34811529933501"/>
    <n v="2.8397937569676701"/>
    <n v="17.417439799331099"/>
    <n v="455"/>
    <n v="238.367032967033"/>
    <n v="3.6703020756115499"/>
    <n v="25.8953787991105"/>
    <n v="462"/>
    <n v="919.37229437229405"/>
    <n v="14.542397731794599"/>
    <n v="11.583642061281299"/>
    <n v="3930"/>
    <n v="152.84987277353699"/>
    <n v="5.1861779697012702"/>
    <n v="17.160904148378901"/>
    <n v="642"/>
    <n v="3.5644147616648301"/>
    <n v="3.61144611948633E-2"/>
    <n v="13.043662758235699"/>
    <n v="3909"/>
    <n v="37.897927858787398"/>
    <n v="-0.37560689948892301"/>
    <n v="14.9211201873935"/>
  </r>
  <r>
    <x v="2"/>
    <x v="16"/>
    <n v="0.48751617076326098"/>
    <n v="4206"/>
    <n v="6469.5934379457904"/>
    <n v="5890"/>
    <n v="186.37655517826801"/>
    <n v="34.130453989813198"/>
    <n v="440"/>
    <n v="255.12272727272699"/>
    <n v="3.22238754266212"/>
    <n v="17.2218723549489"/>
    <n v="440"/>
    <n v="237.856818181818"/>
    <n v="3.8608954792658099"/>
    <n v="25.762094153637001"/>
    <n v="442"/>
    <n v="912.15158371040695"/>
    <n v="14.791979355306101"/>
    <n v="11.0789042013763"/>
    <n v="4206"/>
    <n v="151.44579172610599"/>
    <n v="4.9122736055648897"/>
    <n v="16.845364549787401"/>
    <n v="777"/>
    <n v="3.57836518667041"/>
    <n v="3.1773326572007897E-2"/>
    <n v="13.234905341447099"/>
    <n v="4161"/>
    <n v="37.079788512376901"/>
    <n v="-0.36426012158841198"/>
    <n v="14.642529944379801"/>
  </r>
  <r>
    <x v="2"/>
    <x v="17"/>
    <n v="0.59101548568747297"/>
    <n v="4189"/>
    <n v="6567.5185008355202"/>
    <n v="5810"/>
    <n v="183.50973666092901"/>
    <n v="35.061176247848501"/>
    <n v="545"/>
    <n v="251.28990825688101"/>
    <n v="3.0796485037190799"/>
    <n v="18.1978072997751"/>
    <n v="545"/>
    <n v="241.11926605504601"/>
    <n v="3.82622304512573"/>
    <n v="26.514544609025101"/>
    <n v="548"/>
    <n v="914.18978102189806"/>
    <n v="15.832930910337801"/>
    <n v="11.379584776272999"/>
    <n v="4189"/>
    <n v="151.136309381714"/>
    <n v="4.7575407073955596"/>
    <n v="17.713898392282999"/>
    <n v="842"/>
    <n v="3.38345912041861"/>
    <n v="4.8408189795254998E-2"/>
    <n v="13.984140396490201"/>
    <n v="4158"/>
    <n v="37.316883116883197"/>
    <n v="-0.57168053760661797"/>
    <n v="15.442840540191201"/>
  </r>
  <r>
    <x v="2"/>
    <x v="18"/>
    <n v="0.48664899257688299"/>
    <n v="4323"/>
    <n v="6446.0835068239603"/>
    <n v="6147"/>
    <n v="187.54863022612599"/>
    <n v="33.723411582885902"/>
    <n v="398"/>
    <n v="252.650753768844"/>
    <n v="3.4110032637075598"/>
    <n v="16.807805156657899"/>
    <n v="400"/>
    <n v="242.73750000000001"/>
    <n v="4.21138112286412"/>
    <n v="25.492673393002502"/>
    <n v="403"/>
    <n v="916.25310173697301"/>
    <n v="16.067814467515099"/>
    <n v="10.5864755525786"/>
    <n v="4323"/>
    <n v="153.98588942863799"/>
    <n v="4.5005682177135604"/>
    <n v="16.790059409549301"/>
    <n v="859"/>
    <n v="3.4923346994120301"/>
    <n v="2.8724953036943401E-2"/>
    <n v="13.6015341264872"/>
    <n v="4286"/>
    <n v="36.797433504433002"/>
    <n v="-0.39817291031116703"/>
    <n v="14.7767270530811"/>
  </r>
  <r>
    <x v="2"/>
    <x v="19"/>
    <n v="0.47700265486725602"/>
    <n v="4304"/>
    <n v="6644.5592472118997"/>
    <n v="6211"/>
    <n v="205.885472548704"/>
    <n v="34.403337143777001"/>
    <n v="395"/>
    <n v="254.68101265822801"/>
    <n v="3.4301422580645098"/>
    <n v="17.861257419354899"/>
    <n v="396"/>
    <n v="250.71212121212099"/>
    <n v="4.82214828530027"/>
    <n v="26.3517586540008"/>
    <n v="397"/>
    <n v="938.16372795969801"/>
    <n v="16.782350286990098"/>
    <n v="11.0754756058673"/>
    <n v="4304"/>
    <n v="153.199349442379"/>
    <n v="3.9879765606314299"/>
    <n v="17.455626883520701"/>
    <n v="924"/>
    <n v="3.5098347113317399"/>
    <n v="3.7164042585094599E-2"/>
    <n v="14.554805817963601"/>
    <n v="4279"/>
    <n v="38.663940172937799"/>
    <n v="0.53925710516848302"/>
    <n v="15.2675504976615"/>
  </r>
  <r>
    <x v="2"/>
    <x v="20"/>
    <n v="0.53387212455173605"/>
    <n v="4224"/>
    <n v="6763.1531723484904"/>
    <n v="6222"/>
    <n v="236.90436354869701"/>
    <n v="33.897788331725998"/>
    <n v="387"/>
    <n v="257.14211886304901"/>
    <n v="4.2964705787522304"/>
    <n v="17.383134289859701"/>
    <n v="388"/>
    <n v="242.322164948454"/>
    <n v="5.31205290239589"/>
    <n v="25.837476764753099"/>
    <n v="390"/>
    <n v="920.2"/>
    <n v="19.272836036895701"/>
    <n v="10.610720101781199"/>
    <n v="4224"/>
    <n v="152.87476325757601"/>
    <n v="4.1741425516749802"/>
    <n v="16.930333095747301"/>
    <n v="916"/>
    <n v="3.3518428230435"/>
    <n v="6.8188049471018504E-3"/>
    <n v="14.2762032483983"/>
    <n v="4199"/>
    <n v="38.586020481067102"/>
    <n v="-0.34333885973282702"/>
    <n v="14.8161911975191"/>
  </r>
  <r>
    <x v="2"/>
    <x v="21"/>
    <n v="0.48857380348236801"/>
    <n v="4201"/>
    <n v="6785.84432278029"/>
    <n v="6217"/>
    <n v="225.662882419173"/>
    <n v="33.803775454399101"/>
    <n v="427"/>
    <n v="257.31147540983602"/>
    <n v="4.3366640335321698"/>
    <n v="17.494343382234401"/>
    <n v="434"/>
    <n v="251.03456221198201"/>
    <n v="5.3447518107194503"/>
    <n v="25.850618541767101"/>
    <n v="434"/>
    <n v="943.55990783410095"/>
    <n v="21.638293168880502"/>
    <n v="10.697883301707799"/>
    <n v="4201"/>
    <n v="149.66150916448501"/>
    <n v="3.9376688749556399"/>
    <n v="16.967542884183299"/>
    <n v="937"/>
    <n v="3.45527687560701"/>
    <n v="-2.3223423156647799E-2"/>
    <n v="14.4840687000295"/>
    <n v="4145"/>
    <n v="37.731097708082103"/>
    <n v="-2.0796023266856598"/>
    <n v="14.8536032051283"/>
  </r>
  <r>
    <x v="2"/>
    <x v="22"/>
    <n v="0.475689012144974"/>
    <n v="3957"/>
    <n v="6874.0510487743204"/>
    <n v="5889"/>
    <n v="219.028563423332"/>
    <n v="33.731317031754202"/>
    <n v="492"/>
    <n v="258.957317073171"/>
    <n v="4.3006437563797197"/>
    <n v="17.778064137461801"/>
    <n v="497"/>
    <n v="254.32997987927601"/>
    <n v="5.3026985394021704"/>
    <n v="25.690355129076199"/>
    <n v="496"/>
    <n v="954.74596774193503"/>
    <n v="19.199197714285798"/>
    <n v="10.8014824489796"/>
    <n v="3957"/>
    <n v="149.68486226939601"/>
    <n v="3.2604300821099801"/>
    <n v="16.9774757402338"/>
    <n v="1036"/>
    <n v="3.3075230704279601"/>
    <n v="-1.69882586154315E-2"/>
    <n v="14.953324184202501"/>
    <n v="3921"/>
    <n v="36.966182096403898"/>
    <n v="-3.3039960014994501"/>
    <n v="14.866924653254999"/>
  </r>
  <r>
    <x v="2"/>
    <x v="23"/>
    <n v="0.57944993760199703"/>
    <n v="4137"/>
    <n v="7046.0584964950403"/>
    <n v="6119"/>
    <n v="258.43137931034403"/>
    <n v="33.967486680830099"/>
    <n v="493"/>
    <n v="258.53955375253503"/>
    <n v="4.10217544723454"/>
    <n v="18.167567372394501"/>
    <n v="500"/>
    <n v="255.61199999999999"/>
    <n v="5.9998332788492901"/>
    <n v="26.060768878718498"/>
    <n v="498"/>
    <n v="963.66265060241005"/>
    <n v="19.799453075459699"/>
    <n v="10.6989733671527"/>
    <n v="4137"/>
    <n v="148.679477882524"/>
    <n v="3.1831912419594302"/>
    <n v="17.0896660069272"/>
    <n v="1133"/>
    <n v="3.3222433008791001"/>
    <n v="-4.6726763056949297E-2"/>
    <n v="15.183608734139799"/>
    <n v="4094"/>
    <n v="35.342647777235101"/>
    <n v="-5.0143298994662997"/>
    <n v="14.985518778701801"/>
  </r>
  <r>
    <x v="2"/>
    <x v="24"/>
    <n v="0.62211901624944999"/>
    <n v="3757"/>
    <n v="7112.8014373170099"/>
    <n v="5530"/>
    <n v="262.23306690777503"/>
    <n v="33.737739059674503"/>
    <n v="399"/>
    <n v="261.37092731829603"/>
    <n v="4.4926211270157603"/>
    <n v="17.905406776589999"/>
    <n v="410"/>
    <n v="250.50487804878"/>
    <n v="5.9320070537167702"/>
    <n v="25.970880448544101"/>
    <n v="410"/>
    <n v="949.49512195121997"/>
    <n v="18.189749283426099"/>
    <n v="10.214076378351001"/>
    <n v="3757"/>
    <n v="149.64626031408"/>
    <n v="3.3041478920970402"/>
    <n v="16.899445709638101"/>
    <n v="989"/>
    <n v="3.1517990781601402"/>
    <n v="-7.9398436253391005E-2"/>
    <n v="14.8838997925643"/>
    <n v="3726"/>
    <n v="33.790365002683998"/>
    <n v="-7.5776062295973796"/>
    <n v="14.6671716811752"/>
  </r>
  <r>
    <x v="2"/>
    <x v="25"/>
    <n v="0.636505736680677"/>
    <n v="3477"/>
    <n v="7124.2062122519401"/>
    <n v="5320"/>
    <n v="254.00968609022499"/>
    <n v="32.461923496240701"/>
    <n v="418"/>
    <n v="257.416267942584"/>
    <n v="4.2337782592313404"/>
    <n v="17.681966277317301"/>
    <n v="434"/>
    <n v="250.218894009217"/>
    <n v="5.4881746568903802"/>
    <n v="25.232007332205299"/>
    <n v="434"/>
    <n v="941.90783410138204"/>
    <n v="15.3914107519326"/>
    <n v="10.3550137034435"/>
    <n v="3477"/>
    <n v="147.80989358642501"/>
    <n v="2.8261787228030499"/>
    <n v="16.453167137609501"/>
    <n v="992"/>
    <n v="3.13295177667097"/>
    <n v="-9.3984589892294898E-2"/>
    <n v="15.057995028997601"/>
    <n v="3445"/>
    <n v="30.802699564586401"/>
    <n v="-9.8343555964341007"/>
    <n v="14.156677699165099"/>
  </r>
  <r>
    <x v="2"/>
    <x v="26"/>
    <n v="0.63318437679494399"/>
    <n v="3321"/>
    <n v="7196.1936163806104"/>
    <n v="5434"/>
    <n v="237.74741994847199"/>
    <n v="30.936176481413501"/>
    <n v="350"/>
    <n v="268.96285714285699"/>
    <n v="4.4565079335793198"/>
    <n v="16.576508856088601"/>
    <n v="371"/>
    <n v="251.20485175202199"/>
    <n v="5.12422680412371"/>
    <n v="24.0051577687777"/>
    <n v="371"/>
    <n v="948.45283018867894"/>
    <n v="15.6383138686131"/>
    <n v="9.3519937434827902"/>
    <n v="3321"/>
    <n v="145.07106293285199"/>
    <n v="2.11021575826038"/>
    <n v="15.5172339734538"/>
    <n v="763"/>
    <n v="3.1353264226690198"/>
    <n v="-0.127872892561984"/>
    <n v="13.561090909091"/>
    <n v="3230"/>
    <n v="28.382074303405599"/>
    <n v="-11.4249879603399"/>
    <n v="12.924903356940501"/>
  </r>
  <r>
    <x v="2"/>
    <x v="27"/>
    <n v="0.68953450844091302"/>
    <n v="2815"/>
    <n v="7246.0621669626998"/>
    <n v="5287"/>
    <n v="240.24680726309899"/>
    <n v="28.891458104785301"/>
    <n v="282"/>
    <n v="268.92907801418397"/>
    <n v="4.7102988025090298"/>
    <n v="15.5605038965976"/>
    <n v="293"/>
    <n v="250.61433447099"/>
    <n v="5.1571633232399599"/>
    <n v="22.452427327781901"/>
    <n v="293"/>
    <n v="952.65529010238902"/>
    <n v="14.122644105205101"/>
    <n v="8.7507459996321693"/>
    <n v="2815"/>
    <n v="141.07460035523999"/>
    <n v="1.4913260869565199"/>
    <n v="14.563754227053099"/>
    <n v="603"/>
    <n v="2.9019908680467501"/>
    <n v="-0.13445856643356699"/>
    <n v="12.836136363636401"/>
    <n v="2681"/>
    <n v="25.101081685938102"/>
    <n v="-12.965306935190799"/>
    <n v="11.9823203058753"/>
  </r>
  <r>
    <x v="2"/>
    <x v="28"/>
    <n v="0.70980358174465696"/>
    <n v="2230"/>
    <n v="7475.00717488789"/>
    <n v="4699"/>
    <n v="257.79156203447502"/>
    <n v="26.407921259842499"/>
    <n v="125"/>
    <n v="289.904"/>
    <n v="5.4287505339598301"/>
    <n v="13.9779914566424"/>
    <n v="127"/>
    <n v="261.95275590551199"/>
    <n v="5.74510876968922"/>
    <n v="20.6686798637718"/>
    <n v="127"/>
    <n v="1014.18897637795"/>
    <n v="14.6885628840639"/>
    <n v="7.3148459647685398"/>
    <n v="2230"/>
    <n v="136.27443946188299"/>
    <n v="0.51408826530612195"/>
    <n v="13.0499073129251"/>
    <n v="394"/>
    <n v="3.0713585344495899"/>
    <n v="-0.146051690251573"/>
    <n v="11.3169418238994"/>
    <n v="2078"/>
    <n v="22.988787295476399"/>
    <n v="-14.1726801978509"/>
    <n v="10.5134813917789"/>
  </r>
  <r>
    <x v="2"/>
    <x v="29"/>
    <n v="0.69081856268127795"/>
    <n v="1451"/>
    <n v="7621.09372846313"/>
    <n v="4526"/>
    <n v="273.03352629253197"/>
    <n v="22.267379805567899"/>
    <n v="77"/>
    <n v="291.20779220779201"/>
    <n v="5.47533562098738"/>
    <n v="11.8468527783927"/>
    <n v="77"/>
    <n v="265.83116883116901"/>
    <n v="6.2060072976559102"/>
    <n v="17.477114993365699"/>
    <n v="77"/>
    <n v="1024.2077922077899"/>
    <n v="13.3880959606754"/>
    <n v="5.8441955546057001"/>
    <n v="1451"/>
    <n v="123.463128876637"/>
    <n v="-0.20185369003690201"/>
    <n v="10.844378044280401"/>
    <n v="172"/>
    <n v="2.57355446343063"/>
    <n v="-0.158955327868853"/>
    <n v="8.9003278688524503"/>
    <n v="759"/>
    <n v="21.977470355731299"/>
    <n v="-14.916709490956601"/>
    <n v="8.4393523214618504"/>
  </r>
  <r>
    <x v="2"/>
    <x v="30"/>
    <n v="0.64286113328012795"/>
    <n v="229"/>
    <n v="8419.06550218341"/>
    <n v="3735"/>
    <n v="269.559542168674"/>
    <n v="17.104895582329299"/>
    <m/>
    <m/>
    <m/>
    <m/>
    <m/>
    <m/>
    <m/>
    <m/>
    <m/>
    <m/>
    <m/>
    <m/>
    <n v="229"/>
    <n v="117.43668122270699"/>
    <n v="-0.52788963963964197"/>
    <n v="9.0553360360360706"/>
    <m/>
    <m/>
    <m/>
    <m/>
    <m/>
    <m/>
    <m/>
    <m/>
  </r>
  <r>
    <x v="2"/>
    <x v="31"/>
    <n v="0.74554626382519595"/>
    <m/>
    <m/>
    <n v="3050"/>
    <n v="286.53182950819598"/>
    <n v="14.6063278688525"/>
    <m/>
    <m/>
    <m/>
    <m/>
    <m/>
    <m/>
    <m/>
    <m/>
    <m/>
    <m/>
    <m/>
    <m/>
    <m/>
    <m/>
    <m/>
    <m/>
    <m/>
    <m/>
    <m/>
    <m/>
    <m/>
    <m/>
    <m/>
    <m/>
  </r>
  <r>
    <x v="2"/>
    <x v="32"/>
    <n v="0.933217938630999"/>
    <m/>
    <m/>
    <n v="1131"/>
    <n v="318.335641025641"/>
    <n v="13.851370468611799"/>
    <m/>
    <m/>
    <m/>
    <m/>
    <m/>
    <m/>
    <m/>
    <m/>
    <m/>
    <m/>
    <m/>
    <m/>
    <m/>
    <m/>
    <m/>
    <m/>
    <m/>
    <m/>
    <m/>
    <m/>
    <m/>
    <m/>
    <m/>
    <m/>
  </r>
  <r>
    <x v="3"/>
    <x v="1"/>
    <n v="0.22869918699187"/>
    <n v="74"/>
    <n v="3822.95945945946"/>
    <n v="77"/>
    <n v="-117.592727272727"/>
    <n v="38.312298701298701"/>
    <m/>
    <m/>
    <m/>
    <m/>
    <m/>
    <m/>
    <m/>
    <m/>
    <m/>
    <m/>
    <m/>
    <m/>
    <n v="74"/>
    <n v="131.06756756756801"/>
    <n v="0.63912359550561804"/>
    <n v="15.910134831460701"/>
    <m/>
    <m/>
    <m/>
    <m/>
    <n v="72"/>
    <n v="50.879166666666698"/>
    <n v="0.35179545454545502"/>
    <n v="11.0088636363636"/>
  </r>
  <r>
    <x v="3"/>
    <x v="2"/>
    <n v="0"/>
    <n v="58"/>
    <n v="4047.03448275862"/>
    <n v="59"/>
    <n v="-26.260169491525399"/>
    <n v="37.374084745762701"/>
    <m/>
    <m/>
    <m/>
    <m/>
    <m/>
    <m/>
    <m/>
    <m/>
    <m/>
    <m/>
    <m/>
    <m/>
    <n v="58"/>
    <n v="128.03448275862101"/>
    <n v="0.70092753623188397"/>
    <n v="15.179043478260899"/>
    <m/>
    <m/>
    <m/>
    <m/>
    <n v="58"/>
    <n v="44.431034482758598"/>
    <n v="0.30925373134328399"/>
    <n v="11.7821343283582"/>
  </r>
  <r>
    <x v="3"/>
    <x v="3"/>
    <n v="5.9036144578313299E-3"/>
    <n v="84"/>
    <n v="4311.3809523809496"/>
    <n v="87"/>
    <n v="9.3319540229885103"/>
    <n v="33.928942528735597"/>
    <m/>
    <m/>
    <m/>
    <m/>
    <m/>
    <m/>
    <m/>
    <m/>
    <m/>
    <m/>
    <m/>
    <m/>
    <n v="84"/>
    <n v="131.97619047619"/>
    <n v="1.7071530612244901"/>
    <n v="12.969469387755099"/>
    <m/>
    <m/>
    <m/>
    <m/>
    <n v="84"/>
    <n v="54.107142857142897"/>
    <n v="0.72423469387755102"/>
    <n v="9.4063877551020401"/>
  </r>
  <r>
    <x v="3"/>
    <x v="4"/>
    <n v="0"/>
    <n v="99"/>
    <n v="4204.1111111111104"/>
    <n v="101"/>
    <n v="-24.617326732673298"/>
    <n v="36.355990099009901"/>
    <m/>
    <m/>
    <m/>
    <m/>
    <m/>
    <m/>
    <m/>
    <m/>
    <m/>
    <m/>
    <m/>
    <m/>
    <n v="99"/>
    <n v="125.969696969697"/>
    <n v="1.9692834645669299"/>
    <n v="14.785968503936999"/>
    <m/>
    <m/>
    <m/>
    <m/>
    <n v="98"/>
    <n v="40.268367346938803"/>
    <n v="0.37771653543307099"/>
    <n v="11.4698110236221"/>
  </r>
  <r>
    <x v="3"/>
    <x v="5"/>
    <n v="9.6250000000000002E-2"/>
    <n v="143"/>
    <n v="4731.8111888111898"/>
    <n v="146"/>
    <n v="15.006506849315"/>
    <n v="36.739452054794498"/>
    <m/>
    <m/>
    <m/>
    <m/>
    <m/>
    <m/>
    <m/>
    <m/>
    <m/>
    <m/>
    <m/>
    <m/>
    <n v="143"/>
    <n v="130.06293706293701"/>
    <n v="1.2434734042553199"/>
    <n v="16.379021276595701"/>
    <m/>
    <m/>
    <m/>
    <m/>
    <n v="143"/>
    <n v="44.590209790209798"/>
    <n v="0.45518085106382999"/>
    <n v="13.4831436170213"/>
  </r>
  <r>
    <x v="3"/>
    <x v="6"/>
    <n v="7.4624697336561699E-2"/>
    <n v="237"/>
    <n v="4937.7637130801704"/>
    <n v="247"/>
    <n v="25.003279352226699"/>
    <n v="34.516182186234801"/>
    <m/>
    <m/>
    <m/>
    <m/>
    <m/>
    <m/>
    <m/>
    <m/>
    <m/>
    <m/>
    <m/>
    <m/>
    <n v="237"/>
    <n v="135.98734177215201"/>
    <n v="0.76247474747474797"/>
    <n v="13.6663771043771"/>
    <m/>
    <m/>
    <m/>
    <m/>
    <n v="232"/>
    <n v="44.567241379310403"/>
    <n v="0.39421768707483001"/>
    <n v="11.3850163265306"/>
  </r>
  <r>
    <x v="3"/>
    <x v="7"/>
    <n v="0.18645232815964499"/>
    <n v="198"/>
    <n v="4939.1060606060601"/>
    <n v="206"/>
    <n v="43.155776699029097"/>
    <n v="36.548985436893197"/>
    <m/>
    <m/>
    <m/>
    <m/>
    <m/>
    <m/>
    <m/>
    <m/>
    <m/>
    <m/>
    <m/>
    <m/>
    <n v="198"/>
    <n v="136.70707070707101"/>
    <n v="1.9244000000000001"/>
    <n v="16.119859375000001"/>
    <m/>
    <m/>
    <m/>
    <m/>
    <n v="192"/>
    <n v="45.3177083333333"/>
    <n v="0.46368152866242102"/>
    <n v="13.726400318471301"/>
  </r>
  <r>
    <x v="3"/>
    <x v="8"/>
    <n v="0.29207459207459202"/>
    <n v="198"/>
    <n v="4989.5404040404001"/>
    <n v="213"/>
    <n v="35.912957746478902"/>
    <n v="36.980657276995302"/>
    <m/>
    <m/>
    <m/>
    <m/>
    <m/>
    <m/>
    <m/>
    <m/>
    <m/>
    <m/>
    <m/>
    <m/>
    <n v="198"/>
    <n v="142.84343434343401"/>
    <n v="2.2188267973856202"/>
    <n v="15.971362745098"/>
    <m/>
    <m/>
    <m/>
    <m/>
    <n v="197"/>
    <n v="42.863451776649697"/>
    <n v="0.51173927392739305"/>
    <n v="13.4708257425743"/>
  </r>
  <r>
    <x v="3"/>
    <x v="9"/>
    <n v="0.16330578512396701"/>
    <n v="276"/>
    <n v="5146.1739130434798"/>
    <n v="280"/>
    <n v="81.096607142857195"/>
    <n v="38.589728571428601"/>
    <m/>
    <m/>
    <m/>
    <m/>
    <m/>
    <m/>
    <m/>
    <m/>
    <m/>
    <m/>
    <m/>
    <m/>
    <n v="276"/>
    <n v="141.52173913043501"/>
    <n v="2.5851794195250699"/>
    <n v="17.402654353561999"/>
    <m/>
    <m/>
    <m/>
    <m/>
    <n v="268"/>
    <n v="39.419776119402997"/>
    <n v="0.78821866666666696"/>
    <n v="15.1261341333333"/>
  </r>
  <r>
    <x v="3"/>
    <x v="10"/>
    <n v="0.113262955854127"/>
    <n v="264"/>
    <n v="5256.9507575757598"/>
    <n v="273"/>
    <n v="13.9570695970696"/>
    <n v="38.9029047619048"/>
    <m/>
    <m/>
    <m/>
    <m/>
    <m/>
    <m/>
    <m/>
    <m/>
    <m/>
    <m/>
    <m/>
    <m/>
    <n v="264"/>
    <n v="138.23484848484799"/>
    <n v="3.2333178294573601"/>
    <n v="17.746806201550399"/>
    <m/>
    <m/>
    <m/>
    <m/>
    <n v="258"/>
    <n v="38.643798449612397"/>
    <n v="0.60235584415584398"/>
    <n v="15.4014348051948"/>
  </r>
  <r>
    <x v="3"/>
    <x v="11"/>
    <n v="4.9443585780525497E-2"/>
    <n v="286"/>
    <n v="5076.4545454545496"/>
    <n v="303"/>
    <n v="95.797194719471904"/>
    <n v="37.653254125412502"/>
    <m/>
    <m/>
    <m/>
    <m/>
    <m/>
    <m/>
    <m/>
    <m/>
    <m/>
    <m/>
    <m/>
    <m/>
    <n v="286"/>
    <n v="143.54545454545499"/>
    <n v="3.3808231292516999"/>
    <n v="16.6930839002267"/>
    <m/>
    <m/>
    <m/>
    <m/>
    <n v="279"/>
    <n v="38.531541218637997"/>
    <n v="0.97445558086560402"/>
    <n v="14.542742824601399"/>
  </r>
  <r>
    <x v="3"/>
    <x v="12"/>
    <n v="7.6761658031088101E-2"/>
    <n v="368"/>
    <n v="5089.3451086956502"/>
    <n v="425"/>
    <n v="134.976917647059"/>
    <n v="35.338712941176503"/>
    <m/>
    <m/>
    <m/>
    <m/>
    <m/>
    <m/>
    <m/>
    <m/>
    <m/>
    <m/>
    <m/>
    <m/>
    <n v="368"/>
    <n v="148.625"/>
    <n v="3.4092971530249101"/>
    <n v="16.171610320284699"/>
    <m/>
    <m/>
    <m/>
    <m/>
    <n v="362"/>
    <n v="39.380386740331502"/>
    <n v="0.55091171171171205"/>
    <n v="14.2893821621622"/>
  </r>
  <r>
    <x v="3"/>
    <x v="13"/>
    <n v="0.132723004694836"/>
    <n v="402"/>
    <n v="5021.0447761194"/>
    <n v="444"/>
    <n v="155.46477477477501"/>
    <n v="35.801121621621597"/>
    <m/>
    <m/>
    <m/>
    <m/>
    <m/>
    <m/>
    <m/>
    <m/>
    <m/>
    <m/>
    <m/>
    <m/>
    <n v="402"/>
    <n v="147.980099502488"/>
    <n v="2.6165577557755801"/>
    <n v="15.922156765676601"/>
    <m/>
    <m/>
    <m/>
    <m/>
    <n v="399"/>
    <n v="41.889974937343297"/>
    <n v="0.63993532338308401"/>
    <n v="13.925551409618601"/>
  </r>
  <r>
    <x v="3"/>
    <x v="14"/>
    <n v="0.102988636363636"/>
    <n v="460"/>
    <n v="4973.1065217391297"/>
    <n v="496"/>
    <n v="161.515241935484"/>
    <n v="36.204691532258103"/>
    <m/>
    <m/>
    <m/>
    <m/>
    <m/>
    <m/>
    <m/>
    <m/>
    <m/>
    <m/>
    <m/>
    <m/>
    <n v="460"/>
    <n v="156.61521739130399"/>
    <n v="3.0286629570747201"/>
    <n v="16.112785373608901"/>
    <m/>
    <m/>
    <m/>
    <m/>
    <n v="449"/>
    <n v="35.9810690423163"/>
    <n v="0.65649919743178198"/>
    <n v="14.670774478330699"/>
  </r>
  <r>
    <x v="3"/>
    <x v="15"/>
    <n v="9.0846432889963705E-2"/>
    <n v="389"/>
    <n v="4897.3084832904897"/>
    <n v="427"/>
    <n v="103.121288056206"/>
    <n v="35.077192037470702"/>
    <m/>
    <m/>
    <m/>
    <m/>
    <m/>
    <m/>
    <m/>
    <m/>
    <m/>
    <m/>
    <m/>
    <m/>
    <n v="389"/>
    <n v="151.640102827763"/>
    <n v="1.9522635253054099"/>
    <n v="15.391527050610801"/>
    <m/>
    <m/>
    <m/>
    <m/>
    <n v="381"/>
    <n v="36.940157480314902"/>
    <n v="0.73008035714285702"/>
    <n v="13.5851939285714"/>
  </r>
  <r>
    <x v="3"/>
    <x v="16"/>
    <n v="0.14068817204301101"/>
    <n v="423"/>
    <n v="5085.8676122931402"/>
    <n v="472"/>
    <n v="140.938877118644"/>
    <n v="35.2359004237288"/>
    <m/>
    <m/>
    <m/>
    <m/>
    <m/>
    <m/>
    <m/>
    <m/>
    <m/>
    <m/>
    <m/>
    <m/>
    <n v="423"/>
    <n v="152.48699763593399"/>
    <n v="2.1999183006535898"/>
    <n v="15.4473594771242"/>
    <m/>
    <m/>
    <m/>
    <m/>
    <n v="410"/>
    <n v="35.9121951219512"/>
    <n v="0.81181031613976695"/>
    <n v="13.7646752079867"/>
  </r>
  <r>
    <x v="3"/>
    <x v="17"/>
    <n v="0.17024953789279099"/>
    <n v="456"/>
    <n v="5206.53947368421"/>
    <n v="537"/>
    <n v="211.241806331471"/>
    <n v="35.450527001862199"/>
    <m/>
    <m/>
    <m/>
    <m/>
    <m/>
    <m/>
    <m/>
    <m/>
    <m/>
    <m/>
    <m/>
    <m/>
    <n v="456"/>
    <n v="159.12719298245599"/>
    <n v="2.8594890109890101"/>
    <n v="15.7881167582418"/>
    <m/>
    <m/>
    <m/>
    <m/>
    <n v="449"/>
    <n v="37.910690423162599"/>
    <n v="1.1186166666666699"/>
    <n v="14.120656111111099"/>
  </r>
  <r>
    <x v="3"/>
    <x v="18"/>
    <n v="0.144116541353383"/>
    <n v="454"/>
    <n v="4868.1453744493401"/>
    <n v="521"/>
    <n v="121.965393474088"/>
    <n v="34.699222648752396"/>
    <m/>
    <m/>
    <m/>
    <m/>
    <m/>
    <m/>
    <m/>
    <m/>
    <m/>
    <m/>
    <m/>
    <m/>
    <n v="454"/>
    <n v="147.83480176211501"/>
    <n v="1.91096996996997"/>
    <n v="14.444957957958"/>
    <m/>
    <m/>
    <m/>
    <m/>
    <n v="445"/>
    <n v="35.720224719101097"/>
    <n v="1.2894303030303"/>
    <n v="12.085289242424199"/>
  </r>
  <r>
    <x v="3"/>
    <x v="19"/>
    <n v="0.18996721311475401"/>
    <n v="359"/>
    <n v="4874.4317548746503"/>
    <n v="443"/>
    <n v="116.559887133183"/>
    <n v="31.5530474040632"/>
    <m/>
    <m/>
    <m/>
    <m/>
    <m/>
    <m/>
    <m/>
    <m/>
    <m/>
    <m/>
    <m/>
    <m/>
    <n v="359"/>
    <n v="145.68523676880201"/>
    <n v="1.51072727272727"/>
    <n v="13.099682675814799"/>
    <m/>
    <m/>
    <m/>
    <m/>
    <n v="347"/>
    <n v="38.5824207492795"/>
    <n v="1.87266608391609"/>
    <n v="10.9423125874126"/>
  </r>
  <r>
    <x v="3"/>
    <x v="20"/>
    <n v="6.0023419203747097E-2"/>
    <n v="306"/>
    <n v="4802.84640522876"/>
    <n v="408"/>
    <n v="108.639411764706"/>
    <n v="29.3423823529412"/>
    <m/>
    <m/>
    <m/>
    <m/>
    <m/>
    <m/>
    <m/>
    <m/>
    <m/>
    <m/>
    <m/>
    <m/>
    <n v="306"/>
    <n v="145.777777777778"/>
    <n v="1.25986"/>
    <n v="11.1921727272727"/>
    <m/>
    <m/>
    <m/>
    <m/>
    <n v="302"/>
    <n v="38.1228476821192"/>
    <n v="1.17069131238447"/>
    <n v="9.4051809611829906"/>
  </r>
  <r>
    <x v="3"/>
    <x v="21"/>
    <n v="8.7160493827160498E-2"/>
    <n v="301"/>
    <n v="4915.4916943521603"/>
    <n v="449"/>
    <n v="96.811959910913103"/>
    <n v="26.489193763919801"/>
    <m/>
    <m/>
    <m/>
    <m/>
    <m/>
    <m/>
    <m/>
    <m/>
    <m/>
    <m/>
    <m/>
    <m/>
    <n v="301"/>
    <n v="143.02657807309001"/>
    <n v="1.75224764890282"/>
    <n v="10.1252852664577"/>
    <m/>
    <m/>
    <m/>
    <m/>
    <n v="285"/>
    <n v="38.771228070175397"/>
    <n v="0.89381600000000105"/>
    <n v="8.6884843200000095"/>
  </r>
  <r>
    <x v="3"/>
    <x v="22"/>
    <n v="0.15109111361079899"/>
    <n v="298"/>
    <n v="5139.8859060402701"/>
    <n v="399"/>
    <n v="132.94431077694199"/>
    <n v="29.265551378446101"/>
    <m/>
    <m/>
    <m/>
    <m/>
    <m/>
    <m/>
    <m/>
    <m/>
    <m/>
    <m/>
    <m/>
    <m/>
    <n v="298"/>
    <n v="140.72147651006699"/>
    <n v="1.4845547826087"/>
    <n v="11.423107826087"/>
    <m/>
    <m/>
    <m/>
    <m/>
    <n v="284"/>
    <n v="39.876408450704197"/>
    <n v="0.15774067495559499"/>
    <n v="9.4493833037300199"/>
  </r>
  <r>
    <x v="3"/>
    <x v="23"/>
    <n v="5.1096023278370498E-2"/>
    <n v="305"/>
    <n v="4866.4786885245903"/>
    <n v="413"/>
    <n v="97.575326876513301"/>
    <n v="25.736527845036299"/>
    <m/>
    <m/>
    <m/>
    <m/>
    <m/>
    <m/>
    <m/>
    <m/>
    <m/>
    <m/>
    <m/>
    <m/>
    <n v="305"/>
    <n v="139.48524590163899"/>
    <n v="1.00520408163265"/>
    <n v="9.5789863945578198"/>
    <m/>
    <m/>
    <m/>
    <m/>
    <n v="280"/>
    <n v="38.443214285714298"/>
    <n v="-0.37118453427065001"/>
    <n v="7.8090843585237097"/>
  </r>
  <r>
    <x v="3"/>
    <x v="24"/>
    <n v="4.82230997038499E-2"/>
    <n v="308"/>
    <n v="4897.53246753247"/>
    <n v="435"/>
    <n v="110.81531034482801"/>
    <n v="25.9947816091954"/>
    <m/>
    <m/>
    <m/>
    <m/>
    <m/>
    <m/>
    <m/>
    <m/>
    <m/>
    <m/>
    <m/>
    <m/>
    <n v="308"/>
    <n v="135.516233766234"/>
    <n v="1.2597330016583801"/>
    <n v="9.2633532338308395"/>
    <m/>
    <m/>
    <m/>
    <m/>
    <n v="300"/>
    <n v="29.306999999999999"/>
    <n v="-1.37732088285229"/>
    <n v="8.0534526315789492"/>
  </r>
  <r>
    <x v="3"/>
    <x v="25"/>
    <n v="3.7340425531914898E-2"/>
    <n v="201"/>
    <n v="4950.4179104477598"/>
    <n v="270"/>
    <n v="117.160074074074"/>
    <n v="25.949003703703699"/>
    <m/>
    <m/>
    <m/>
    <m/>
    <m/>
    <m/>
    <m/>
    <m/>
    <m/>
    <m/>
    <m/>
    <m/>
    <n v="201"/>
    <n v="127.73134328358201"/>
    <n v="0.84466754617414297"/>
    <n v="8.6636781002638603"/>
    <m/>
    <m/>
    <m/>
    <m/>
    <n v="195"/>
    <n v="28.674871794871802"/>
    <n v="-1.9153199999999999"/>
    <n v="7.3928631999999901"/>
  </r>
  <r>
    <x v="3"/>
    <x v="26"/>
    <n v="4.77991746905089E-2"/>
    <n v="179"/>
    <n v="5282.4860335195499"/>
    <n v="272"/>
    <n v="117.169375"/>
    <n v="23.6044301470588"/>
    <m/>
    <m/>
    <m/>
    <m/>
    <m/>
    <m/>
    <m/>
    <m/>
    <m/>
    <m/>
    <m/>
    <m/>
    <n v="179"/>
    <n v="142.62569832402201"/>
    <n v="0.97390979381443299"/>
    <n v="8.2409407216494905"/>
    <m/>
    <m/>
    <m/>
    <m/>
    <n v="176"/>
    <n v="28.236363636363599"/>
    <n v="-2.5527217847768999"/>
    <n v="6.8970131233595797"/>
  </r>
  <r>
    <x v="3"/>
    <x v="27"/>
    <n v="2.13258110014104E-2"/>
    <n v="192"/>
    <n v="4918.9947916666697"/>
    <n v="282"/>
    <n v="97.113865248227"/>
    <n v="21.8917340425532"/>
    <m/>
    <m/>
    <m/>
    <m/>
    <m/>
    <m/>
    <m/>
    <m/>
    <m/>
    <m/>
    <m/>
    <m/>
    <n v="192"/>
    <n v="125.364583333333"/>
    <n v="0.166753768844221"/>
    <n v="6.9720879396984898"/>
    <m/>
    <m/>
    <m/>
    <m/>
    <n v="176"/>
    <n v="22.172159090909101"/>
    <n v="-2.8599422572178499"/>
    <n v="5.8299829396325498"/>
  </r>
  <r>
    <x v="3"/>
    <x v="28"/>
    <n v="7.6281859070464794E-2"/>
    <n v="153"/>
    <n v="5275.18300653595"/>
    <n v="269"/>
    <n v="90.633271375464702"/>
    <n v="20.154464684014901"/>
    <m/>
    <m/>
    <m/>
    <m/>
    <m/>
    <m/>
    <m/>
    <m/>
    <m/>
    <m/>
    <m/>
    <m/>
    <n v="153"/>
    <n v="115.241830065359"/>
    <n v="0.119972527472527"/>
    <n v="7.0306153846153796"/>
    <m/>
    <m/>
    <m/>
    <m/>
    <n v="142"/>
    <n v="21.474647887323901"/>
    <n v="-2.9897366946778701"/>
    <n v="5.4897658263305296"/>
  </r>
  <r>
    <x v="3"/>
    <x v="29"/>
    <n v="0.15417021276595699"/>
    <n v="68"/>
    <n v="5464.5"/>
    <n v="210"/>
    <n v="162.693095238095"/>
    <n v="15.4285142857143"/>
    <m/>
    <m/>
    <m/>
    <m/>
    <m/>
    <m/>
    <m/>
    <m/>
    <m/>
    <m/>
    <m/>
    <m/>
    <n v="68"/>
    <n v="123.66176470588201"/>
    <n v="-7.5101886792452804E-2"/>
    <n v="5.6421660377358496"/>
    <m/>
    <m/>
    <m/>
    <m/>
    <m/>
    <m/>
    <m/>
    <m/>
  </r>
  <r>
    <x v="3"/>
    <x v="30"/>
    <n v="0.19131944444444399"/>
    <m/>
    <m/>
    <n v="186"/>
    <n v="124.792365591398"/>
    <n v="10.1503333333333"/>
    <m/>
    <m/>
    <m/>
    <m/>
    <m/>
    <m/>
    <m/>
    <m/>
    <m/>
    <m/>
    <m/>
    <m/>
    <m/>
    <m/>
    <m/>
    <m/>
    <m/>
    <m/>
    <m/>
    <m/>
    <m/>
    <m/>
    <m/>
    <m/>
  </r>
  <r>
    <x v="3"/>
    <x v="31"/>
    <n v="1.8762541806020099E-2"/>
    <m/>
    <m/>
    <n v="166"/>
    <n v="143.04855421686699"/>
    <n v="9.8198795180722804"/>
    <m/>
    <m/>
    <m/>
    <m/>
    <m/>
    <m/>
    <m/>
    <m/>
    <m/>
    <m/>
    <m/>
    <m/>
    <m/>
    <m/>
    <m/>
    <m/>
    <m/>
    <m/>
    <m/>
    <m/>
    <m/>
    <m/>
    <m/>
    <m/>
  </r>
  <r>
    <x v="3"/>
    <x v="32"/>
    <n v="5.93023255813954E-2"/>
    <m/>
    <m/>
    <n v="86"/>
    <n v="102.46313953488399"/>
    <n v="9.1255813953488403"/>
    <m/>
    <m/>
    <m/>
    <m/>
    <m/>
    <m/>
    <m/>
    <m/>
    <m/>
    <m/>
    <m/>
    <m/>
    <m/>
    <m/>
    <m/>
    <m/>
    <m/>
    <m/>
    <m/>
    <m/>
    <m/>
    <m/>
    <m/>
    <m/>
  </r>
  <r>
    <x v="4"/>
    <x v="0"/>
    <n v="3.2008196721311499E-2"/>
    <n v="174"/>
    <n v="3335.2701149425302"/>
    <n v="178"/>
    <n v="-32.769382022471902"/>
    <n v="35.847988764044899"/>
    <m/>
    <m/>
    <m/>
    <m/>
    <m/>
    <m/>
    <m/>
    <m/>
    <m/>
    <m/>
    <m/>
    <m/>
    <n v="174"/>
    <n v="127.241379310345"/>
    <n v="1.0680985221674899"/>
    <n v="17.5403743842365"/>
    <m/>
    <m/>
    <m/>
    <m/>
    <n v="172"/>
    <n v="42.633720930232499"/>
    <n v="0.70763184079601904"/>
    <n v="14.071781094527401"/>
  </r>
  <r>
    <x v="4"/>
    <x v="1"/>
    <n v="4.4055944055944103E-2"/>
    <n v="221"/>
    <n v="3378.3257918551999"/>
    <n v="226"/>
    <n v="-75.603053097345196"/>
    <n v="35.090070796460203"/>
    <m/>
    <m/>
    <m/>
    <m/>
    <m/>
    <m/>
    <m/>
    <m/>
    <m/>
    <m/>
    <m/>
    <m/>
    <n v="221"/>
    <n v="134.94570135746599"/>
    <n v="1.5845387755102001"/>
    <n v="17.4316326530612"/>
    <m/>
    <m/>
    <m/>
    <m/>
    <n v="220"/>
    <n v="41.102272727272698"/>
    <n v="0.66059504132231395"/>
    <n v="14.255826446281"/>
  </r>
  <r>
    <x v="4"/>
    <x v="2"/>
    <n v="3.6868686868686898E-2"/>
    <n v="183"/>
    <n v="3476.9289617486302"/>
    <n v="196"/>
    <n v="-23.472704081632699"/>
    <n v="34.089443877550998"/>
    <m/>
    <m/>
    <m/>
    <m/>
    <m/>
    <m/>
    <m/>
    <m/>
    <m/>
    <m/>
    <m/>
    <m/>
    <n v="183"/>
    <n v="132.087431693989"/>
    <n v="1.4285895196506599"/>
    <n v="14.9931965065502"/>
    <m/>
    <m/>
    <m/>
    <m/>
    <n v="182"/>
    <n v="38.9774725274725"/>
    <n v="0.55824888888888902"/>
    <n v="12.145899999999999"/>
  </r>
  <r>
    <x v="4"/>
    <x v="3"/>
    <n v="0.11213768115941999"/>
    <n v="151"/>
    <n v="3836.71523178808"/>
    <n v="152"/>
    <n v="-100.304671052632"/>
    <n v="36.898092105263203"/>
    <m/>
    <m/>
    <m/>
    <m/>
    <m/>
    <m/>
    <m/>
    <m/>
    <m/>
    <m/>
    <m/>
    <m/>
    <n v="151"/>
    <n v="140.754966887417"/>
    <n v="2.4801614583333298"/>
    <n v="15.782796875000001"/>
    <m/>
    <m/>
    <m/>
    <m/>
    <n v="149"/>
    <n v="45.146308724832203"/>
    <n v="0.53202617801047103"/>
    <n v="12.8189528795812"/>
  </r>
  <r>
    <x v="4"/>
    <x v="4"/>
    <n v="8.2523659305993702E-2"/>
    <n v="164"/>
    <n v="3800.35975609756"/>
    <n v="168"/>
    <n v="-99.100535714285797"/>
    <n v="37.338869047619099"/>
    <m/>
    <m/>
    <m/>
    <m/>
    <m/>
    <m/>
    <m/>
    <m/>
    <m/>
    <m/>
    <m/>
    <m/>
    <n v="164"/>
    <n v="132.85975609756099"/>
    <n v="2.0100619047619102"/>
    <n v="17.437619047619101"/>
    <m/>
    <m/>
    <m/>
    <m/>
    <n v="159"/>
    <n v="36.419496855345898"/>
    <n v="0.99417874396135297"/>
    <n v="15.4595265700483"/>
  </r>
  <r>
    <x v="4"/>
    <x v="5"/>
    <n v="9.9100877192982495E-2"/>
    <n v="214"/>
    <n v="3790.5186915887898"/>
    <n v="218"/>
    <n v="-67.234816513761501"/>
    <n v="36.343876146789"/>
    <m/>
    <m/>
    <m/>
    <m/>
    <m/>
    <m/>
    <m/>
    <m/>
    <m/>
    <m/>
    <m/>
    <m/>
    <n v="214"/>
    <n v="129.04205607476601"/>
    <n v="0.91814802631578996"/>
    <n v="17.2049309210526"/>
    <m/>
    <m/>
    <m/>
    <m/>
    <n v="212"/>
    <n v="38.349056603773597"/>
    <n v="1.0504713804713799"/>
    <n v="15.1781481481481"/>
  </r>
  <r>
    <x v="4"/>
    <x v="6"/>
    <n v="9.4362416107382593E-2"/>
    <n v="175"/>
    <n v="3696.84"/>
    <n v="181"/>
    <n v="-4.0544198895027703"/>
    <n v="32.734817679557999"/>
    <m/>
    <m/>
    <m/>
    <m/>
    <m/>
    <m/>
    <m/>
    <m/>
    <m/>
    <m/>
    <m/>
    <m/>
    <n v="175"/>
    <n v="132.25714285714301"/>
    <n v="1.0168654545454501"/>
    <n v="12.6661927272727"/>
    <m/>
    <m/>
    <m/>
    <m/>
    <n v="173"/>
    <n v="37.971098265895897"/>
    <n v="0.84858455882352901"/>
    <n v="9.7673205882353002"/>
  </r>
  <r>
    <x v="4"/>
    <x v="7"/>
    <n v="0.34821428571428598"/>
    <n v="151"/>
    <n v="4272.4503311258304"/>
    <n v="153"/>
    <n v="32.890588235294103"/>
    <n v="39.049843137254904"/>
    <m/>
    <m/>
    <m/>
    <m/>
    <m/>
    <m/>
    <m/>
    <m/>
    <m/>
    <m/>
    <m/>
    <m/>
    <n v="151"/>
    <n v="148.311258278146"/>
    <n v="4.0154011799409997"/>
    <n v="16.797926253687301"/>
    <m/>
    <m/>
    <m/>
    <m/>
    <n v="146"/>
    <n v="43.7582191780822"/>
    <n v="1.56430860534125"/>
    <n v="13.3258777448071"/>
  </r>
  <r>
    <x v="4"/>
    <x v="8"/>
    <n v="1.0206976744186"/>
    <n v="142"/>
    <n v="4730.2746478873196"/>
    <n v="145"/>
    <n v="68.877241379310306"/>
    <n v="42.213531034482799"/>
    <m/>
    <m/>
    <m/>
    <m/>
    <m/>
    <m/>
    <m/>
    <m/>
    <m/>
    <m/>
    <m/>
    <m/>
    <n v="142"/>
    <n v="151.32394366197201"/>
    <n v="2.67926877470356"/>
    <n v="18.8351936758893"/>
    <m/>
    <m/>
    <m/>
    <m/>
    <n v="135"/>
    <n v="48.349629629629597"/>
    <n v="1.9038565573770501"/>
    <n v="16.0867975409836"/>
  </r>
  <r>
    <x v="4"/>
    <x v="9"/>
    <n v="0.48705159705159701"/>
    <n v="194"/>
    <n v="4655.0618556701002"/>
    <n v="201"/>
    <n v="49.519701492537301"/>
    <n v="38.915089552238797"/>
    <m/>
    <m/>
    <m/>
    <m/>
    <m/>
    <m/>
    <m/>
    <m/>
    <m/>
    <m/>
    <m/>
    <m/>
    <n v="194"/>
    <n v="147.58247422680401"/>
    <n v="1.05862091503268"/>
    <n v="17.0604738562092"/>
    <m/>
    <m/>
    <m/>
    <m/>
    <n v="189"/>
    <n v="42.141269841269903"/>
    <n v="1.9068970099667799"/>
    <n v="14.6300418604651"/>
  </r>
  <r>
    <x v="4"/>
    <x v="10"/>
    <n v="0.254256198347108"/>
    <n v="191"/>
    <n v="4608.3298429319402"/>
    <n v="211"/>
    <n v="40.7447867298578"/>
    <n v="35.410578199052097"/>
    <m/>
    <m/>
    <m/>
    <m/>
    <m/>
    <m/>
    <m/>
    <m/>
    <m/>
    <m/>
    <m/>
    <m/>
    <n v="191"/>
    <n v="149.84293193717301"/>
    <n v="1.43243939393939"/>
    <n v="15.730615151515201"/>
    <m/>
    <m/>
    <m/>
    <m/>
    <n v="189"/>
    <n v="51.534391534391602"/>
    <n v="1.8698562691131499"/>
    <n v="13.112126911315"/>
  </r>
  <r>
    <x v="4"/>
    <x v="11"/>
    <n v="0.51825042881646599"/>
    <n v="248"/>
    <n v="4642.1048387096798"/>
    <n v="263"/>
    <n v="104.65277566539901"/>
    <n v="37.3300114068441"/>
    <m/>
    <m/>
    <m/>
    <m/>
    <m/>
    <m/>
    <m/>
    <m/>
    <m/>
    <m/>
    <m/>
    <m/>
    <n v="248"/>
    <n v="160.32661290322599"/>
    <n v="2.3807670157068102"/>
    <n v="16.8884005235602"/>
    <m/>
    <m/>
    <m/>
    <m/>
    <n v="247"/>
    <n v="49.852226720647799"/>
    <n v="2.02178306878307"/>
    <n v="14.4434222222222"/>
  </r>
  <r>
    <x v="4"/>
    <x v="12"/>
    <n v="0.54605313092979102"/>
    <n v="201"/>
    <n v="4598.8507462686603"/>
    <n v="212"/>
    <n v="141.457688679245"/>
    <n v="38.286188679245299"/>
    <m/>
    <m/>
    <m/>
    <m/>
    <m/>
    <m/>
    <m/>
    <m/>
    <m/>
    <m/>
    <m/>
    <m/>
    <n v="201"/>
    <n v="152.27860696517399"/>
    <n v="2.9041648044692798"/>
    <n v="16.713103351955301"/>
    <m/>
    <m/>
    <m/>
    <m/>
    <n v="200"/>
    <n v="49.670999999999999"/>
    <n v="1.96676966292135"/>
    <n v="14.144654213483101"/>
  </r>
  <r>
    <x v="4"/>
    <x v="13"/>
    <n v="0.61441025641025604"/>
    <n v="278"/>
    <n v="4283.9424460431701"/>
    <n v="295"/>
    <n v="129.78623728813599"/>
    <n v="34.906755932203403"/>
    <m/>
    <m/>
    <m/>
    <m/>
    <m/>
    <m/>
    <m/>
    <m/>
    <m/>
    <m/>
    <m/>
    <m/>
    <n v="278"/>
    <n v="159.568345323741"/>
    <n v="1.7980700000000001"/>
    <n v="15.9369525"/>
    <m/>
    <m/>
    <m/>
    <m/>
    <n v="275"/>
    <n v="49.670545454545497"/>
    <n v="1.7880852130325799"/>
    <n v="13.8745912280702"/>
  </r>
  <r>
    <x v="4"/>
    <x v="14"/>
    <n v="0.33453558504221897"/>
    <n v="362"/>
    <n v="4225.60220994475"/>
    <n v="388"/>
    <n v="121.64108247422701"/>
    <n v="33.595304123711401"/>
    <m/>
    <m/>
    <m/>
    <m/>
    <m/>
    <m/>
    <m/>
    <m/>
    <m/>
    <m/>
    <m/>
    <m/>
    <n v="362"/>
    <n v="163.83425414364601"/>
    <n v="2.22628455284553"/>
    <n v="15.382546747967501"/>
    <m/>
    <m/>
    <m/>
    <m/>
    <n v="361"/>
    <n v="40.347645429362899"/>
    <n v="1.28812040816326"/>
    <n v="13.7181681632653"/>
  </r>
  <r>
    <x v="4"/>
    <x v="15"/>
    <n v="0.34860381861575201"/>
    <n v="311"/>
    <n v="4328.18971061093"/>
    <n v="327"/>
    <n v="68.129724770642198"/>
    <n v="36.399795107033697"/>
    <m/>
    <m/>
    <m/>
    <m/>
    <m/>
    <m/>
    <m/>
    <m/>
    <m/>
    <m/>
    <m/>
    <m/>
    <n v="311"/>
    <n v="159.675241157556"/>
    <n v="2.92316099773242"/>
    <n v="16.584614512471699"/>
    <m/>
    <m/>
    <m/>
    <m/>
    <n v="307"/>
    <n v="40.814983713354998"/>
    <n v="1.3968329466357301"/>
    <n v="14.7223201856148"/>
  </r>
  <r>
    <x v="4"/>
    <x v="16"/>
    <n v="0.37613698630136999"/>
    <n v="283"/>
    <n v="4492.7314487632502"/>
    <n v="313"/>
    <n v="132.88645367412099"/>
    <n v="34.023322683706098"/>
    <m/>
    <m/>
    <m/>
    <m/>
    <m/>
    <m/>
    <m/>
    <m/>
    <m/>
    <m/>
    <m/>
    <m/>
    <n v="283"/>
    <n v="161.120141342756"/>
    <n v="2.3366470588235302"/>
    <n v="15.3832828054299"/>
    <m/>
    <m/>
    <m/>
    <m/>
    <n v="276"/>
    <n v="38.419927536231903"/>
    <n v="1.3803675799086801"/>
    <n v="13.9671127853881"/>
  </r>
  <r>
    <x v="4"/>
    <x v="17"/>
    <n v="0.82173178458289298"/>
    <n v="389"/>
    <n v="4673.3856041131103"/>
    <n v="427"/>
    <n v="201.86433255269301"/>
    <n v="37.182632318501199"/>
    <m/>
    <m/>
    <m/>
    <m/>
    <m/>
    <m/>
    <m/>
    <m/>
    <m/>
    <m/>
    <m/>
    <m/>
    <n v="389"/>
    <n v="165.09254498714699"/>
    <n v="2.8874398073836298"/>
    <n v="16.911808988764001"/>
    <m/>
    <m/>
    <m/>
    <m/>
    <n v="381"/>
    <n v="40.492125984251899"/>
    <n v="2.2073143322475599"/>
    <n v="15.5832483713355"/>
  </r>
  <r>
    <x v="4"/>
    <x v="18"/>
    <n v="0.482480392156863"/>
    <n v="373"/>
    <n v="4658.06166219839"/>
    <n v="431"/>
    <n v="172.694825986079"/>
    <n v="36.662078886310901"/>
    <m/>
    <m/>
    <m/>
    <m/>
    <m/>
    <m/>
    <m/>
    <m/>
    <m/>
    <m/>
    <m/>
    <m/>
    <n v="373"/>
    <n v="166.55495978552301"/>
    <n v="2.6052496147919899"/>
    <n v="16.171212634822801"/>
    <m/>
    <m/>
    <m/>
    <m/>
    <n v="361"/>
    <n v="46.398891966759003"/>
    <n v="2.9036244131455402"/>
    <n v="14.1486093896714"/>
  </r>
  <r>
    <x v="4"/>
    <x v="19"/>
    <n v="0.54350259067357498"/>
    <n v="334"/>
    <n v="4378.58383233533"/>
    <n v="392"/>
    <n v="193.69058673469399"/>
    <n v="34.926581632653097"/>
    <m/>
    <m/>
    <m/>
    <m/>
    <m/>
    <m/>
    <m/>
    <m/>
    <m/>
    <m/>
    <m/>
    <m/>
    <n v="334"/>
    <n v="159.40419161676601"/>
    <n v="1.94516225749559"/>
    <n v="15.637839506172799"/>
    <m/>
    <m/>
    <m/>
    <m/>
    <n v="327"/>
    <n v="46.768195718654397"/>
    <n v="3.5004154676259001"/>
    <n v="13.506355935251801"/>
  </r>
  <r>
    <x v="4"/>
    <x v="20"/>
    <n v="0.33334106728538299"/>
    <n v="292"/>
    <n v="4161.3972602739696"/>
    <n v="360"/>
    <n v="130.456138888889"/>
    <n v="32.630002777777797"/>
    <m/>
    <m/>
    <m/>
    <m/>
    <m/>
    <m/>
    <m/>
    <m/>
    <m/>
    <m/>
    <m/>
    <m/>
    <n v="292"/>
    <n v="155.40068493150699"/>
    <n v="1.5268493975903601"/>
    <n v="14.1796485943775"/>
    <m/>
    <m/>
    <m/>
    <m/>
    <n v="281"/>
    <n v="42.171174377224197"/>
    <n v="2.35686885245901"/>
    <n v="12.336729508196701"/>
  </r>
  <r>
    <x v="4"/>
    <x v="21"/>
    <n v="0.51181194906953997"/>
    <n v="340"/>
    <n v="4490.7676470588203"/>
    <n v="441"/>
    <n v="168.41517006802701"/>
    <n v="32.151582766439901"/>
    <m/>
    <m/>
    <m/>
    <m/>
    <m/>
    <m/>
    <m/>
    <m/>
    <m/>
    <m/>
    <m/>
    <m/>
    <n v="340"/>
    <n v="159.255882352941"/>
    <n v="1.9913422222222199"/>
    <n v="13.4071985185185"/>
    <m/>
    <m/>
    <m/>
    <m/>
    <n v="330"/>
    <n v="39.198181818181801"/>
    <n v="2.3011533834586499"/>
    <n v="12.2250888721805"/>
  </r>
  <r>
    <x v="4"/>
    <x v="22"/>
    <n v="0.34591039084842701"/>
    <n v="382"/>
    <n v="4309.3507853403098"/>
    <n v="479"/>
    <n v="135.15601252609599"/>
    <n v="31.359645093945701"/>
    <m/>
    <m/>
    <m/>
    <m/>
    <m/>
    <m/>
    <m/>
    <m/>
    <m/>
    <m/>
    <m/>
    <m/>
    <n v="382"/>
    <n v="151.5"/>
    <n v="1.52388676470588"/>
    <n v="12.123222058823499"/>
    <m/>
    <m/>
    <m/>
    <m/>
    <n v="374"/>
    <n v="33.260695187165801"/>
    <n v="1.32990447761194"/>
    <n v="10.585432238806"/>
  </r>
  <r>
    <x v="4"/>
    <x v="23"/>
    <n v="0.396764168190128"/>
    <n v="351"/>
    <n v="4479.7720797720804"/>
    <n v="402"/>
    <n v="142.614825870647"/>
    <n v="31.4646119402985"/>
    <m/>
    <m/>
    <m/>
    <m/>
    <m/>
    <m/>
    <m/>
    <m/>
    <m/>
    <m/>
    <m/>
    <m/>
    <n v="351"/>
    <n v="144.564102564103"/>
    <n v="1.3338061224489799"/>
    <n v="12.7268265306122"/>
    <m/>
    <m/>
    <m/>
    <m/>
    <n v="331"/>
    <n v="32.491842900302103"/>
    <n v="0.43208680555555601"/>
    <n v="10.3006649305555"/>
  </r>
  <r>
    <x v="4"/>
    <x v="24"/>
    <n v="0.39121393034825902"/>
    <n v="305"/>
    <n v="4461.0295081967197"/>
    <n v="458"/>
    <n v="185.67707423580799"/>
    <n v="28.4764912663756"/>
    <m/>
    <m/>
    <m/>
    <m/>
    <m/>
    <m/>
    <m/>
    <m/>
    <m/>
    <m/>
    <m/>
    <m/>
    <n v="305"/>
    <n v="153.324590163934"/>
    <n v="1.8208820143884901"/>
    <n v="11.304366906474799"/>
    <m/>
    <m/>
    <m/>
    <m/>
    <n v="301"/>
    <n v="27.2940199335548"/>
    <n v="-0.55681529581529599"/>
    <n v="10.243569696969701"/>
  </r>
  <r>
    <x v="4"/>
    <x v="25"/>
    <n v="0.28644736842105301"/>
    <n v="304"/>
    <n v="4574.6743421052597"/>
    <n v="464"/>
    <n v="184.47562500000001"/>
    <n v="26.049484913793101"/>
    <n v="58"/>
    <n v="185.53448275862101"/>
    <n v="1.8188941684665201"/>
    <n v="10.0789719222462"/>
    <n v="58"/>
    <n v="175.344827586207"/>
    <n v="4.3759159482758596"/>
    <n v="17.6274525862069"/>
    <n v="58"/>
    <n v="640.5"/>
    <n v="-0.41402692307692401"/>
    <n v="5.2142653846153904"/>
    <n v="304"/>
    <n v="140.282894736842"/>
    <n v="1.5546651234567901"/>
    <n v="9.3736049382715994"/>
    <m/>
    <m/>
    <m/>
    <m/>
    <n v="304"/>
    <n v="26.980592105263099"/>
    <n v="-1.2345209302325599"/>
    <n v="8.2600271317829499"/>
  </r>
  <r>
    <x v="4"/>
    <x v="26"/>
    <n v="0.23196009389671399"/>
    <n v="207"/>
    <n v="4540.8454106280196"/>
    <n v="326"/>
    <n v="175.68190184049101"/>
    <n v="24.722021472392601"/>
    <m/>
    <m/>
    <m/>
    <m/>
    <m/>
    <m/>
    <m/>
    <m/>
    <m/>
    <m/>
    <m/>
    <m/>
    <n v="207"/>
    <n v="147.19806763285001"/>
    <n v="1.3881422924901199"/>
    <n v="8.5976027667984098"/>
    <m/>
    <m/>
    <m/>
    <m/>
    <n v="203"/>
    <n v="21.8502463054187"/>
    <n v="-2.3794565217391299"/>
    <n v="7.41947747035573"/>
  </r>
  <r>
    <x v="4"/>
    <x v="27"/>
    <n v="0.229278350515464"/>
    <n v="143"/>
    <n v="4740.1188811188804"/>
    <n v="300"/>
    <n v="212.50356666666701"/>
    <n v="19.38513"/>
    <m/>
    <m/>
    <m/>
    <m/>
    <m/>
    <m/>
    <m/>
    <m/>
    <m/>
    <m/>
    <m/>
    <m/>
    <n v="143"/>
    <n v="130.50349650349699"/>
    <n v="1.29763695652174"/>
    <n v="7.3800543478260998"/>
    <m/>
    <m/>
    <m/>
    <m/>
    <n v="124"/>
    <n v="22.870161290322599"/>
    <n v="-2.27920529801324"/>
    <n v="6.54043267108168"/>
  </r>
  <r>
    <x v="4"/>
    <x v="28"/>
    <n v="0.28339947089947098"/>
    <n v="87"/>
    <n v="5595.3908045976996"/>
    <n v="274"/>
    <n v="261.493467153285"/>
    <n v="17.795999999999999"/>
    <m/>
    <m/>
    <m/>
    <m/>
    <m/>
    <m/>
    <m/>
    <m/>
    <m/>
    <m/>
    <m/>
    <m/>
    <n v="87"/>
    <n v="113.10344827586199"/>
    <n v="1.0653318584070799"/>
    <n v="6.6868960176991097"/>
    <m/>
    <m/>
    <m/>
    <m/>
    <n v="87"/>
    <n v="23.974712643678199"/>
    <n v="-2.88493111111111"/>
    <n v="6.0730395555555496"/>
  </r>
  <r>
    <x v="4"/>
    <x v="29"/>
    <n v="0.24051562500000001"/>
    <m/>
    <m/>
    <n v="276"/>
    <n v="262.78427536231902"/>
    <n v="13.757257246376801"/>
    <m/>
    <m/>
    <m/>
    <m/>
    <m/>
    <m/>
    <m/>
    <m/>
    <m/>
    <m/>
    <m/>
    <m/>
    <m/>
    <m/>
    <m/>
    <m/>
    <m/>
    <m/>
    <m/>
    <m/>
    <m/>
    <m/>
    <m/>
    <m/>
  </r>
  <r>
    <x v="4"/>
    <x v="30"/>
    <n v="0.43579881656804698"/>
    <m/>
    <m/>
    <n v="150"/>
    <n v="246.484733333333"/>
    <n v="11.5421533333333"/>
    <m/>
    <m/>
    <m/>
    <m/>
    <m/>
    <m/>
    <m/>
    <m/>
    <m/>
    <m/>
    <m/>
    <m/>
    <m/>
    <m/>
    <m/>
    <m/>
    <m/>
    <m/>
    <m/>
    <m/>
    <m/>
    <m/>
    <m/>
    <m/>
  </r>
  <r>
    <x v="4"/>
    <x v="31"/>
    <n v="0.33706896551724103"/>
    <m/>
    <m/>
    <n v="106"/>
    <n v="257.60169811320799"/>
    <n v="10.400943396226401"/>
    <m/>
    <m/>
    <m/>
    <m/>
    <m/>
    <m/>
    <m/>
    <m/>
    <m/>
    <m/>
    <m/>
    <m/>
    <m/>
    <m/>
    <m/>
    <m/>
    <m/>
    <m/>
    <m/>
    <m/>
    <m/>
    <m/>
    <m/>
    <m/>
  </r>
  <r>
    <x v="5"/>
    <x v="12"/>
    <n v="5.0312500000000003E-2"/>
    <m/>
    <m/>
    <n v="56"/>
    <n v="23.771249999999998"/>
    <n v="28.509178571428599"/>
    <m/>
    <m/>
    <m/>
    <m/>
    <m/>
    <m/>
    <m/>
    <m/>
    <m/>
    <m/>
    <m/>
    <m/>
    <m/>
    <m/>
    <m/>
    <m/>
    <m/>
    <m/>
    <m/>
    <m/>
    <m/>
    <m/>
    <m/>
    <m/>
  </r>
  <r>
    <x v="5"/>
    <x v="13"/>
    <n v="1.0215053763440901E-2"/>
    <n v="63"/>
    <n v="4404.4603174603199"/>
    <n v="75"/>
    <n v="26.015733333333301"/>
    <n v="28.879213333333301"/>
    <m/>
    <m/>
    <m/>
    <m/>
    <m/>
    <m/>
    <m/>
    <m/>
    <m/>
    <m/>
    <m/>
    <m/>
    <n v="63"/>
    <n v="122.269841269841"/>
    <n v="0.46384482758620699"/>
    <n v="10.9059827586207"/>
    <m/>
    <m/>
    <m/>
    <m/>
    <n v="61"/>
    <n v="47.818032786885198"/>
    <n v="1.1914504504504499"/>
    <n v="8.8913810810810805"/>
  </r>
  <r>
    <x v="5"/>
    <x v="14"/>
    <n v="5.8522727272727303E-2"/>
    <n v="63"/>
    <n v="4297.0158730158701"/>
    <n v="78"/>
    <n v="105.605769230769"/>
    <n v="25.8869102564103"/>
    <m/>
    <m/>
    <m/>
    <m/>
    <m/>
    <m/>
    <m/>
    <m/>
    <m/>
    <m/>
    <m/>
    <m/>
    <n v="63"/>
    <n v="119.111111111111"/>
    <n v="-0.38508695652173902"/>
    <n v="10.4777043478261"/>
    <m/>
    <m/>
    <m/>
    <m/>
    <n v="58"/>
    <n v="46.605172413793099"/>
    <n v="1.7015405405405399"/>
    <n v="8.46705225225225"/>
  </r>
  <r>
    <x v="5"/>
    <x v="15"/>
    <n v="0.103671641791045"/>
    <n v="99"/>
    <n v="4254.9696969696997"/>
    <n v="112"/>
    <n v="99.017053571428505"/>
    <n v="29.765223214285701"/>
    <m/>
    <m/>
    <m/>
    <m/>
    <m/>
    <m/>
    <m/>
    <m/>
    <m/>
    <m/>
    <m/>
    <m/>
    <n v="99"/>
    <n v="129.48484848484799"/>
    <n v="0.91701176470588197"/>
    <n v="12.073152941176501"/>
    <m/>
    <m/>
    <m/>
    <m/>
    <n v="94"/>
    <n v="43.7340425531915"/>
    <n v="1.72457763975155"/>
    <n v="10.6424465838509"/>
  </r>
  <r>
    <x v="5"/>
    <x v="16"/>
    <n v="1.3139784946236599E-2"/>
    <n v="162"/>
    <n v="4603.0617283950596"/>
    <n v="175"/>
    <n v="43.502400000000002"/>
    <n v="33.266874285714302"/>
    <m/>
    <m/>
    <m/>
    <m/>
    <m/>
    <m/>
    <m/>
    <m/>
    <m/>
    <m/>
    <m/>
    <m/>
    <n v="162"/>
    <n v="132.41975308642"/>
    <n v="1.31883665338645"/>
    <n v="13.1893705179283"/>
    <m/>
    <m/>
    <m/>
    <m/>
    <n v="155"/>
    <n v="40.890322580645197"/>
    <n v="1.72273221757322"/>
    <n v="11.7075368200837"/>
  </r>
  <r>
    <x v="5"/>
    <x v="17"/>
    <n v="5.4165067178502897E-2"/>
    <n v="150"/>
    <n v="4530.1733333333304"/>
    <n v="181"/>
    <n v="29.885138121546898"/>
    <n v="28.881348066298401"/>
    <m/>
    <m/>
    <m/>
    <m/>
    <m/>
    <m/>
    <m/>
    <m/>
    <m/>
    <m/>
    <m/>
    <m/>
    <n v="150"/>
    <n v="139.74"/>
    <n v="1.38524279835391"/>
    <n v="12.5362139917696"/>
    <m/>
    <m/>
    <m/>
    <m/>
    <n v="138"/>
    <n v="40.2384057971015"/>
    <n v="1.51063636363636"/>
    <n v="10.9032194805195"/>
  </r>
  <r>
    <x v="5"/>
    <x v="18"/>
    <n v="0.10072438162544201"/>
    <n v="151"/>
    <n v="4344.0662251655604"/>
    <n v="188"/>
    <n v="32.1168085106383"/>
    <n v="30.5754893617021"/>
    <m/>
    <m/>
    <m/>
    <m/>
    <m/>
    <m/>
    <m/>
    <m/>
    <m/>
    <m/>
    <m/>
    <m/>
    <n v="151"/>
    <n v="130.98675496688699"/>
    <n v="0.72033333333333305"/>
    <n v="12.230083333333299"/>
    <m/>
    <m/>
    <m/>
    <m/>
    <n v="144"/>
    <n v="40.125694444444399"/>
    <n v="1.4798285714285699"/>
    <n v="9.9445685714285794"/>
  </r>
  <r>
    <x v="5"/>
    <x v="19"/>
    <n v="0.16647058823529401"/>
    <n v="178"/>
    <n v="4566.3033707865197"/>
    <n v="216"/>
    <n v="6.2111574074074101"/>
    <n v="30.673518518518499"/>
    <m/>
    <m/>
    <m/>
    <m/>
    <m/>
    <m/>
    <m/>
    <m/>
    <m/>
    <m/>
    <m/>
    <m/>
    <n v="178"/>
    <n v="137.044943820225"/>
    <n v="1.32826086956522"/>
    <n v="12.3886149068323"/>
    <m/>
    <m/>
    <m/>
    <m/>
    <n v="167"/>
    <n v="42.504790419161701"/>
    <n v="2.7099807073954998"/>
    <n v="10.5270713826367"/>
  </r>
  <r>
    <x v="5"/>
    <x v="20"/>
    <n v="1.4087591240875901E-2"/>
    <n v="241"/>
    <n v="4648.6473029045601"/>
    <n v="297"/>
    <n v="25.919595959595998"/>
    <n v="33.016114478114503"/>
    <m/>
    <m/>
    <m/>
    <m/>
    <m/>
    <m/>
    <m/>
    <m/>
    <m/>
    <m/>
    <m/>
    <m/>
    <n v="241"/>
    <n v="133.56431535269701"/>
    <n v="0.90418269230769199"/>
    <n v="13.8810120192308"/>
    <m/>
    <m/>
    <m/>
    <m/>
    <n v="229"/>
    <n v="40.193886462882098"/>
    <n v="2.4344064039408901"/>
    <n v="12.0078763546798"/>
  </r>
  <r>
    <x v="5"/>
    <x v="21"/>
    <n v="5.8238482384823799E-2"/>
    <n v="235"/>
    <n v="4691.5191489361696"/>
    <n v="301"/>
    <n v="60.790265780730898"/>
    <n v="30.846754152823902"/>
    <m/>
    <m/>
    <m/>
    <m/>
    <m/>
    <m/>
    <m/>
    <m/>
    <m/>
    <m/>
    <m/>
    <m/>
    <n v="235"/>
    <n v="130.62978723404299"/>
    <n v="0.74287643020594996"/>
    <n v="12.4243318077803"/>
    <m/>
    <m/>
    <m/>
    <m/>
    <n v="225"/>
    <n v="37.024000000000001"/>
    <n v="1.7393484486873501"/>
    <n v="10.9693594272076"/>
  </r>
  <r>
    <x v="5"/>
    <x v="22"/>
    <n v="0.10472418670438501"/>
    <n v="233"/>
    <n v="4683.6909871244598"/>
    <n v="312"/>
    <n v="26.783461538461601"/>
    <n v="30.2694038461538"/>
    <m/>
    <m/>
    <m/>
    <m/>
    <m/>
    <m/>
    <m/>
    <m/>
    <m/>
    <m/>
    <m/>
    <m/>
    <n v="233"/>
    <n v="130.27896995708201"/>
    <n v="0.646793764988009"/>
    <n v="13.4677625899281"/>
    <m/>
    <m/>
    <m/>
    <m/>
    <n v="220"/>
    <n v="30.7218181818182"/>
    <n v="0.678299019607843"/>
    <n v="11.9423735294118"/>
  </r>
  <r>
    <x v="5"/>
    <x v="23"/>
    <n v="5.7706855791962199E-2"/>
    <n v="313"/>
    <n v="4862.1277955271598"/>
    <n v="355"/>
    <n v="71.189521126760496"/>
    <n v="29.9824366197183"/>
    <m/>
    <m/>
    <m/>
    <m/>
    <m/>
    <m/>
    <m/>
    <m/>
    <m/>
    <m/>
    <m/>
    <m/>
    <n v="313"/>
    <n v="137.93290734824299"/>
    <n v="0.104135135135135"/>
    <n v="12.475970893970899"/>
    <m/>
    <m/>
    <m/>
    <m/>
    <n v="280"/>
    <n v="32.737857142857102"/>
    <n v="0.59025596529284097"/>
    <n v="10.3244310195228"/>
  </r>
  <r>
    <x v="5"/>
    <x v="24"/>
    <n v="6.9111922141119206E-2"/>
    <n v="270"/>
    <n v="4611.75555555556"/>
    <n v="362"/>
    <n v="28.5504696132597"/>
    <n v="27.741019337016599"/>
    <m/>
    <m/>
    <m/>
    <m/>
    <m/>
    <m/>
    <m/>
    <m/>
    <m/>
    <m/>
    <m/>
    <m/>
    <n v="270"/>
    <n v="126.888888888889"/>
    <n v="0.71986234817813699"/>
    <n v="11.9800141700405"/>
    <m/>
    <m/>
    <m/>
    <m/>
    <n v="254"/>
    <n v="29.491338582677098"/>
    <n v="-1.1249588477366299"/>
    <n v="10.7438405349794"/>
  </r>
  <r>
    <x v="5"/>
    <x v="25"/>
    <n v="0.10326431181486"/>
    <n v="242"/>
    <n v="4545.3512396694196"/>
    <n v="366"/>
    <n v="73.462650273224"/>
    <n v="26.482073770491802"/>
    <m/>
    <m/>
    <m/>
    <m/>
    <m/>
    <m/>
    <m/>
    <m/>
    <m/>
    <m/>
    <m/>
    <m/>
    <n v="242"/>
    <n v="121.867768595041"/>
    <n v="0.32746443514644302"/>
    <n v="11.345690376568999"/>
    <m/>
    <m/>
    <m/>
    <m/>
    <n v="219"/>
    <n v="29.3634703196347"/>
    <n v="-2.0378562231759698"/>
    <n v="10.3128603004292"/>
  </r>
  <r>
    <x v="5"/>
    <x v="26"/>
    <n v="0.108126293995859"/>
    <n v="298"/>
    <n v="5011.9429530201296"/>
    <n v="418"/>
    <n v="75.566435406698602"/>
    <n v="25.4208325358852"/>
    <m/>
    <m/>
    <m/>
    <m/>
    <m/>
    <m/>
    <m/>
    <m/>
    <m/>
    <m/>
    <m/>
    <m/>
    <n v="298"/>
    <n v="123.81879194630901"/>
    <n v="-4.7128440366972502E-2"/>
    <n v="9.5078018348623896"/>
    <m/>
    <m/>
    <m/>
    <m/>
    <n v="286"/>
    <n v="27.587762237762199"/>
    <n v="-2.5186529080675402"/>
    <n v="8.7137210131332097"/>
  </r>
  <r>
    <x v="5"/>
    <x v="27"/>
    <n v="2.7481662591686998E-2"/>
    <n v="239"/>
    <n v="5128.5606694560702"/>
    <n v="343"/>
    <n v="118.26851311953401"/>
    <n v="26.1190262390671"/>
    <m/>
    <m/>
    <m/>
    <m/>
    <m/>
    <m/>
    <m/>
    <m/>
    <m/>
    <m/>
    <m/>
    <m/>
    <n v="239"/>
    <n v="118.78242677824301"/>
    <n v="9.3341935483871097E-2"/>
    <n v="10.079135483870999"/>
    <m/>
    <m/>
    <m/>
    <m/>
    <n v="233"/>
    <n v="25.820600858369101"/>
    <n v="-3.3845679824561401"/>
    <n v="8.7322252192982397"/>
  </r>
  <r>
    <x v="5"/>
    <x v="28"/>
    <n v="7.0637119113573399E-2"/>
    <n v="185"/>
    <n v="5616.0918918918896"/>
    <n v="290"/>
    <n v="118.907068965517"/>
    <n v="22.682582758620701"/>
    <m/>
    <m/>
    <m/>
    <m/>
    <m/>
    <m/>
    <m/>
    <m/>
    <m/>
    <m/>
    <m/>
    <m/>
    <n v="185"/>
    <n v="111.681081081081"/>
    <n v="-7.1497674418604495E-2"/>
    <n v="8.2269837209302406"/>
    <m/>
    <m/>
    <m/>
    <m/>
    <n v="179"/>
    <n v="23.687709497206701"/>
    <n v="-4.0073349168646004"/>
    <n v="7.1781064133016601"/>
  </r>
  <r>
    <x v="5"/>
    <x v="29"/>
    <n v="0.27392384105960299"/>
    <n v="116"/>
    <n v="5664.9913793103497"/>
    <n v="258"/>
    <n v="162.69833333333301"/>
    <n v="20.762558139534899"/>
    <m/>
    <m/>
    <m/>
    <m/>
    <m/>
    <m/>
    <m/>
    <m/>
    <m/>
    <m/>
    <m/>
    <m/>
    <n v="116"/>
    <n v="105.10344827586199"/>
    <n v="-0.19133424657534201"/>
    <n v="8.4632027397260305"/>
    <m/>
    <m/>
    <m/>
    <m/>
    <n v="66"/>
    <n v="21.8272727272727"/>
    <n v="-5.7399188405797101"/>
    <n v="7.1045272463768203"/>
  </r>
  <r>
    <x v="5"/>
    <x v="30"/>
    <n v="5.3186582809224302E-2"/>
    <m/>
    <m/>
    <n v="192"/>
    <n v="150.73500000000001"/>
    <n v="12.38421875"/>
    <m/>
    <m/>
    <m/>
    <m/>
    <m/>
    <m/>
    <m/>
    <m/>
    <m/>
    <m/>
    <m/>
    <m/>
    <m/>
    <m/>
    <m/>
    <m/>
    <m/>
    <m/>
    <m/>
    <m/>
    <m/>
    <m/>
    <m/>
    <m/>
  </r>
  <r>
    <x v="5"/>
    <x v="31"/>
    <n v="0.14949685534591201"/>
    <m/>
    <m/>
    <n v="151"/>
    <n v="167.735298013245"/>
    <n v="13.3953642384106"/>
    <m/>
    <m/>
    <m/>
    <m/>
    <m/>
    <m/>
    <m/>
    <m/>
    <m/>
    <m/>
    <m/>
    <m/>
    <m/>
    <m/>
    <m/>
    <m/>
    <m/>
    <m/>
    <m/>
    <m/>
    <m/>
    <m/>
    <m/>
    <m/>
  </r>
  <r>
    <x v="5"/>
    <x v="32"/>
    <n v="2.2183908045976999E-2"/>
    <m/>
    <m/>
    <n v="50"/>
    <n v="72.31"/>
    <n v="8.3819999999999997"/>
    <m/>
    <m/>
    <m/>
    <m/>
    <m/>
    <m/>
    <m/>
    <m/>
    <m/>
    <m/>
    <m/>
    <m/>
    <m/>
    <m/>
    <m/>
    <m/>
    <m/>
    <m/>
    <m/>
    <m/>
    <m/>
    <m/>
    <m/>
    <m/>
  </r>
  <r>
    <x v="6"/>
    <x v="0"/>
    <n v="8.4285714285714294E-3"/>
    <m/>
    <m/>
    <n v="55"/>
    <n v="-117.43345454545501"/>
    <n v="27.197727272727299"/>
    <m/>
    <m/>
    <m/>
    <m/>
    <m/>
    <m/>
    <m/>
    <m/>
    <m/>
    <m/>
    <m/>
    <m/>
    <m/>
    <m/>
    <m/>
    <m/>
    <m/>
    <m/>
    <m/>
    <m/>
    <m/>
    <m/>
    <m/>
    <m/>
  </r>
  <r>
    <x v="6"/>
    <x v="2"/>
    <n v="0.16727272727272699"/>
    <n v="62"/>
    <n v="4806.27419354839"/>
    <n v="77"/>
    <n v="-88.417532467532396"/>
    <n v="29.7849090909091"/>
    <m/>
    <m/>
    <m/>
    <m/>
    <m/>
    <m/>
    <m/>
    <m/>
    <m/>
    <m/>
    <m/>
    <m/>
    <n v="62"/>
    <n v="143.48387096774201"/>
    <n v="1.35520731707317"/>
    <n v="11.994548780487801"/>
    <m/>
    <m/>
    <m/>
    <m/>
    <n v="60"/>
    <n v="56.023333333333298"/>
    <n v="0.42628205128205099"/>
    <n v="9.3033333333333292"/>
  </r>
  <r>
    <x v="6"/>
    <x v="3"/>
    <n v="0.171160714285714"/>
    <n v="54"/>
    <n v="5238.0925925925903"/>
    <n v="76"/>
    <n v="-33.679736842105299"/>
    <n v="29.200855263157901"/>
    <m/>
    <m/>
    <m/>
    <m/>
    <m/>
    <m/>
    <m/>
    <m/>
    <m/>
    <m/>
    <m/>
    <m/>
    <n v="54"/>
    <n v="157.14814814814801"/>
    <n v="1.15801219512195"/>
    <n v="11.097914634146299"/>
    <m/>
    <m/>
    <m/>
    <m/>
    <n v="54"/>
    <n v="52.072222222222202"/>
    <n v="0.124469135802469"/>
    <n v="8.9162962962963004"/>
  </r>
  <r>
    <x v="6"/>
    <x v="4"/>
    <n v="7.5530303030303003E-2"/>
    <n v="65"/>
    <n v="5031.7076923076902"/>
    <n v="81"/>
    <n v="-56.943456790123498"/>
    <n v="31.6353086419753"/>
    <m/>
    <m/>
    <m/>
    <m/>
    <m/>
    <m/>
    <m/>
    <m/>
    <m/>
    <m/>
    <m/>
    <m/>
    <n v="65"/>
    <n v="149.907692307692"/>
    <n v="1.1121011235955101"/>
    <n v="11.6313595505618"/>
    <m/>
    <m/>
    <m/>
    <m/>
    <n v="65"/>
    <n v="51.103076923076898"/>
    <n v="4.8831460674157397E-2"/>
    <n v="9.2414606741573007"/>
  </r>
  <r>
    <x v="6"/>
    <x v="5"/>
    <n v="0.24006329113923999"/>
    <n v="90"/>
    <n v="5189.6666666666697"/>
    <n v="98"/>
    <n v="73.126224489795902"/>
    <n v="34.912224489795904"/>
    <m/>
    <m/>
    <m/>
    <m/>
    <m/>
    <m/>
    <m/>
    <m/>
    <m/>
    <m/>
    <m/>
    <m/>
    <n v="90"/>
    <n v="151.611111111111"/>
    <n v="1.9925130434782601"/>
    <n v="12.876556521739101"/>
    <m/>
    <m/>
    <m/>
    <m/>
    <n v="87"/>
    <n v="48.926436781609198"/>
    <n v="0.25414545454545501"/>
    <n v="10.4305454545455"/>
  </r>
  <r>
    <x v="6"/>
    <x v="6"/>
    <n v="0.48011976047904198"/>
    <n v="89"/>
    <n v="5003.1910112359501"/>
    <n v="111"/>
    <n v="-74.762522522522502"/>
    <n v="33.503270270270299"/>
    <m/>
    <m/>
    <m/>
    <m/>
    <m/>
    <m/>
    <m/>
    <m/>
    <m/>
    <m/>
    <m/>
    <m/>
    <n v="89"/>
    <n v="144.14606741572999"/>
    <n v="1.534864"/>
    <n v="11.998856"/>
    <m/>
    <m/>
    <m/>
    <m/>
    <n v="84"/>
    <n v="48.117857142857197"/>
    <n v="-0.29377500000000001"/>
    <n v="9.6183766666666699"/>
  </r>
  <r>
    <x v="6"/>
    <x v="7"/>
    <n v="0.63656050955414001"/>
    <n v="95"/>
    <n v="5199.1052631578996"/>
    <n v="114"/>
    <n v="-0.69903508771928802"/>
    <n v="37.371201754386"/>
    <m/>
    <m/>
    <m/>
    <m/>
    <m/>
    <m/>
    <m/>
    <m/>
    <m/>
    <m/>
    <m/>
    <m/>
    <n v="95"/>
    <n v="123.81052631578901"/>
    <n v="0.25566923076923098"/>
    <n v="14.419615384615399"/>
    <m/>
    <m/>
    <m/>
    <m/>
    <n v="88"/>
    <n v="47.063636363636398"/>
    <n v="-0.43734126984126998"/>
    <n v="11.3710595238095"/>
  </r>
  <r>
    <x v="6"/>
    <x v="8"/>
    <n v="0.37416149068323001"/>
    <n v="68"/>
    <n v="5289.7058823529396"/>
    <n v="96"/>
    <n v="-50.140729166666702"/>
    <n v="32.802802083333297"/>
    <m/>
    <m/>
    <m/>
    <m/>
    <m/>
    <m/>
    <m/>
    <m/>
    <m/>
    <m/>
    <m/>
    <m/>
    <n v="68"/>
    <n v="129.41176470588201"/>
    <n v="-1.01047933884298"/>
    <n v="11.9009008264463"/>
    <m/>
    <m/>
    <m/>
    <m/>
    <n v="64"/>
    <n v="39.165624999999999"/>
    <n v="-0.86820338983050804"/>
    <n v="9.5558135593220292"/>
  </r>
  <r>
    <x v="6"/>
    <x v="9"/>
    <n v="0.691071428571429"/>
    <n v="103"/>
    <n v="5277.6504854368904"/>
    <n v="116"/>
    <n v="-0.448965517241387"/>
    <n v="37.116077586206899"/>
    <m/>
    <m/>
    <m/>
    <m/>
    <m/>
    <m/>
    <m/>
    <m/>
    <m/>
    <m/>
    <m/>
    <m/>
    <n v="103"/>
    <n v="131.893203883495"/>
    <n v="-0.34235616438356198"/>
    <n v="12.7530821917808"/>
    <m/>
    <m/>
    <m/>
    <m/>
    <n v="101"/>
    <n v="47.069306930693102"/>
    <n v="-0.31120422535211201"/>
    <n v="10.191171830985899"/>
  </r>
  <r>
    <x v="6"/>
    <x v="10"/>
    <n v="0.44590909090909098"/>
    <n v="86"/>
    <n v="5409.8953488372099"/>
    <n v="101"/>
    <n v="-28.355940594059401"/>
    <n v="37.290198019801998"/>
    <m/>
    <m/>
    <m/>
    <m/>
    <m/>
    <m/>
    <m/>
    <m/>
    <m/>
    <m/>
    <m/>
    <m/>
    <n v="86"/>
    <n v="138"/>
    <n v="-0.96011570247933897"/>
    <n v="13.9544876033058"/>
    <m/>
    <m/>
    <m/>
    <m/>
    <n v="80"/>
    <n v="50.155000000000001"/>
    <n v="-2.94224137931034E-2"/>
    <n v="11.1146293103448"/>
  </r>
  <r>
    <x v="6"/>
    <x v="11"/>
    <n v="0.42880952380952397"/>
    <n v="81"/>
    <n v="5638.2469135802503"/>
    <n v="101"/>
    <n v="-9.0507920792079304"/>
    <n v="37.775386138613896"/>
    <m/>
    <m/>
    <m/>
    <m/>
    <m/>
    <m/>
    <m/>
    <m/>
    <m/>
    <m/>
    <m/>
    <m/>
    <n v="81"/>
    <n v="132.641975308642"/>
    <n v="-2.2246124031007701"/>
    <n v="14.0871240310078"/>
    <m/>
    <m/>
    <m/>
    <m/>
    <n v="78"/>
    <n v="49.471794871794899"/>
    <n v="-0.48987903225806501"/>
    <n v="11.4105064516129"/>
  </r>
  <r>
    <x v="6"/>
    <x v="12"/>
    <n v="0.55304812834224604"/>
    <n v="85"/>
    <n v="6137.30588235294"/>
    <n v="104"/>
    <n v="101.42865384615401"/>
    <n v="37.395096153846197"/>
    <m/>
    <m/>
    <m/>
    <m/>
    <m/>
    <m/>
    <m/>
    <m/>
    <m/>
    <m/>
    <m/>
    <m/>
    <n v="85"/>
    <n v="145.14117647058799"/>
    <n v="-0.39023741007194201"/>
    <n v="12.395719424460401"/>
    <m/>
    <m/>
    <m/>
    <m/>
    <n v="82"/>
    <n v="52.969512195121901"/>
    <n v="-0.90327205882352901"/>
    <n v="10.1291176470588"/>
  </r>
  <r>
    <x v="6"/>
    <x v="13"/>
    <n v="0.51781021897810198"/>
    <n v="52"/>
    <n v="6348.3653846153802"/>
    <n v="72"/>
    <n v="153.169861111111"/>
    <n v="35.092305555555598"/>
    <m/>
    <m/>
    <m/>
    <m/>
    <m/>
    <m/>
    <m/>
    <m/>
    <m/>
    <m/>
    <m/>
    <m/>
    <n v="52"/>
    <n v="166"/>
    <n v="1.07477906976744"/>
    <n v="11.9312558139535"/>
    <m/>
    <m/>
    <m/>
    <m/>
    <n v="51"/>
    <n v="54.882352941176499"/>
    <n v="-0.52847619047619099"/>
    <n v="9.4101999999999997"/>
  </r>
  <r>
    <x v="6"/>
    <x v="14"/>
    <n v="0.29256410256410198"/>
    <m/>
    <m/>
    <n v="69"/>
    <n v="165.13434782608701"/>
    <n v="30.336492753623201"/>
    <m/>
    <m/>
    <m/>
    <m/>
    <m/>
    <m/>
    <m/>
    <m/>
    <m/>
    <m/>
    <m/>
    <m/>
    <m/>
    <m/>
    <m/>
    <m/>
    <m/>
    <m/>
    <m/>
    <m/>
    <m/>
    <m/>
    <m/>
    <m/>
  </r>
  <r>
    <x v="6"/>
    <x v="15"/>
    <n v="0.43116564417177899"/>
    <n v="57"/>
    <n v="5488.2631578947403"/>
    <n v="74"/>
    <n v="239.137567567568"/>
    <n v="30.955797297297298"/>
    <m/>
    <m/>
    <m/>
    <m/>
    <m/>
    <m/>
    <m/>
    <m/>
    <m/>
    <m/>
    <m/>
    <m/>
    <n v="57"/>
    <n v="128.789473684211"/>
    <n v="-1.31093670886076"/>
    <n v="10.8929873417722"/>
    <m/>
    <m/>
    <m/>
    <m/>
    <n v="54"/>
    <n v="45.831481481481497"/>
    <n v="-0.290727272727273"/>
    <n v="8.8138051948051892"/>
  </r>
  <r>
    <x v="6"/>
    <x v="16"/>
    <n v="0.24105263157894699"/>
    <m/>
    <m/>
    <n v="51"/>
    <n v="236.30078431372601"/>
    <n v="32.865627450980398"/>
    <m/>
    <m/>
    <m/>
    <m/>
    <m/>
    <m/>
    <m/>
    <m/>
    <m/>
    <m/>
    <m/>
    <m/>
    <m/>
    <m/>
    <m/>
    <m/>
    <m/>
    <m/>
    <m/>
    <m/>
    <m/>
    <m/>
    <m/>
    <m/>
  </r>
  <r>
    <x v="6"/>
    <x v="17"/>
    <n v="0.28128205128205103"/>
    <n v="56"/>
    <n v="6208.0714285714303"/>
    <n v="63"/>
    <n v="217.31888888888901"/>
    <n v="38.206126984127003"/>
    <m/>
    <m/>
    <m/>
    <m/>
    <m/>
    <m/>
    <m/>
    <m/>
    <m/>
    <m/>
    <m/>
    <m/>
    <n v="56"/>
    <n v="148.44642857142901"/>
    <n v="-0.81649275362318796"/>
    <n v="13.6697826086957"/>
    <m/>
    <m/>
    <m/>
    <m/>
    <n v="54"/>
    <n v="55.307407407407403"/>
    <n v="-1.5035156249999999"/>
    <n v="10.7971375"/>
  </r>
  <r>
    <x v="6"/>
    <x v="18"/>
    <n v="1.02614583333333"/>
    <m/>
    <m/>
    <n v="58"/>
    <n v="271.93275862068998"/>
    <n v="35.151241379310299"/>
    <m/>
    <m/>
    <m/>
    <m/>
    <m/>
    <m/>
    <m/>
    <m/>
    <m/>
    <m/>
    <m/>
    <m/>
    <m/>
    <m/>
    <m/>
    <m/>
    <m/>
    <m/>
    <m/>
    <m/>
    <m/>
    <m/>
    <m/>
    <m/>
  </r>
  <r>
    <x v="6"/>
    <x v="19"/>
    <n v="1.0559770114942499"/>
    <m/>
    <m/>
    <n v="50"/>
    <n v="275.65359999999998"/>
    <n v="36.541440000000001"/>
    <m/>
    <m/>
    <m/>
    <m/>
    <m/>
    <m/>
    <m/>
    <m/>
    <m/>
    <m/>
    <m/>
    <m/>
    <m/>
    <m/>
    <m/>
    <m/>
    <m/>
    <m/>
    <m/>
    <m/>
    <m/>
    <m/>
    <m/>
    <m/>
  </r>
  <r>
    <x v="6"/>
    <x v="20"/>
    <n v="1.3579611650485399"/>
    <m/>
    <m/>
    <n v="64"/>
    <n v="235.50562500000001"/>
    <n v="35.758031250000002"/>
    <m/>
    <m/>
    <m/>
    <m/>
    <m/>
    <m/>
    <m/>
    <m/>
    <m/>
    <m/>
    <m/>
    <m/>
    <m/>
    <m/>
    <m/>
    <m/>
    <m/>
    <m/>
    <m/>
    <m/>
    <m/>
    <m/>
    <m/>
    <m/>
  </r>
  <r>
    <x v="6"/>
    <x v="21"/>
    <n v="1.60214285714286"/>
    <m/>
    <m/>
    <n v="52"/>
    <n v="86.308653846153803"/>
    <n v="30.0567307692308"/>
    <m/>
    <m/>
    <m/>
    <m/>
    <m/>
    <m/>
    <m/>
    <m/>
    <m/>
    <m/>
    <m/>
    <m/>
    <m/>
    <m/>
    <m/>
    <m/>
    <m/>
    <m/>
    <m/>
    <m/>
    <m/>
    <m/>
    <m/>
    <m/>
  </r>
  <r>
    <x v="6"/>
    <x v="22"/>
    <n v="0.59840425531914898"/>
    <m/>
    <m/>
    <n v="64"/>
    <n v="139.14203125"/>
    <n v="32.625656249999999"/>
    <m/>
    <m/>
    <m/>
    <m/>
    <m/>
    <m/>
    <m/>
    <m/>
    <m/>
    <m/>
    <m/>
    <m/>
    <m/>
    <m/>
    <m/>
    <m/>
    <m/>
    <m/>
    <m/>
    <m/>
    <m/>
    <m/>
    <m/>
    <m/>
  </r>
  <r>
    <x v="6"/>
    <x v="23"/>
    <n v="0.61527027027027004"/>
    <m/>
    <m/>
    <n v="51"/>
    <n v="142.381960784314"/>
    <n v="30.922411764705899"/>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r>
    <x v="7"/>
    <x v="33"/>
    <m/>
    <m/>
    <m/>
    <m/>
    <m/>
    <m/>
    <m/>
    <m/>
    <m/>
    <m/>
    <m/>
    <m/>
    <m/>
    <m/>
    <m/>
    <m/>
    <m/>
    <m/>
    <m/>
    <m/>
    <m/>
    <m/>
    <m/>
    <m/>
    <m/>
    <m/>
    <m/>
    <m/>
    <m/>
    <m/>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200-000000000000}" name="Tabla dinámica2" cacheId="6" applyNumberFormats="0" applyBorderFormats="0" applyFontFormats="0" applyPatternFormats="0" applyAlignmentFormats="0" applyWidthHeightFormats="1" dataCaption="Datos" updatedVersion="6" minRefreshableVersion="3" showMemberPropertyTips="0" useAutoFormatting="1" itemPrintTitles="1" createdVersion="4" indent="0" compact="0" compactData="0" gridDropZones="1" chartFormat="1">
  <location ref="A1:I36" firstHeaderRow="1" firstDataRow="2" firstDataCol="1"/>
  <pivotFields count="32">
    <pivotField axis="axisCol" compact="0" outline="0" subtotalTop="0" showAll="0" includeNewItemsInFilter="1">
      <items count="9">
        <item x="6"/>
        <item x="2"/>
        <item x="1"/>
        <item x="3"/>
        <item x="0"/>
        <item x="5"/>
        <item x="4"/>
        <item h="1" x="7"/>
        <item t="default"/>
      </items>
    </pivotField>
    <pivotField axis="axisRow" compact="0" outline="0" subtotalTop="0" showAll="0" includeNewItemsInFilter="1">
      <items count="35">
        <item x="0"/>
        <item x="1"/>
        <item x="2"/>
        <item x="3"/>
        <item x="4"/>
        <item x="5"/>
        <item x="6"/>
        <item x="7"/>
        <item x="8"/>
        <item x="9"/>
        <item x="10"/>
        <item x="11"/>
        <item x="12"/>
        <item x="13"/>
        <item x="14"/>
        <item x="15"/>
        <item x="16"/>
        <item x="17"/>
        <item x="18"/>
        <item x="19"/>
        <item x="20"/>
        <item x="21"/>
        <item x="22"/>
        <item x="23"/>
        <item x="24"/>
        <item x="25"/>
        <item x="26"/>
        <item x="27"/>
        <item h="1" x="33"/>
        <item x="28"/>
        <item x="29"/>
        <item x="30"/>
        <item x="31"/>
        <item x="32"/>
        <item t="default"/>
      </items>
    </pivotField>
    <pivotField compact="0" outline="0" showAll="0"/>
    <pivotField compact="0" outline="0" subtotalTop="0" showAll="0" includeNewItemsInFilter="1"/>
    <pivotField dataField="1" compact="0" outline="0" subtotalTop="0" showAll="0" includeNewItemsInFilter="1" defaultSubtotal="0"/>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defaultSubtotal="0"/>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 compact="0" outline="0" subtotalTop="0" showAll="0" includeNewItemsInFilter="1"/>
    <pivotField compact="0" outline="0" subtotalTop="0" showAll="0" includeNewItemsInFilter="1"/>
    <pivotField compact="0" outline="0" subtotalTop="0" showAll="0" includeNewItemsInFilter="1"/>
    <pivotField compact="0" outline="0" showAll="0"/>
  </pivotFields>
  <rowFields count="1">
    <field x="1"/>
  </rowFields>
  <rowItems count="34">
    <i>
      <x/>
    </i>
    <i>
      <x v="1"/>
    </i>
    <i>
      <x v="2"/>
    </i>
    <i>
      <x v="3"/>
    </i>
    <i>
      <x v="4"/>
    </i>
    <i>
      <x v="5"/>
    </i>
    <i>
      <x v="6"/>
    </i>
    <i>
      <x v="7"/>
    </i>
    <i>
      <x v="8"/>
    </i>
    <i>
      <x v="9"/>
    </i>
    <i>
      <x v="10"/>
    </i>
    <i>
      <x v="11"/>
    </i>
    <i>
      <x v="12"/>
    </i>
    <i>
      <x v="13"/>
    </i>
    <i>
      <x v="14"/>
    </i>
    <i>
      <x v="15"/>
    </i>
    <i>
      <x v="16"/>
    </i>
    <i>
      <x v="17"/>
    </i>
    <i>
      <x v="18"/>
    </i>
    <i>
      <x v="19"/>
    </i>
    <i>
      <x v="20"/>
    </i>
    <i>
      <x v="21"/>
    </i>
    <i>
      <x v="22"/>
    </i>
    <i>
      <x v="23"/>
    </i>
    <i>
      <x v="24"/>
    </i>
    <i>
      <x v="25"/>
    </i>
    <i>
      <x v="26"/>
    </i>
    <i>
      <x v="27"/>
    </i>
    <i>
      <x v="29"/>
    </i>
    <i>
      <x v="30"/>
    </i>
    <i>
      <x v="31"/>
    </i>
    <i>
      <x v="32"/>
    </i>
    <i>
      <x v="33"/>
    </i>
    <i t="grand">
      <x/>
    </i>
  </rowItems>
  <colFields count="1">
    <field x="0"/>
  </colFields>
  <colItems count="8">
    <i>
      <x/>
    </i>
    <i>
      <x v="1"/>
    </i>
    <i>
      <x v="2"/>
    </i>
    <i>
      <x v="3"/>
    </i>
    <i>
      <x v="4"/>
    </i>
    <i>
      <x v="5"/>
    </i>
    <i>
      <x v="6"/>
    </i>
    <i t="grand">
      <x/>
    </i>
  </colItems>
  <dataFields count="1">
    <dataField name="Promedio de Producción Corregida 305d_Leche" fld="4" subtotal="average" baseField="1" baseItem="10"/>
  </dataFields>
  <chartFormats count="7">
    <chartFormat chart="0" format="0" series="1">
      <pivotArea type="data" outline="0" fieldPosition="0">
        <references count="2">
          <reference field="4294967294" count="1" selected="0">
            <x v="0"/>
          </reference>
          <reference field="0" count="1" selected="0">
            <x v="0"/>
          </reference>
        </references>
      </pivotArea>
    </chartFormat>
    <chartFormat chart="0" format="1" series="1">
      <pivotArea type="data" outline="0" fieldPosition="0">
        <references count="2">
          <reference field="4294967294" count="1" selected="0">
            <x v="0"/>
          </reference>
          <reference field="0" count="1" selected="0">
            <x v="1"/>
          </reference>
        </references>
      </pivotArea>
    </chartFormat>
    <chartFormat chart="0" format="2" series="1">
      <pivotArea type="data" outline="0" fieldPosition="0">
        <references count="2">
          <reference field="4294967294" count="1" selected="0">
            <x v="0"/>
          </reference>
          <reference field="0" count="1" selected="0">
            <x v="2"/>
          </reference>
        </references>
      </pivotArea>
    </chartFormat>
    <chartFormat chart="0" format="3" series="1">
      <pivotArea type="data" outline="0" fieldPosition="0">
        <references count="2">
          <reference field="4294967294" count="1" selected="0">
            <x v="0"/>
          </reference>
          <reference field="0" count="1" selected="0">
            <x v="3"/>
          </reference>
        </references>
      </pivotArea>
    </chartFormat>
    <chartFormat chart="0" format="4" series="1">
      <pivotArea type="data" outline="0" fieldPosition="0">
        <references count="2">
          <reference field="4294967294" count="1" selected="0">
            <x v="0"/>
          </reference>
          <reference field="0" count="1" selected="0">
            <x v="4"/>
          </reference>
        </references>
      </pivotArea>
    </chartFormat>
    <chartFormat chart="0" format="5" series="1">
      <pivotArea type="data" outline="0" fieldPosition="0">
        <references count="2">
          <reference field="4294967294" count="1" selected="0">
            <x v="0"/>
          </reference>
          <reference field="0" count="1" selected="0">
            <x v="5"/>
          </reference>
        </references>
      </pivotArea>
    </chartFormat>
    <chartFormat chart="0" format="6" series="1">
      <pivotArea type="data" outline="0" fieldPosition="0">
        <references count="2">
          <reference field="4294967294" count="1" selected="0">
            <x v="0"/>
          </reference>
          <reference field="0" count="1" selected="0">
            <x v="6"/>
          </reference>
        </references>
      </pivotArea>
    </chartFormat>
  </chartFormats>
  <pivotTableStyleInfo showRowHeaders="1" showColHeaders="1" showRowStripes="0" showColStripes="0" showLastColumn="1"/>
  <extLs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F500"/>
  <sheetViews>
    <sheetView tabSelected="1" zoomScaleNormal="100" workbookViewId="0">
      <pane xSplit="2" ySplit="11" topLeftCell="C12" activePane="bottomRight" state="frozen"/>
      <selection pane="topRight" activeCell="C1" sqref="C1"/>
      <selection pane="bottomLeft" activeCell="A5" sqref="A5"/>
      <selection pane="bottomRight" activeCell="B4" sqref="B4"/>
    </sheetView>
  </sheetViews>
  <sheetFormatPr baseColWidth="10" defaultRowHeight="12.75" x14ac:dyDescent="0.2"/>
  <cols>
    <col min="1" max="1" width="7" style="2" customWidth="1"/>
    <col min="2" max="2" width="11.42578125" style="5" customWidth="1"/>
    <col min="3" max="3" width="7.5703125" style="63" customWidth="1"/>
    <col min="4" max="4" width="8.5703125" style="5" customWidth="1"/>
    <col min="5" max="5" width="10.140625" style="5" bestFit="1" customWidth="1"/>
    <col min="6" max="6" width="9" style="6" bestFit="1" customWidth="1"/>
    <col min="7" max="7" width="7.140625" style="7" bestFit="1" customWidth="1"/>
    <col min="8" max="8" width="8.7109375" style="52" bestFit="1" customWidth="1"/>
    <col min="9" max="9" width="6.28515625" style="6" bestFit="1" customWidth="1"/>
    <col min="10" max="10" width="10.28515625" style="5" bestFit="1" customWidth="1"/>
    <col min="11" max="11" width="7.28515625" style="7" bestFit="1" customWidth="1"/>
    <col min="12" max="12" width="8.85546875" style="52" bestFit="1" customWidth="1"/>
    <col min="13" max="13" width="6.140625" style="5" bestFit="1" customWidth="1"/>
    <col min="14" max="14" width="10.140625" style="5" bestFit="1" customWidth="1"/>
    <col min="15" max="15" width="7.140625" style="7" bestFit="1" customWidth="1"/>
    <col min="16" max="16" width="8.7109375" style="52" bestFit="1" customWidth="1"/>
    <col min="17" max="19" width="8.7109375" style="5" customWidth="1"/>
    <col min="20" max="20" width="8.7109375" style="52" customWidth="1"/>
    <col min="21" max="21" width="7.28515625" style="5" bestFit="1" customWidth="1"/>
    <col min="22" max="22" width="8.85546875" style="5" bestFit="1" customWidth="1"/>
    <col min="23" max="23" width="8.28515625" style="7" bestFit="1" customWidth="1"/>
    <col min="24" max="24" width="9.85546875" style="52" customWidth="1"/>
    <col min="25" max="27" width="8.7109375" style="6" customWidth="1"/>
    <col min="28" max="28" width="8.7109375" style="55" customWidth="1"/>
    <col min="29" max="29" width="7.140625" style="6" bestFit="1" customWidth="1"/>
    <col min="30" max="30" width="5.28515625" style="7" bestFit="1" customWidth="1"/>
    <col min="31" max="31" width="8.140625" style="4" bestFit="1" customWidth="1"/>
    <col min="32" max="32" width="9.7109375" style="52" bestFit="1" customWidth="1"/>
    <col min="33" max="16384" width="11.42578125" style="6"/>
  </cols>
  <sheetData>
    <row r="1" spans="1:32" s="12" customFormat="1" ht="18.75" x14ac:dyDescent="0.3">
      <c r="A1" s="8"/>
      <c r="B1" s="9" t="s">
        <v>1</v>
      </c>
      <c r="C1" s="56"/>
      <c r="D1" s="9"/>
      <c r="E1" s="11"/>
      <c r="G1" s="13"/>
      <c r="H1" s="44"/>
      <c r="J1" s="14"/>
      <c r="K1" s="15"/>
      <c r="L1" s="44"/>
      <c r="M1" s="11"/>
      <c r="N1" s="11"/>
      <c r="O1" s="13"/>
      <c r="P1" s="44"/>
      <c r="Q1" s="11"/>
      <c r="R1" s="11"/>
      <c r="S1" s="11"/>
      <c r="T1" s="44"/>
      <c r="U1" s="11"/>
      <c r="V1" s="11"/>
      <c r="W1" s="13"/>
      <c r="X1" s="44"/>
      <c r="AB1" s="53"/>
      <c r="AD1" s="13"/>
      <c r="AE1" s="10"/>
      <c r="AF1" s="44"/>
    </row>
    <row r="2" spans="1:32" s="12" customFormat="1" ht="18.75" hidden="1" x14ac:dyDescent="0.3">
      <c r="A2" s="8"/>
      <c r="B2" s="9" t="s">
        <v>76</v>
      </c>
      <c r="C2" s="56"/>
      <c r="D2" s="9"/>
      <c r="E2" s="11"/>
      <c r="G2" s="13"/>
      <c r="H2" s="44"/>
      <c r="J2" s="14"/>
      <c r="K2" s="15"/>
      <c r="L2" s="44"/>
      <c r="M2" s="11"/>
      <c r="N2" s="11"/>
      <c r="O2" s="13"/>
      <c r="P2" s="44"/>
      <c r="Q2" s="11"/>
      <c r="R2" s="11"/>
      <c r="S2" s="11"/>
      <c r="T2" s="44"/>
      <c r="U2" s="11"/>
      <c r="V2" s="11"/>
      <c r="W2" s="13"/>
      <c r="X2" s="44"/>
      <c r="AB2" s="53"/>
      <c r="AD2" s="13"/>
      <c r="AE2" s="10"/>
      <c r="AF2" s="44"/>
    </row>
    <row r="3" spans="1:32" s="19" customFormat="1" ht="18.75" x14ac:dyDescent="0.3">
      <c r="A3" s="8"/>
      <c r="B3" s="16">
        <v>43717</v>
      </c>
      <c r="C3" s="57"/>
      <c r="D3" s="26" t="s">
        <v>42</v>
      </c>
      <c r="E3" s="18"/>
      <c r="G3" s="20"/>
      <c r="H3" s="46"/>
      <c r="J3" s="18"/>
      <c r="L3" s="45"/>
      <c r="N3" s="18"/>
      <c r="O3" s="20"/>
      <c r="P3" s="46"/>
      <c r="Q3" s="18"/>
      <c r="R3" s="18"/>
      <c r="S3" s="18"/>
      <c r="T3" s="46"/>
      <c r="U3" s="18"/>
      <c r="V3" s="18"/>
      <c r="W3" s="20"/>
      <c r="X3" s="46"/>
      <c r="AB3" s="45"/>
      <c r="AD3" s="20"/>
      <c r="AE3" s="17"/>
      <c r="AF3" s="46"/>
    </row>
    <row r="4" spans="1:32" s="19" customFormat="1" ht="15" customHeight="1" x14ac:dyDescent="0.3">
      <c r="A4" s="8"/>
      <c r="B4" s="21"/>
      <c r="C4" s="57"/>
      <c r="D4" s="26" t="s">
        <v>43</v>
      </c>
      <c r="E4" s="18"/>
      <c r="G4" s="20"/>
      <c r="H4" s="46"/>
      <c r="J4" s="18"/>
      <c r="K4" s="20"/>
      <c r="L4" s="46"/>
      <c r="M4" s="11"/>
      <c r="N4" s="18"/>
      <c r="O4" s="20"/>
      <c r="P4" s="46"/>
      <c r="Q4" s="18"/>
      <c r="R4" s="18"/>
      <c r="S4" s="18"/>
      <c r="T4" s="46"/>
      <c r="U4" s="18"/>
      <c r="V4" s="18"/>
      <c r="W4" s="20"/>
      <c r="X4" s="46"/>
      <c r="AB4" s="45"/>
      <c r="AD4" s="20"/>
      <c r="AE4" s="17"/>
      <c r="AF4" s="46"/>
    </row>
    <row r="5" spans="1:32" s="19" customFormat="1" ht="15" customHeight="1" x14ac:dyDescent="0.3">
      <c r="A5" s="8"/>
      <c r="B5" s="21"/>
      <c r="C5" s="57"/>
      <c r="D5" s="26"/>
      <c r="E5" s="18"/>
      <c r="G5" s="20"/>
      <c r="H5" s="46"/>
      <c r="J5" s="18"/>
      <c r="K5" s="20"/>
      <c r="L5" s="46"/>
      <c r="M5" s="18"/>
      <c r="N5" s="18"/>
      <c r="O5" s="20"/>
      <c r="P5" s="46"/>
      <c r="Q5" s="18"/>
      <c r="R5" s="18"/>
      <c r="S5" s="18"/>
      <c r="T5" s="46"/>
      <c r="U5" s="18"/>
      <c r="V5" s="18"/>
      <c r="W5" s="20"/>
      <c r="X5" s="46"/>
      <c r="AB5" s="45"/>
      <c r="AD5" s="20"/>
      <c r="AE5" s="17"/>
      <c r="AF5" s="46"/>
    </row>
    <row r="6" spans="1:32" s="19" customFormat="1" ht="15" customHeight="1" x14ac:dyDescent="0.2">
      <c r="A6" s="8"/>
      <c r="B6" s="22" t="s">
        <v>36</v>
      </c>
      <c r="C6" s="58">
        <f>+SUBTOTAL(101,C13:C301)</f>
        <v>0.29759089537303285</v>
      </c>
      <c r="D6" s="23">
        <f t="shared" ref="D6:AF6" si="0">+SUBTOTAL(101,D13:D301)</f>
        <v>1255.2857142857142</v>
      </c>
      <c r="E6" s="23">
        <f t="shared" si="0"/>
        <v>5070.879332486099</v>
      </c>
      <c r="F6" s="24">
        <f t="shared" si="0"/>
        <v>1652.1739130434783</v>
      </c>
      <c r="G6" s="24">
        <f t="shared" si="0"/>
        <v>85.218857970553387</v>
      </c>
      <c r="H6" s="47">
        <f t="shared" si="0"/>
        <v>30.594305019625491</v>
      </c>
      <c r="I6" s="23">
        <f t="shared" si="0"/>
        <v>267.5263157894737</v>
      </c>
      <c r="J6" s="23">
        <f t="shared" si="0"/>
        <v>239.49058633121751</v>
      </c>
      <c r="K6" s="24">
        <f t="shared" si="0"/>
        <v>1.3027438147832082</v>
      </c>
      <c r="L6" s="47">
        <f t="shared" si="0"/>
        <v>16.236551636798225</v>
      </c>
      <c r="M6" s="23">
        <f t="shared" si="0"/>
        <v>279.21212121212119</v>
      </c>
      <c r="N6" s="23">
        <f t="shared" si="0"/>
        <v>219.06620084775722</v>
      </c>
      <c r="O6" s="24">
        <f t="shared" si="0"/>
        <v>2.3509094672907151</v>
      </c>
      <c r="P6" s="47">
        <f t="shared" si="0"/>
        <v>24.63823394944875</v>
      </c>
      <c r="Q6" s="24">
        <f t="shared" si="0"/>
        <v>269.68</v>
      </c>
      <c r="R6" s="24">
        <f t="shared" si="0"/>
        <v>814.27688148340417</v>
      </c>
      <c r="S6" s="24">
        <f t="shared" si="0"/>
        <v>9.1908251329408035</v>
      </c>
      <c r="T6" s="47">
        <f t="shared" si="0"/>
        <v>11.588262026974308</v>
      </c>
      <c r="U6" s="23">
        <f t="shared" si="0"/>
        <v>1255.2857142857142</v>
      </c>
      <c r="V6" s="24">
        <f t="shared" si="0"/>
        <v>135.62019000666086</v>
      </c>
      <c r="W6" s="24">
        <f t="shared" si="0"/>
        <v>1.4662270637135746</v>
      </c>
      <c r="X6" s="47">
        <f t="shared" si="0"/>
        <v>14.155047929991532</v>
      </c>
      <c r="Y6" s="23">
        <f t="shared" si="0"/>
        <v>532.18461538461543</v>
      </c>
      <c r="Z6" s="24">
        <f t="shared" si="0"/>
        <v>3.4278157036316044</v>
      </c>
      <c r="AA6" s="24">
        <f t="shared" si="0"/>
        <v>-2.4668514214422416E-2</v>
      </c>
      <c r="AB6" s="47">
        <f t="shared" si="0"/>
        <v>13.435128046236013</v>
      </c>
      <c r="AC6" s="23">
        <f t="shared" si="0"/>
        <v>1246.0337078651685</v>
      </c>
      <c r="AD6" s="24">
        <f t="shared" si="0"/>
        <v>38.125833167703007</v>
      </c>
      <c r="AE6" s="24">
        <f t="shared" si="0"/>
        <v>-0.40528203549816061</v>
      </c>
      <c r="AF6" s="47">
        <f t="shared" si="0"/>
        <v>11.94162439825252</v>
      </c>
    </row>
    <row r="7" spans="1:32" s="19" customFormat="1" ht="15" customHeight="1" x14ac:dyDescent="0.2">
      <c r="A7" s="8"/>
      <c r="B7" s="22" t="s">
        <v>33</v>
      </c>
      <c r="C7" s="48">
        <f>+SUBTOTAL(102,C13:C301)</f>
        <v>207</v>
      </c>
      <c r="D7" s="23">
        <f t="shared" ref="D7:AF7" si="1">+SUBTOTAL(102,D13:D301)</f>
        <v>182</v>
      </c>
      <c r="E7" s="23">
        <f t="shared" si="1"/>
        <v>182</v>
      </c>
      <c r="F7" s="23">
        <f t="shared" si="1"/>
        <v>207</v>
      </c>
      <c r="G7" s="23">
        <f t="shared" si="1"/>
        <v>207</v>
      </c>
      <c r="H7" s="48">
        <f t="shared" si="1"/>
        <v>207</v>
      </c>
      <c r="I7" s="23">
        <f t="shared" si="1"/>
        <v>76</v>
      </c>
      <c r="J7" s="23">
        <f t="shared" si="1"/>
        <v>76</v>
      </c>
      <c r="K7" s="23">
        <f t="shared" si="1"/>
        <v>76</v>
      </c>
      <c r="L7" s="48">
        <f t="shared" si="1"/>
        <v>76</v>
      </c>
      <c r="M7" s="23">
        <f t="shared" si="1"/>
        <v>66</v>
      </c>
      <c r="N7" s="23">
        <f t="shared" si="1"/>
        <v>66</v>
      </c>
      <c r="O7" s="23">
        <f t="shared" si="1"/>
        <v>66</v>
      </c>
      <c r="P7" s="48">
        <f t="shared" si="1"/>
        <v>66</v>
      </c>
      <c r="Q7" s="23">
        <f t="shared" si="1"/>
        <v>75</v>
      </c>
      <c r="R7" s="23">
        <f t="shared" si="1"/>
        <v>75</v>
      </c>
      <c r="S7" s="23">
        <f t="shared" si="1"/>
        <v>75</v>
      </c>
      <c r="T7" s="48">
        <f t="shared" si="1"/>
        <v>75</v>
      </c>
      <c r="U7" s="23">
        <f t="shared" si="1"/>
        <v>182</v>
      </c>
      <c r="V7" s="23">
        <f t="shared" si="1"/>
        <v>182</v>
      </c>
      <c r="W7" s="23">
        <f t="shared" si="1"/>
        <v>182</v>
      </c>
      <c r="X7" s="48">
        <f t="shared" si="1"/>
        <v>182</v>
      </c>
      <c r="Y7" s="23">
        <f t="shared" si="1"/>
        <v>65</v>
      </c>
      <c r="Z7" s="23">
        <f t="shared" si="1"/>
        <v>65</v>
      </c>
      <c r="AA7" s="24">
        <f t="shared" si="1"/>
        <v>65</v>
      </c>
      <c r="AB7" s="48">
        <f t="shared" si="1"/>
        <v>65</v>
      </c>
      <c r="AC7" s="23">
        <f t="shared" si="1"/>
        <v>178</v>
      </c>
      <c r="AD7" s="23">
        <f t="shared" si="1"/>
        <v>178</v>
      </c>
      <c r="AE7" s="24">
        <f t="shared" si="1"/>
        <v>178</v>
      </c>
      <c r="AF7" s="48">
        <f t="shared" si="1"/>
        <v>178</v>
      </c>
    </row>
    <row r="8" spans="1:32" s="19" customFormat="1" ht="15" customHeight="1" x14ac:dyDescent="0.2">
      <c r="A8" s="8"/>
      <c r="B8" s="22" t="s">
        <v>34</v>
      </c>
      <c r="C8" s="47">
        <f>+SUBTOTAL(105,C13:C301)</f>
        <v>0</v>
      </c>
      <c r="D8" s="23">
        <f t="shared" ref="D8:AF8" si="2">+SUBTOTAL(105,D13:D301)</f>
        <v>52</v>
      </c>
      <c r="E8" s="23">
        <f t="shared" si="2"/>
        <v>3335.2701149425302</v>
      </c>
      <c r="F8" s="24">
        <f t="shared" si="2"/>
        <v>50</v>
      </c>
      <c r="G8" s="24">
        <f t="shared" si="2"/>
        <v>-117.592727272727</v>
      </c>
      <c r="H8" s="47">
        <f t="shared" si="2"/>
        <v>8.3819999999999997</v>
      </c>
      <c r="I8" s="23">
        <f t="shared" si="2"/>
        <v>54</v>
      </c>
      <c r="J8" s="23">
        <f t="shared" si="2"/>
        <v>179.23750000000001</v>
      </c>
      <c r="K8" s="24">
        <f t="shared" si="2"/>
        <v>-3.1456208000000001</v>
      </c>
      <c r="L8" s="47">
        <f t="shared" si="2"/>
        <v>9.4521132977228</v>
      </c>
      <c r="M8" s="23">
        <f t="shared" si="2"/>
        <v>52</v>
      </c>
      <c r="N8" s="23">
        <f t="shared" si="2"/>
        <v>167.72164948453599</v>
      </c>
      <c r="O8" s="24">
        <f t="shared" si="2"/>
        <v>-1.01529415954416</v>
      </c>
      <c r="P8" s="47">
        <f t="shared" si="2"/>
        <v>16.1433658330991</v>
      </c>
      <c r="Q8" s="24">
        <f t="shared" si="2"/>
        <v>50</v>
      </c>
      <c r="R8" s="24">
        <f t="shared" si="2"/>
        <v>626.77319587628904</v>
      </c>
      <c r="S8" s="24">
        <f t="shared" si="2"/>
        <v>-6.6666428571428602</v>
      </c>
      <c r="T8" s="47">
        <f t="shared" si="2"/>
        <v>5.1887146739130401</v>
      </c>
      <c r="U8" s="23">
        <f t="shared" si="2"/>
        <v>52</v>
      </c>
      <c r="V8" s="24">
        <f t="shared" si="2"/>
        <v>93.088235294117695</v>
      </c>
      <c r="W8" s="24">
        <f t="shared" si="2"/>
        <v>-2.2246124031007701</v>
      </c>
      <c r="X8" s="47">
        <f t="shared" si="2"/>
        <v>5.6421660377358496</v>
      </c>
      <c r="Y8" s="23">
        <f t="shared" si="2"/>
        <v>64</v>
      </c>
      <c r="Z8" s="24">
        <f t="shared" si="2"/>
        <v>2.57355446343063</v>
      </c>
      <c r="AA8" s="24">
        <f t="shared" si="2"/>
        <v>-0.158955327868853</v>
      </c>
      <c r="AB8" s="47">
        <f t="shared" si="2"/>
        <v>6.5355888924353502</v>
      </c>
      <c r="AC8" s="23">
        <f t="shared" si="2"/>
        <v>51</v>
      </c>
      <c r="AD8" s="24">
        <f t="shared" si="2"/>
        <v>18.931067961165098</v>
      </c>
      <c r="AE8" s="24">
        <f t="shared" si="2"/>
        <v>-14.916709490956601</v>
      </c>
      <c r="AF8" s="47">
        <f t="shared" si="2"/>
        <v>5.4897658263305296</v>
      </c>
    </row>
    <row r="9" spans="1:32" s="19" customFormat="1" x14ac:dyDescent="0.2">
      <c r="A9" s="8"/>
      <c r="B9" s="22" t="s">
        <v>35</v>
      </c>
      <c r="C9" s="47">
        <f>+SUBTOTAL(104,C13:C301)</f>
        <v>1.60214285714286</v>
      </c>
      <c r="D9" s="23">
        <f t="shared" ref="D9:AF9" si="3">+SUBTOTAL(104,D13:D301)</f>
        <v>4323</v>
      </c>
      <c r="E9" s="23">
        <f t="shared" si="3"/>
        <v>8419.06550218341</v>
      </c>
      <c r="F9" s="24">
        <f t="shared" si="3"/>
        <v>6222</v>
      </c>
      <c r="G9" s="24">
        <f t="shared" si="3"/>
        <v>318.335641025641</v>
      </c>
      <c r="H9" s="47">
        <f t="shared" si="3"/>
        <v>42.213531034482799</v>
      </c>
      <c r="I9" s="23">
        <f t="shared" si="3"/>
        <v>545</v>
      </c>
      <c r="J9" s="23">
        <f t="shared" si="3"/>
        <v>291.20779220779201</v>
      </c>
      <c r="K9" s="24">
        <f t="shared" si="3"/>
        <v>5.47533562098738</v>
      </c>
      <c r="L9" s="47">
        <f t="shared" si="3"/>
        <v>21.062028120184898</v>
      </c>
      <c r="M9" s="23">
        <f t="shared" si="3"/>
        <v>545</v>
      </c>
      <c r="N9" s="23">
        <f t="shared" si="3"/>
        <v>265.83116883116901</v>
      </c>
      <c r="O9" s="24">
        <f t="shared" si="3"/>
        <v>6.2060072976559102</v>
      </c>
      <c r="P9" s="47">
        <f t="shared" si="3"/>
        <v>28.3540396458815</v>
      </c>
      <c r="Q9" s="24">
        <f t="shared" si="3"/>
        <v>548</v>
      </c>
      <c r="R9" s="24">
        <f t="shared" si="3"/>
        <v>1024.2077922077899</v>
      </c>
      <c r="S9" s="24">
        <f t="shared" si="3"/>
        <v>21.638293168880502</v>
      </c>
      <c r="T9" s="47">
        <f t="shared" si="3"/>
        <v>17.405764551651799</v>
      </c>
      <c r="U9" s="23">
        <f t="shared" si="3"/>
        <v>4323</v>
      </c>
      <c r="V9" s="24">
        <f t="shared" si="3"/>
        <v>166.55495978552301</v>
      </c>
      <c r="W9" s="24">
        <f t="shared" si="3"/>
        <v>5.1861779697012702</v>
      </c>
      <c r="X9" s="47">
        <f t="shared" si="3"/>
        <v>20.113191127541501</v>
      </c>
      <c r="Y9" s="23">
        <f t="shared" si="3"/>
        <v>1186</v>
      </c>
      <c r="Z9" s="24">
        <f t="shared" si="3"/>
        <v>3.85490158197402</v>
      </c>
      <c r="AA9" s="24">
        <f t="shared" si="3"/>
        <v>5.52679333074831E-2</v>
      </c>
      <c r="AB9" s="47">
        <f t="shared" si="3"/>
        <v>20.1332395498392</v>
      </c>
      <c r="AC9" s="23">
        <f t="shared" si="3"/>
        <v>4286</v>
      </c>
      <c r="AD9" s="24">
        <f t="shared" si="3"/>
        <v>56.023333333333298</v>
      </c>
      <c r="AE9" s="24">
        <f t="shared" si="3"/>
        <v>3.66475488227778</v>
      </c>
      <c r="AF9" s="47">
        <f t="shared" si="3"/>
        <v>17.186238352590401</v>
      </c>
    </row>
    <row r="10" spans="1:32" s="28" customFormat="1" ht="18.75" x14ac:dyDescent="0.3">
      <c r="A10" s="8"/>
      <c r="B10" s="27"/>
      <c r="C10" s="59"/>
      <c r="D10" s="84" t="s">
        <v>4</v>
      </c>
      <c r="E10" s="85"/>
      <c r="F10" s="85"/>
      <c r="G10" s="85"/>
      <c r="H10" s="85"/>
      <c r="I10" s="86" t="s">
        <v>6</v>
      </c>
      <c r="J10" s="87"/>
      <c r="K10" s="86"/>
      <c r="L10" s="86"/>
      <c r="M10" s="82" t="s">
        <v>5</v>
      </c>
      <c r="N10" s="83"/>
      <c r="O10" s="83"/>
      <c r="P10" s="83"/>
      <c r="Q10" s="92" t="s">
        <v>71</v>
      </c>
      <c r="R10" s="93"/>
      <c r="S10" s="93"/>
      <c r="T10" s="93"/>
      <c r="U10" s="90" t="s">
        <v>32</v>
      </c>
      <c r="V10" s="91"/>
      <c r="W10" s="91"/>
      <c r="X10" s="91"/>
      <c r="Y10" s="80" t="s">
        <v>61</v>
      </c>
      <c r="Z10" s="81"/>
      <c r="AA10" s="81"/>
      <c r="AB10" s="81"/>
      <c r="AC10" s="88" t="s">
        <v>8</v>
      </c>
      <c r="AD10" s="89"/>
      <c r="AE10" s="89"/>
      <c r="AF10" s="89"/>
    </row>
    <row r="11" spans="1:32" s="12" customFormat="1" x14ac:dyDescent="0.2">
      <c r="A11" s="29" t="s">
        <v>0</v>
      </c>
      <c r="B11" s="25" t="s">
        <v>27</v>
      </c>
      <c r="C11" s="60" t="s">
        <v>7</v>
      </c>
      <c r="D11" s="25" t="s">
        <v>13</v>
      </c>
      <c r="E11" s="25" t="s">
        <v>21</v>
      </c>
      <c r="F11" s="31" t="s">
        <v>23</v>
      </c>
      <c r="G11" s="32" t="s">
        <v>22</v>
      </c>
      <c r="H11" s="49" t="s">
        <v>24</v>
      </c>
      <c r="I11" s="25" t="s">
        <v>25</v>
      </c>
      <c r="J11" s="25" t="s">
        <v>26</v>
      </c>
      <c r="K11" s="32" t="s">
        <v>14</v>
      </c>
      <c r="L11" s="49" t="s">
        <v>15</v>
      </c>
      <c r="M11" s="25" t="s">
        <v>16</v>
      </c>
      <c r="N11" s="25" t="s">
        <v>17</v>
      </c>
      <c r="O11" s="32" t="s">
        <v>18</v>
      </c>
      <c r="P11" s="49" t="s">
        <v>19</v>
      </c>
      <c r="Q11" s="25" t="s">
        <v>65</v>
      </c>
      <c r="R11" s="25" t="s">
        <v>66</v>
      </c>
      <c r="S11" s="25" t="s">
        <v>67</v>
      </c>
      <c r="T11" s="49" t="s">
        <v>68</v>
      </c>
      <c r="U11" s="25" t="s">
        <v>28</v>
      </c>
      <c r="V11" s="25" t="s">
        <v>29</v>
      </c>
      <c r="W11" s="32" t="s">
        <v>30</v>
      </c>
      <c r="X11" s="49" t="s">
        <v>31</v>
      </c>
      <c r="Y11" s="25" t="s">
        <v>57</v>
      </c>
      <c r="Z11" s="32" t="s">
        <v>58</v>
      </c>
      <c r="AA11" s="30" t="s">
        <v>59</v>
      </c>
      <c r="AB11" s="49" t="s">
        <v>60</v>
      </c>
      <c r="AC11" s="25" t="s">
        <v>11</v>
      </c>
      <c r="AD11" s="32" t="s">
        <v>9</v>
      </c>
      <c r="AE11" s="30" t="s">
        <v>10</v>
      </c>
      <c r="AF11" s="49" t="s">
        <v>12</v>
      </c>
    </row>
    <row r="12" spans="1:32" s="3" customFormat="1" hidden="1" x14ac:dyDescent="0.2">
      <c r="A12" s="33" t="s">
        <v>0</v>
      </c>
      <c r="B12" s="34" t="s">
        <v>56</v>
      </c>
      <c r="C12" s="61" t="s">
        <v>77</v>
      </c>
      <c r="D12" s="34" t="s">
        <v>44</v>
      </c>
      <c r="E12" s="34" t="s">
        <v>72</v>
      </c>
      <c r="F12" s="36" t="s">
        <v>45</v>
      </c>
      <c r="G12" s="37" t="s">
        <v>46</v>
      </c>
      <c r="H12" s="50" t="s">
        <v>78</v>
      </c>
      <c r="I12" s="34" t="s">
        <v>47</v>
      </c>
      <c r="J12" s="34" t="s">
        <v>79</v>
      </c>
      <c r="K12" s="37" t="s">
        <v>48</v>
      </c>
      <c r="L12" s="50" t="s">
        <v>80</v>
      </c>
      <c r="M12" s="34" t="s">
        <v>49</v>
      </c>
      <c r="N12" s="34" t="s">
        <v>73</v>
      </c>
      <c r="O12" s="37" t="s">
        <v>50</v>
      </c>
      <c r="P12" s="50" t="s">
        <v>81</v>
      </c>
      <c r="Q12" s="34" t="s">
        <v>69</v>
      </c>
      <c r="R12" s="34" t="s">
        <v>74</v>
      </c>
      <c r="S12" s="34" t="s">
        <v>70</v>
      </c>
      <c r="T12" s="50" t="s">
        <v>82</v>
      </c>
      <c r="U12" s="34" t="s">
        <v>51</v>
      </c>
      <c r="V12" s="34" t="s">
        <v>32</v>
      </c>
      <c r="W12" s="37" t="s">
        <v>52</v>
      </c>
      <c r="X12" s="50" t="s">
        <v>83</v>
      </c>
      <c r="Y12" s="34" t="s">
        <v>64</v>
      </c>
      <c r="Z12" s="37" t="s">
        <v>63</v>
      </c>
      <c r="AA12" s="35" t="s">
        <v>62</v>
      </c>
      <c r="AB12" s="50" t="s">
        <v>84</v>
      </c>
      <c r="AC12" s="34" t="s">
        <v>53</v>
      </c>
      <c r="AD12" s="37" t="s">
        <v>54</v>
      </c>
      <c r="AE12" s="35" t="s">
        <v>55</v>
      </c>
      <c r="AF12" s="50" t="s">
        <v>85</v>
      </c>
    </row>
    <row r="13" spans="1:32" x14ac:dyDescent="0.2">
      <c r="A13" s="38" t="s">
        <v>3</v>
      </c>
      <c r="B13" s="39">
        <v>1987</v>
      </c>
      <c r="C13" s="62">
        <v>0.207950819672131</v>
      </c>
      <c r="D13" s="39">
        <v>415</v>
      </c>
      <c r="E13" s="39">
        <v>3825.2626506024098</v>
      </c>
      <c r="F13" s="39">
        <v>532</v>
      </c>
      <c r="G13" s="41">
        <v>-102.694135338346</v>
      </c>
      <c r="H13" s="51">
        <v>31.6726372180451</v>
      </c>
      <c r="I13" s="42">
        <v>80</v>
      </c>
      <c r="J13" s="39">
        <v>179.23750000000001</v>
      </c>
      <c r="K13" s="41">
        <v>-2.5339905482041498</v>
      </c>
      <c r="L13" s="51">
        <v>15.0301739130435</v>
      </c>
      <c r="M13" s="39"/>
      <c r="N13" s="39"/>
      <c r="O13" s="41"/>
      <c r="P13" s="51"/>
      <c r="Q13" s="39"/>
      <c r="R13" s="39"/>
      <c r="S13" s="41"/>
      <c r="T13" s="51"/>
      <c r="U13" s="39">
        <v>415</v>
      </c>
      <c r="V13" s="39">
        <v>122.484337349398</v>
      </c>
      <c r="W13" s="41">
        <v>1.2663383838383799</v>
      </c>
      <c r="X13" s="51">
        <v>13.1047356902357</v>
      </c>
      <c r="Y13" s="39"/>
      <c r="Z13" s="40"/>
      <c r="AA13" s="40"/>
      <c r="AB13" s="51"/>
      <c r="AC13" s="42">
        <v>413</v>
      </c>
      <c r="AD13" s="41">
        <v>39.471428571428604</v>
      </c>
      <c r="AE13" s="40">
        <v>0.88568197278911598</v>
      </c>
      <c r="AF13" s="51">
        <v>9.4546357142857005</v>
      </c>
    </row>
    <row r="14" spans="1:32" x14ac:dyDescent="0.2">
      <c r="A14" s="38" t="s">
        <v>3</v>
      </c>
      <c r="B14" s="39">
        <v>1988</v>
      </c>
      <c r="C14" s="62">
        <v>0.164321940463065</v>
      </c>
      <c r="D14" s="39">
        <v>497</v>
      </c>
      <c r="E14" s="39">
        <v>3938.1549295774598</v>
      </c>
      <c r="F14" s="39">
        <v>627</v>
      </c>
      <c r="G14" s="41">
        <v>-106.837368421053</v>
      </c>
      <c r="H14" s="51">
        <v>32.642148325358797</v>
      </c>
      <c r="I14" s="42">
        <v>72</v>
      </c>
      <c r="J14" s="39">
        <v>198.555555555556</v>
      </c>
      <c r="K14" s="41">
        <v>-3.1456208000000001</v>
      </c>
      <c r="L14" s="51">
        <v>15.3961136</v>
      </c>
      <c r="M14" s="39"/>
      <c r="N14" s="39"/>
      <c r="O14" s="41"/>
      <c r="P14" s="51"/>
      <c r="Q14" s="39"/>
      <c r="R14" s="39"/>
      <c r="S14" s="41"/>
      <c r="T14" s="51"/>
      <c r="U14" s="39">
        <v>497</v>
      </c>
      <c r="V14" s="39">
        <v>123.38430583501</v>
      </c>
      <c r="W14" s="41">
        <v>1.4494087078651701</v>
      </c>
      <c r="X14" s="51">
        <v>13.9982893258427</v>
      </c>
      <c r="Y14" s="39"/>
      <c r="Z14" s="40"/>
      <c r="AA14" s="40"/>
      <c r="AB14" s="51"/>
      <c r="AC14" s="42">
        <v>497</v>
      </c>
      <c r="AD14" s="41">
        <v>38.935412474849102</v>
      </c>
      <c r="AE14" s="40">
        <v>1.0174745762711901</v>
      </c>
      <c r="AF14" s="51">
        <v>10.732330367231601</v>
      </c>
    </row>
    <row r="15" spans="1:32" x14ac:dyDescent="0.2">
      <c r="A15" s="38" t="s">
        <v>3</v>
      </c>
      <c r="B15" s="39">
        <v>1989</v>
      </c>
      <c r="C15" s="62">
        <v>0.16031468531468501</v>
      </c>
      <c r="D15" s="39">
        <v>651</v>
      </c>
      <c r="E15" s="39">
        <v>4110.5775729646703</v>
      </c>
      <c r="F15" s="39">
        <v>800</v>
      </c>
      <c r="G15" s="41">
        <v>-62.040500000000101</v>
      </c>
      <c r="H15" s="51">
        <v>34.309143750000104</v>
      </c>
      <c r="I15" s="42">
        <v>84</v>
      </c>
      <c r="J15" s="39">
        <v>210.76190476190499</v>
      </c>
      <c r="K15" s="41">
        <v>-2.4940175438596501</v>
      </c>
      <c r="L15" s="51">
        <v>15.7187380952381</v>
      </c>
      <c r="M15" s="39"/>
      <c r="N15" s="39"/>
      <c r="O15" s="41"/>
      <c r="P15" s="51"/>
      <c r="Q15" s="39">
        <v>59</v>
      </c>
      <c r="R15" s="39">
        <v>699.55932203389796</v>
      </c>
      <c r="S15" s="41">
        <v>-6.6666428571428602</v>
      </c>
      <c r="T15" s="51">
        <v>10.456693877551</v>
      </c>
      <c r="U15" s="39">
        <v>651</v>
      </c>
      <c r="V15" s="39">
        <v>119.611367127496</v>
      </c>
      <c r="W15" s="41">
        <v>0.82001764057331905</v>
      </c>
      <c r="X15" s="51">
        <v>15.1327475192944</v>
      </c>
      <c r="Y15" s="39"/>
      <c r="Z15" s="40"/>
      <c r="AA15" s="40"/>
      <c r="AB15" s="51"/>
      <c r="AC15" s="42">
        <v>650</v>
      </c>
      <c r="AD15" s="41">
        <v>43.2441538461539</v>
      </c>
      <c r="AE15" s="40">
        <v>0.95774028856825699</v>
      </c>
      <c r="AF15" s="51">
        <v>11.361963152053301</v>
      </c>
    </row>
    <row r="16" spans="1:32" x14ac:dyDescent="0.2">
      <c r="A16" s="38" t="s">
        <v>3</v>
      </c>
      <c r="B16" s="39">
        <v>1990</v>
      </c>
      <c r="C16" s="62">
        <v>0.21949152542372899</v>
      </c>
      <c r="D16" s="39">
        <v>724</v>
      </c>
      <c r="E16" s="39">
        <v>4180.90331491713</v>
      </c>
      <c r="F16" s="39">
        <v>922</v>
      </c>
      <c r="G16" s="41">
        <v>-47.476301518438198</v>
      </c>
      <c r="H16" s="51">
        <v>34.336175704989103</v>
      </c>
      <c r="I16" s="42">
        <v>95</v>
      </c>
      <c r="J16" s="39">
        <v>213.86315789473699</v>
      </c>
      <c r="K16" s="41">
        <v>-2.5598590021691998</v>
      </c>
      <c r="L16" s="51">
        <v>16.317667028199601</v>
      </c>
      <c r="M16" s="39"/>
      <c r="N16" s="39"/>
      <c r="O16" s="41"/>
      <c r="P16" s="51"/>
      <c r="Q16" s="39">
        <v>74</v>
      </c>
      <c r="R16" s="39">
        <v>727.87837837837799</v>
      </c>
      <c r="S16" s="41">
        <v>-0.70400892857142905</v>
      </c>
      <c r="T16" s="51">
        <v>10.7012306547619</v>
      </c>
      <c r="U16" s="39">
        <v>724</v>
      </c>
      <c r="V16" s="39">
        <v>127.91574585635399</v>
      </c>
      <c r="W16" s="41">
        <v>1.6209317343173399</v>
      </c>
      <c r="X16" s="51">
        <v>15.7793726937269</v>
      </c>
      <c r="Y16" s="39"/>
      <c r="Z16" s="40"/>
      <c r="AA16" s="40"/>
      <c r="AB16" s="51"/>
      <c r="AC16" s="42">
        <v>724</v>
      </c>
      <c r="AD16" s="41">
        <v>40.116712707182302</v>
      </c>
      <c r="AE16" s="40">
        <v>1.55118959107806</v>
      </c>
      <c r="AF16" s="51">
        <v>12.305138104089201</v>
      </c>
    </row>
    <row r="17" spans="1:32" x14ac:dyDescent="0.2">
      <c r="A17" s="38" t="s">
        <v>3</v>
      </c>
      <c r="B17" s="39">
        <v>1991</v>
      </c>
      <c r="C17" s="62">
        <v>0.26465461588121297</v>
      </c>
      <c r="D17" s="39">
        <v>808</v>
      </c>
      <c r="E17" s="39">
        <v>4335.9133663366301</v>
      </c>
      <c r="F17" s="39">
        <v>1018</v>
      </c>
      <c r="G17" s="41">
        <v>14.6943713163065</v>
      </c>
      <c r="H17" s="51">
        <v>36.642377210216097</v>
      </c>
      <c r="I17" s="42">
        <v>119</v>
      </c>
      <c r="J17" s="39">
        <v>230.89915966386599</v>
      </c>
      <c r="K17" s="41">
        <v>-1.7031720747296</v>
      </c>
      <c r="L17" s="51">
        <v>18.1656253687316</v>
      </c>
      <c r="M17" s="39"/>
      <c r="N17" s="39"/>
      <c r="O17" s="41"/>
      <c r="P17" s="51"/>
      <c r="Q17" s="39">
        <v>109</v>
      </c>
      <c r="R17" s="39">
        <v>741.38532110091705</v>
      </c>
      <c r="S17" s="41">
        <v>0.28605700712589199</v>
      </c>
      <c r="T17" s="51">
        <v>11.856067695962</v>
      </c>
      <c r="U17" s="39">
        <v>808</v>
      </c>
      <c r="V17" s="39">
        <v>121.553217821782</v>
      </c>
      <c r="W17" s="41">
        <v>1.8627260273972599</v>
      </c>
      <c r="X17" s="51">
        <v>17.301701047542299</v>
      </c>
      <c r="Y17" s="39"/>
      <c r="Z17" s="40"/>
      <c r="AA17" s="40"/>
      <c r="AB17" s="51"/>
      <c r="AC17" s="42">
        <v>806</v>
      </c>
      <c r="AD17" s="41">
        <v>39.9722084367245</v>
      </c>
      <c r="AE17" s="40">
        <v>2.0109051863857399</v>
      </c>
      <c r="AF17" s="51">
        <v>13.8246935980551</v>
      </c>
    </row>
    <row r="18" spans="1:32" x14ac:dyDescent="0.2">
      <c r="A18" s="38" t="s">
        <v>3</v>
      </c>
      <c r="B18" s="39">
        <v>1992</v>
      </c>
      <c r="C18" s="62">
        <v>0.29391443850267301</v>
      </c>
      <c r="D18" s="39">
        <v>954</v>
      </c>
      <c r="E18" s="39">
        <v>4345.5461215932901</v>
      </c>
      <c r="F18" s="39">
        <v>1245</v>
      </c>
      <c r="G18" s="41">
        <v>11.425550200803199</v>
      </c>
      <c r="H18" s="51">
        <v>35.4364963855421</v>
      </c>
      <c r="I18" s="42">
        <v>135</v>
      </c>
      <c r="J18" s="39">
        <v>221.84444444444401</v>
      </c>
      <c r="K18" s="41">
        <v>-0.44214790996784498</v>
      </c>
      <c r="L18" s="51">
        <v>17.892932475884201</v>
      </c>
      <c r="M18" s="39"/>
      <c r="N18" s="39"/>
      <c r="O18" s="41"/>
      <c r="P18" s="51"/>
      <c r="Q18" s="39">
        <v>119</v>
      </c>
      <c r="R18" s="39">
        <v>718.59663865546202</v>
      </c>
      <c r="S18" s="41">
        <v>5.7268244575938397E-3</v>
      </c>
      <c r="T18" s="51">
        <v>12.2888244575937</v>
      </c>
      <c r="U18" s="39">
        <v>954</v>
      </c>
      <c r="V18" s="39">
        <v>123.06498951782</v>
      </c>
      <c r="W18" s="41">
        <v>1.7251476736345299</v>
      </c>
      <c r="X18" s="51">
        <v>17.5672009440324</v>
      </c>
      <c r="Y18" s="39"/>
      <c r="Z18" s="40"/>
      <c r="AA18" s="40"/>
      <c r="AB18" s="51"/>
      <c r="AC18" s="42">
        <v>950</v>
      </c>
      <c r="AD18" s="41">
        <v>39.388526315789399</v>
      </c>
      <c r="AE18" s="40">
        <v>2.1382593346910999</v>
      </c>
      <c r="AF18" s="51">
        <v>14.300984521384899</v>
      </c>
    </row>
    <row r="19" spans="1:32" x14ac:dyDescent="0.2">
      <c r="A19" s="38" t="s">
        <v>3</v>
      </c>
      <c r="B19" s="39">
        <v>1993</v>
      </c>
      <c r="C19" s="62">
        <v>0.21298850574712599</v>
      </c>
      <c r="D19" s="39">
        <v>1141</v>
      </c>
      <c r="E19" s="39">
        <v>4300.9649430324298</v>
      </c>
      <c r="F19" s="39">
        <v>1404</v>
      </c>
      <c r="G19" s="41">
        <v>19.8695726495726</v>
      </c>
      <c r="H19" s="51">
        <v>35.815774216524197</v>
      </c>
      <c r="I19" s="42">
        <v>147</v>
      </c>
      <c r="J19" s="39">
        <v>244</v>
      </c>
      <c r="K19" s="41">
        <v>-0.31833214540270899</v>
      </c>
      <c r="L19" s="51">
        <v>18.119921596578799</v>
      </c>
      <c r="M19" s="39">
        <v>55</v>
      </c>
      <c r="N19" s="39">
        <v>195.49090909090901</v>
      </c>
      <c r="O19" s="41">
        <v>-1.01529415954416</v>
      </c>
      <c r="P19" s="51">
        <v>26.4195028490028</v>
      </c>
      <c r="Q19" s="39">
        <v>145</v>
      </c>
      <c r="R19" s="39">
        <v>731.648275862069</v>
      </c>
      <c r="S19" s="41">
        <v>-1.9601455868970399E-2</v>
      </c>
      <c r="T19" s="51">
        <v>13.904363967242899</v>
      </c>
      <c r="U19" s="39">
        <v>1141</v>
      </c>
      <c r="V19" s="39">
        <v>125.4425942156</v>
      </c>
      <c r="W19" s="41">
        <v>1.77206722689076</v>
      </c>
      <c r="X19" s="51">
        <v>17.6428157262905</v>
      </c>
      <c r="Y19" s="39"/>
      <c r="Z19" s="40"/>
      <c r="AA19" s="40"/>
      <c r="AB19" s="51"/>
      <c r="AC19" s="42">
        <v>1131</v>
      </c>
      <c r="AD19" s="41">
        <v>36.817860300618896</v>
      </c>
      <c r="AE19" s="40">
        <v>2.3028114355231102</v>
      </c>
      <c r="AF19" s="51">
        <v>14.6240066301703</v>
      </c>
    </row>
    <row r="20" spans="1:32" x14ac:dyDescent="0.2">
      <c r="A20" s="38" t="s">
        <v>3</v>
      </c>
      <c r="B20" s="39">
        <v>1994</v>
      </c>
      <c r="C20" s="62">
        <v>0.31992998833138803</v>
      </c>
      <c r="D20" s="39">
        <v>1303</v>
      </c>
      <c r="E20" s="39">
        <v>4316.9186492709096</v>
      </c>
      <c r="F20" s="39">
        <v>1682</v>
      </c>
      <c r="G20" s="41">
        <v>34.055374554102301</v>
      </c>
      <c r="H20" s="51">
        <v>36.103581450653998</v>
      </c>
      <c r="I20" s="42">
        <v>164</v>
      </c>
      <c r="J20" s="39">
        <v>256.67682926829298</v>
      </c>
      <c r="K20" s="41">
        <v>-0.33357194029850801</v>
      </c>
      <c r="L20" s="51">
        <v>18.567435820895501</v>
      </c>
      <c r="M20" s="39">
        <v>78</v>
      </c>
      <c r="N20" s="39">
        <v>207.371794871795</v>
      </c>
      <c r="O20" s="41">
        <v>-0.90940059523809702</v>
      </c>
      <c r="P20" s="51">
        <v>26.8018202380952</v>
      </c>
      <c r="Q20" s="39">
        <v>164</v>
      </c>
      <c r="R20" s="39">
        <v>769.41463414634097</v>
      </c>
      <c r="S20" s="41">
        <v>1.7748922247883001</v>
      </c>
      <c r="T20" s="51">
        <v>14.891517321016201</v>
      </c>
      <c r="U20" s="39">
        <v>1303</v>
      </c>
      <c r="V20" s="39">
        <v>125.209516500384</v>
      </c>
      <c r="W20" s="41">
        <v>1.7108378926038501</v>
      </c>
      <c r="X20" s="51">
        <v>18.295612462006101</v>
      </c>
      <c r="Y20" s="39"/>
      <c r="Z20" s="40"/>
      <c r="AA20" s="40"/>
      <c r="AB20" s="51"/>
      <c r="AC20" s="42">
        <v>1285</v>
      </c>
      <c r="AD20" s="41">
        <v>36.728482490272299</v>
      </c>
      <c r="AE20" s="40">
        <v>2.5726620583717401</v>
      </c>
      <c r="AF20" s="51">
        <v>15.172692524321601</v>
      </c>
    </row>
    <row r="21" spans="1:32" x14ac:dyDescent="0.2">
      <c r="A21" s="38" t="s">
        <v>3</v>
      </c>
      <c r="B21" s="39">
        <v>1995</v>
      </c>
      <c r="C21" s="62">
        <v>0.47724219012428598</v>
      </c>
      <c r="D21" s="39">
        <v>1508</v>
      </c>
      <c r="E21" s="39">
        <v>4589.6140583554397</v>
      </c>
      <c r="F21" s="39">
        <v>1957</v>
      </c>
      <c r="G21" s="41">
        <v>76.786913643331502</v>
      </c>
      <c r="H21" s="51">
        <v>36.988898824731699</v>
      </c>
      <c r="I21" s="42">
        <v>261</v>
      </c>
      <c r="J21" s="39">
        <v>244.038314176245</v>
      </c>
      <c r="K21" s="41">
        <v>-0.37084383000512</v>
      </c>
      <c r="L21" s="51">
        <v>20.351488479262699</v>
      </c>
      <c r="M21" s="39">
        <v>169</v>
      </c>
      <c r="N21" s="39">
        <v>199.082840236686</v>
      </c>
      <c r="O21" s="41">
        <v>2.3392948390395401E-3</v>
      </c>
      <c r="P21" s="51">
        <v>27.661563617782299</v>
      </c>
      <c r="Q21" s="39">
        <v>262</v>
      </c>
      <c r="R21" s="39">
        <v>737.45419847328196</v>
      </c>
      <c r="S21" s="41">
        <v>4.8949392265193499</v>
      </c>
      <c r="T21" s="51">
        <v>16.137261510128901</v>
      </c>
      <c r="U21" s="39">
        <v>1508</v>
      </c>
      <c r="V21" s="39">
        <v>124.359416445623</v>
      </c>
      <c r="W21" s="41">
        <v>1.92081818181818</v>
      </c>
      <c r="X21" s="51">
        <v>19.275553990610401</v>
      </c>
      <c r="Y21" s="39"/>
      <c r="Z21" s="40"/>
      <c r="AA21" s="40"/>
      <c r="AB21" s="51"/>
      <c r="AC21" s="42">
        <v>1497</v>
      </c>
      <c r="AD21" s="41">
        <v>37.951569806279203</v>
      </c>
      <c r="AE21" s="40">
        <v>3.0794507526881798</v>
      </c>
      <c r="AF21" s="51">
        <v>16.307891096774199</v>
      </c>
    </row>
    <row r="22" spans="1:32" x14ac:dyDescent="0.2">
      <c r="A22" s="38" t="s">
        <v>3</v>
      </c>
      <c r="B22" s="39">
        <v>1996</v>
      </c>
      <c r="C22" s="62">
        <v>0.52629142857142797</v>
      </c>
      <c r="D22" s="39">
        <v>1677</v>
      </c>
      <c r="E22" s="39">
        <v>4681.0005963029198</v>
      </c>
      <c r="F22" s="39">
        <v>2251</v>
      </c>
      <c r="G22" s="41">
        <v>69.060106619280305</v>
      </c>
      <c r="H22" s="51">
        <v>37.045834295868502</v>
      </c>
      <c r="I22" s="42">
        <v>249</v>
      </c>
      <c r="J22" s="39">
        <v>247.489959839357</v>
      </c>
      <c r="K22" s="41">
        <v>-1.16045146927872</v>
      </c>
      <c r="L22" s="51">
        <v>20.9421411398041</v>
      </c>
      <c r="M22" s="39">
        <v>199</v>
      </c>
      <c r="N22" s="39">
        <v>202.16582914572899</v>
      </c>
      <c r="O22" s="41">
        <v>0.554612172367837</v>
      </c>
      <c r="P22" s="51">
        <v>28.272418480675299</v>
      </c>
      <c r="Q22" s="39">
        <v>251</v>
      </c>
      <c r="R22" s="39">
        <v>757.03585657370502</v>
      </c>
      <c r="S22" s="41">
        <v>5.8011814368117198</v>
      </c>
      <c r="T22" s="51">
        <v>17.405764551651799</v>
      </c>
      <c r="U22" s="39">
        <v>1677</v>
      </c>
      <c r="V22" s="39">
        <v>124.38521168753699</v>
      </c>
      <c r="W22" s="41">
        <v>1.74981589648799</v>
      </c>
      <c r="X22" s="51">
        <v>20.113191127541501</v>
      </c>
      <c r="Y22" s="39">
        <v>73</v>
      </c>
      <c r="Z22" s="40">
        <v>3.3242953696700002</v>
      </c>
      <c r="AA22" s="40">
        <v>-6.1463427377220402E-2</v>
      </c>
      <c r="AB22" s="51">
        <v>13.783019853709501</v>
      </c>
      <c r="AC22" s="42">
        <v>1666</v>
      </c>
      <c r="AD22" s="41">
        <v>37.316026410564199</v>
      </c>
      <c r="AE22" s="40">
        <v>3.0549563920984002</v>
      </c>
      <c r="AF22" s="51">
        <v>17.186238352590401</v>
      </c>
    </row>
    <row r="23" spans="1:32" x14ac:dyDescent="0.2">
      <c r="A23" s="38" t="s">
        <v>3</v>
      </c>
      <c r="B23" s="39">
        <v>1997</v>
      </c>
      <c r="C23" s="62">
        <v>0.60818611987381699</v>
      </c>
      <c r="D23" s="39">
        <v>1756</v>
      </c>
      <c r="E23" s="39">
        <v>4664.2625284737996</v>
      </c>
      <c r="F23" s="39">
        <v>2368</v>
      </c>
      <c r="G23" s="41">
        <v>63.823205236486402</v>
      </c>
      <c r="H23" s="51">
        <v>36.6985080236486</v>
      </c>
      <c r="I23" s="42">
        <v>237</v>
      </c>
      <c r="J23" s="39">
        <v>241.34177215189899</v>
      </c>
      <c r="K23" s="41">
        <v>-1.3011436417405999</v>
      </c>
      <c r="L23" s="51">
        <v>20.796837346852602</v>
      </c>
      <c r="M23" s="39">
        <v>218</v>
      </c>
      <c r="N23" s="39">
        <v>195.31192660550499</v>
      </c>
      <c r="O23" s="41">
        <v>0.38127491554053999</v>
      </c>
      <c r="P23" s="51">
        <v>28.1716047297298</v>
      </c>
      <c r="Q23" s="39">
        <v>238</v>
      </c>
      <c r="R23" s="39">
        <v>731.52941176470597</v>
      </c>
      <c r="S23" s="41">
        <v>5.8377508582638296</v>
      </c>
      <c r="T23" s="51">
        <v>16.7874919077979</v>
      </c>
      <c r="U23" s="39">
        <v>1756</v>
      </c>
      <c r="V23" s="39">
        <v>125.37813211845101</v>
      </c>
      <c r="W23" s="41">
        <v>1.5511161154116799</v>
      </c>
      <c r="X23" s="51">
        <v>19.950940886699499</v>
      </c>
      <c r="Y23" s="39">
        <v>134</v>
      </c>
      <c r="Z23" s="40">
        <v>3.5629209178114598</v>
      </c>
      <c r="AA23" s="40">
        <v>-6.9159223300971101E-2</v>
      </c>
      <c r="AB23" s="51">
        <v>13.634708737864001</v>
      </c>
      <c r="AC23" s="42">
        <v>1735</v>
      </c>
      <c r="AD23" s="41">
        <v>36.308587896253599</v>
      </c>
      <c r="AE23" s="40">
        <v>3.1703877478753499</v>
      </c>
      <c r="AF23" s="51">
        <v>17.0592318696884</v>
      </c>
    </row>
    <row r="24" spans="1:32" x14ac:dyDescent="0.2">
      <c r="A24" s="38" t="s">
        <v>3</v>
      </c>
      <c r="B24" s="39">
        <v>1998</v>
      </c>
      <c r="C24" s="62">
        <v>0.59157688766114302</v>
      </c>
      <c r="D24" s="39">
        <v>1919</v>
      </c>
      <c r="E24" s="39">
        <v>4756.0984887962504</v>
      </c>
      <c r="F24" s="39">
        <v>2598</v>
      </c>
      <c r="G24" s="41">
        <v>62.569591993841499</v>
      </c>
      <c r="H24" s="51">
        <v>37.283284449576598</v>
      </c>
      <c r="I24" s="42">
        <v>311</v>
      </c>
      <c r="J24" s="39">
        <v>233.64308681672</v>
      </c>
      <c r="K24" s="41">
        <v>-1.16089637904468</v>
      </c>
      <c r="L24" s="51">
        <v>21.062028120184898</v>
      </c>
      <c r="M24" s="39">
        <v>308</v>
      </c>
      <c r="N24" s="39">
        <v>194.05519480519499</v>
      </c>
      <c r="O24" s="41">
        <v>0.73389953810623598</v>
      </c>
      <c r="P24" s="51">
        <v>28.3540396458815</v>
      </c>
      <c r="Q24" s="39">
        <v>310</v>
      </c>
      <c r="R24" s="39">
        <v>723.65483870967705</v>
      </c>
      <c r="S24" s="41">
        <v>6.2621016365202102</v>
      </c>
      <c r="T24" s="51">
        <v>16.2225465116279</v>
      </c>
      <c r="U24" s="39">
        <v>1919</v>
      </c>
      <c r="V24" s="39">
        <v>127.64773319437199</v>
      </c>
      <c r="W24" s="41">
        <v>1.1514065217391301</v>
      </c>
      <c r="X24" s="51">
        <v>19.682572981366501</v>
      </c>
      <c r="Y24" s="39">
        <v>157</v>
      </c>
      <c r="Z24" s="40">
        <v>3.66784235873466</v>
      </c>
      <c r="AA24" s="40">
        <v>-4.4021401594628702E-2</v>
      </c>
      <c r="AB24" s="51">
        <v>13.0709190096517</v>
      </c>
      <c r="AC24" s="42">
        <v>1902</v>
      </c>
      <c r="AD24" s="41">
        <v>38.068822292323802</v>
      </c>
      <c r="AE24" s="40">
        <v>2.9328368816531101</v>
      </c>
      <c r="AF24" s="51">
        <v>16.762747150908002</v>
      </c>
    </row>
    <row r="25" spans="1:32" x14ac:dyDescent="0.2">
      <c r="A25" s="38" t="s">
        <v>3</v>
      </c>
      <c r="B25" s="39">
        <v>1999</v>
      </c>
      <c r="C25" s="62">
        <v>0.68088363780778305</v>
      </c>
      <c r="D25" s="39">
        <v>1948</v>
      </c>
      <c r="E25" s="39">
        <v>4724.9912731006198</v>
      </c>
      <c r="F25" s="39">
        <v>2776</v>
      </c>
      <c r="G25" s="41">
        <v>57.768152017291101</v>
      </c>
      <c r="H25" s="51">
        <v>36.080836455331401</v>
      </c>
      <c r="I25" s="42">
        <v>332</v>
      </c>
      <c r="J25" s="39">
        <v>231.343373493976</v>
      </c>
      <c r="K25" s="41">
        <v>-1.0064145638067801</v>
      </c>
      <c r="L25" s="51">
        <v>20.384077865897599</v>
      </c>
      <c r="M25" s="39">
        <v>331</v>
      </c>
      <c r="N25" s="39">
        <v>195.26888217522699</v>
      </c>
      <c r="O25" s="41">
        <v>0.68671037463977003</v>
      </c>
      <c r="P25" s="51">
        <v>27.4297896253602</v>
      </c>
      <c r="Q25" s="39">
        <v>332</v>
      </c>
      <c r="R25" s="39">
        <v>721.65060240963896</v>
      </c>
      <c r="S25" s="41">
        <v>5.29040432220037</v>
      </c>
      <c r="T25" s="51">
        <v>15.780746954813401</v>
      </c>
      <c r="U25" s="39">
        <v>1948</v>
      </c>
      <c r="V25" s="39">
        <v>129.38552361396299</v>
      </c>
      <c r="W25" s="41">
        <v>1.23455237292895</v>
      </c>
      <c r="X25" s="51">
        <v>18.991015725919699</v>
      </c>
      <c r="Y25" s="39">
        <v>216</v>
      </c>
      <c r="Z25" s="40">
        <v>3.6531039048857799</v>
      </c>
      <c r="AA25" s="40">
        <v>-4.9593560606060898E-2</v>
      </c>
      <c r="AB25" s="51">
        <v>13.245946969697</v>
      </c>
      <c r="AC25" s="42">
        <v>1928</v>
      </c>
      <c r="AD25" s="41">
        <v>38.754616182572597</v>
      </c>
      <c r="AE25" s="40">
        <v>2.9606525183927599</v>
      </c>
      <c r="AF25" s="51">
        <v>16.1289936615733</v>
      </c>
    </row>
    <row r="26" spans="1:32" x14ac:dyDescent="0.2">
      <c r="A26" s="38" t="s">
        <v>3</v>
      </c>
      <c r="B26" s="39">
        <v>2000</v>
      </c>
      <c r="C26" s="62">
        <v>0.63235933391761701</v>
      </c>
      <c r="D26" s="39">
        <v>2097</v>
      </c>
      <c r="E26" s="39">
        <v>4901.0577014783003</v>
      </c>
      <c r="F26" s="39">
        <v>3064</v>
      </c>
      <c r="G26" s="41">
        <v>79.957764360313305</v>
      </c>
      <c r="H26" s="51">
        <v>35.155124347258401</v>
      </c>
      <c r="I26" s="42">
        <v>399</v>
      </c>
      <c r="J26" s="39">
        <v>235.58897243107799</v>
      </c>
      <c r="K26" s="41">
        <v>-0.199038876184254</v>
      </c>
      <c r="L26" s="51">
        <v>20.1906030708919</v>
      </c>
      <c r="M26" s="39">
        <v>392</v>
      </c>
      <c r="N26" s="39">
        <v>199.20663265306101</v>
      </c>
      <c r="O26" s="41">
        <v>1.50737924281984</v>
      </c>
      <c r="P26" s="51">
        <v>26.9126488250653</v>
      </c>
      <c r="Q26" s="39">
        <v>399</v>
      </c>
      <c r="R26" s="39">
        <v>736.09022556391005</v>
      </c>
      <c r="S26" s="41">
        <v>6.7015178041543004</v>
      </c>
      <c r="T26" s="51">
        <v>16.139555267062299</v>
      </c>
      <c r="U26" s="39">
        <v>2097</v>
      </c>
      <c r="V26" s="39">
        <v>130.04625655698601</v>
      </c>
      <c r="W26" s="41">
        <v>1.33076295536172</v>
      </c>
      <c r="X26" s="51">
        <v>18.579047203694302</v>
      </c>
      <c r="Y26" s="39">
        <v>259</v>
      </c>
      <c r="Z26" s="40">
        <v>3.57349590190399</v>
      </c>
      <c r="AA26" s="40">
        <v>-1.9666430594900901E-2</v>
      </c>
      <c r="AB26" s="51">
        <v>14.2336402266288</v>
      </c>
      <c r="AC26" s="42">
        <v>2070</v>
      </c>
      <c r="AD26" s="41">
        <v>40.237439613526597</v>
      </c>
      <c r="AE26" s="40">
        <v>2.8806472416472402</v>
      </c>
      <c r="AF26" s="51">
        <v>15.8276121730122</v>
      </c>
    </row>
    <row r="27" spans="1:32" x14ac:dyDescent="0.2">
      <c r="A27" s="38" t="s">
        <v>3</v>
      </c>
      <c r="B27" s="39">
        <v>2001</v>
      </c>
      <c r="C27" s="62">
        <v>0.609277304836082</v>
      </c>
      <c r="D27" s="39">
        <v>2172</v>
      </c>
      <c r="E27" s="39">
        <v>4865.9323204419898</v>
      </c>
      <c r="F27" s="39">
        <v>3066</v>
      </c>
      <c r="G27" s="41">
        <v>73.682935420743803</v>
      </c>
      <c r="H27" s="51">
        <v>36.142730919765199</v>
      </c>
      <c r="I27" s="42">
        <v>410</v>
      </c>
      <c r="J27" s="39">
        <v>235.02439024390199</v>
      </c>
      <c r="K27" s="41">
        <v>-0.70661834802481105</v>
      </c>
      <c r="L27" s="51">
        <v>20.209729023832899</v>
      </c>
      <c r="M27" s="39">
        <v>409</v>
      </c>
      <c r="N27" s="39">
        <v>196.35696821515899</v>
      </c>
      <c r="O27" s="41">
        <v>1.1730717547292899</v>
      </c>
      <c r="P27" s="51">
        <v>27.3343059360731</v>
      </c>
      <c r="Q27" s="39">
        <v>412</v>
      </c>
      <c r="R27" s="39">
        <v>730.86650485436905</v>
      </c>
      <c r="S27" s="41">
        <v>6.1563378016085899</v>
      </c>
      <c r="T27" s="51">
        <v>16.299249329758698</v>
      </c>
      <c r="U27" s="39">
        <v>2172</v>
      </c>
      <c r="V27" s="39">
        <v>131.684162062615</v>
      </c>
      <c r="W27" s="41">
        <v>1.2793429913860599</v>
      </c>
      <c r="X27" s="51">
        <v>19.110428869746698</v>
      </c>
      <c r="Y27" s="39">
        <v>328</v>
      </c>
      <c r="Z27" s="40">
        <v>3.5946152297146701</v>
      </c>
      <c r="AA27" s="40">
        <v>8.4231321839080102E-4</v>
      </c>
      <c r="AB27" s="51">
        <v>15.003843390804599</v>
      </c>
      <c r="AC27" s="42">
        <v>2148</v>
      </c>
      <c r="AD27" s="41">
        <v>39.919553072625703</v>
      </c>
      <c r="AE27" s="40">
        <v>2.9536538054968302</v>
      </c>
      <c r="AF27" s="51">
        <v>16.326499392177599</v>
      </c>
    </row>
    <row r="28" spans="1:32" x14ac:dyDescent="0.2">
      <c r="A28" s="38" t="s">
        <v>3</v>
      </c>
      <c r="B28" s="39">
        <v>2002</v>
      </c>
      <c r="C28" s="62">
        <v>0.54207397399087898</v>
      </c>
      <c r="D28" s="39">
        <v>2503</v>
      </c>
      <c r="E28" s="39">
        <v>4885.89053136237</v>
      </c>
      <c r="F28" s="39">
        <v>3303</v>
      </c>
      <c r="G28" s="41">
        <v>77.843109294580998</v>
      </c>
      <c r="H28" s="51">
        <v>35.919932788374197</v>
      </c>
      <c r="I28" s="42">
        <v>355</v>
      </c>
      <c r="J28" s="39">
        <v>235.09014084507001</v>
      </c>
      <c r="K28" s="41">
        <v>-0.14042740224310399</v>
      </c>
      <c r="L28" s="51">
        <v>19.457819036071498</v>
      </c>
      <c r="M28" s="39">
        <v>359</v>
      </c>
      <c r="N28" s="39">
        <v>196.71587743732599</v>
      </c>
      <c r="O28" s="41">
        <v>1.3914757722592399</v>
      </c>
      <c r="P28" s="51">
        <v>27.295328891580802</v>
      </c>
      <c r="Q28" s="39">
        <v>359</v>
      </c>
      <c r="R28" s="39">
        <v>732.71866295264601</v>
      </c>
      <c r="S28" s="41">
        <v>6.8556623524933498</v>
      </c>
      <c r="T28" s="51">
        <v>16.253241720593699</v>
      </c>
      <c r="U28" s="39">
        <v>2503</v>
      </c>
      <c r="V28" s="39">
        <v>132.046743907311</v>
      </c>
      <c r="W28" s="41">
        <v>1.4306097740668</v>
      </c>
      <c r="X28" s="51">
        <v>18.673308447937099</v>
      </c>
      <c r="Y28" s="39">
        <v>360</v>
      </c>
      <c r="Z28" s="40">
        <v>3.8051712137493499</v>
      </c>
      <c r="AA28" s="40">
        <v>7.1543362831858297E-3</v>
      </c>
      <c r="AB28" s="51">
        <v>15.649168141592799</v>
      </c>
      <c r="AC28" s="42">
        <v>2474</v>
      </c>
      <c r="AD28" s="41">
        <v>38.768229587712298</v>
      </c>
      <c r="AE28" s="40">
        <v>2.8506816488701299</v>
      </c>
      <c r="AF28" s="51">
        <v>15.994362180283099</v>
      </c>
    </row>
    <row r="29" spans="1:32" x14ac:dyDescent="0.2">
      <c r="A29" s="38" t="s">
        <v>3</v>
      </c>
      <c r="B29" s="39">
        <v>2003</v>
      </c>
      <c r="C29" s="62">
        <v>0.576735405610311</v>
      </c>
      <c r="D29" s="39">
        <v>2600</v>
      </c>
      <c r="E29" s="39">
        <v>4986.6788461538499</v>
      </c>
      <c r="F29" s="39">
        <v>3534</v>
      </c>
      <c r="G29" s="41">
        <v>70.671751556310099</v>
      </c>
      <c r="H29" s="51">
        <v>35.733216468590904</v>
      </c>
      <c r="I29" s="42">
        <v>345</v>
      </c>
      <c r="J29" s="39">
        <v>251.924637681159</v>
      </c>
      <c r="K29" s="41">
        <v>0.166015306122449</v>
      </c>
      <c r="L29" s="51">
        <v>19.916759920634899</v>
      </c>
      <c r="M29" s="39">
        <v>346</v>
      </c>
      <c r="N29" s="39">
        <v>212.734104046243</v>
      </c>
      <c r="O29" s="41">
        <v>1.54939371638834</v>
      </c>
      <c r="P29" s="51">
        <v>27.5422889895274</v>
      </c>
      <c r="Q29" s="39">
        <v>346</v>
      </c>
      <c r="R29" s="39">
        <v>788.08959537572298</v>
      </c>
      <c r="S29" s="41">
        <v>8.6346509204584905</v>
      </c>
      <c r="T29" s="51">
        <v>16.852782216047199</v>
      </c>
      <c r="U29" s="39">
        <v>2600</v>
      </c>
      <c r="V29" s="39">
        <v>129.75076923076901</v>
      </c>
      <c r="W29" s="41">
        <v>1.3919598375451301</v>
      </c>
      <c r="X29" s="51">
        <v>18.706227211191301</v>
      </c>
      <c r="Y29" s="39">
        <v>426</v>
      </c>
      <c r="Z29" s="40">
        <v>3.6887806750630601</v>
      </c>
      <c r="AA29" s="40">
        <v>6.2643060385709796E-3</v>
      </c>
      <c r="AB29" s="51">
        <v>16.4637053430287</v>
      </c>
      <c r="AC29" s="42">
        <v>2560</v>
      </c>
      <c r="AD29" s="41">
        <v>39.073203124999999</v>
      </c>
      <c r="AE29" s="40">
        <v>2.7040009128252001</v>
      </c>
      <c r="AF29" s="51">
        <v>16.223387266088601</v>
      </c>
    </row>
    <row r="30" spans="1:32" x14ac:dyDescent="0.2">
      <c r="A30" s="38" t="s">
        <v>3</v>
      </c>
      <c r="B30" s="39">
        <v>2004</v>
      </c>
      <c r="C30" s="62">
        <v>0.58338198437269695</v>
      </c>
      <c r="D30" s="39">
        <v>2760</v>
      </c>
      <c r="E30" s="39">
        <v>5122.8416666666699</v>
      </c>
      <c r="F30" s="39">
        <v>3764</v>
      </c>
      <c r="G30" s="41">
        <v>56.061928799149797</v>
      </c>
      <c r="H30" s="51">
        <v>35.9463857598301</v>
      </c>
      <c r="I30" s="42">
        <v>357</v>
      </c>
      <c r="J30" s="39">
        <v>258.88235294117601</v>
      </c>
      <c r="K30" s="41">
        <v>-2.6400425985096702E-3</v>
      </c>
      <c r="L30" s="51">
        <v>20.1804363684771</v>
      </c>
      <c r="M30" s="39">
        <v>359</v>
      </c>
      <c r="N30" s="39">
        <v>220.896935933148</v>
      </c>
      <c r="O30" s="41">
        <v>1.28402870050492</v>
      </c>
      <c r="P30" s="51">
        <v>27.775670209938902</v>
      </c>
      <c r="Q30" s="39">
        <v>359</v>
      </c>
      <c r="R30" s="39">
        <v>814.59052924791104</v>
      </c>
      <c r="S30" s="41">
        <v>7.7120808894617996</v>
      </c>
      <c r="T30" s="51">
        <v>16.4465549468256</v>
      </c>
      <c r="U30" s="39">
        <v>2760</v>
      </c>
      <c r="V30" s="39">
        <v>129.14384057971</v>
      </c>
      <c r="W30" s="41">
        <v>1.1369632198402699</v>
      </c>
      <c r="X30" s="51">
        <v>18.6938356452291</v>
      </c>
      <c r="Y30" s="39">
        <v>517</v>
      </c>
      <c r="Z30" s="40">
        <v>3.5490803720795898</v>
      </c>
      <c r="AA30" s="40">
        <v>4.1603718768157896E-3</v>
      </c>
      <c r="AB30" s="51">
        <v>17.0633062173155</v>
      </c>
      <c r="AC30" s="42">
        <v>2737</v>
      </c>
      <c r="AD30" s="41">
        <v>39.721958348556797</v>
      </c>
      <c r="AE30" s="40">
        <v>2.49242424242424</v>
      </c>
      <c r="AF30" s="51">
        <v>16.213266793812299</v>
      </c>
    </row>
    <row r="31" spans="1:32" x14ac:dyDescent="0.2">
      <c r="A31" s="38" t="s">
        <v>3</v>
      </c>
      <c r="B31" s="39">
        <v>2005</v>
      </c>
      <c r="C31" s="62">
        <v>0.51547775836581</v>
      </c>
      <c r="D31" s="39">
        <v>2816</v>
      </c>
      <c r="E31" s="39">
        <v>4955.4538352272702</v>
      </c>
      <c r="F31" s="39">
        <v>3949</v>
      </c>
      <c r="G31" s="41">
        <v>35.063324892377899</v>
      </c>
      <c r="H31" s="51">
        <v>35.3346968852874</v>
      </c>
      <c r="I31" s="42">
        <v>376</v>
      </c>
      <c r="J31" s="39">
        <v>246.13297872340399</v>
      </c>
      <c r="K31" s="41">
        <v>0.37803728125792602</v>
      </c>
      <c r="L31" s="51">
        <v>19.6935673345168</v>
      </c>
      <c r="M31" s="39">
        <v>376</v>
      </c>
      <c r="N31" s="39">
        <v>207.313829787234</v>
      </c>
      <c r="O31" s="41">
        <v>1.1636438703140799</v>
      </c>
      <c r="P31" s="51">
        <v>27.202928571428501</v>
      </c>
      <c r="Q31" s="39">
        <v>376</v>
      </c>
      <c r="R31" s="39">
        <v>767.561170212766</v>
      </c>
      <c r="S31" s="41">
        <v>7.8828672672672901</v>
      </c>
      <c r="T31" s="51">
        <v>15.558719519519499</v>
      </c>
      <c r="U31" s="39">
        <v>2816</v>
      </c>
      <c r="V31" s="39">
        <v>129.801136363636</v>
      </c>
      <c r="W31" s="41">
        <v>0.92181315425636901</v>
      </c>
      <c r="X31" s="51">
        <v>18.1594406478373</v>
      </c>
      <c r="Y31" s="39">
        <v>631</v>
      </c>
      <c r="Z31" s="40">
        <v>3.7238221165537402</v>
      </c>
      <c r="AA31" s="40">
        <v>3.0775772491112699E-2</v>
      </c>
      <c r="AB31" s="51">
        <v>17.241427399507799</v>
      </c>
      <c r="AC31" s="42">
        <v>2781</v>
      </c>
      <c r="AD31" s="41">
        <v>38.6280115066523</v>
      </c>
      <c r="AE31" s="40">
        <v>2.5089556130573198</v>
      </c>
      <c r="AF31" s="51">
        <v>15.522233738057301</v>
      </c>
    </row>
    <row r="32" spans="1:32" x14ac:dyDescent="0.2">
      <c r="A32" s="38" t="s">
        <v>3</v>
      </c>
      <c r="B32" s="39">
        <v>2006</v>
      </c>
      <c r="C32" s="62">
        <v>0.54046145913895305</v>
      </c>
      <c r="D32" s="39">
        <v>3036</v>
      </c>
      <c r="E32" s="39">
        <v>5026.2714097496701</v>
      </c>
      <c r="F32" s="39">
        <v>4341</v>
      </c>
      <c r="G32" s="41">
        <v>38.029290486063204</v>
      </c>
      <c r="H32" s="51">
        <v>35.146119096982197</v>
      </c>
      <c r="I32" s="42">
        <v>366</v>
      </c>
      <c r="J32" s="39">
        <v>243.139344262295</v>
      </c>
      <c r="K32" s="41">
        <v>1.21521504383941</v>
      </c>
      <c r="L32" s="51">
        <v>19.696615597600399</v>
      </c>
      <c r="M32" s="39">
        <v>367</v>
      </c>
      <c r="N32" s="39">
        <v>210.11171662125301</v>
      </c>
      <c r="O32" s="41">
        <v>1.70321018667896</v>
      </c>
      <c r="P32" s="51">
        <v>27.277902512099502</v>
      </c>
      <c r="Q32" s="39">
        <v>367</v>
      </c>
      <c r="R32" s="39">
        <v>770.54223433242498</v>
      </c>
      <c r="S32" s="41">
        <v>8.0534760732841608</v>
      </c>
      <c r="T32" s="51">
        <v>15.6114525567406</v>
      </c>
      <c r="U32" s="39">
        <v>3036</v>
      </c>
      <c r="V32" s="39">
        <v>131.367588932806</v>
      </c>
      <c r="W32" s="41">
        <v>0.96524107951457905</v>
      </c>
      <c r="X32" s="51">
        <v>18.395136750588701</v>
      </c>
      <c r="Y32" s="39">
        <v>681</v>
      </c>
      <c r="Z32" s="40">
        <v>3.59249423318417</v>
      </c>
      <c r="AA32" s="40">
        <v>3.7201474201474197E-2</v>
      </c>
      <c r="AB32" s="51">
        <v>17.774201474201501</v>
      </c>
      <c r="AC32" s="42">
        <v>3009</v>
      </c>
      <c r="AD32" s="41">
        <v>40.282352941176399</v>
      </c>
      <c r="AE32" s="40">
        <v>3.66475488227778</v>
      </c>
      <c r="AF32" s="51">
        <v>15.8148849425077</v>
      </c>
    </row>
    <row r="33" spans="1:32" x14ac:dyDescent="0.2">
      <c r="A33" s="38" t="s">
        <v>3</v>
      </c>
      <c r="B33" s="39">
        <v>2007</v>
      </c>
      <c r="C33" s="62">
        <v>0.53042769072694695</v>
      </c>
      <c r="D33" s="39">
        <v>2967</v>
      </c>
      <c r="E33" s="39">
        <v>5092.4061341422303</v>
      </c>
      <c r="F33" s="39">
        <v>4268</v>
      </c>
      <c r="G33" s="41">
        <v>36.380503748828502</v>
      </c>
      <c r="H33" s="51">
        <v>35.561687910028098</v>
      </c>
      <c r="I33" s="42">
        <v>368</v>
      </c>
      <c r="J33" s="39">
        <v>251.076086956522</v>
      </c>
      <c r="K33" s="41">
        <v>1.67378293483357</v>
      </c>
      <c r="L33" s="51">
        <v>19.921448195030401</v>
      </c>
      <c r="M33" s="39">
        <v>369</v>
      </c>
      <c r="N33" s="39">
        <v>216.62059620596199</v>
      </c>
      <c r="O33" s="41">
        <v>2.0451246777595502</v>
      </c>
      <c r="P33" s="51">
        <v>27.5612273259901</v>
      </c>
      <c r="Q33" s="39">
        <v>370</v>
      </c>
      <c r="R33" s="39">
        <v>795.31351351351395</v>
      </c>
      <c r="S33" s="41">
        <v>8.7830805442176807</v>
      </c>
      <c r="T33" s="51">
        <v>16.122274013605399</v>
      </c>
      <c r="U33" s="39">
        <v>2967</v>
      </c>
      <c r="V33" s="39">
        <v>131.67846309403399</v>
      </c>
      <c r="W33" s="41">
        <v>0.693313021400072</v>
      </c>
      <c r="X33" s="51">
        <v>18.776922379397899</v>
      </c>
      <c r="Y33" s="39">
        <v>705</v>
      </c>
      <c r="Z33" s="40">
        <v>3.53159833003664</v>
      </c>
      <c r="AA33" s="40">
        <v>1.5957498188843299E-2</v>
      </c>
      <c r="AB33" s="51">
        <v>18.328688722530899</v>
      </c>
      <c r="AC33" s="42">
        <v>2927</v>
      </c>
      <c r="AD33" s="41">
        <v>39.5301332422275</v>
      </c>
      <c r="AE33" s="40">
        <v>2.8791053016453398</v>
      </c>
      <c r="AF33" s="51">
        <v>16.3163008409506</v>
      </c>
    </row>
    <row r="34" spans="1:32" x14ac:dyDescent="0.2">
      <c r="A34" s="38" t="s">
        <v>3</v>
      </c>
      <c r="B34" s="39">
        <v>2008</v>
      </c>
      <c r="C34" s="62">
        <v>0.51396651409298899</v>
      </c>
      <c r="D34" s="39">
        <v>3033</v>
      </c>
      <c r="E34" s="39">
        <v>5065.9795581932103</v>
      </c>
      <c r="F34" s="39">
        <v>4413</v>
      </c>
      <c r="G34" s="41">
        <v>22.669947881259901</v>
      </c>
      <c r="H34" s="51">
        <v>34.582555857693102</v>
      </c>
      <c r="I34" s="42">
        <v>374</v>
      </c>
      <c r="J34" s="39">
        <v>255.91978609625701</v>
      </c>
      <c r="K34" s="41">
        <v>1.50583397595827</v>
      </c>
      <c r="L34" s="51">
        <v>19.398315264232298</v>
      </c>
      <c r="M34" s="39">
        <v>376</v>
      </c>
      <c r="N34" s="39">
        <v>223.058510638298</v>
      </c>
      <c r="O34" s="41">
        <v>1.6963578875793199</v>
      </c>
      <c r="P34" s="51">
        <v>26.890367180417201</v>
      </c>
      <c r="Q34" s="39">
        <v>377</v>
      </c>
      <c r="R34" s="39">
        <v>818.71352785145905</v>
      </c>
      <c r="S34" s="41">
        <v>8.3105868725868994</v>
      </c>
      <c r="T34" s="51">
        <v>15.393967052767</v>
      </c>
      <c r="U34" s="39">
        <v>3033</v>
      </c>
      <c r="V34" s="39">
        <v>129.12265084075199</v>
      </c>
      <c r="W34" s="41">
        <v>-0.110107753410465</v>
      </c>
      <c r="X34" s="51">
        <v>18.177728371611199</v>
      </c>
      <c r="Y34" s="39">
        <v>752</v>
      </c>
      <c r="Z34" s="40">
        <v>3.46887928127693</v>
      </c>
      <c r="AA34" s="40">
        <v>4.1772505233775299E-2</v>
      </c>
      <c r="AB34" s="51">
        <v>18.247569202139999</v>
      </c>
      <c r="AC34" s="42">
        <v>2985</v>
      </c>
      <c r="AD34" s="41">
        <v>37.238827470686701</v>
      </c>
      <c r="AE34" s="40">
        <v>1.9341553854184801</v>
      </c>
      <c r="AF34" s="51">
        <v>15.783013659300501</v>
      </c>
    </row>
    <row r="35" spans="1:32" x14ac:dyDescent="0.2">
      <c r="A35" s="38" t="s">
        <v>3</v>
      </c>
      <c r="B35" s="39">
        <v>2009</v>
      </c>
      <c r="C35" s="62">
        <v>0.56947374535316098</v>
      </c>
      <c r="D35" s="39">
        <v>3144</v>
      </c>
      <c r="E35" s="39">
        <v>5157.8937659033099</v>
      </c>
      <c r="F35" s="39">
        <v>4860</v>
      </c>
      <c r="G35" s="41">
        <v>45.293718106996103</v>
      </c>
      <c r="H35" s="51">
        <v>34.285054732510197</v>
      </c>
      <c r="I35" s="42">
        <v>380</v>
      </c>
      <c r="J35" s="39">
        <v>249.04736842105299</v>
      </c>
      <c r="K35" s="41">
        <v>1.3421910644430799</v>
      </c>
      <c r="L35" s="51">
        <v>19.605508132592099</v>
      </c>
      <c r="M35" s="39">
        <v>385</v>
      </c>
      <c r="N35" s="39">
        <v>220.41818181818201</v>
      </c>
      <c r="O35" s="41">
        <v>2.03853888888889</v>
      </c>
      <c r="P35" s="51">
        <v>26.868160493827201</v>
      </c>
      <c r="Q35" s="39">
        <v>386</v>
      </c>
      <c r="R35" s="39">
        <v>803.725388601036</v>
      </c>
      <c r="S35" s="41">
        <v>8.1107417311752403</v>
      </c>
      <c r="T35" s="51">
        <v>16.0217905231057</v>
      </c>
      <c r="U35" s="39">
        <v>3144</v>
      </c>
      <c r="V35" s="39">
        <v>130.24332061068699</v>
      </c>
      <c r="W35" s="41">
        <v>0.45314543135066199</v>
      </c>
      <c r="X35" s="51">
        <v>18.586218944346999</v>
      </c>
      <c r="Y35" s="39">
        <v>876</v>
      </c>
      <c r="Z35" s="40">
        <v>3.4095893175141501</v>
      </c>
      <c r="AA35" s="40">
        <v>2.3714702207413601E-2</v>
      </c>
      <c r="AB35" s="51">
        <v>18.957725947521801</v>
      </c>
      <c r="AC35" s="42">
        <v>3075</v>
      </c>
      <c r="AD35" s="41">
        <v>36.911804878048798</v>
      </c>
      <c r="AE35" s="40">
        <v>-0.44606208782371098</v>
      </c>
      <c r="AF35" s="51">
        <v>16.356073299018799</v>
      </c>
    </row>
    <row r="36" spans="1:32" x14ac:dyDescent="0.2">
      <c r="A36" s="38" t="s">
        <v>3</v>
      </c>
      <c r="B36" s="39">
        <v>2010</v>
      </c>
      <c r="C36" s="62">
        <v>0.53070665757782498</v>
      </c>
      <c r="D36" s="39">
        <v>3237</v>
      </c>
      <c r="E36" s="39">
        <v>5243.1807228915704</v>
      </c>
      <c r="F36" s="39">
        <v>4990</v>
      </c>
      <c r="G36" s="41">
        <v>52.2456252505009</v>
      </c>
      <c r="H36" s="51">
        <v>35.0273533066133</v>
      </c>
      <c r="I36" s="42">
        <v>434</v>
      </c>
      <c r="J36" s="39">
        <v>245.410138248848</v>
      </c>
      <c r="K36" s="41">
        <v>1.9190146439318001</v>
      </c>
      <c r="L36" s="51">
        <v>20.673988766298901</v>
      </c>
      <c r="M36" s="39">
        <v>438</v>
      </c>
      <c r="N36" s="39">
        <v>219.748858447489</v>
      </c>
      <c r="O36" s="41">
        <v>2.25889679358718</v>
      </c>
      <c r="P36" s="51">
        <v>27.660592585170299</v>
      </c>
      <c r="Q36" s="39">
        <v>439</v>
      </c>
      <c r="R36" s="39">
        <v>800.45558086560402</v>
      </c>
      <c r="S36" s="41">
        <v>10.795057072515601</v>
      </c>
      <c r="T36" s="51">
        <v>16.7406676365264</v>
      </c>
      <c r="U36" s="39">
        <v>3237</v>
      </c>
      <c r="V36" s="39">
        <v>129.36329935125099</v>
      </c>
      <c r="W36" s="41">
        <v>2.84347280990438E-2</v>
      </c>
      <c r="X36" s="51">
        <v>19.511784829964</v>
      </c>
      <c r="Y36" s="39">
        <v>963</v>
      </c>
      <c r="Z36" s="40">
        <v>3.2751559475599001</v>
      </c>
      <c r="AA36" s="40">
        <v>-3.9681672025723397E-2</v>
      </c>
      <c r="AB36" s="51">
        <v>20.1332395498392</v>
      </c>
      <c r="AC36" s="42">
        <v>3191</v>
      </c>
      <c r="AD36" s="41">
        <v>37.020745847696602</v>
      </c>
      <c r="AE36" s="40">
        <v>-2.0742279899021701</v>
      </c>
      <c r="AF36" s="51">
        <v>17.158337945724199</v>
      </c>
    </row>
    <row r="37" spans="1:32" x14ac:dyDescent="0.2">
      <c r="A37" s="38" t="s">
        <v>3</v>
      </c>
      <c r="B37" s="39">
        <v>2011</v>
      </c>
      <c r="C37" s="62">
        <v>0.54345018450184401</v>
      </c>
      <c r="D37" s="39">
        <v>3374</v>
      </c>
      <c r="E37" s="39">
        <v>5302.9087136929502</v>
      </c>
      <c r="F37" s="39">
        <v>5215</v>
      </c>
      <c r="G37" s="41">
        <v>48.1666327900288</v>
      </c>
      <c r="H37" s="51">
        <v>34.3434136145734</v>
      </c>
      <c r="I37" s="42">
        <v>466</v>
      </c>
      <c r="J37" s="39">
        <v>254.93991416309001</v>
      </c>
      <c r="K37" s="41">
        <v>2.49630792858513</v>
      </c>
      <c r="L37" s="51">
        <v>20.259945670954099</v>
      </c>
      <c r="M37" s="39">
        <v>478</v>
      </c>
      <c r="N37" s="39">
        <v>224.96025104602501</v>
      </c>
      <c r="O37" s="41">
        <v>1.95554487917146</v>
      </c>
      <c r="P37" s="51">
        <v>27.132059838895199</v>
      </c>
      <c r="Q37" s="39">
        <v>478</v>
      </c>
      <c r="R37" s="39">
        <v>823.60251046025098</v>
      </c>
      <c r="S37" s="41">
        <v>8.65198221174448</v>
      </c>
      <c r="T37" s="51">
        <v>16.378693313330501</v>
      </c>
      <c r="U37" s="39">
        <v>3374</v>
      </c>
      <c r="V37" s="39">
        <v>129.767042086544</v>
      </c>
      <c r="W37" s="41">
        <v>-0.74705817633760097</v>
      </c>
      <c r="X37" s="51">
        <v>19.070759155990999</v>
      </c>
      <c r="Y37" s="39">
        <v>1186</v>
      </c>
      <c r="Z37" s="40">
        <v>3.1589200281360301</v>
      </c>
      <c r="AA37" s="40">
        <v>-7.33362003058107E-2</v>
      </c>
      <c r="AB37" s="51">
        <v>20.0925267584098</v>
      </c>
      <c r="AC37" s="42">
        <v>3321</v>
      </c>
      <c r="AD37" s="41">
        <v>34.9469135802469</v>
      </c>
      <c r="AE37" s="40">
        <v>-4.6024113722517299</v>
      </c>
      <c r="AF37" s="51">
        <v>16.692736603487401</v>
      </c>
    </row>
    <row r="38" spans="1:32" x14ac:dyDescent="0.2">
      <c r="A38" s="38" t="s">
        <v>3</v>
      </c>
      <c r="B38" s="39">
        <v>2012</v>
      </c>
      <c r="C38" s="62">
        <v>0.50316041848299997</v>
      </c>
      <c r="D38" s="39">
        <v>3398</v>
      </c>
      <c r="E38" s="39">
        <v>5375.3828722778098</v>
      </c>
      <c r="F38" s="39">
        <v>5332</v>
      </c>
      <c r="G38" s="41">
        <v>55.948428357089199</v>
      </c>
      <c r="H38" s="51">
        <v>33.983983495874</v>
      </c>
      <c r="I38" s="42">
        <v>410</v>
      </c>
      <c r="J38" s="39">
        <v>253.29512195122001</v>
      </c>
      <c r="K38" s="41">
        <v>2.3237720353317002</v>
      </c>
      <c r="L38" s="51">
        <v>20.224474722796501</v>
      </c>
      <c r="M38" s="39">
        <v>428</v>
      </c>
      <c r="N38" s="39">
        <v>219.08878504672899</v>
      </c>
      <c r="O38" s="41">
        <v>1.80324404426936</v>
      </c>
      <c r="P38" s="51">
        <v>27.015407990996099</v>
      </c>
      <c r="Q38" s="39">
        <v>428</v>
      </c>
      <c r="R38" s="39">
        <v>802.79672897196303</v>
      </c>
      <c r="S38" s="41">
        <v>5.2384526337280599</v>
      </c>
      <c r="T38" s="51">
        <v>16.003005104124199</v>
      </c>
      <c r="U38" s="39">
        <v>3398</v>
      </c>
      <c r="V38" s="39">
        <v>129.79870512065901</v>
      </c>
      <c r="W38" s="41">
        <v>-1.15469468641115</v>
      </c>
      <c r="X38" s="51">
        <v>18.6401782810686</v>
      </c>
      <c r="Y38" s="39">
        <v>1126</v>
      </c>
      <c r="Z38" s="40">
        <v>3.36188228042236</v>
      </c>
      <c r="AA38" s="40">
        <v>-7.5284398600110797E-2</v>
      </c>
      <c r="AB38" s="51">
        <v>19.759403205010202</v>
      </c>
      <c r="AC38" s="42">
        <v>3327</v>
      </c>
      <c r="AD38" s="41">
        <v>32.664021641118097</v>
      </c>
      <c r="AE38" s="40">
        <v>-6.5376214160327697</v>
      </c>
      <c r="AF38" s="51">
        <v>16.128652150380301</v>
      </c>
    </row>
    <row r="39" spans="1:32" x14ac:dyDescent="0.2">
      <c r="A39" s="38" t="s">
        <v>3</v>
      </c>
      <c r="B39" s="39">
        <v>2013</v>
      </c>
      <c r="C39" s="62">
        <v>0.49192908842966598</v>
      </c>
      <c r="D39" s="39">
        <v>3476</v>
      </c>
      <c r="E39" s="39">
        <v>5435.3029344073602</v>
      </c>
      <c r="F39" s="39">
        <v>5401</v>
      </c>
      <c r="G39" s="41">
        <v>61.375332345861601</v>
      </c>
      <c r="H39" s="51">
        <v>32.494879466765397</v>
      </c>
      <c r="I39" s="42">
        <v>457</v>
      </c>
      <c r="J39" s="39">
        <v>247.221006564551</v>
      </c>
      <c r="K39" s="41">
        <v>2.6215559881349599</v>
      </c>
      <c r="L39" s="51">
        <v>19.436078420467201</v>
      </c>
      <c r="M39" s="39">
        <v>470</v>
      </c>
      <c r="N39" s="39">
        <v>218.86595744680901</v>
      </c>
      <c r="O39" s="41">
        <v>2.1439274208479899</v>
      </c>
      <c r="P39" s="51">
        <v>25.880816885761799</v>
      </c>
      <c r="Q39" s="39">
        <v>469</v>
      </c>
      <c r="R39" s="39">
        <v>803.38805970149303</v>
      </c>
      <c r="S39" s="41">
        <v>4.8241008352006602</v>
      </c>
      <c r="T39" s="51">
        <v>15.2893515991037</v>
      </c>
      <c r="U39" s="39">
        <v>3476</v>
      </c>
      <c r="V39" s="39">
        <v>126.00460299194501</v>
      </c>
      <c r="W39" s="41">
        <v>-1.2102099352051801</v>
      </c>
      <c r="X39" s="51">
        <v>17.710347300216</v>
      </c>
      <c r="Y39" s="39">
        <v>1072</v>
      </c>
      <c r="Z39" s="40">
        <v>3.2371830408737199</v>
      </c>
      <c r="AA39" s="40">
        <v>-0.10590148423005601</v>
      </c>
      <c r="AB39" s="51">
        <v>19.336400742115</v>
      </c>
      <c r="AC39" s="42">
        <v>3288</v>
      </c>
      <c r="AD39" s="41">
        <v>29.623783454987802</v>
      </c>
      <c r="AE39" s="40">
        <v>-8.8933103748910103</v>
      </c>
      <c r="AF39" s="51">
        <v>14.940278538215599</v>
      </c>
    </row>
    <row r="40" spans="1:32" x14ac:dyDescent="0.2">
      <c r="A40" s="38" t="s">
        <v>3</v>
      </c>
      <c r="B40" s="39">
        <v>2014</v>
      </c>
      <c r="C40" s="62">
        <v>0.46581988007380098</v>
      </c>
      <c r="D40" s="39">
        <v>3029</v>
      </c>
      <c r="E40" s="39">
        <v>5729.9171343677799</v>
      </c>
      <c r="F40" s="39">
        <v>5120</v>
      </c>
      <c r="G40" s="41">
        <v>102.738439453125</v>
      </c>
      <c r="H40" s="51">
        <v>31.393409179687499</v>
      </c>
      <c r="I40" s="42">
        <v>384</v>
      </c>
      <c r="J40" s="39">
        <v>254.0703125</v>
      </c>
      <c r="K40" s="41">
        <v>2.6901625904911</v>
      </c>
      <c r="L40" s="51">
        <v>18.934987869301501</v>
      </c>
      <c r="M40" s="39">
        <v>397</v>
      </c>
      <c r="N40" s="39">
        <v>229.29471032745599</v>
      </c>
      <c r="O40" s="41">
        <v>3.0663452520515899</v>
      </c>
      <c r="P40" s="51">
        <v>25.217517780382899</v>
      </c>
      <c r="Q40" s="39">
        <v>397</v>
      </c>
      <c r="R40" s="39">
        <v>835.18891687657401</v>
      </c>
      <c r="S40" s="41">
        <v>6.1375110874200498</v>
      </c>
      <c r="T40" s="51">
        <v>14.429353518123801</v>
      </c>
      <c r="U40" s="39">
        <v>3029</v>
      </c>
      <c r="V40" s="39">
        <v>125.13965004952099</v>
      </c>
      <c r="W40" s="41">
        <v>-1.2376389317690599</v>
      </c>
      <c r="X40" s="51">
        <v>17.231711176289</v>
      </c>
      <c r="Y40" s="39">
        <v>850</v>
      </c>
      <c r="Z40" s="40">
        <v>3.2519107072769602</v>
      </c>
      <c r="AA40" s="40">
        <v>-0.14869348882410199</v>
      </c>
      <c r="AB40" s="51">
        <v>17.998989310009598</v>
      </c>
      <c r="AC40" s="42">
        <v>2938</v>
      </c>
      <c r="AD40" s="41">
        <v>27.793839346494099</v>
      </c>
      <c r="AE40" s="40">
        <v>-10.859867196014299</v>
      </c>
      <c r="AF40" s="51">
        <v>14.103735497431099</v>
      </c>
    </row>
    <row r="41" spans="1:32" x14ac:dyDescent="0.2">
      <c r="A41" s="38" t="s">
        <v>3</v>
      </c>
      <c r="B41" s="39">
        <v>2015</v>
      </c>
      <c r="C41" s="62">
        <v>0.50152472527472503</v>
      </c>
      <c r="D41" s="39">
        <v>2553</v>
      </c>
      <c r="E41" s="39">
        <v>5628.50293772033</v>
      </c>
      <c r="F41" s="39">
        <v>4901</v>
      </c>
      <c r="G41" s="41">
        <v>68.972260763109304</v>
      </c>
      <c r="H41" s="51">
        <v>28.565696184452101</v>
      </c>
      <c r="I41" s="42">
        <v>255</v>
      </c>
      <c r="J41" s="39">
        <v>259.47450980392199</v>
      </c>
      <c r="K41" s="41">
        <v>1.67218973625025</v>
      </c>
      <c r="L41" s="51">
        <v>17.149567164179199</v>
      </c>
      <c r="M41" s="39">
        <v>260</v>
      </c>
      <c r="N41" s="39">
        <v>225.14230769230801</v>
      </c>
      <c r="O41" s="41">
        <v>2.0596237239689801</v>
      </c>
      <c r="P41" s="51">
        <v>23.020863209473301</v>
      </c>
      <c r="Q41" s="39">
        <v>260</v>
      </c>
      <c r="R41" s="39">
        <v>832.211538461538</v>
      </c>
      <c r="S41" s="41">
        <v>5.2322390276840096</v>
      </c>
      <c r="T41" s="51">
        <v>12.531252757146</v>
      </c>
      <c r="U41" s="39">
        <v>2553</v>
      </c>
      <c r="V41" s="39">
        <v>118.759890325108</v>
      </c>
      <c r="W41" s="41">
        <v>-1.4878761149653199</v>
      </c>
      <c r="X41" s="51">
        <v>15.448814007267799</v>
      </c>
      <c r="Y41" s="39">
        <v>584</v>
      </c>
      <c r="Z41" s="40">
        <v>3.3984587035808902</v>
      </c>
      <c r="AA41" s="40">
        <v>-0.13215746887966801</v>
      </c>
      <c r="AB41" s="51">
        <v>15.801431535269799</v>
      </c>
      <c r="AC41" s="42">
        <v>2297</v>
      </c>
      <c r="AD41" s="41">
        <v>23.717718763604701</v>
      </c>
      <c r="AE41" s="40">
        <v>-12.773676490288</v>
      </c>
      <c r="AF41" s="51">
        <v>12.125780107166801</v>
      </c>
    </row>
    <row r="42" spans="1:32" x14ac:dyDescent="0.2">
      <c r="A42" s="38" t="s">
        <v>3</v>
      </c>
      <c r="B42" s="39">
        <v>2016</v>
      </c>
      <c r="C42" s="62">
        <v>0.63851460804165505</v>
      </c>
      <c r="D42" s="39">
        <v>1675</v>
      </c>
      <c r="E42" s="39">
        <v>5660.9319402985102</v>
      </c>
      <c r="F42" s="39">
        <v>4411</v>
      </c>
      <c r="G42" s="41">
        <v>41.255363863069498</v>
      </c>
      <c r="H42" s="51">
        <v>25.3205588301972</v>
      </c>
      <c r="I42" s="42">
        <v>152</v>
      </c>
      <c r="J42" s="39">
        <v>260.66447368421098</v>
      </c>
      <c r="K42" s="41">
        <v>1.4550833522598301</v>
      </c>
      <c r="L42" s="51">
        <v>15.5326420622303</v>
      </c>
      <c r="M42" s="39">
        <v>152</v>
      </c>
      <c r="N42" s="39">
        <v>219.09868421052599</v>
      </c>
      <c r="O42" s="41">
        <v>1.23510158730159</v>
      </c>
      <c r="P42" s="51">
        <v>20.770255102040799</v>
      </c>
      <c r="Q42" s="39">
        <v>152</v>
      </c>
      <c r="R42" s="39">
        <v>816.49342105263202</v>
      </c>
      <c r="S42" s="41">
        <v>3.3345886846502899</v>
      </c>
      <c r="T42" s="51">
        <v>10.488226306994401</v>
      </c>
      <c r="U42" s="39">
        <v>1675</v>
      </c>
      <c r="V42" s="39">
        <v>110.58328358209</v>
      </c>
      <c r="W42" s="41">
        <v>-1.70012884333821</v>
      </c>
      <c r="X42" s="51">
        <v>13.7535080527087</v>
      </c>
      <c r="Y42" s="39">
        <v>324</v>
      </c>
      <c r="Z42" s="40">
        <v>3.38072840909091</v>
      </c>
      <c r="AA42" s="40">
        <v>-0.14038584926389799</v>
      </c>
      <c r="AB42" s="51">
        <v>13.4550428477257</v>
      </c>
      <c r="AC42" s="42">
        <v>739</v>
      </c>
      <c r="AD42" s="41">
        <v>21.150338294993301</v>
      </c>
      <c r="AE42" s="40">
        <v>-14.137621403046801</v>
      </c>
      <c r="AF42" s="51">
        <v>10.405517434643601</v>
      </c>
    </row>
    <row r="43" spans="1:32" x14ac:dyDescent="0.2">
      <c r="A43" s="38" t="s">
        <v>3</v>
      </c>
      <c r="B43" s="39">
        <v>2017</v>
      </c>
      <c r="C43" s="62">
        <v>0.69103072016115497</v>
      </c>
      <c r="D43" s="39">
        <v>292</v>
      </c>
      <c r="E43" s="39">
        <v>6030.8767123287698</v>
      </c>
      <c r="F43" s="39">
        <v>4049</v>
      </c>
      <c r="G43" s="41">
        <v>57.483667572240002</v>
      </c>
      <c r="H43" s="51">
        <v>21.231865892813001</v>
      </c>
      <c r="I43" s="42"/>
      <c r="J43" s="39"/>
      <c r="K43" s="41"/>
      <c r="L43" s="51"/>
      <c r="M43" s="39"/>
      <c r="N43" s="39"/>
      <c r="O43" s="41"/>
      <c r="P43" s="51"/>
      <c r="Q43" s="39"/>
      <c r="R43" s="39"/>
      <c r="S43" s="41"/>
      <c r="T43" s="51"/>
      <c r="U43" s="39">
        <v>292</v>
      </c>
      <c r="V43" s="39">
        <v>97.791095890411</v>
      </c>
      <c r="W43" s="41">
        <v>-2.1357723159193802</v>
      </c>
      <c r="X43" s="51">
        <v>11.918246194981499</v>
      </c>
      <c r="Y43" s="39">
        <v>64</v>
      </c>
      <c r="Z43" s="40">
        <v>2.9706299479166698</v>
      </c>
      <c r="AA43" s="40">
        <v>-0.15342457968268999</v>
      </c>
      <c r="AB43" s="51">
        <v>10.9264030310205</v>
      </c>
      <c r="AC43" s="42"/>
      <c r="AD43" s="41"/>
      <c r="AE43" s="40"/>
      <c r="AF43" s="51"/>
    </row>
    <row r="44" spans="1:32" x14ac:dyDescent="0.2">
      <c r="A44" s="38" t="s">
        <v>3</v>
      </c>
      <c r="B44" s="39">
        <v>2018</v>
      </c>
      <c r="C44" s="62">
        <v>0.80486250266467796</v>
      </c>
      <c r="D44" s="39"/>
      <c r="E44" s="39"/>
      <c r="F44" s="39">
        <v>3585</v>
      </c>
      <c r="G44" s="41">
        <v>80.246262203626401</v>
      </c>
      <c r="H44" s="51">
        <v>19.044574616457499</v>
      </c>
      <c r="I44" s="42"/>
      <c r="J44" s="39"/>
      <c r="K44" s="41"/>
      <c r="L44" s="51"/>
      <c r="M44" s="39"/>
      <c r="N44" s="39"/>
      <c r="O44" s="41"/>
      <c r="P44" s="51"/>
      <c r="Q44" s="39"/>
      <c r="R44" s="39"/>
      <c r="S44" s="41"/>
      <c r="T44" s="51"/>
      <c r="U44" s="39"/>
      <c r="V44" s="39"/>
      <c r="W44" s="41"/>
      <c r="X44" s="51"/>
      <c r="Y44" s="39"/>
      <c r="Z44" s="40"/>
      <c r="AA44" s="40"/>
      <c r="AB44" s="51"/>
      <c r="AC44" s="42"/>
      <c r="AD44" s="41"/>
      <c r="AE44" s="40"/>
      <c r="AF44" s="51"/>
    </row>
    <row r="45" spans="1:32" x14ac:dyDescent="0.2">
      <c r="A45" s="38" t="s">
        <v>3</v>
      </c>
      <c r="B45" s="39">
        <v>2019</v>
      </c>
      <c r="C45" s="62">
        <v>0.80513991163475795</v>
      </c>
      <c r="D45" s="39"/>
      <c r="E45" s="39"/>
      <c r="F45" s="39">
        <v>1094</v>
      </c>
      <c r="G45" s="41">
        <v>89.156901279707498</v>
      </c>
      <c r="H45" s="51">
        <v>16.1611517367459</v>
      </c>
      <c r="I45" s="42"/>
      <c r="J45" s="39"/>
      <c r="K45" s="41"/>
      <c r="L45" s="51"/>
      <c r="M45" s="39"/>
      <c r="N45" s="39"/>
      <c r="O45" s="41"/>
      <c r="P45" s="51"/>
      <c r="Q45" s="39"/>
      <c r="R45" s="39"/>
      <c r="S45" s="41"/>
      <c r="T45" s="51"/>
      <c r="U45" s="39"/>
      <c r="V45" s="39"/>
      <c r="W45" s="41"/>
      <c r="X45" s="51"/>
      <c r="Y45" s="39"/>
      <c r="Z45" s="40"/>
      <c r="AA45" s="40"/>
      <c r="AB45" s="51"/>
      <c r="AC45" s="42"/>
      <c r="AD45" s="41"/>
      <c r="AE45" s="40"/>
      <c r="AF45" s="51"/>
    </row>
    <row r="46" spans="1:32" x14ac:dyDescent="0.2">
      <c r="A46" s="38" t="s">
        <v>37</v>
      </c>
      <c r="B46" s="39">
        <v>1987</v>
      </c>
      <c r="C46" s="62">
        <v>0</v>
      </c>
      <c r="D46" s="39">
        <v>108</v>
      </c>
      <c r="E46" s="39">
        <v>3929.7962962963002</v>
      </c>
      <c r="F46" s="39">
        <v>115</v>
      </c>
      <c r="G46" s="41">
        <v>-93.390434782608693</v>
      </c>
      <c r="H46" s="51">
        <v>29.612200000000001</v>
      </c>
      <c r="I46" s="42"/>
      <c r="J46" s="39"/>
      <c r="K46" s="41"/>
      <c r="L46" s="51"/>
      <c r="M46" s="39"/>
      <c r="N46" s="39"/>
      <c r="O46" s="41"/>
      <c r="P46" s="51"/>
      <c r="Q46" s="39"/>
      <c r="R46" s="39"/>
      <c r="S46" s="41"/>
      <c r="T46" s="51"/>
      <c r="U46" s="39">
        <v>108</v>
      </c>
      <c r="V46" s="39">
        <v>122.009259259259</v>
      </c>
      <c r="W46" s="41">
        <v>1.42118032786885</v>
      </c>
      <c r="X46" s="51">
        <v>10.3811393442623</v>
      </c>
      <c r="Y46" s="39"/>
      <c r="Z46" s="40"/>
      <c r="AA46" s="40"/>
      <c r="AB46" s="51"/>
      <c r="AC46" s="42">
        <v>105</v>
      </c>
      <c r="AD46" s="41">
        <v>39.619999999999997</v>
      </c>
      <c r="AE46" s="40">
        <v>0.314310924369748</v>
      </c>
      <c r="AF46" s="51">
        <v>7.1360336134453801</v>
      </c>
    </row>
    <row r="47" spans="1:32" x14ac:dyDescent="0.2">
      <c r="A47" s="38" t="s">
        <v>37</v>
      </c>
      <c r="B47" s="39">
        <v>1988</v>
      </c>
      <c r="C47" s="62">
        <v>0</v>
      </c>
      <c r="D47" s="39">
        <v>101</v>
      </c>
      <c r="E47" s="39">
        <v>4202.5742574257401</v>
      </c>
      <c r="F47" s="39">
        <v>117</v>
      </c>
      <c r="G47" s="41">
        <v>-28.657008547008498</v>
      </c>
      <c r="H47" s="51">
        <v>28.759145299145299</v>
      </c>
      <c r="I47" s="42"/>
      <c r="J47" s="39"/>
      <c r="K47" s="41"/>
      <c r="L47" s="51"/>
      <c r="M47" s="39"/>
      <c r="N47" s="39"/>
      <c r="O47" s="41"/>
      <c r="P47" s="51"/>
      <c r="Q47" s="39"/>
      <c r="R47" s="39"/>
      <c r="S47" s="41"/>
      <c r="T47" s="51"/>
      <c r="U47" s="39">
        <v>101</v>
      </c>
      <c r="V47" s="39">
        <v>111.29702970296999</v>
      </c>
      <c r="W47" s="41">
        <v>0.63770454545454502</v>
      </c>
      <c r="X47" s="51">
        <v>10.380469696969699</v>
      </c>
      <c r="Y47" s="39"/>
      <c r="Z47" s="40"/>
      <c r="AA47" s="40"/>
      <c r="AB47" s="51"/>
      <c r="AC47" s="42">
        <v>100</v>
      </c>
      <c r="AD47" s="41">
        <v>38.478999999999999</v>
      </c>
      <c r="AE47" s="40">
        <v>0.33033846153846103</v>
      </c>
      <c r="AF47" s="51">
        <v>7.2308307692307698</v>
      </c>
    </row>
    <row r="48" spans="1:32" x14ac:dyDescent="0.2">
      <c r="A48" s="38" t="s">
        <v>37</v>
      </c>
      <c r="B48" s="39">
        <v>1989</v>
      </c>
      <c r="C48" s="62">
        <v>2.4257425742574301E-3</v>
      </c>
      <c r="D48" s="39">
        <v>217</v>
      </c>
      <c r="E48" s="39">
        <v>4183.79262672811</v>
      </c>
      <c r="F48" s="39">
        <v>234</v>
      </c>
      <c r="G48" s="41">
        <v>-22.357735042735101</v>
      </c>
      <c r="H48" s="51">
        <v>30.0444658119658</v>
      </c>
      <c r="I48" s="42"/>
      <c r="J48" s="39"/>
      <c r="K48" s="41"/>
      <c r="L48" s="51"/>
      <c r="M48" s="39"/>
      <c r="N48" s="39"/>
      <c r="O48" s="41"/>
      <c r="P48" s="51"/>
      <c r="Q48" s="39"/>
      <c r="R48" s="39"/>
      <c r="S48" s="41"/>
      <c r="T48" s="51"/>
      <c r="U48" s="39">
        <v>217</v>
      </c>
      <c r="V48" s="39">
        <v>122.193548387097</v>
      </c>
      <c r="W48" s="41">
        <v>0.85017669172932298</v>
      </c>
      <c r="X48" s="51">
        <v>10.924248120300801</v>
      </c>
      <c r="Y48" s="39"/>
      <c r="Z48" s="40"/>
      <c r="AA48" s="40"/>
      <c r="AB48" s="51"/>
      <c r="AC48" s="42">
        <v>213</v>
      </c>
      <c r="AD48" s="41">
        <v>41.588732394366197</v>
      </c>
      <c r="AE48" s="40">
        <v>0.28906976744186103</v>
      </c>
      <c r="AF48" s="51">
        <v>7.8382290697674399</v>
      </c>
    </row>
    <row r="49" spans="1:32" x14ac:dyDescent="0.2">
      <c r="A49" s="38" t="s">
        <v>37</v>
      </c>
      <c r="B49" s="39">
        <v>1990</v>
      </c>
      <c r="C49" s="62">
        <v>6.3634085213032598E-2</v>
      </c>
      <c r="D49" s="39">
        <v>193</v>
      </c>
      <c r="E49" s="39">
        <v>4220.8445595854901</v>
      </c>
      <c r="F49" s="39">
        <v>219</v>
      </c>
      <c r="G49" s="41">
        <v>-33.438767123287697</v>
      </c>
      <c r="H49" s="51">
        <v>29.6381095890411</v>
      </c>
      <c r="I49" s="42"/>
      <c r="J49" s="39"/>
      <c r="K49" s="41"/>
      <c r="L49" s="51"/>
      <c r="M49" s="39"/>
      <c r="N49" s="39"/>
      <c r="O49" s="41"/>
      <c r="P49" s="51"/>
      <c r="Q49" s="39"/>
      <c r="R49" s="39"/>
      <c r="S49" s="41"/>
      <c r="T49" s="51"/>
      <c r="U49" s="39">
        <v>193</v>
      </c>
      <c r="V49" s="39">
        <v>115.222797927461</v>
      </c>
      <c r="W49" s="41">
        <v>1.2386192307692301</v>
      </c>
      <c r="X49" s="51">
        <v>11.5723769230769</v>
      </c>
      <c r="Y49" s="39"/>
      <c r="Z49" s="40"/>
      <c r="AA49" s="40"/>
      <c r="AB49" s="51"/>
      <c r="AC49" s="42">
        <v>187</v>
      </c>
      <c r="AD49" s="41">
        <v>43.004278074866299</v>
      </c>
      <c r="AE49" s="40">
        <v>0.54913253012048202</v>
      </c>
      <c r="AF49" s="51">
        <v>8.6100317269076303</v>
      </c>
    </row>
    <row r="50" spans="1:32" x14ac:dyDescent="0.2">
      <c r="A50" s="38" t="s">
        <v>37</v>
      </c>
      <c r="B50" s="39">
        <v>1991</v>
      </c>
      <c r="C50" s="62">
        <v>2.29310344827586E-2</v>
      </c>
      <c r="D50" s="39">
        <v>306</v>
      </c>
      <c r="E50" s="39">
        <v>4100.3594771241796</v>
      </c>
      <c r="F50" s="39">
        <v>339</v>
      </c>
      <c r="G50" s="41">
        <v>-10.129233038348101</v>
      </c>
      <c r="H50" s="51">
        <v>31.482362831858399</v>
      </c>
      <c r="I50" s="42"/>
      <c r="J50" s="39"/>
      <c r="K50" s="41"/>
      <c r="L50" s="51"/>
      <c r="M50" s="39"/>
      <c r="N50" s="39"/>
      <c r="O50" s="41"/>
      <c r="P50" s="51"/>
      <c r="Q50" s="39"/>
      <c r="R50" s="39"/>
      <c r="S50" s="41"/>
      <c r="T50" s="51"/>
      <c r="U50" s="39">
        <v>306</v>
      </c>
      <c r="V50" s="39">
        <v>118.598039215686</v>
      </c>
      <c r="W50" s="41">
        <v>0.90065957446808498</v>
      </c>
      <c r="X50" s="51">
        <v>12.2985130023641</v>
      </c>
      <c r="Y50" s="39"/>
      <c r="Z50" s="40"/>
      <c r="AA50" s="40"/>
      <c r="AB50" s="51"/>
      <c r="AC50" s="42">
        <v>302</v>
      </c>
      <c r="AD50" s="41">
        <v>44.538410596026502</v>
      </c>
      <c r="AE50" s="40">
        <v>0.72710238095238</v>
      </c>
      <c r="AF50" s="51">
        <v>8.9425219047619091</v>
      </c>
    </row>
    <row r="51" spans="1:32" x14ac:dyDescent="0.2">
      <c r="A51" s="38" t="s">
        <v>37</v>
      </c>
      <c r="B51" s="39">
        <v>1992</v>
      </c>
      <c r="C51" s="62">
        <v>4.9696202531645597E-2</v>
      </c>
      <c r="D51" s="39">
        <v>329</v>
      </c>
      <c r="E51" s="39">
        <v>4330.61094224924</v>
      </c>
      <c r="F51" s="39">
        <v>366</v>
      </c>
      <c r="G51" s="41">
        <v>-22.020273224043699</v>
      </c>
      <c r="H51" s="51">
        <v>31.557404371584699</v>
      </c>
      <c r="I51" s="42"/>
      <c r="J51" s="39"/>
      <c r="K51" s="41"/>
      <c r="L51" s="51"/>
      <c r="M51" s="39"/>
      <c r="N51" s="39"/>
      <c r="O51" s="41"/>
      <c r="P51" s="51"/>
      <c r="Q51" s="39"/>
      <c r="R51" s="39"/>
      <c r="S51" s="41"/>
      <c r="T51" s="51"/>
      <c r="U51" s="39">
        <v>329</v>
      </c>
      <c r="V51" s="39">
        <v>123.58358662614</v>
      </c>
      <c r="W51" s="41">
        <v>0.94097528089887605</v>
      </c>
      <c r="X51" s="51">
        <v>12.3044786516854</v>
      </c>
      <c r="Y51" s="39"/>
      <c r="Z51" s="40"/>
      <c r="AA51" s="40"/>
      <c r="AB51" s="51"/>
      <c r="AC51" s="42">
        <v>326</v>
      </c>
      <c r="AD51" s="41">
        <v>41.292331288343597</v>
      </c>
      <c r="AE51" s="40">
        <v>0.83204587155963305</v>
      </c>
      <c r="AF51" s="51">
        <v>9.1410293577981605</v>
      </c>
    </row>
    <row r="52" spans="1:32" x14ac:dyDescent="0.2">
      <c r="A52" s="38" t="s">
        <v>37</v>
      </c>
      <c r="B52" s="39">
        <v>1993</v>
      </c>
      <c r="C52" s="62">
        <v>8.1444043321299606E-2</v>
      </c>
      <c r="D52" s="39">
        <v>365</v>
      </c>
      <c r="E52" s="39">
        <v>4466.0191780821897</v>
      </c>
      <c r="F52" s="39">
        <v>417</v>
      </c>
      <c r="G52" s="41">
        <v>15.333956834532399</v>
      </c>
      <c r="H52" s="51">
        <v>32.529117505995202</v>
      </c>
      <c r="I52" s="42"/>
      <c r="J52" s="39"/>
      <c r="K52" s="41"/>
      <c r="L52" s="51"/>
      <c r="M52" s="39"/>
      <c r="N52" s="39"/>
      <c r="O52" s="41"/>
      <c r="P52" s="51"/>
      <c r="Q52" s="39"/>
      <c r="R52" s="39"/>
      <c r="S52" s="41"/>
      <c r="T52" s="51"/>
      <c r="U52" s="39">
        <v>365</v>
      </c>
      <c r="V52" s="39">
        <v>119.912328767123</v>
      </c>
      <c r="W52" s="41">
        <v>0.96068799999999899</v>
      </c>
      <c r="X52" s="51">
        <v>13.555816</v>
      </c>
      <c r="Y52" s="39"/>
      <c r="Z52" s="40"/>
      <c r="AA52" s="40"/>
      <c r="AB52" s="51"/>
      <c r="AC52" s="42">
        <v>360</v>
      </c>
      <c r="AD52" s="41">
        <v>44.441111111111098</v>
      </c>
      <c r="AE52" s="40">
        <v>1.0548961303462301</v>
      </c>
      <c r="AF52" s="51">
        <v>9.9158340122199604</v>
      </c>
    </row>
    <row r="53" spans="1:32" x14ac:dyDescent="0.2">
      <c r="A53" s="38" t="s">
        <v>37</v>
      </c>
      <c r="B53" s="39">
        <v>1994</v>
      </c>
      <c r="C53" s="62">
        <v>1.45960034752389E-2</v>
      </c>
      <c r="D53" s="39">
        <v>489</v>
      </c>
      <c r="E53" s="39">
        <v>4466.7382413087898</v>
      </c>
      <c r="F53" s="39">
        <v>560</v>
      </c>
      <c r="G53" s="41">
        <v>33.713749999999997</v>
      </c>
      <c r="H53" s="51">
        <v>31.054064285714301</v>
      </c>
      <c r="I53" s="42"/>
      <c r="J53" s="39"/>
      <c r="K53" s="41"/>
      <c r="L53" s="51"/>
      <c r="M53" s="39"/>
      <c r="N53" s="39"/>
      <c r="O53" s="41"/>
      <c r="P53" s="51"/>
      <c r="Q53" s="39"/>
      <c r="R53" s="39"/>
      <c r="S53" s="41"/>
      <c r="T53" s="51"/>
      <c r="U53" s="39">
        <v>489</v>
      </c>
      <c r="V53" s="39">
        <v>125.364008179959</v>
      </c>
      <c r="W53" s="41">
        <v>1.5116824712643699</v>
      </c>
      <c r="X53" s="51">
        <v>12.618403735632199</v>
      </c>
      <c r="Y53" s="39"/>
      <c r="Z53" s="40"/>
      <c r="AA53" s="40"/>
      <c r="AB53" s="51"/>
      <c r="AC53" s="42">
        <v>487</v>
      </c>
      <c r="AD53" s="41">
        <v>41.186036960985597</v>
      </c>
      <c r="AE53" s="40">
        <v>0.91492576419214</v>
      </c>
      <c r="AF53" s="51">
        <v>9.5735433770014602</v>
      </c>
    </row>
    <row r="54" spans="1:32" x14ac:dyDescent="0.2">
      <c r="A54" s="38" t="s">
        <v>37</v>
      </c>
      <c r="B54" s="39">
        <v>1995</v>
      </c>
      <c r="C54" s="62">
        <v>2.21669853409815E-2</v>
      </c>
      <c r="D54" s="39">
        <v>705</v>
      </c>
      <c r="E54" s="39">
        <v>4665.3716312056704</v>
      </c>
      <c r="F54" s="39">
        <v>796</v>
      </c>
      <c r="G54" s="41">
        <v>24.863492462311601</v>
      </c>
      <c r="H54" s="51">
        <v>30.8819560301508</v>
      </c>
      <c r="I54" s="42"/>
      <c r="J54" s="39"/>
      <c r="K54" s="41"/>
      <c r="L54" s="51"/>
      <c r="M54" s="39"/>
      <c r="N54" s="39"/>
      <c r="O54" s="41"/>
      <c r="P54" s="51"/>
      <c r="Q54" s="39"/>
      <c r="R54" s="39"/>
      <c r="S54" s="41"/>
      <c r="T54" s="51"/>
      <c r="U54" s="39">
        <v>705</v>
      </c>
      <c r="V54" s="39">
        <v>124.90212765957401</v>
      </c>
      <c r="W54" s="41">
        <v>1.5515739583333299</v>
      </c>
      <c r="X54" s="51">
        <v>12.9285697916667</v>
      </c>
      <c r="Y54" s="39"/>
      <c r="Z54" s="40"/>
      <c r="AA54" s="40"/>
      <c r="AB54" s="51"/>
      <c r="AC54" s="42">
        <v>693</v>
      </c>
      <c r="AD54" s="41">
        <v>40.540404040404098</v>
      </c>
      <c r="AE54" s="40">
        <v>0.94109862142099598</v>
      </c>
      <c r="AF54" s="51">
        <v>10.224842099681901</v>
      </c>
    </row>
    <row r="55" spans="1:32" x14ac:dyDescent="0.2">
      <c r="A55" s="43" t="s">
        <v>37</v>
      </c>
      <c r="B55" s="39">
        <v>1996</v>
      </c>
      <c r="C55" s="62">
        <v>3.7994227994227997E-2</v>
      </c>
      <c r="D55" s="39">
        <v>904</v>
      </c>
      <c r="E55" s="39">
        <v>4492.6150442477901</v>
      </c>
      <c r="F55" s="39">
        <v>1000</v>
      </c>
      <c r="G55" s="41">
        <v>17.747730000000001</v>
      </c>
      <c r="H55" s="51">
        <v>30.756753</v>
      </c>
      <c r="I55" s="42"/>
      <c r="J55" s="39"/>
      <c r="K55" s="41"/>
      <c r="L55" s="51"/>
      <c r="M55" s="39"/>
      <c r="N55" s="39"/>
      <c r="O55" s="41"/>
      <c r="P55" s="51"/>
      <c r="Q55" s="39"/>
      <c r="R55" s="39"/>
      <c r="S55" s="41"/>
      <c r="T55" s="51"/>
      <c r="U55" s="39">
        <v>904</v>
      </c>
      <c r="V55" s="39">
        <v>125.87389380531</v>
      </c>
      <c r="W55" s="41">
        <v>1.5736339712918701</v>
      </c>
      <c r="X55" s="51">
        <v>12.4005486443381</v>
      </c>
      <c r="Y55" s="39"/>
      <c r="Z55" s="40"/>
      <c r="AA55" s="40"/>
      <c r="AB55" s="51"/>
      <c r="AC55" s="42">
        <v>891</v>
      </c>
      <c r="AD55" s="41">
        <v>38.502693602693597</v>
      </c>
      <c r="AE55" s="40">
        <v>0.91749836333878898</v>
      </c>
      <c r="AF55" s="51">
        <v>9.6408780687397702</v>
      </c>
    </row>
    <row r="56" spans="1:32" x14ac:dyDescent="0.2">
      <c r="A56" s="43" t="s">
        <v>37</v>
      </c>
      <c r="B56" s="39">
        <v>1997</v>
      </c>
      <c r="C56" s="62">
        <v>2.0692011960700599E-2</v>
      </c>
      <c r="D56" s="39">
        <v>990</v>
      </c>
      <c r="E56" s="39">
        <v>4633.7595959596001</v>
      </c>
      <c r="F56" s="39">
        <v>1094</v>
      </c>
      <c r="G56" s="41">
        <v>51.191846435100501</v>
      </c>
      <c r="H56" s="51">
        <v>32.006031078610597</v>
      </c>
      <c r="I56" s="42"/>
      <c r="J56" s="39"/>
      <c r="K56" s="41"/>
      <c r="L56" s="51"/>
      <c r="M56" s="39"/>
      <c r="N56" s="39"/>
      <c r="O56" s="41"/>
      <c r="P56" s="51"/>
      <c r="Q56" s="39"/>
      <c r="R56" s="39"/>
      <c r="S56" s="41"/>
      <c r="T56" s="51"/>
      <c r="U56" s="39">
        <v>990</v>
      </c>
      <c r="V56" s="39">
        <v>127.555555555556</v>
      </c>
      <c r="W56" s="41">
        <v>1.0233452211127001</v>
      </c>
      <c r="X56" s="51">
        <v>13.704592724678999</v>
      </c>
      <c r="Y56" s="39">
        <v>81</v>
      </c>
      <c r="Z56" s="40">
        <v>3.85490158197402</v>
      </c>
      <c r="AA56" s="40">
        <v>-2.5246963562753001E-2</v>
      </c>
      <c r="AB56" s="51">
        <v>7.5535762483131004</v>
      </c>
      <c r="AC56" s="42">
        <v>979</v>
      </c>
      <c r="AD56" s="41">
        <v>39.076302349336103</v>
      </c>
      <c r="AE56" s="40">
        <v>1.26069659666908</v>
      </c>
      <c r="AF56" s="51">
        <v>10.6205693700217</v>
      </c>
    </row>
    <row r="57" spans="1:32" x14ac:dyDescent="0.2">
      <c r="A57" s="43" t="s">
        <v>37</v>
      </c>
      <c r="B57" s="39">
        <v>1998</v>
      </c>
      <c r="C57" s="62">
        <v>3.04631578947368E-2</v>
      </c>
      <c r="D57" s="39">
        <v>1187</v>
      </c>
      <c r="E57" s="39">
        <v>4572.7851727042998</v>
      </c>
      <c r="F57" s="42">
        <v>1297</v>
      </c>
      <c r="G57" s="41">
        <v>40.270902081727101</v>
      </c>
      <c r="H57" s="51">
        <v>31.388644564379302</v>
      </c>
      <c r="I57" s="42"/>
      <c r="J57" s="39"/>
      <c r="K57" s="41"/>
      <c r="L57" s="51"/>
      <c r="M57" s="39"/>
      <c r="N57" s="39"/>
      <c r="O57" s="41"/>
      <c r="P57" s="51"/>
      <c r="Q57" s="39"/>
      <c r="R57" s="39"/>
      <c r="S57" s="41"/>
      <c r="T57" s="51"/>
      <c r="U57" s="39">
        <v>1187</v>
      </c>
      <c r="V57" s="39">
        <v>130.05307497893801</v>
      </c>
      <c r="W57" s="41">
        <v>1.1760154119739199</v>
      </c>
      <c r="X57" s="51">
        <v>13.326506224066399</v>
      </c>
      <c r="Y57" s="39">
        <v>97</v>
      </c>
      <c r="Z57" s="40">
        <v>3.70515572094653</v>
      </c>
      <c r="AA57" s="40">
        <v>-1.8419239904988099E-2</v>
      </c>
      <c r="AB57" s="51">
        <v>9.0665083135392095</v>
      </c>
      <c r="AC57" s="42">
        <v>1180</v>
      </c>
      <c r="AD57" s="41">
        <v>35.734067796610098</v>
      </c>
      <c r="AE57" s="40">
        <v>1.1024073627036799</v>
      </c>
      <c r="AF57" s="51">
        <v>10.692848823174399</v>
      </c>
    </row>
    <row r="58" spans="1:32" x14ac:dyDescent="0.2">
      <c r="A58" s="43" t="s">
        <v>37</v>
      </c>
      <c r="B58" s="39">
        <v>1999</v>
      </c>
      <c r="C58" s="62">
        <v>1.70669618151633E-2</v>
      </c>
      <c r="D58" s="39">
        <v>1390</v>
      </c>
      <c r="E58" s="39">
        <v>4680.7223021582704</v>
      </c>
      <c r="F58" s="42">
        <v>1580</v>
      </c>
      <c r="G58" s="41">
        <v>45.802639240506302</v>
      </c>
      <c r="H58" s="51">
        <v>30.4789278481013</v>
      </c>
      <c r="I58" s="42"/>
      <c r="J58" s="39"/>
      <c r="K58" s="41"/>
      <c r="L58" s="51"/>
      <c r="M58" s="39"/>
      <c r="N58" s="39"/>
      <c r="O58" s="41"/>
      <c r="P58" s="51"/>
      <c r="Q58" s="39"/>
      <c r="R58" s="39"/>
      <c r="S58" s="41"/>
      <c r="T58" s="51"/>
      <c r="U58" s="39">
        <v>1390</v>
      </c>
      <c r="V58" s="39">
        <v>129.84316546762599</v>
      </c>
      <c r="W58" s="41">
        <v>1.1593448949682501</v>
      </c>
      <c r="X58" s="51">
        <v>12.9844826575476</v>
      </c>
      <c r="Y58" s="39">
        <v>130</v>
      </c>
      <c r="Z58" s="40">
        <v>3.5977693539759299</v>
      </c>
      <c r="AA58" s="40">
        <v>-9.1263362487852308E-3</v>
      </c>
      <c r="AB58" s="51">
        <v>9.5327502429543394</v>
      </c>
      <c r="AC58" s="42">
        <v>1367</v>
      </c>
      <c r="AD58" s="41">
        <v>38.476810534016103</v>
      </c>
      <c r="AE58" s="40">
        <v>1.0970992481202999</v>
      </c>
      <c r="AF58" s="51">
        <v>10.502634686716799</v>
      </c>
    </row>
    <row r="59" spans="1:32" x14ac:dyDescent="0.2">
      <c r="A59" s="43" t="s">
        <v>37</v>
      </c>
      <c r="B59" s="39">
        <v>2000</v>
      </c>
      <c r="C59" s="62">
        <v>2.9052303262955902E-2</v>
      </c>
      <c r="D59" s="39">
        <v>1429</v>
      </c>
      <c r="E59" s="39">
        <v>4784.6724982505202</v>
      </c>
      <c r="F59" s="42">
        <v>1692</v>
      </c>
      <c r="G59" s="41">
        <v>65.497606382978702</v>
      </c>
      <c r="H59" s="51">
        <v>30.2600656028369</v>
      </c>
      <c r="I59" s="42"/>
      <c r="J59" s="39"/>
      <c r="K59" s="41"/>
      <c r="L59" s="51"/>
      <c r="M59" s="39"/>
      <c r="N59" s="39"/>
      <c r="O59" s="41"/>
      <c r="P59" s="51"/>
      <c r="Q59" s="39">
        <v>50</v>
      </c>
      <c r="R59" s="39">
        <v>655.8</v>
      </c>
      <c r="S59" s="41">
        <v>8.6733498023715399</v>
      </c>
      <c r="T59" s="51">
        <v>9.9986828063241102</v>
      </c>
      <c r="U59" s="39">
        <v>1429</v>
      </c>
      <c r="V59" s="39">
        <v>126.275717284815</v>
      </c>
      <c r="W59" s="41">
        <v>1.32898256593652</v>
      </c>
      <c r="X59" s="51">
        <v>13.2716794814484</v>
      </c>
      <c r="Y59" s="39">
        <v>154</v>
      </c>
      <c r="Z59" s="40">
        <v>3.4908950491828001</v>
      </c>
      <c r="AA59" s="40">
        <v>2.4623366013071898E-2</v>
      </c>
      <c r="AB59" s="51">
        <v>10.0860294117647</v>
      </c>
      <c r="AC59" s="42">
        <v>1398</v>
      </c>
      <c r="AD59" s="41">
        <v>40.649928469241701</v>
      </c>
      <c r="AE59" s="40">
        <v>1.2190988106129901</v>
      </c>
      <c r="AF59" s="51">
        <v>10.6965064043916</v>
      </c>
    </row>
    <row r="60" spans="1:32" x14ac:dyDescent="0.2">
      <c r="A60" s="43" t="s">
        <v>37</v>
      </c>
      <c r="B60" s="39">
        <v>2001</v>
      </c>
      <c r="C60" s="62">
        <v>2.4022312373225201E-2</v>
      </c>
      <c r="D60" s="39">
        <v>1719</v>
      </c>
      <c r="E60" s="39">
        <v>4789.0063990692297</v>
      </c>
      <c r="F60" s="42">
        <v>2070</v>
      </c>
      <c r="G60" s="41">
        <v>53.731014492753602</v>
      </c>
      <c r="H60" s="51">
        <v>30.085618840579698</v>
      </c>
      <c r="I60" s="42">
        <v>68</v>
      </c>
      <c r="J60" s="39">
        <v>206.07352941176501</v>
      </c>
      <c r="K60" s="41">
        <v>0.384764251207729</v>
      </c>
      <c r="L60" s="51">
        <v>12.0561734299517</v>
      </c>
      <c r="M60" s="39">
        <v>67</v>
      </c>
      <c r="N60" s="39">
        <v>176.641791044776</v>
      </c>
      <c r="O60" s="41">
        <v>1.27673526570048</v>
      </c>
      <c r="P60" s="51">
        <v>22.288216425120801</v>
      </c>
      <c r="Q60" s="39">
        <v>68</v>
      </c>
      <c r="R60" s="39">
        <v>659.05882352941205</v>
      </c>
      <c r="S60" s="41">
        <v>9.23071777590566</v>
      </c>
      <c r="T60" s="51">
        <v>10.853619208087601</v>
      </c>
      <c r="U60" s="39">
        <v>1719</v>
      </c>
      <c r="V60" s="39">
        <v>129.05293775450801</v>
      </c>
      <c r="W60" s="41">
        <v>1.4239652336448601</v>
      </c>
      <c r="X60" s="51">
        <v>13.302575327102801</v>
      </c>
      <c r="Y60" s="39">
        <v>175</v>
      </c>
      <c r="Z60" s="40">
        <v>3.37808147519572</v>
      </c>
      <c r="AA60" s="40">
        <v>9.61877667140827E-3</v>
      </c>
      <c r="AB60" s="51">
        <v>10.794807965860601</v>
      </c>
      <c r="AC60" s="42">
        <v>1690</v>
      </c>
      <c r="AD60" s="41">
        <v>41.086508875739597</v>
      </c>
      <c r="AE60" s="40">
        <v>1.2456616972477099</v>
      </c>
      <c r="AF60" s="51">
        <v>10.7788143348624</v>
      </c>
    </row>
    <row r="61" spans="1:32" x14ac:dyDescent="0.2">
      <c r="A61" s="43" t="s">
        <v>37</v>
      </c>
      <c r="B61" s="39">
        <v>2002</v>
      </c>
      <c r="C61" s="62">
        <v>3.7307395993836701E-2</v>
      </c>
      <c r="D61" s="39">
        <v>1870</v>
      </c>
      <c r="E61" s="39">
        <v>4873.3764705882404</v>
      </c>
      <c r="F61" s="42">
        <v>2246</v>
      </c>
      <c r="G61" s="41">
        <v>74.360725734639402</v>
      </c>
      <c r="H61" s="51">
        <v>30.243964826357999</v>
      </c>
      <c r="I61" s="42">
        <v>88</v>
      </c>
      <c r="J61" s="39">
        <v>205.43181818181799</v>
      </c>
      <c r="K61" s="41">
        <v>0.65157378510922803</v>
      </c>
      <c r="L61" s="51">
        <v>12.2940570664289</v>
      </c>
      <c r="M61" s="39">
        <v>89</v>
      </c>
      <c r="N61" s="39">
        <v>179.460674157303</v>
      </c>
      <c r="O61" s="41">
        <v>1.4223701559020001</v>
      </c>
      <c r="P61" s="51">
        <v>22.510804899777298</v>
      </c>
      <c r="Q61" s="39">
        <v>89</v>
      </c>
      <c r="R61" s="39">
        <v>675.77528089887596</v>
      </c>
      <c r="S61" s="41">
        <v>8.3933245614035403</v>
      </c>
      <c r="T61" s="51">
        <v>10.8000182748538</v>
      </c>
      <c r="U61" s="39">
        <v>1870</v>
      </c>
      <c r="V61" s="39">
        <v>134.11604278074901</v>
      </c>
      <c r="W61" s="41">
        <v>2.0177452893674301</v>
      </c>
      <c r="X61" s="51">
        <v>13.4253196500673</v>
      </c>
      <c r="Y61" s="39">
        <v>219</v>
      </c>
      <c r="Z61" s="40">
        <v>3.6440619135100398</v>
      </c>
      <c r="AA61" s="40">
        <v>6.2136164896939398E-3</v>
      </c>
      <c r="AB61" s="51">
        <v>11.1029356652093</v>
      </c>
      <c r="AC61" s="42">
        <v>1841</v>
      </c>
      <c r="AD61" s="41">
        <v>39.7206409560022</v>
      </c>
      <c r="AE61" s="40">
        <v>1.27658904109589</v>
      </c>
      <c r="AF61" s="51">
        <v>11.159840547945199</v>
      </c>
    </row>
    <row r="62" spans="1:32" x14ac:dyDescent="0.2">
      <c r="A62" s="43" t="s">
        <v>37</v>
      </c>
      <c r="B62" s="39">
        <v>2003</v>
      </c>
      <c r="C62" s="62">
        <v>4.8304144269117402E-2</v>
      </c>
      <c r="D62" s="39">
        <v>2002</v>
      </c>
      <c r="E62" s="39">
        <v>4824.0514485514504</v>
      </c>
      <c r="F62" s="42">
        <v>2323</v>
      </c>
      <c r="G62" s="41">
        <v>50.999259578131699</v>
      </c>
      <c r="H62" s="51">
        <v>30.8270520878174</v>
      </c>
      <c r="I62" s="42">
        <v>97</v>
      </c>
      <c r="J62" s="39">
        <v>190.65979381443299</v>
      </c>
      <c r="K62" s="41">
        <v>0.41700603188280899</v>
      </c>
      <c r="L62" s="51">
        <v>12.5134433433865</v>
      </c>
      <c r="M62" s="39">
        <v>97</v>
      </c>
      <c r="N62" s="39">
        <v>167.72164948453599</v>
      </c>
      <c r="O62" s="41">
        <v>1.06928540680155</v>
      </c>
      <c r="P62" s="51">
        <v>22.9715131295738</v>
      </c>
      <c r="Q62" s="39">
        <v>97</v>
      </c>
      <c r="R62" s="39">
        <v>626.77319587628904</v>
      </c>
      <c r="S62" s="41">
        <v>8.4470109170305694</v>
      </c>
      <c r="T62" s="51">
        <v>11.142418486171801</v>
      </c>
      <c r="U62" s="39">
        <v>2002</v>
      </c>
      <c r="V62" s="39">
        <v>132.04845154845199</v>
      </c>
      <c r="W62" s="41">
        <v>1.7992319257837499</v>
      </c>
      <c r="X62" s="51">
        <v>13.360933461292399</v>
      </c>
      <c r="Y62" s="39">
        <v>246</v>
      </c>
      <c r="Z62" s="40">
        <v>3.4787681689111598</v>
      </c>
      <c r="AA62" s="40">
        <v>1.7063549160671401E-2</v>
      </c>
      <c r="AB62" s="51">
        <v>11.7574940047962</v>
      </c>
      <c r="AC62" s="42">
        <v>1983</v>
      </c>
      <c r="AD62" s="41">
        <v>39.359152798789701</v>
      </c>
      <c r="AE62" s="40">
        <v>0.96789549786394902</v>
      </c>
      <c r="AF62" s="51">
        <v>10.935131317778501</v>
      </c>
    </row>
    <row r="63" spans="1:32" x14ac:dyDescent="0.2">
      <c r="A63" s="43" t="s">
        <v>37</v>
      </c>
      <c r="B63" s="39">
        <v>2004</v>
      </c>
      <c r="C63" s="62">
        <v>7.0363351382160197E-2</v>
      </c>
      <c r="D63" s="39">
        <v>2421</v>
      </c>
      <c r="E63" s="39">
        <v>4913.8752581577901</v>
      </c>
      <c r="F63" s="42">
        <v>2793</v>
      </c>
      <c r="G63" s="41">
        <v>51.675710705334801</v>
      </c>
      <c r="H63" s="51">
        <v>30.305983172216301</v>
      </c>
      <c r="I63" s="42">
        <v>108</v>
      </c>
      <c r="J63" s="39">
        <v>208.32407407407399</v>
      </c>
      <c r="K63" s="41">
        <v>0.69476666666666698</v>
      </c>
      <c r="L63" s="51">
        <v>12.188136559139799</v>
      </c>
      <c r="M63" s="39">
        <v>110</v>
      </c>
      <c r="N63" s="39">
        <v>178.55454545454501</v>
      </c>
      <c r="O63" s="41">
        <v>1.1135438596491201</v>
      </c>
      <c r="P63" s="51">
        <v>22.550571070533501</v>
      </c>
      <c r="Q63" s="39">
        <v>113</v>
      </c>
      <c r="R63" s="39">
        <v>678.20353982300901</v>
      </c>
      <c r="S63" s="41">
        <v>10.480967113276501</v>
      </c>
      <c r="T63" s="51">
        <v>10.991274665042599</v>
      </c>
      <c r="U63" s="39">
        <v>2421</v>
      </c>
      <c r="V63" s="39">
        <v>132.60677406030601</v>
      </c>
      <c r="W63" s="41">
        <v>1.8313968004196199</v>
      </c>
      <c r="X63" s="51">
        <v>13.0935111460792</v>
      </c>
      <c r="Y63" s="39">
        <v>316</v>
      </c>
      <c r="Z63" s="40">
        <v>3.7342052777769701</v>
      </c>
      <c r="AA63" s="40">
        <v>4.2046499999999903E-2</v>
      </c>
      <c r="AB63" s="51">
        <v>12.4542</v>
      </c>
      <c r="AC63" s="42">
        <v>2408</v>
      </c>
      <c r="AD63" s="41">
        <v>38.806395348837199</v>
      </c>
      <c r="AE63" s="40">
        <v>0.91268591285752498</v>
      </c>
      <c r="AF63" s="51">
        <v>10.773807564822199</v>
      </c>
    </row>
    <row r="64" spans="1:32" x14ac:dyDescent="0.2">
      <c r="A64" s="43" t="s">
        <v>37</v>
      </c>
      <c r="B64" s="39">
        <v>2005</v>
      </c>
      <c r="C64" s="62">
        <v>4.9207861104412803E-2</v>
      </c>
      <c r="D64" s="39">
        <v>2786</v>
      </c>
      <c r="E64" s="39">
        <v>4982.1920315865</v>
      </c>
      <c r="F64" s="42">
        <v>3216</v>
      </c>
      <c r="G64" s="41">
        <v>37.763936567164201</v>
      </c>
      <c r="H64" s="51">
        <v>30.143672574626901</v>
      </c>
      <c r="I64" s="42">
        <v>130</v>
      </c>
      <c r="J64" s="39">
        <v>209.25384615384601</v>
      </c>
      <c r="K64" s="41">
        <v>0.70771886674968898</v>
      </c>
      <c r="L64" s="51">
        <v>11.6071687422167</v>
      </c>
      <c r="M64" s="39">
        <v>132</v>
      </c>
      <c r="N64" s="39">
        <v>183.35606060606099</v>
      </c>
      <c r="O64" s="41">
        <v>0.93895303265940799</v>
      </c>
      <c r="P64" s="51">
        <v>22.202676205287698</v>
      </c>
      <c r="Q64" s="39">
        <v>133</v>
      </c>
      <c r="R64" s="39">
        <v>691.72180451127804</v>
      </c>
      <c r="S64" s="41">
        <v>9.9579725467289801</v>
      </c>
      <c r="T64" s="51">
        <v>10.2307908878504</v>
      </c>
      <c r="U64" s="39">
        <v>2786</v>
      </c>
      <c r="V64" s="39">
        <v>130.86216798277101</v>
      </c>
      <c r="W64" s="41">
        <v>1.40351877934272</v>
      </c>
      <c r="X64" s="51">
        <v>12.4711234741784</v>
      </c>
      <c r="Y64" s="39">
        <v>445</v>
      </c>
      <c r="Z64" s="40">
        <v>3.72808748565883</v>
      </c>
      <c r="AA64" s="40">
        <v>2.6374338624338502E-2</v>
      </c>
      <c r="AB64" s="51">
        <v>12.046119929453299</v>
      </c>
      <c r="AC64" s="42">
        <v>2765</v>
      </c>
      <c r="AD64" s="41">
        <v>39.169403254972899</v>
      </c>
      <c r="AE64" s="40">
        <v>0.89094014843188796</v>
      </c>
      <c r="AF64" s="51">
        <v>10.266923126645899</v>
      </c>
    </row>
    <row r="65" spans="1:32" x14ac:dyDescent="0.2">
      <c r="A65" s="43" t="s">
        <v>37</v>
      </c>
      <c r="B65" s="39">
        <v>2006</v>
      </c>
      <c r="C65" s="62">
        <v>4.4726343348709598E-2</v>
      </c>
      <c r="D65" s="39">
        <v>2691</v>
      </c>
      <c r="E65" s="39">
        <v>4971.5432924563402</v>
      </c>
      <c r="F65" s="42">
        <v>3231</v>
      </c>
      <c r="G65" s="41">
        <v>45.952457443515897</v>
      </c>
      <c r="H65" s="51">
        <v>29.845879913339498</v>
      </c>
      <c r="I65" s="42">
        <v>123</v>
      </c>
      <c r="J65" s="39">
        <v>203.51219512195101</v>
      </c>
      <c r="K65" s="41">
        <v>1.0424414498141299</v>
      </c>
      <c r="L65" s="51">
        <v>11.844563816604699</v>
      </c>
      <c r="M65" s="39">
        <v>124</v>
      </c>
      <c r="N65" s="39">
        <v>178.16935483871001</v>
      </c>
      <c r="O65" s="41">
        <v>1.20345744351594</v>
      </c>
      <c r="P65" s="51">
        <v>22.146620241411402</v>
      </c>
      <c r="Q65" s="39">
        <v>127</v>
      </c>
      <c r="R65" s="39">
        <v>670.14173228346499</v>
      </c>
      <c r="S65" s="41">
        <v>10.3292567634038</v>
      </c>
      <c r="T65" s="51">
        <v>10.1474712247909</v>
      </c>
      <c r="U65" s="39">
        <v>2691</v>
      </c>
      <c r="V65" s="39">
        <v>136.11334076551501</v>
      </c>
      <c r="W65" s="41">
        <v>1.56508818380744</v>
      </c>
      <c r="X65" s="51">
        <v>12.6272853391685</v>
      </c>
      <c r="Y65" s="39">
        <v>421</v>
      </c>
      <c r="Z65" s="40">
        <v>3.69852124200112</v>
      </c>
      <c r="AA65" s="40">
        <v>2.0826003086419801E-2</v>
      </c>
      <c r="AB65" s="51">
        <v>12.0700231481482</v>
      </c>
      <c r="AC65" s="42">
        <v>2671</v>
      </c>
      <c r="AD65" s="41">
        <v>39.579483339573201</v>
      </c>
      <c r="AE65" s="40">
        <v>1.9114883203559501</v>
      </c>
      <c r="AF65" s="51">
        <v>10.447533036707499</v>
      </c>
    </row>
    <row r="66" spans="1:32" x14ac:dyDescent="0.2">
      <c r="A66" s="43" t="s">
        <v>37</v>
      </c>
      <c r="B66" s="39">
        <v>2007</v>
      </c>
      <c r="C66" s="62">
        <v>2.9756295694557299E-2</v>
      </c>
      <c r="D66" s="39">
        <v>2877</v>
      </c>
      <c r="E66" s="39">
        <v>5002.8435870698604</v>
      </c>
      <c r="F66" s="42">
        <v>3460</v>
      </c>
      <c r="G66" s="41">
        <v>56.038268786127198</v>
      </c>
      <c r="H66" s="51">
        <v>29.2992005780347</v>
      </c>
      <c r="I66" s="42">
        <v>104</v>
      </c>
      <c r="J66" s="39">
        <v>232.644230769231</v>
      </c>
      <c r="K66" s="41">
        <v>1.15474465008676</v>
      </c>
      <c r="L66" s="51">
        <v>11.5252955465587</v>
      </c>
      <c r="M66" s="39">
        <v>107</v>
      </c>
      <c r="N66" s="39">
        <v>209.62616822429899</v>
      </c>
      <c r="O66" s="41">
        <v>1.4525985549133</v>
      </c>
      <c r="P66" s="51">
        <v>21.827880057803402</v>
      </c>
      <c r="Q66" s="39">
        <v>107</v>
      </c>
      <c r="R66" s="39">
        <v>784.48598130841106</v>
      </c>
      <c r="S66" s="41">
        <v>10.637633365664399</v>
      </c>
      <c r="T66" s="51">
        <v>9.9124194956352891</v>
      </c>
      <c r="U66" s="39">
        <v>2877</v>
      </c>
      <c r="V66" s="39">
        <v>133.212721584984</v>
      </c>
      <c r="W66" s="41">
        <v>1.2196713418463501</v>
      </c>
      <c r="X66" s="51">
        <v>12.300381201591</v>
      </c>
      <c r="Y66" s="39">
        <v>501</v>
      </c>
      <c r="Z66" s="40">
        <v>3.4462401219848799</v>
      </c>
      <c r="AA66" s="40">
        <v>1.0512715033657499E-2</v>
      </c>
      <c r="AB66" s="51">
        <v>12.4793941660434</v>
      </c>
      <c r="AC66" s="42">
        <v>2846</v>
      </c>
      <c r="AD66" s="41">
        <v>38.611489810260103</v>
      </c>
      <c r="AE66" s="40">
        <v>1.4866809959565801</v>
      </c>
      <c r="AF66" s="51">
        <v>10.268784145562901</v>
      </c>
    </row>
    <row r="67" spans="1:32" x14ac:dyDescent="0.2">
      <c r="A67" s="43" t="s">
        <v>37</v>
      </c>
      <c r="B67" s="39">
        <v>2008</v>
      </c>
      <c r="C67" s="62">
        <v>1.6630619891008201E-2</v>
      </c>
      <c r="D67" s="39">
        <v>3474</v>
      </c>
      <c r="E67" s="39">
        <v>5040.3742084053001</v>
      </c>
      <c r="F67" s="42">
        <v>4154</v>
      </c>
      <c r="G67" s="41">
        <v>54.182019740009601</v>
      </c>
      <c r="H67" s="51">
        <v>28.7621266249398</v>
      </c>
      <c r="I67" s="42">
        <v>133</v>
      </c>
      <c r="J67" s="39">
        <v>221.977443609023</v>
      </c>
      <c r="K67" s="41">
        <v>1.2165073440886101</v>
      </c>
      <c r="L67" s="51">
        <v>10.9285458704551</v>
      </c>
      <c r="M67" s="39">
        <v>133</v>
      </c>
      <c r="N67" s="39">
        <v>198.42857142857099</v>
      </c>
      <c r="O67" s="41">
        <v>1.5272130476649</v>
      </c>
      <c r="P67" s="51">
        <v>21.143872893596502</v>
      </c>
      <c r="Q67" s="39">
        <v>135</v>
      </c>
      <c r="R67" s="39">
        <v>736.6</v>
      </c>
      <c r="S67" s="41">
        <v>10.7569696292988</v>
      </c>
      <c r="T67" s="51">
        <v>10.038920946851301</v>
      </c>
      <c r="U67" s="39">
        <v>3474</v>
      </c>
      <c r="V67" s="39">
        <v>130.46286701208999</v>
      </c>
      <c r="W67" s="41">
        <v>0.94146041629603405</v>
      </c>
      <c r="X67" s="51">
        <v>11.925420209927101</v>
      </c>
      <c r="Y67" s="39">
        <v>677</v>
      </c>
      <c r="Z67" s="40">
        <v>3.5252445214999599</v>
      </c>
      <c r="AA67" s="40">
        <v>2.2223640026863799E-2</v>
      </c>
      <c r="AB67" s="51">
        <v>13.1773673606447</v>
      </c>
      <c r="AC67" s="42">
        <v>3411</v>
      </c>
      <c r="AD67" s="41">
        <v>39.307944884198101</v>
      </c>
      <c r="AE67" s="40">
        <v>0.74712538336640799</v>
      </c>
      <c r="AF67" s="51">
        <v>9.9620111311563893</v>
      </c>
    </row>
    <row r="68" spans="1:32" x14ac:dyDescent="0.2">
      <c r="A68" s="43" t="s">
        <v>37</v>
      </c>
      <c r="B68" s="39">
        <v>2009</v>
      </c>
      <c r="C68" s="62">
        <v>4.5844240230205099E-2</v>
      </c>
      <c r="D68" s="39">
        <v>3443</v>
      </c>
      <c r="E68" s="39">
        <v>5084.7098460644802</v>
      </c>
      <c r="F68" s="42">
        <v>4267</v>
      </c>
      <c r="G68" s="41">
        <v>47.595397234591097</v>
      </c>
      <c r="H68" s="51">
        <v>28.988022498242401</v>
      </c>
      <c r="I68" s="42">
        <v>165</v>
      </c>
      <c r="J68" s="39">
        <v>223.84848484848499</v>
      </c>
      <c r="K68" s="41">
        <v>1.0207674254869801</v>
      </c>
      <c r="L68" s="51">
        <v>11.772838300868401</v>
      </c>
      <c r="M68" s="39">
        <v>171</v>
      </c>
      <c r="N68" s="39">
        <v>210.842105263158</v>
      </c>
      <c r="O68" s="41">
        <v>1.48696882325363</v>
      </c>
      <c r="P68" s="51">
        <v>21.511680028129401</v>
      </c>
      <c r="Q68" s="39">
        <v>171</v>
      </c>
      <c r="R68" s="39">
        <v>779.72514619882998</v>
      </c>
      <c r="S68" s="41">
        <v>9.2151377952755702</v>
      </c>
      <c r="T68" s="51">
        <v>10.528862204724399</v>
      </c>
      <c r="U68" s="39">
        <v>3443</v>
      </c>
      <c r="V68" s="39">
        <v>131.57130409526599</v>
      </c>
      <c r="W68" s="41">
        <v>0.85382766825289003</v>
      </c>
      <c r="X68" s="51">
        <v>12.3226272943576</v>
      </c>
      <c r="Y68" s="39">
        <v>771</v>
      </c>
      <c r="Z68" s="40">
        <v>3.52110796621171</v>
      </c>
      <c r="AA68" s="40">
        <v>2.0073236889692599E-2</v>
      </c>
      <c r="AB68" s="51">
        <v>13.951748040988599</v>
      </c>
      <c r="AC68" s="42">
        <v>3409</v>
      </c>
      <c r="AD68" s="41">
        <v>37.333822235259603</v>
      </c>
      <c r="AE68" s="40">
        <v>-0.37529115669712099</v>
      </c>
      <c r="AF68" s="51">
        <v>10.389438079641399</v>
      </c>
    </row>
    <row r="69" spans="1:32" x14ac:dyDescent="0.2">
      <c r="A69" s="43" t="s">
        <v>37</v>
      </c>
      <c r="B69" s="39">
        <v>2010</v>
      </c>
      <c r="C69" s="62">
        <v>5.4162422942910703E-2</v>
      </c>
      <c r="D69" s="39">
        <v>3544</v>
      </c>
      <c r="E69" s="39">
        <v>5054.5276523701996</v>
      </c>
      <c r="F69" s="42">
        <v>4416</v>
      </c>
      <c r="G69" s="41">
        <v>53.166829710145002</v>
      </c>
      <c r="H69" s="51">
        <v>28.2317502264493</v>
      </c>
      <c r="I69" s="42">
        <v>211</v>
      </c>
      <c r="J69" s="39">
        <v>236.79620853080601</v>
      </c>
      <c r="K69" s="41">
        <v>1.3092877551020401</v>
      </c>
      <c r="L69" s="51">
        <v>11.700308616779999</v>
      </c>
      <c r="M69" s="39">
        <v>214</v>
      </c>
      <c r="N69" s="39">
        <v>210.985981308411</v>
      </c>
      <c r="O69" s="41">
        <v>1.45653260869565</v>
      </c>
      <c r="P69" s="51">
        <v>21.063108016304401</v>
      </c>
      <c r="Q69" s="39">
        <v>214</v>
      </c>
      <c r="R69" s="39">
        <v>791.19158878504697</v>
      </c>
      <c r="S69" s="41">
        <v>11.336171153073501</v>
      </c>
      <c r="T69" s="51">
        <v>11.096150261149001</v>
      </c>
      <c r="U69" s="39">
        <v>3544</v>
      </c>
      <c r="V69" s="39">
        <v>129.764954853273</v>
      </c>
      <c r="W69" s="41">
        <v>0.95494513715710705</v>
      </c>
      <c r="X69" s="51">
        <v>11.9647888611804</v>
      </c>
      <c r="Y69" s="39">
        <v>820</v>
      </c>
      <c r="Z69" s="40">
        <v>3.5019236170007901</v>
      </c>
      <c r="AA69" s="40">
        <v>-2.16192785692635E-2</v>
      </c>
      <c r="AB69" s="51">
        <v>14.418551076083601</v>
      </c>
      <c r="AC69" s="42">
        <v>3510</v>
      </c>
      <c r="AD69" s="41">
        <v>34.6338461538462</v>
      </c>
      <c r="AE69" s="40">
        <v>-1.0322479296941001</v>
      </c>
      <c r="AF69" s="51">
        <v>10.142478130809501</v>
      </c>
    </row>
    <row r="70" spans="1:32" x14ac:dyDescent="0.2">
      <c r="A70" s="43" t="s">
        <v>37</v>
      </c>
      <c r="B70" s="39">
        <v>2011</v>
      </c>
      <c r="C70" s="62">
        <v>3.8961064958462598E-2</v>
      </c>
      <c r="D70" s="39">
        <v>3387</v>
      </c>
      <c r="E70" s="39">
        <v>5169.5320342486002</v>
      </c>
      <c r="F70" s="42">
        <v>4293</v>
      </c>
      <c r="G70" s="41">
        <v>58.736738877242203</v>
      </c>
      <c r="H70" s="51">
        <v>28.1020631260191</v>
      </c>
      <c r="I70" s="42">
        <v>159</v>
      </c>
      <c r="J70" s="39">
        <v>236.37106918238999</v>
      </c>
      <c r="K70" s="41">
        <v>1.2965032634032601</v>
      </c>
      <c r="L70" s="51">
        <v>11.5179321678321</v>
      </c>
      <c r="M70" s="39">
        <v>160</v>
      </c>
      <c r="N70" s="39">
        <v>220.63124999999999</v>
      </c>
      <c r="O70" s="41">
        <v>1.55439832285115</v>
      </c>
      <c r="P70" s="51">
        <v>21.020118798043299</v>
      </c>
      <c r="Q70" s="39">
        <v>160</v>
      </c>
      <c r="R70" s="39">
        <v>816.61249999999995</v>
      </c>
      <c r="S70" s="41">
        <v>9.8177140151515303</v>
      </c>
      <c r="T70" s="51">
        <v>10.233183333333301</v>
      </c>
      <c r="U70" s="39">
        <v>3387</v>
      </c>
      <c r="V70" s="39">
        <v>130.89695896073201</v>
      </c>
      <c r="W70" s="41">
        <v>0.480139101497504</v>
      </c>
      <c r="X70" s="51">
        <v>11.7658129783694</v>
      </c>
      <c r="Y70" s="39">
        <v>864</v>
      </c>
      <c r="Z70" s="40">
        <v>3.33367259024666</v>
      </c>
      <c r="AA70" s="40">
        <v>-4.5824485059472002E-2</v>
      </c>
      <c r="AB70" s="51">
        <v>14.150971859587999</v>
      </c>
      <c r="AC70" s="42">
        <v>3349</v>
      </c>
      <c r="AD70" s="41">
        <v>33.950164228127797</v>
      </c>
      <c r="AE70" s="40">
        <v>-2.2783597231600301</v>
      </c>
      <c r="AF70" s="51">
        <v>9.8108274983119301</v>
      </c>
    </row>
    <row r="71" spans="1:32" x14ac:dyDescent="0.2">
      <c r="A71" s="43" t="s">
        <v>37</v>
      </c>
      <c r="B71" s="39">
        <v>2012</v>
      </c>
      <c r="C71" s="62">
        <v>3.35186617675498E-2</v>
      </c>
      <c r="D71" s="39">
        <v>3383</v>
      </c>
      <c r="E71" s="39">
        <v>5298.6733668341703</v>
      </c>
      <c r="F71" s="42">
        <v>4492</v>
      </c>
      <c r="G71" s="41">
        <v>62.821498219056103</v>
      </c>
      <c r="H71" s="51">
        <v>26.750043187889499</v>
      </c>
      <c r="I71" s="42">
        <v>160</v>
      </c>
      <c r="J71" s="39">
        <v>243.31874999999999</v>
      </c>
      <c r="K71" s="41">
        <v>1.3164319144194401</v>
      </c>
      <c r="L71" s="51">
        <v>11.5979491865388</v>
      </c>
      <c r="M71" s="39">
        <v>163</v>
      </c>
      <c r="N71" s="39">
        <v>219.43558282208599</v>
      </c>
      <c r="O71" s="41">
        <v>1.5371351893095699</v>
      </c>
      <c r="P71" s="51">
        <v>20.276128730512202</v>
      </c>
      <c r="Q71" s="39">
        <v>163</v>
      </c>
      <c r="R71" s="39">
        <v>821.85889570552104</v>
      </c>
      <c r="S71" s="41">
        <v>7.69879419057738</v>
      </c>
      <c r="T71" s="51">
        <v>10.7258515763373</v>
      </c>
      <c r="U71" s="39">
        <v>3383</v>
      </c>
      <c r="V71" s="39">
        <v>126.262784510789</v>
      </c>
      <c r="W71" s="41">
        <v>0.19517194058766499</v>
      </c>
      <c r="X71" s="51">
        <v>11.468008395221201</v>
      </c>
      <c r="Y71" s="39">
        <v>818</v>
      </c>
      <c r="Z71" s="40">
        <v>3.3202942588824098</v>
      </c>
      <c r="AA71" s="40">
        <v>-4.9092971156538698E-2</v>
      </c>
      <c r="AB71" s="51">
        <v>14.4139176701204</v>
      </c>
      <c r="AC71" s="42">
        <v>3257</v>
      </c>
      <c r="AD71" s="41">
        <v>30.844365980964099</v>
      </c>
      <c r="AE71" s="40">
        <v>-3.6369054455445502</v>
      </c>
      <c r="AF71" s="51">
        <v>9.8330031518151504</v>
      </c>
    </row>
    <row r="72" spans="1:32" x14ac:dyDescent="0.2">
      <c r="A72" s="43" t="s">
        <v>37</v>
      </c>
      <c r="B72" s="39">
        <v>2013</v>
      </c>
      <c r="C72" s="62">
        <v>4.93811423567189E-2</v>
      </c>
      <c r="D72" s="39">
        <v>3165</v>
      </c>
      <c r="E72" s="39">
        <v>5278.3080568720397</v>
      </c>
      <c r="F72" s="42">
        <v>4604</v>
      </c>
      <c r="G72" s="41">
        <v>62.419732841007701</v>
      </c>
      <c r="H72" s="51">
        <v>25.1898394874022</v>
      </c>
      <c r="I72" s="42">
        <v>130</v>
      </c>
      <c r="J72" s="39">
        <v>237.723076923077</v>
      </c>
      <c r="K72" s="41">
        <v>1.4720965637233601</v>
      </c>
      <c r="L72" s="51">
        <v>11.299128534145201</v>
      </c>
      <c r="M72" s="39">
        <v>131</v>
      </c>
      <c r="N72" s="39">
        <v>217.29007633587801</v>
      </c>
      <c r="O72" s="41">
        <v>1.4545570528145999</v>
      </c>
      <c r="P72" s="51">
        <v>19.420275592262598</v>
      </c>
      <c r="Q72" s="39">
        <v>131</v>
      </c>
      <c r="R72" s="39">
        <v>803.62595419847298</v>
      </c>
      <c r="S72" s="41">
        <v>6.59874641307976</v>
      </c>
      <c r="T72" s="51">
        <v>10.2016209542876</v>
      </c>
      <c r="U72" s="39">
        <v>3165</v>
      </c>
      <c r="V72" s="39">
        <v>125.56777251184801</v>
      </c>
      <c r="W72" s="41">
        <v>9.6137014973433702E-2</v>
      </c>
      <c r="X72" s="51">
        <v>11.1571086781516</v>
      </c>
      <c r="Y72" s="39">
        <v>602</v>
      </c>
      <c r="Z72" s="40">
        <v>3.3974748015019598</v>
      </c>
      <c r="AA72" s="40">
        <v>-7.0404365620736403E-2</v>
      </c>
      <c r="AB72" s="51">
        <v>13.5720600272852</v>
      </c>
      <c r="AC72" s="42">
        <v>3037</v>
      </c>
      <c r="AD72" s="41">
        <v>27.200065854461702</v>
      </c>
      <c r="AE72" s="40">
        <v>-4.9487662295081698</v>
      </c>
      <c r="AF72" s="51">
        <v>9.4578728524590101</v>
      </c>
    </row>
    <row r="73" spans="1:32" x14ac:dyDescent="0.2">
      <c r="A73" s="43" t="s">
        <v>37</v>
      </c>
      <c r="B73" s="39">
        <v>2014</v>
      </c>
      <c r="C73" s="62">
        <v>4.2805020742474199E-2</v>
      </c>
      <c r="D73" s="39">
        <v>2522</v>
      </c>
      <c r="E73" s="39">
        <v>5302.0166534496402</v>
      </c>
      <c r="F73" s="42">
        <v>4077</v>
      </c>
      <c r="G73" s="41">
        <v>58.8178292862398</v>
      </c>
      <c r="H73" s="51">
        <v>23.189745155751801</v>
      </c>
      <c r="I73" s="42">
        <v>127</v>
      </c>
      <c r="J73" s="39">
        <v>231.771653543307</v>
      </c>
      <c r="K73" s="41">
        <v>1.42861919960717</v>
      </c>
      <c r="L73" s="51">
        <v>10.524833292413399</v>
      </c>
      <c r="M73" s="39">
        <v>128</v>
      </c>
      <c r="N73" s="39">
        <v>211.5078125</v>
      </c>
      <c r="O73" s="41">
        <v>1.44382842415316</v>
      </c>
      <c r="P73" s="51">
        <v>17.802537309769299</v>
      </c>
      <c r="Q73" s="39">
        <v>128</v>
      </c>
      <c r="R73" s="39">
        <v>783.3671875</v>
      </c>
      <c r="S73" s="41">
        <v>5.7567070895522301</v>
      </c>
      <c r="T73" s="51">
        <v>9.3763641791044297</v>
      </c>
      <c r="U73" s="39">
        <v>2522</v>
      </c>
      <c r="V73" s="39">
        <v>125.159397303727</v>
      </c>
      <c r="W73" s="41">
        <v>7.1881362007168798E-2</v>
      </c>
      <c r="X73" s="51">
        <v>9.9995551971326595</v>
      </c>
      <c r="Y73" s="39">
        <v>493</v>
      </c>
      <c r="Z73" s="40">
        <v>3.2503130695364</v>
      </c>
      <c r="AA73" s="40">
        <v>-7.3555622188905406E-2</v>
      </c>
      <c r="AB73" s="51">
        <v>12.354962518740599</v>
      </c>
      <c r="AC73" s="42">
        <v>2415</v>
      </c>
      <c r="AD73" s="41">
        <v>24.484472049689501</v>
      </c>
      <c r="AE73" s="40">
        <v>-5.4900241581258999</v>
      </c>
      <c r="AF73" s="51">
        <v>8.3318909956076403</v>
      </c>
    </row>
    <row r="74" spans="1:32" x14ac:dyDescent="0.2">
      <c r="A74" s="43" t="s">
        <v>37</v>
      </c>
      <c r="B74" s="39">
        <v>2015</v>
      </c>
      <c r="C74" s="62">
        <v>3.7908068701346803E-2</v>
      </c>
      <c r="D74" s="39">
        <v>1906</v>
      </c>
      <c r="E74" s="39">
        <v>5387.2602308499499</v>
      </c>
      <c r="F74" s="42">
        <v>3563</v>
      </c>
      <c r="G74" s="41">
        <v>71.395773224810398</v>
      </c>
      <c r="H74" s="51">
        <v>20.818130507998902</v>
      </c>
      <c r="I74" s="42">
        <v>54</v>
      </c>
      <c r="J74" s="39">
        <v>228.222222222222</v>
      </c>
      <c r="K74" s="41">
        <v>1.4381110486364901</v>
      </c>
      <c r="L74" s="51">
        <v>9.4521132977228</v>
      </c>
      <c r="M74" s="39">
        <v>55</v>
      </c>
      <c r="N74" s="39">
        <v>208.672727272727</v>
      </c>
      <c r="O74" s="41">
        <v>1.67428491149199</v>
      </c>
      <c r="P74" s="51">
        <v>16.1433658330991</v>
      </c>
      <c r="Q74" s="39">
        <v>55</v>
      </c>
      <c r="R74" s="39">
        <v>780.6</v>
      </c>
      <c r="S74" s="41">
        <v>5.9848579957356103</v>
      </c>
      <c r="T74" s="51">
        <v>7.9651108742004197</v>
      </c>
      <c r="U74" s="39">
        <v>1906</v>
      </c>
      <c r="V74" s="39">
        <v>117.686778593914</v>
      </c>
      <c r="W74" s="41">
        <v>-0.21429236227045001</v>
      </c>
      <c r="X74" s="51">
        <v>8.90839085976625</v>
      </c>
      <c r="Y74" s="39">
        <v>252</v>
      </c>
      <c r="Z74" s="40">
        <v>3.4551582390107698</v>
      </c>
      <c r="AA74" s="40">
        <v>-8.6531149875400407E-2</v>
      </c>
      <c r="AB74" s="51">
        <v>10.564471342114601</v>
      </c>
      <c r="AC74" s="42">
        <v>1753</v>
      </c>
      <c r="AD74" s="41">
        <v>21.3629207073588</v>
      </c>
      <c r="AE74" s="40">
        <v>-6.2777714893617098</v>
      </c>
      <c r="AF74" s="51">
        <v>7.2227334042553499</v>
      </c>
    </row>
    <row r="75" spans="1:32" x14ac:dyDescent="0.2">
      <c r="A75" s="43" t="s">
        <v>37</v>
      </c>
      <c r="B75" s="39">
        <v>2016</v>
      </c>
      <c r="C75" s="62">
        <v>7.3104589917230997E-2</v>
      </c>
      <c r="D75" s="39">
        <v>1049</v>
      </c>
      <c r="E75" s="39">
        <v>5390.3622497616798</v>
      </c>
      <c r="F75" s="42">
        <v>3061</v>
      </c>
      <c r="G75" s="41">
        <v>77.129114668409102</v>
      </c>
      <c r="H75" s="51">
        <v>17.701446912773601</v>
      </c>
      <c r="I75" s="42"/>
      <c r="J75" s="39"/>
      <c r="K75" s="41"/>
      <c r="L75" s="51"/>
      <c r="M75" s="39"/>
      <c r="N75" s="39"/>
      <c r="O75" s="41"/>
      <c r="P75" s="51"/>
      <c r="Q75" s="39"/>
      <c r="R75" s="39"/>
      <c r="S75" s="41"/>
      <c r="T75" s="51"/>
      <c r="U75" s="39">
        <v>1049</v>
      </c>
      <c r="V75" s="39">
        <v>110.59961868446101</v>
      </c>
      <c r="W75" s="41">
        <v>-0.30167216804201102</v>
      </c>
      <c r="X75" s="51">
        <v>8.1387509377344607</v>
      </c>
      <c r="Y75" s="39">
        <v>101</v>
      </c>
      <c r="Z75" s="40">
        <v>3.4261143839383901</v>
      </c>
      <c r="AA75" s="40">
        <v>-0.10161311602638699</v>
      </c>
      <c r="AB75" s="51">
        <v>9.1142025611175406</v>
      </c>
      <c r="AC75" s="42">
        <v>515</v>
      </c>
      <c r="AD75" s="41">
        <v>18.931067961165098</v>
      </c>
      <c r="AE75" s="40">
        <v>-7.44497887509905</v>
      </c>
      <c r="AF75" s="51">
        <v>6.8410732770002403</v>
      </c>
    </row>
    <row r="76" spans="1:32" x14ac:dyDescent="0.2">
      <c r="A76" s="43" t="s">
        <v>37</v>
      </c>
      <c r="B76" s="39">
        <v>2017</v>
      </c>
      <c r="C76" s="62">
        <v>7.06154137473963E-2</v>
      </c>
      <c r="D76" s="39">
        <v>136</v>
      </c>
      <c r="E76" s="39">
        <v>5746.2794117647099</v>
      </c>
      <c r="F76" s="42">
        <v>2579</v>
      </c>
      <c r="G76" s="41">
        <v>81.101675067855794</v>
      </c>
      <c r="H76" s="51">
        <v>13.6154881737108</v>
      </c>
      <c r="I76" s="42"/>
      <c r="J76" s="39"/>
      <c r="K76" s="41"/>
      <c r="L76" s="51"/>
      <c r="M76" s="39"/>
      <c r="N76" s="39"/>
      <c r="O76" s="41"/>
      <c r="P76" s="51"/>
      <c r="Q76" s="39"/>
      <c r="R76" s="39"/>
      <c r="S76" s="41"/>
      <c r="T76" s="51"/>
      <c r="U76" s="39">
        <v>136</v>
      </c>
      <c r="V76" s="39">
        <v>93.088235294117695</v>
      </c>
      <c r="W76" s="41">
        <v>-0.592439403356123</v>
      </c>
      <c r="X76" s="51">
        <v>6.5150102548166497</v>
      </c>
      <c r="Y76" s="39"/>
      <c r="Z76" s="40"/>
      <c r="AA76" s="40"/>
      <c r="AB76" s="51"/>
      <c r="AC76" s="42"/>
      <c r="AD76" s="41"/>
      <c r="AE76" s="40"/>
      <c r="AF76" s="51"/>
    </row>
    <row r="77" spans="1:32" x14ac:dyDescent="0.2">
      <c r="A77" s="43" t="s">
        <v>37</v>
      </c>
      <c r="B77" s="39">
        <v>2018</v>
      </c>
      <c r="C77" s="62">
        <v>0.124231063504208</v>
      </c>
      <c r="D77" s="39"/>
      <c r="E77" s="39"/>
      <c r="F77" s="42">
        <v>2029</v>
      </c>
      <c r="G77" s="41">
        <v>91.332010842779695</v>
      </c>
      <c r="H77" s="51">
        <v>12.2371611631345</v>
      </c>
      <c r="I77" s="42"/>
      <c r="J77" s="39"/>
      <c r="K77" s="41"/>
      <c r="L77" s="51"/>
      <c r="M77" s="39"/>
      <c r="N77" s="39"/>
      <c r="O77" s="41"/>
      <c r="P77" s="51"/>
      <c r="Q77" s="39"/>
      <c r="R77" s="39"/>
      <c r="S77" s="41"/>
      <c r="T77" s="51"/>
      <c r="U77" s="39"/>
      <c r="V77" s="39"/>
      <c r="W77" s="41"/>
      <c r="X77" s="51"/>
      <c r="Y77" s="39"/>
      <c r="Z77" s="40"/>
      <c r="AA77" s="40"/>
      <c r="AB77" s="51"/>
      <c r="AC77" s="42"/>
      <c r="AD77" s="41"/>
      <c r="AE77" s="40"/>
      <c r="AF77" s="51"/>
    </row>
    <row r="78" spans="1:32" x14ac:dyDescent="0.2">
      <c r="A78" s="43" t="s">
        <v>37</v>
      </c>
      <c r="B78" s="39">
        <v>2019</v>
      </c>
      <c r="C78" s="62">
        <v>6.4444444444444499E-2</v>
      </c>
      <c r="D78" s="39"/>
      <c r="E78" s="39"/>
      <c r="F78" s="42">
        <v>554</v>
      </c>
      <c r="G78" s="41">
        <v>88.664548736462095</v>
      </c>
      <c r="H78" s="51">
        <v>11.7731046931408</v>
      </c>
      <c r="I78" s="42"/>
      <c r="J78" s="39"/>
      <c r="K78" s="41"/>
      <c r="L78" s="51"/>
      <c r="M78" s="39"/>
      <c r="N78" s="39"/>
      <c r="O78" s="41"/>
      <c r="P78" s="51"/>
      <c r="Q78" s="39"/>
      <c r="R78" s="39"/>
      <c r="S78" s="41"/>
      <c r="T78" s="51"/>
      <c r="U78" s="39"/>
      <c r="V78" s="39"/>
      <c r="W78" s="41"/>
      <c r="X78" s="51"/>
      <c r="Y78" s="39"/>
      <c r="Z78" s="40"/>
      <c r="AA78" s="40"/>
      <c r="AB78" s="51"/>
      <c r="AC78" s="42"/>
      <c r="AD78" s="41"/>
      <c r="AE78" s="40"/>
      <c r="AF78" s="51"/>
    </row>
    <row r="79" spans="1:32" x14ac:dyDescent="0.2">
      <c r="A79" s="43" t="s">
        <v>2</v>
      </c>
      <c r="B79" s="39">
        <v>1987</v>
      </c>
      <c r="C79" s="62">
        <v>9.5692383778437196E-2</v>
      </c>
      <c r="D79" s="39">
        <v>1209</v>
      </c>
      <c r="E79" s="39">
        <v>5089.9081885856103</v>
      </c>
      <c r="F79" s="42">
        <v>1396</v>
      </c>
      <c r="G79" s="41">
        <v>-24.633911174785101</v>
      </c>
      <c r="H79" s="51">
        <v>32.206929799426902</v>
      </c>
      <c r="I79" s="42">
        <v>137</v>
      </c>
      <c r="J79" s="39">
        <v>186.72992700729901</v>
      </c>
      <c r="K79" s="41">
        <v>-0.88615600287562901</v>
      </c>
      <c r="L79" s="51">
        <v>12.273304816678699</v>
      </c>
      <c r="M79" s="39"/>
      <c r="N79" s="39"/>
      <c r="O79" s="41"/>
      <c r="P79" s="51"/>
      <c r="Q79" s="39">
        <v>63</v>
      </c>
      <c r="R79" s="39">
        <v>772.444444444444</v>
      </c>
      <c r="S79" s="41">
        <v>3.8894986413043502</v>
      </c>
      <c r="T79" s="51">
        <v>5.1887146739130401</v>
      </c>
      <c r="U79" s="39">
        <v>1209</v>
      </c>
      <c r="V79" s="39">
        <v>136.96029776674899</v>
      </c>
      <c r="W79" s="41">
        <v>2.2354245954692602</v>
      </c>
      <c r="X79" s="51">
        <v>12.444636893203899</v>
      </c>
      <c r="Y79" s="39"/>
      <c r="Z79" s="40"/>
      <c r="AA79" s="40"/>
      <c r="AB79" s="51"/>
      <c r="AC79" s="42">
        <v>1208</v>
      </c>
      <c r="AD79" s="41">
        <v>42.451407284768202</v>
      </c>
      <c r="AE79" s="40">
        <v>0.31149220779220799</v>
      </c>
      <c r="AF79" s="51">
        <v>9.0376161688311605</v>
      </c>
    </row>
    <row r="80" spans="1:32" x14ac:dyDescent="0.2">
      <c r="A80" s="43" t="s">
        <v>2</v>
      </c>
      <c r="B80" s="39">
        <v>1988</v>
      </c>
      <c r="C80" s="62">
        <v>0.124797876684361</v>
      </c>
      <c r="D80" s="39">
        <v>1488</v>
      </c>
      <c r="E80" s="39">
        <v>5280.2627688171997</v>
      </c>
      <c r="F80" s="42">
        <v>1707</v>
      </c>
      <c r="G80" s="41">
        <v>-44.623468072642098</v>
      </c>
      <c r="H80" s="51">
        <v>33.398397188049202</v>
      </c>
      <c r="I80" s="42">
        <v>109</v>
      </c>
      <c r="J80" s="39">
        <v>209.19266055045901</v>
      </c>
      <c r="K80" s="41">
        <v>-1.1978651026392999</v>
      </c>
      <c r="L80" s="51">
        <v>12.3683718475073</v>
      </c>
      <c r="M80" s="39"/>
      <c r="N80" s="39"/>
      <c r="O80" s="41"/>
      <c r="P80" s="51"/>
      <c r="Q80" s="39">
        <v>64</v>
      </c>
      <c r="R80" s="39">
        <v>845.765625</v>
      </c>
      <c r="S80" s="41">
        <v>4.0250815709969903</v>
      </c>
      <c r="T80" s="51">
        <v>5.4242114803625201</v>
      </c>
      <c r="U80" s="39">
        <v>1488</v>
      </c>
      <c r="V80" s="39">
        <v>135.581317204301</v>
      </c>
      <c r="W80" s="41">
        <v>2.1983528497409299</v>
      </c>
      <c r="X80" s="51">
        <v>13.6476305699482</v>
      </c>
      <c r="Y80" s="39"/>
      <c r="Z80" s="40"/>
      <c r="AA80" s="40"/>
      <c r="AB80" s="51"/>
      <c r="AC80" s="42">
        <v>1482</v>
      </c>
      <c r="AD80" s="41">
        <v>41.798852901484501</v>
      </c>
      <c r="AE80" s="40">
        <v>0.30579531249999897</v>
      </c>
      <c r="AF80" s="51">
        <v>10.3457886979166</v>
      </c>
    </row>
    <row r="81" spans="1:32" x14ac:dyDescent="0.2">
      <c r="A81" s="43" t="s">
        <v>2</v>
      </c>
      <c r="B81" s="39">
        <v>1989</v>
      </c>
      <c r="C81" s="62">
        <v>0.193294480630785</v>
      </c>
      <c r="D81" s="39">
        <v>1618</v>
      </c>
      <c r="E81" s="39">
        <v>5259.2262051915995</v>
      </c>
      <c r="F81" s="42">
        <v>1883</v>
      </c>
      <c r="G81" s="41">
        <v>-18.677557089750401</v>
      </c>
      <c r="H81" s="51">
        <v>34.339761019649501</v>
      </c>
      <c r="I81" s="42">
        <v>113</v>
      </c>
      <c r="J81" s="39">
        <v>216.79646017699099</v>
      </c>
      <c r="K81" s="41">
        <v>-0.66210756123535697</v>
      </c>
      <c r="L81" s="51">
        <v>12.8269584664537</v>
      </c>
      <c r="M81" s="39"/>
      <c r="N81" s="39"/>
      <c r="O81" s="41"/>
      <c r="P81" s="51"/>
      <c r="Q81" s="39">
        <v>66</v>
      </c>
      <c r="R81" s="39">
        <v>864.13636363636397</v>
      </c>
      <c r="S81" s="41">
        <v>4.2279508474576302</v>
      </c>
      <c r="T81" s="51">
        <v>5.6657669491525304</v>
      </c>
      <c r="U81" s="39">
        <v>1618</v>
      </c>
      <c r="V81" s="39">
        <v>137.333127317676</v>
      </c>
      <c r="W81" s="41">
        <v>2.1593631386861301</v>
      </c>
      <c r="X81" s="51">
        <v>14.259317062043801</v>
      </c>
      <c r="Y81" s="39"/>
      <c r="Z81" s="40"/>
      <c r="AA81" s="40"/>
      <c r="AB81" s="51"/>
      <c r="AC81" s="42">
        <v>1612</v>
      </c>
      <c r="AD81" s="41">
        <v>39.7431761786601</v>
      </c>
      <c r="AE81" s="40">
        <v>0.21663954022988499</v>
      </c>
      <c r="AF81" s="51">
        <v>10.9410144827586</v>
      </c>
    </row>
    <row r="82" spans="1:32" x14ac:dyDescent="0.2">
      <c r="A82" s="43" t="s">
        <v>2</v>
      </c>
      <c r="B82" s="39">
        <v>1990</v>
      </c>
      <c r="C82" s="62">
        <v>0.134502275312855</v>
      </c>
      <c r="D82" s="39">
        <v>1978</v>
      </c>
      <c r="E82" s="39">
        <v>5417.2366026289201</v>
      </c>
      <c r="F82" s="42">
        <v>2276</v>
      </c>
      <c r="G82" s="41">
        <v>4.4001230228471204</v>
      </c>
      <c r="H82" s="51">
        <v>35.248624780316298</v>
      </c>
      <c r="I82" s="42">
        <v>156</v>
      </c>
      <c r="J82" s="39">
        <v>234.128205128205</v>
      </c>
      <c r="K82" s="41">
        <v>-0.103254617414248</v>
      </c>
      <c r="L82" s="51">
        <v>13.323926121372001</v>
      </c>
      <c r="M82" s="39"/>
      <c r="N82" s="39"/>
      <c r="O82" s="41"/>
      <c r="P82" s="51"/>
      <c r="Q82" s="39">
        <v>130</v>
      </c>
      <c r="R82" s="39">
        <v>844.34615384615404</v>
      </c>
      <c r="S82" s="41">
        <v>5.6348394648829601</v>
      </c>
      <c r="T82" s="51">
        <v>6.5259819397993102</v>
      </c>
      <c r="U82" s="39">
        <v>1978</v>
      </c>
      <c r="V82" s="39">
        <v>139.67593528817</v>
      </c>
      <c r="W82" s="41">
        <v>2.3701458411040699</v>
      </c>
      <c r="X82" s="51">
        <v>14.739115628496799</v>
      </c>
      <c r="Y82" s="39"/>
      <c r="Z82" s="40"/>
      <c r="AA82" s="40"/>
      <c r="AB82" s="51"/>
      <c r="AC82" s="42">
        <v>1972</v>
      </c>
      <c r="AD82" s="41">
        <v>37.590720081135899</v>
      </c>
      <c r="AE82" s="40">
        <v>0.29402131637995599</v>
      </c>
      <c r="AF82" s="51">
        <v>11.674958264771901</v>
      </c>
    </row>
    <row r="83" spans="1:32" x14ac:dyDescent="0.2">
      <c r="A83" s="43" t="s">
        <v>2</v>
      </c>
      <c r="B83" s="39">
        <v>1991</v>
      </c>
      <c r="C83" s="62">
        <v>0.208086483687209</v>
      </c>
      <c r="D83" s="39">
        <v>2044</v>
      </c>
      <c r="E83" s="39">
        <v>5401.20694716243</v>
      </c>
      <c r="F83" s="42">
        <v>2397</v>
      </c>
      <c r="G83" s="41">
        <v>2.3368919482686699</v>
      </c>
      <c r="H83" s="51">
        <v>34.487793491864799</v>
      </c>
      <c r="I83" s="42">
        <v>154</v>
      </c>
      <c r="J83" s="39">
        <v>236.746753246753</v>
      </c>
      <c r="K83" s="41">
        <v>0.38209071906354503</v>
      </c>
      <c r="L83" s="51">
        <v>13.739405100334499</v>
      </c>
      <c r="M83" s="39">
        <v>52</v>
      </c>
      <c r="N83" s="39">
        <v>216.711538461538</v>
      </c>
      <c r="O83" s="41">
        <v>-0.14897705465165001</v>
      </c>
      <c r="P83" s="51">
        <v>24.1228539841469</v>
      </c>
      <c r="Q83" s="39">
        <v>143</v>
      </c>
      <c r="R83" s="39">
        <v>841.67132867132898</v>
      </c>
      <c r="S83" s="41">
        <v>7.0279279588336099</v>
      </c>
      <c r="T83" s="51">
        <v>7.2019656946826496</v>
      </c>
      <c r="U83" s="39">
        <v>2044</v>
      </c>
      <c r="V83" s="39">
        <v>139.95058708414899</v>
      </c>
      <c r="W83" s="41">
        <v>2.9099186767746401</v>
      </c>
      <c r="X83" s="51">
        <v>14.6934807029635</v>
      </c>
      <c r="Y83" s="39"/>
      <c r="Z83" s="40"/>
      <c r="AA83" s="40"/>
      <c r="AB83" s="51"/>
      <c r="AC83" s="42">
        <v>2041</v>
      </c>
      <c r="AD83" s="41">
        <v>36.694708476237103</v>
      </c>
      <c r="AE83" s="40">
        <v>0.19851175656984801</v>
      </c>
      <c r="AF83" s="51">
        <v>11.7617532503458</v>
      </c>
    </row>
    <row r="84" spans="1:32" x14ac:dyDescent="0.2">
      <c r="A84" s="43" t="s">
        <v>2</v>
      </c>
      <c r="B84" s="39">
        <v>1992</v>
      </c>
      <c r="C84" s="62">
        <v>0.21784988962472401</v>
      </c>
      <c r="D84" s="39">
        <v>2367</v>
      </c>
      <c r="E84" s="39">
        <v>5581.3371356146999</v>
      </c>
      <c r="F84" s="42">
        <v>2798</v>
      </c>
      <c r="G84" s="41">
        <v>35.980028591851401</v>
      </c>
      <c r="H84" s="51">
        <v>35.063135453895597</v>
      </c>
      <c r="I84" s="42">
        <v>201</v>
      </c>
      <c r="J84" s="39">
        <v>243.238805970149</v>
      </c>
      <c r="K84" s="41">
        <v>0.78611484794275799</v>
      </c>
      <c r="L84" s="51">
        <v>14.8731753130591</v>
      </c>
      <c r="M84" s="39">
        <v>70</v>
      </c>
      <c r="N84" s="39">
        <v>227.957142857143</v>
      </c>
      <c r="O84" s="41">
        <v>0.450279485346675</v>
      </c>
      <c r="P84" s="51">
        <v>24.9613380986419</v>
      </c>
      <c r="Q84" s="39">
        <v>193</v>
      </c>
      <c r="R84" s="39">
        <v>869.40932642486996</v>
      </c>
      <c r="S84" s="41">
        <v>8.0848107741059394</v>
      </c>
      <c r="T84" s="51">
        <v>7.8825124490719398</v>
      </c>
      <c r="U84" s="39">
        <v>2367</v>
      </c>
      <c r="V84" s="39">
        <v>142.766370933671</v>
      </c>
      <c r="W84" s="41">
        <v>3.1778726580796199</v>
      </c>
      <c r="X84" s="51">
        <v>15.535604800936801</v>
      </c>
      <c r="Y84" s="39"/>
      <c r="Z84" s="40"/>
      <c r="AA84" s="40"/>
      <c r="AB84" s="51"/>
      <c r="AC84" s="42">
        <v>2356</v>
      </c>
      <c r="AD84" s="41">
        <v>36.281239388794603</v>
      </c>
      <c r="AE84" s="40">
        <v>0.24908512518409401</v>
      </c>
      <c r="AF84" s="51">
        <v>12.7522269513991</v>
      </c>
    </row>
    <row r="85" spans="1:32" x14ac:dyDescent="0.2">
      <c r="A85" s="43" t="s">
        <v>2</v>
      </c>
      <c r="B85" s="39">
        <v>1993</v>
      </c>
      <c r="C85" s="62">
        <v>0.33190664408055698</v>
      </c>
      <c r="D85" s="39">
        <v>2677</v>
      </c>
      <c r="E85" s="39">
        <v>5664.5763914830004</v>
      </c>
      <c r="F85" s="42">
        <v>3274</v>
      </c>
      <c r="G85" s="41">
        <v>61.812110568112402</v>
      </c>
      <c r="H85" s="51">
        <v>35.115728161270603</v>
      </c>
      <c r="I85" s="42">
        <v>242</v>
      </c>
      <c r="J85" s="39">
        <v>236.01652892562001</v>
      </c>
      <c r="K85" s="41">
        <v>1.12124541003672</v>
      </c>
      <c r="L85" s="51">
        <v>15.511270195838399</v>
      </c>
      <c r="M85" s="39">
        <v>93</v>
      </c>
      <c r="N85" s="39">
        <v>219.18279569892499</v>
      </c>
      <c r="O85" s="41">
        <v>0.908043982895544</v>
      </c>
      <c r="P85" s="51">
        <v>25.193636224801502</v>
      </c>
      <c r="Q85" s="39">
        <v>249</v>
      </c>
      <c r="R85" s="39">
        <v>829.75502008032095</v>
      </c>
      <c r="S85" s="41">
        <v>10.0284708317651</v>
      </c>
      <c r="T85" s="51">
        <v>8.8642307113285597</v>
      </c>
      <c r="U85" s="39">
        <v>2677</v>
      </c>
      <c r="V85" s="39">
        <v>144.79604034366801</v>
      </c>
      <c r="W85" s="41">
        <v>3.42689021065675</v>
      </c>
      <c r="X85" s="51">
        <v>15.9094614622057</v>
      </c>
      <c r="Y85" s="39"/>
      <c r="Z85" s="40"/>
      <c r="AA85" s="40"/>
      <c r="AB85" s="51"/>
      <c r="AC85" s="42">
        <v>2654</v>
      </c>
      <c r="AD85" s="41">
        <v>37.499660889223797</v>
      </c>
      <c r="AE85" s="40">
        <v>0.286236567164179</v>
      </c>
      <c r="AF85" s="51">
        <v>13.1324147512438</v>
      </c>
    </row>
    <row r="86" spans="1:32" x14ac:dyDescent="0.2">
      <c r="A86" s="43" t="s">
        <v>2</v>
      </c>
      <c r="B86" s="39">
        <v>1994</v>
      </c>
      <c r="C86" s="62">
        <v>0.28867930917710799</v>
      </c>
      <c r="D86" s="39">
        <v>2731</v>
      </c>
      <c r="E86" s="39">
        <v>5803.8956426217501</v>
      </c>
      <c r="F86" s="42">
        <v>3417</v>
      </c>
      <c r="G86" s="41">
        <v>91.1406643254318</v>
      </c>
      <c r="H86" s="51">
        <v>34.916893181153</v>
      </c>
      <c r="I86" s="42">
        <v>282</v>
      </c>
      <c r="J86" s="39">
        <v>235.872340425532</v>
      </c>
      <c r="K86" s="41">
        <v>1.32172474377745</v>
      </c>
      <c r="L86" s="51">
        <v>15.866614348462701</v>
      </c>
      <c r="M86" s="39">
        <v>161</v>
      </c>
      <c r="N86" s="39">
        <v>228.453416149068</v>
      </c>
      <c r="O86" s="41">
        <v>1.2508170910155101</v>
      </c>
      <c r="P86" s="51">
        <v>25.160666081357899</v>
      </c>
      <c r="Q86" s="39">
        <v>286</v>
      </c>
      <c r="R86" s="39">
        <v>823.12237762237805</v>
      </c>
      <c r="S86" s="41">
        <v>11.1037857605178</v>
      </c>
      <c r="T86" s="51">
        <v>9.1355543689320999</v>
      </c>
      <c r="U86" s="39">
        <v>2731</v>
      </c>
      <c r="V86" s="39">
        <v>143.73452947638199</v>
      </c>
      <c r="W86" s="41">
        <v>4.24374236683754</v>
      </c>
      <c r="X86" s="51">
        <v>15.7823026521061</v>
      </c>
      <c r="Y86" s="39">
        <v>77</v>
      </c>
      <c r="Z86" s="40">
        <v>3.1889223327898701</v>
      </c>
      <c r="AA86" s="40">
        <v>2.4829237152888699E-2</v>
      </c>
      <c r="AB86" s="51">
        <v>6.5355888924353502</v>
      </c>
      <c r="AC86" s="42">
        <v>2711</v>
      </c>
      <c r="AD86" s="41">
        <v>36.496126890446398</v>
      </c>
      <c r="AE86" s="40">
        <v>0.154769437598028</v>
      </c>
      <c r="AF86" s="51">
        <v>13.3167212189111</v>
      </c>
    </row>
    <row r="87" spans="1:32" x14ac:dyDescent="0.2">
      <c r="A87" s="43" t="s">
        <v>2</v>
      </c>
      <c r="B87" s="39">
        <v>1995</v>
      </c>
      <c r="C87" s="62">
        <v>0.34845904173106701</v>
      </c>
      <c r="D87" s="39">
        <v>3080</v>
      </c>
      <c r="E87" s="39">
        <v>5917.18831168831</v>
      </c>
      <c r="F87" s="42">
        <v>3846</v>
      </c>
      <c r="G87" s="41">
        <v>126.488601144046</v>
      </c>
      <c r="H87" s="51">
        <v>35.3436521060842</v>
      </c>
      <c r="I87" s="42">
        <v>292</v>
      </c>
      <c r="J87" s="39">
        <v>244.030821917808</v>
      </c>
      <c r="K87" s="41">
        <v>1.63462522756827</v>
      </c>
      <c r="L87" s="51">
        <v>16.0276078023407</v>
      </c>
      <c r="M87" s="39">
        <v>203</v>
      </c>
      <c r="N87" s="39">
        <v>223.660098522167</v>
      </c>
      <c r="O87" s="41">
        <v>1.9115652626105</v>
      </c>
      <c r="P87" s="51">
        <v>25.610341913676599</v>
      </c>
      <c r="Q87" s="39">
        <v>295</v>
      </c>
      <c r="R87" s="39">
        <v>848.75593220338999</v>
      </c>
      <c r="S87" s="41">
        <v>12.0390502164502</v>
      </c>
      <c r="T87" s="51">
        <v>9.1912360750360804</v>
      </c>
      <c r="U87" s="39">
        <v>3080</v>
      </c>
      <c r="V87" s="39">
        <v>145.38084415584399</v>
      </c>
      <c r="W87" s="41">
        <v>5.0170604339890597</v>
      </c>
      <c r="X87" s="51">
        <v>16.3623928209289</v>
      </c>
      <c r="Y87" s="39">
        <v>93</v>
      </c>
      <c r="Z87" s="40">
        <v>3.31981671867559</v>
      </c>
      <c r="AA87" s="40">
        <v>2.6745064861816301E-2</v>
      </c>
      <c r="AB87" s="51">
        <v>6.9657924421883797</v>
      </c>
      <c r="AC87" s="42">
        <v>3061</v>
      </c>
      <c r="AD87" s="41">
        <v>35.952956550147</v>
      </c>
      <c r="AE87" s="40">
        <v>0.25472296747967399</v>
      </c>
      <c r="AF87" s="51">
        <v>13.7945698577236</v>
      </c>
    </row>
    <row r="88" spans="1:32" x14ac:dyDescent="0.2">
      <c r="A88" s="43" t="s">
        <v>2</v>
      </c>
      <c r="B88" s="39">
        <v>1996</v>
      </c>
      <c r="C88" s="62">
        <v>0.37431589054248698</v>
      </c>
      <c r="D88" s="39">
        <v>2964</v>
      </c>
      <c r="E88" s="39">
        <v>6067.1555330634301</v>
      </c>
      <c r="F88" s="42">
        <v>3711</v>
      </c>
      <c r="G88" s="41">
        <v>126.487334950148</v>
      </c>
      <c r="H88" s="51">
        <v>35.367616814874602</v>
      </c>
      <c r="I88" s="42">
        <v>335</v>
      </c>
      <c r="J88" s="39">
        <v>250.58805970149299</v>
      </c>
      <c r="K88" s="41">
        <v>1.81187409005123</v>
      </c>
      <c r="L88" s="51">
        <v>16.229894041520598</v>
      </c>
      <c r="M88" s="39">
        <v>276</v>
      </c>
      <c r="N88" s="39">
        <v>230.26449275362299</v>
      </c>
      <c r="O88" s="41">
        <v>2.1021493261455499</v>
      </c>
      <c r="P88" s="51">
        <v>25.549166307277702</v>
      </c>
      <c r="Q88" s="39">
        <v>341</v>
      </c>
      <c r="R88" s="39">
        <v>881.800586510264</v>
      </c>
      <c r="S88" s="41">
        <v>13.321007869249399</v>
      </c>
      <c r="T88" s="51">
        <v>9.7340499394673206</v>
      </c>
      <c r="U88" s="39">
        <v>2964</v>
      </c>
      <c r="V88" s="39">
        <v>145.62685560054001</v>
      </c>
      <c r="W88" s="41">
        <v>5.1026774528106396</v>
      </c>
      <c r="X88" s="51">
        <v>16.171104335200202</v>
      </c>
      <c r="Y88" s="39">
        <v>126</v>
      </c>
      <c r="Z88" s="40">
        <v>3.2703466265266901</v>
      </c>
      <c r="AA88" s="40">
        <v>2.46209322779244E-2</v>
      </c>
      <c r="AB88" s="51">
        <v>7.5866608032835101</v>
      </c>
      <c r="AC88" s="42">
        <v>2946</v>
      </c>
      <c r="AD88" s="41">
        <v>35.360183299389099</v>
      </c>
      <c r="AE88" s="40">
        <v>0.19460191546949901</v>
      </c>
      <c r="AF88" s="51">
        <v>13.809540974391</v>
      </c>
    </row>
    <row r="89" spans="1:32" x14ac:dyDescent="0.2">
      <c r="A89" s="43" t="s">
        <v>2</v>
      </c>
      <c r="B89" s="39">
        <v>1997</v>
      </c>
      <c r="C89" s="62">
        <v>0.45605658451217801</v>
      </c>
      <c r="D89" s="39">
        <v>3163</v>
      </c>
      <c r="E89" s="39">
        <v>6147.7018653177402</v>
      </c>
      <c r="F89" s="42">
        <v>4073</v>
      </c>
      <c r="G89" s="41">
        <v>135.24115885097001</v>
      </c>
      <c r="H89" s="51">
        <v>35.292472133562597</v>
      </c>
      <c r="I89" s="42">
        <v>348</v>
      </c>
      <c r="J89" s="39">
        <v>255.46264367816099</v>
      </c>
      <c r="K89" s="41">
        <v>2.3110213706706002</v>
      </c>
      <c r="L89" s="51">
        <v>16.7286548759519</v>
      </c>
      <c r="M89" s="39">
        <v>346</v>
      </c>
      <c r="N89" s="39">
        <v>233.89595375722499</v>
      </c>
      <c r="O89" s="41">
        <v>2.4675654308863302</v>
      </c>
      <c r="P89" s="51">
        <v>25.829845813896402</v>
      </c>
      <c r="Q89" s="39">
        <v>354</v>
      </c>
      <c r="R89" s="39">
        <v>899.69774011299398</v>
      </c>
      <c r="S89" s="41">
        <v>14.433661679135399</v>
      </c>
      <c r="T89" s="51">
        <v>10.6483521751178</v>
      </c>
      <c r="U89" s="39">
        <v>3163</v>
      </c>
      <c r="V89" s="39">
        <v>146.50869427758499</v>
      </c>
      <c r="W89" s="41">
        <v>5.0283845434131704</v>
      </c>
      <c r="X89" s="51">
        <v>16.733326721556899</v>
      </c>
      <c r="Y89" s="39">
        <v>167</v>
      </c>
      <c r="Z89" s="40">
        <v>3.4525424837749599</v>
      </c>
      <c r="AA89" s="40">
        <v>2.87497988736925E-2</v>
      </c>
      <c r="AB89" s="51">
        <v>8.8912040761598199</v>
      </c>
      <c r="AC89" s="42">
        <v>3150</v>
      </c>
      <c r="AD89" s="41">
        <v>37.211968253968202</v>
      </c>
      <c r="AE89" s="40">
        <v>0.13266904315197001</v>
      </c>
      <c r="AF89" s="51">
        <v>14.284422138836799</v>
      </c>
    </row>
    <row r="90" spans="1:32" x14ac:dyDescent="0.2">
      <c r="A90" s="43" t="s">
        <v>2</v>
      </c>
      <c r="B90" s="39">
        <v>1998</v>
      </c>
      <c r="C90" s="62">
        <v>0.44359948652118197</v>
      </c>
      <c r="D90" s="39">
        <v>3456</v>
      </c>
      <c r="E90" s="39">
        <v>6186.1426504629599</v>
      </c>
      <c r="F90" s="42">
        <v>4361</v>
      </c>
      <c r="G90" s="41">
        <v>156.01760146755399</v>
      </c>
      <c r="H90" s="51">
        <v>36.288369181380297</v>
      </c>
      <c r="I90" s="42">
        <v>385</v>
      </c>
      <c r="J90" s="39">
        <v>255.93506493506499</v>
      </c>
      <c r="K90" s="41">
        <v>2.5541650975889798</v>
      </c>
      <c r="L90" s="51">
        <v>17.566241791044799</v>
      </c>
      <c r="M90" s="39">
        <v>387</v>
      </c>
      <c r="N90" s="39">
        <v>234.17571059431501</v>
      </c>
      <c r="O90" s="41">
        <v>3.0209523045173001</v>
      </c>
      <c r="P90" s="51">
        <v>26.726491171749601</v>
      </c>
      <c r="Q90" s="39">
        <v>393</v>
      </c>
      <c r="R90" s="39">
        <v>903.17811704834605</v>
      </c>
      <c r="S90" s="41">
        <v>15.283081340892201</v>
      </c>
      <c r="T90" s="51">
        <v>10.9887843233917</v>
      </c>
      <c r="U90" s="39">
        <v>3456</v>
      </c>
      <c r="V90" s="39">
        <v>145.094618055556</v>
      </c>
      <c r="W90" s="41">
        <v>4.5711846659743998</v>
      </c>
      <c r="X90" s="51">
        <v>17.3536732433368</v>
      </c>
      <c r="Y90" s="39">
        <v>275</v>
      </c>
      <c r="Z90" s="40">
        <v>3.3920553762306098</v>
      </c>
      <c r="AA90" s="40">
        <v>3.3387355508374399E-2</v>
      </c>
      <c r="AB90" s="51">
        <v>9.9765274828969108</v>
      </c>
      <c r="AC90" s="42">
        <v>3436</v>
      </c>
      <c r="AD90" s="41">
        <v>37.294906868451598</v>
      </c>
      <c r="AE90" s="40">
        <v>4.99947961838682E-2</v>
      </c>
      <c r="AF90" s="51">
        <v>14.82768320902</v>
      </c>
    </row>
    <row r="91" spans="1:32" x14ac:dyDescent="0.2">
      <c r="A91" s="43" t="s">
        <v>2</v>
      </c>
      <c r="B91" s="39">
        <v>1999</v>
      </c>
      <c r="C91" s="62">
        <v>0.48596583744124699</v>
      </c>
      <c r="D91" s="39">
        <v>3746</v>
      </c>
      <c r="E91" s="39">
        <v>6272.2122263747997</v>
      </c>
      <c r="F91" s="42">
        <v>4841</v>
      </c>
      <c r="G91" s="41">
        <v>167.23233629415401</v>
      </c>
      <c r="H91" s="51">
        <v>35.352481718653202</v>
      </c>
      <c r="I91" s="42">
        <v>447</v>
      </c>
      <c r="J91" s="39">
        <v>255.25055928411601</v>
      </c>
      <c r="K91" s="41">
        <v>2.44373406456954</v>
      </c>
      <c r="L91" s="51">
        <v>17.7635093129139</v>
      </c>
      <c r="M91" s="39">
        <v>449</v>
      </c>
      <c r="N91" s="39">
        <v>236.88641425389801</v>
      </c>
      <c r="O91" s="41">
        <v>3.4565994629208898</v>
      </c>
      <c r="P91" s="51">
        <v>26.291461268332998</v>
      </c>
      <c r="Q91" s="39">
        <v>454</v>
      </c>
      <c r="R91" s="39">
        <v>911.18722466960401</v>
      </c>
      <c r="S91" s="41">
        <v>15.219719458987701</v>
      </c>
      <c r="T91" s="51">
        <v>11.6746280541013</v>
      </c>
      <c r="U91" s="39">
        <v>3746</v>
      </c>
      <c r="V91" s="39">
        <v>146.94660971703101</v>
      </c>
      <c r="W91" s="41">
        <v>4.1623900389105</v>
      </c>
      <c r="X91" s="51">
        <v>17.237961245136201</v>
      </c>
      <c r="Y91" s="39">
        <v>406</v>
      </c>
      <c r="Z91" s="40">
        <v>3.5288391322561599</v>
      </c>
      <c r="AA91" s="40">
        <v>3.8320117474302702E-2</v>
      </c>
      <c r="AB91" s="51">
        <v>11.344577302286501</v>
      </c>
      <c r="AC91" s="42">
        <v>3727</v>
      </c>
      <c r="AD91" s="41">
        <v>37.261255701636799</v>
      </c>
      <c r="AE91" s="40">
        <v>-0.13707767898923701</v>
      </c>
      <c r="AF91" s="51">
        <v>14.897636094213</v>
      </c>
    </row>
    <row r="92" spans="1:32" x14ac:dyDescent="0.2">
      <c r="A92" s="43" t="s">
        <v>2</v>
      </c>
      <c r="B92" s="39">
        <v>2000</v>
      </c>
      <c r="C92" s="62">
        <v>0.437180133757263</v>
      </c>
      <c r="D92" s="39">
        <v>3840</v>
      </c>
      <c r="E92" s="39">
        <v>6300.6606770833296</v>
      </c>
      <c r="F92" s="42">
        <v>4927</v>
      </c>
      <c r="G92" s="41">
        <v>182.98004059265301</v>
      </c>
      <c r="H92" s="51">
        <v>35.401490765171403</v>
      </c>
      <c r="I92" s="42">
        <v>472</v>
      </c>
      <c r="J92" s="39">
        <v>253.29237288135599</v>
      </c>
      <c r="K92" s="41">
        <v>3.20359170394469</v>
      </c>
      <c r="L92" s="51">
        <v>17.418510776738501</v>
      </c>
      <c r="M92" s="39">
        <v>473</v>
      </c>
      <c r="N92" s="39">
        <v>233.697674418605</v>
      </c>
      <c r="O92" s="41">
        <v>4.0389565658615796</v>
      </c>
      <c r="P92" s="51">
        <v>26.2787507611122</v>
      </c>
      <c r="Q92" s="39">
        <v>482</v>
      </c>
      <c r="R92" s="39">
        <v>891.80290456431499</v>
      </c>
      <c r="S92" s="41">
        <v>14.863778043999</v>
      </c>
      <c r="T92" s="51">
        <v>11.2958414288826</v>
      </c>
      <c r="U92" s="39">
        <v>3840</v>
      </c>
      <c r="V92" s="39">
        <v>147.66718750000001</v>
      </c>
      <c r="W92" s="41">
        <v>4.06726375329304</v>
      </c>
      <c r="X92" s="51">
        <v>17.133984658298498</v>
      </c>
      <c r="Y92" s="39">
        <v>465</v>
      </c>
      <c r="Z92" s="40">
        <v>3.4367958900812798</v>
      </c>
      <c r="AA92" s="40">
        <v>5.0065998329156501E-2</v>
      </c>
      <c r="AB92" s="51">
        <v>11.5314954051795</v>
      </c>
      <c r="AC92" s="42">
        <v>3806</v>
      </c>
      <c r="AD92" s="41">
        <v>37.9170257488177</v>
      </c>
      <c r="AE92" s="40">
        <v>-8.53017898832686E-2</v>
      </c>
      <c r="AF92" s="51">
        <v>14.8333537743191</v>
      </c>
    </row>
    <row r="93" spans="1:32" x14ac:dyDescent="0.2">
      <c r="A93" s="43" t="s">
        <v>2</v>
      </c>
      <c r="B93" s="39">
        <v>2001</v>
      </c>
      <c r="C93" s="62">
        <v>0.47033150984682598</v>
      </c>
      <c r="D93" s="39">
        <v>3829</v>
      </c>
      <c r="E93" s="39">
        <v>6318.5897101070796</v>
      </c>
      <c r="F93" s="42">
        <v>5097</v>
      </c>
      <c r="G93" s="41">
        <v>188.89911320384499</v>
      </c>
      <c r="H93" s="51">
        <v>35.183685305081397</v>
      </c>
      <c r="I93" s="42">
        <v>491</v>
      </c>
      <c r="J93" s="39">
        <v>255.109979633401</v>
      </c>
      <c r="K93" s="41">
        <v>3.2212947658402098</v>
      </c>
      <c r="L93" s="51">
        <v>17.4528311688311</v>
      </c>
      <c r="M93" s="39">
        <v>493</v>
      </c>
      <c r="N93" s="39">
        <v>234.01622718052701</v>
      </c>
      <c r="O93" s="41">
        <v>4.2022705513047196</v>
      </c>
      <c r="P93" s="51">
        <v>26.161049048459802</v>
      </c>
      <c r="Q93" s="39">
        <v>495</v>
      </c>
      <c r="R93" s="39">
        <v>902.28888888888901</v>
      </c>
      <c r="S93" s="41">
        <v>13.704152601392799</v>
      </c>
      <c r="T93" s="51">
        <v>10.904137443670599</v>
      </c>
      <c r="U93" s="39">
        <v>3829</v>
      </c>
      <c r="V93" s="39">
        <v>150.513711151737</v>
      </c>
      <c r="W93" s="41">
        <v>4.8114207942882601</v>
      </c>
      <c r="X93" s="51">
        <v>17.061090435817398</v>
      </c>
      <c r="Y93" s="39">
        <v>537</v>
      </c>
      <c r="Z93" s="40">
        <v>3.6178773568542302</v>
      </c>
      <c r="AA93" s="40">
        <v>5.52679333074831E-2</v>
      </c>
      <c r="AB93" s="51">
        <v>11.715432338115599</v>
      </c>
      <c r="AC93" s="42">
        <v>3793</v>
      </c>
      <c r="AD93" s="41">
        <v>37.147956762457099</v>
      </c>
      <c r="AE93" s="40">
        <v>-0.227570640011936</v>
      </c>
      <c r="AF93" s="51">
        <v>14.836579725496</v>
      </c>
    </row>
    <row r="94" spans="1:32" x14ac:dyDescent="0.2">
      <c r="A94" s="43" t="s">
        <v>2</v>
      </c>
      <c r="B94" s="39">
        <v>2002</v>
      </c>
      <c r="C94" s="62">
        <v>0.45821113477335002</v>
      </c>
      <c r="D94" s="39">
        <v>3930</v>
      </c>
      <c r="E94" s="39">
        <v>6385.1954198473304</v>
      </c>
      <c r="F94" s="42">
        <v>5396</v>
      </c>
      <c r="G94" s="41">
        <v>186.09811527057099</v>
      </c>
      <c r="H94" s="51">
        <v>34.426012231282499</v>
      </c>
      <c r="I94" s="42">
        <v>451</v>
      </c>
      <c r="J94" s="39">
        <v>257.34811529933501</v>
      </c>
      <c r="K94" s="41">
        <v>2.8397937569676701</v>
      </c>
      <c r="L94" s="51">
        <v>17.417439799331099</v>
      </c>
      <c r="M94" s="39">
        <v>455</v>
      </c>
      <c r="N94" s="39">
        <v>238.367032967033</v>
      </c>
      <c r="O94" s="41">
        <v>3.6703020756115499</v>
      </c>
      <c r="P94" s="51">
        <v>25.8953787991105</v>
      </c>
      <c r="Q94" s="39">
        <v>462</v>
      </c>
      <c r="R94" s="39">
        <v>919.37229437229405</v>
      </c>
      <c r="S94" s="41">
        <v>14.542397731794599</v>
      </c>
      <c r="T94" s="51">
        <v>11.583642061281299</v>
      </c>
      <c r="U94" s="39">
        <v>3930</v>
      </c>
      <c r="V94" s="39">
        <v>152.84987277353699</v>
      </c>
      <c r="W94" s="41">
        <v>5.1861779697012702</v>
      </c>
      <c r="X94" s="51">
        <v>17.160904148378901</v>
      </c>
      <c r="Y94" s="39">
        <v>642</v>
      </c>
      <c r="Z94" s="40">
        <v>3.5644147616648301</v>
      </c>
      <c r="AA94" s="40">
        <v>3.61144611948633E-2</v>
      </c>
      <c r="AB94" s="51">
        <v>13.043662758235699</v>
      </c>
      <c r="AC94" s="42">
        <v>3909</v>
      </c>
      <c r="AD94" s="41">
        <v>37.897927858787398</v>
      </c>
      <c r="AE94" s="40">
        <v>-0.37560689948892301</v>
      </c>
      <c r="AF94" s="51">
        <v>14.9211201873935</v>
      </c>
    </row>
    <row r="95" spans="1:32" x14ac:dyDescent="0.2">
      <c r="A95" s="43" t="s">
        <v>2</v>
      </c>
      <c r="B95" s="39">
        <v>2003</v>
      </c>
      <c r="C95" s="62">
        <v>0.48751617076326098</v>
      </c>
      <c r="D95" s="39">
        <v>4206</v>
      </c>
      <c r="E95" s="39">
        <v>6469.5934379457904</v>
      </c>
      <c r="F95" s="42">
        <v>5890</v>
      </c>
      <c r="G95" s="41">
        <v>186.37655517826801</v>
      </c>
      <c r="H95" s="51">
        <v>34.130453989813198</v>
      </c>
      <c r="I95" s="42">
        <v>440</v>
      </c>
      <c r="J95" s="39">
        <v>255.12272727272699</v>
      </c>
      <c r="K95" s="41">
        <v>3.22238754266212</v>
      </c>
      <c r="L95" s="51">
        <v>17.2218723549489</v>
      </c>
      <c r="M95" s="39">
        <v>440</v>
      </c>
      <c r="N95" s="39">
        <v>237.856818181818</v>
      </c>
      <c r="O95" s="41">
        <v>3.8608954792658099</v>
      </c>
      <c r="P95" s="51">
        <v>25.762094153637001</v>
      </c>
      <c r="Q95" s="39">
        <v>442</v>
      </c>
      <c r="R95" s="39">
        <v>912.15158371040695</v>
      </c>
      <c r="S95" s="41">
        <v>14.791979355306101</v>
      </c>
      <c r="T95" s="51">
        <v>11.0789042013763</v>
      </c>
      <c r="U95" s="39">
        <v>4206</v>
      </c>
      <c r="V95" s="39">
        <v>151.44579172610599</v>
      </c>
      <c r="W95" s="41">
        <v>4.9122736055648897</v>
      </c>
      <c r="X95" s="51">
        <v>16.845364549787401</v>
      </c>
      <c r="Y95" s="39">
        <v>777</v>
      </c>
      <c r="Z95" s="40">
        <v>3.57836518667041</v>
      </c>
      <c r="AA95" s="40">
        <v>3.1773326572007897E-2</v>
      </c>
      <c r="AB95" s="51">
        <v>13.234905341447099</v>
      </c>
      <c r="AC95" s="42">
        <v>4161</v>
      </c>
      <c r="AD95" s="41">
        <v>37.079788512376901</v>
      </c>
      <c r="AE95" s="40">
        <v>-0.36426012158841198</v>
      </c>
      <c r="AF95" s="51">
        <v>14.642529944379801</v>
      </c>
    </row>
    <row r="96" spans="1:32" x14ac:dyDescent="0.2">
      <c r="A96" s="43" t="s">
        <v>2</v>
      </c>
      <c r="B96" s="39">
        <v>2004</v>
      </c>
      <c r="C96" s="62">
        <v>0.59101548568747297</v>
      </c>
      <c r="D96" s="39">
        <v>4189</v>
      </c>
      <c r="E96" s="39">
        <v>6567.5185008355202</v>
      </c>
      <c r="F96" s="42">
        <v>5810</v>
      </c>
      <c r="G96" s="41">
        <v>183.50973666092901</v>
      </c>
      <c r="H96" s="51">
        <v>35.061176247848501</v>
      </c>
      <c r="I96" s="42">
        <v>545</v>
      </c>
      <c r="J96" s="39">
        <v>251.28990825688101</v>
      </c>
      <c r="K96" s="41">
        <v>3.0796485037190799</v>
      </c>
      <c r="L96" s="51">
        <v>18.1978072997751</v>
      </c>
      <c r="M96" s="39">
        <v>545</v>
      </c>
      <c r="N96" s="39">
        <v>241.11926605504601</v>
      </c>
      <c r="O96" s="41">
        <v>3.82622304512573</v>
      </c>
      <c r="P96" s="51">
        <v>26.514544609025101</v>
      </c>
      <c r="Q96" s="39">
        <v>548</v>
      </c>
      <c r="R96" s="39">
        <v>914.18978102189806</v>
      </c>
      <c r="S96" s="41">
        <v>15.832930910337801</v>
      </c>
      <c r="T96" s="51">
        <v>11.379584776272999</v>
      </c>
      <c r="U96" s="39">
        <v>4189</v>
      </c>
      <c r="V96" s="39">
        <v>151.136309381714</v>
      </c>
      <c r="W96" s="41">
        <v>4.7575407073955596</v>
      </c>
      <c r="X96" s="51">
        <v>17.713898392282999</v>
      </c>
      <c r="Y96" s="39">
        <v>842</v>
      </c>
      <c r="Z96" s="40">
        <v>3.38345912041861</v>
      </c>
      <c r="AA96" s="40">
        <v>4.8408189795254998E-2</v>
      </c>
      <c r="AB96" s="51">
        <v>13.984140396490201</v>
      </c>
      <c r="AC96" s="42">
        <v>4158</v>
      </c>
      <c r="AD96" s="41">
        <v>37.316883116883197</v>
      </c>
      <c r="AE96" s="40">
        <v>-0.57168053760661797</v>
      </c>
      <c r="AF96" s="51">
        <v>15.442840540191201</v>
      </c>
    </row>
    <row r="97" spans="1:32" x14ac:dyDescent="0.2">
      <c r="A97" s="43" t="s">
        <v>2</v>
      </c>
      <c r="B97" s="39">
        <v>2005</v>
      </c>
      <c r="C97" s="62">
        <v>0.48664899257688299</v>
      </c>
      <c r="D97" s="39">
        <v>4323</v>
      </c>
      <c r="E97" s="39">
        <v>6446.0835068239603</v>
      </c>
      <c r="F97" s="42">
        <v>6147</v>
      </c>
      <c r="G97" s="41">
        <v>187.54863022612599</v>
      </c>
      <c r="H97" s="51">
        <v>33.723411582885902</v>
      </c>
      <c r="I97" s="42">
        <v>398</v>
      </c>
      <c r="J97" s="39">
        <v>252.650753768844</v>
      </c>
      <c r="K97" s="41">
        <v>3.4110032637075598</v>
      </c>
      <c r="L97" s="51">
        <v>16.807805156657899</v>
      </c>
      <c r="M97" s="39">
        <v>400</v>
      </c>
      <c r="N97" s="39">
        <v>242.73750000000001</v>
      </c>
      <c r="O97" s="41">
        <v>4.21138112286412</v>
      </c>
      <c r="P97" s="51">
        <v>25.492673393002502</v>
      </c>
      <c r="Q97" s="39">
        <v>403</v>
      </c>
      <c r="R97" s="39">
        <v>916.25310173697301</v>
      </c>
      <c r="S97" s="41">
        <v>16.067814467515099</v>
      </c>
      <c r="T97" s="51">
        <v>10.5864755525786</v>
      </c>
      <c r="U97" s="39">
        <v>4323</v>
      </c>
      <c r="V97" s="39">
        <v>153.98588942863799</v>
      </c>
      <c r="W97" s="41">
        <v>4.5005682177135604</v>
      </c>
      <c r="X97" s="51">
        <v>16.790059409549301</v>
      </c>
      <c r="Y97" s="39">
        <v>859</v>
      </c>
      <c r="Z97" s="40">
        <v>3.4923346994120301</v>
      </c>
      <c r="AA97" s="40">
        <v>2.8724953036943401E-2</v>
      </c>
      <c r="AB97" s="51">
        <v>13.6015341264872</v>
      </c>
      <c r="AC97" s="42">
        <v>4286</v>
      </c>
      <c r="AD97" s="41">
        <v>36.797433504433002</v>
      </c>
      <c r="AE97" s="40">
        <v>-0.39817291031116703</v>
      </c>
      <c r="AF97" s="51">
        <v>14.7767270530811</v>
      </c>
    </row>
    <row r="98" spans="1:32" x14ac:dyDescent="0.2">
      <c r="A98" s="43" t="s">
        <v>2</v>
      </c>
      <c r="B98" s="39">
        <v>2006</v>
      </c>
      <c r="C98" s="62">
        <v>0.47700265486725602</v>
      </c>
      <c r="D98" s="39">
        <v>4304</v>
      </c>
      <c r="E98" s="39">
        <v>6644.5592472118997</v>
      </c>
      <c r="F98" s="42">
        <v>6211</v>
      </c>
      <c r="G98" s="41">
        <v>205.885472548704</v>
      </c>
      <c r="H98" s="51">
        <v>34.403337143777001</v>
      </c>
      <c r="I98" s="42">
        <v>395</v>
      </c>
      <c r="J98" s="39">
        <v>254.68101265822801</v>
      </c>
      <c r="K98" s="41">
        <v>3.4301422580645098</v>
      </c>
      <c r="L98" s="51">
        <v>17.861257419354899</v>
      </c>
      <c r="M98" s="39">
        <v>396</v>
      </c>
      <c r="N98" s="39">
        <v>250.71212121212099</v>
      </c>
      <c r="O98" s="41">
        <v>4.82214828530027</v>
      </c>
      <c r="P98" s="51">
        <v>26.3517586540008</v>
      </c>
      <c r="Q98" s="39">
        <v>397</v>
      </c>
      <c r="R98" s="39">
        <v>938.16372795969801</v>
      </c>
      <c r="S98" s="41">
        <v>16.782350286990098</v>
      </c>
      <c r="T98" s="51">
        <v>11.0754756058673</v>
      </c>
      <c r="U98" s="39">
        <v>4304</v>
      </c>
      <c r="V98" s="39">
        <v>153.199349442379</v>
      </c>
      <c r="W98" s="41">
        <v>3.9879765606314299</v>
      </c>
      <c r="X98" s="51">
        <v>17.455626883520701</v>
      </c>
      <c r="Y98" s="39">
        <v>924</v>
      </c>
      <c r="Z98" s="40">
        <v>3.5098347113317399</v>
      </c>
      <c r="AA98" s="40">
        <v>3.7164042585094599E-2</v>
      </c>
      <c r="AB98" s="51">
        <v>14.554805817963601</v>
      </c>
      <c r="AC98" s="42">
        <v>4279</v>
      </c>
      <c r="AD98" s="41">
        <v>38.663940172937799</v>
      </c>
      <c r="AE98" s="40">
        <v>0.53925710516848302</v>
      </c>
      <c r="AF98" s="51">
        <v>15.2675504976615</v>
      </c>
    </row>
    <row r="99" spans="1:32" x14ac:dyDescent="0.2">
      <c r="A99" s="43" t="s">
        <v>2</v>
      </c>
      <c r="B99" s="39">
        <v>2007</v>
      </c>
      <c r="C99" s="62">
        <v>0.53387212455173605</v>
      </c>
      <c r="D99" s="39">
        <v>4224</v>
      </c>
      <c r="E99" s="39">
        <v>6763.1531723484904</v>
      </c>
      <c r="F99" s="42">
        <v>6222</v>
      </c>
      <c r="G99" s="41">
        <v>236.90436354869701</v>
      </c>
      <c r="H99" s="51">
        <v>33.897788331725998</v>
      </c>
      <c r="I99" s="42">
        <v>387</v>
      </c>
      <c r="J99" s="39">
        <v>257.14211886304901</v>
      </c>
      <c r="K99" s="41">
        <v>4.2964705787522304</v>
      </c>
      <c r="L99" s="51">
        <v>17.383134289859701</v>
      </c>
      <c r="M99" s="39">
        <v>388</v>
      </c>
      <c r="N99" s="39">
        <v>242.322164948454</v>
      </c>
      <c r="O99" s="41">
        <v>5.31205290239589</v>
      </c>
      <c r="P99" s="51">
        <v>25.837476764753099</v>
      </c>
      <c r="Q99" s="39">
        <v>390</v>
      </c>
      <c r="R99" s="39">
        <v>920.2</v>
      </c>
      <c r="S99" s="41">
        <v>19.272836036895701</v>
      </c>
      <c r="T99" s="51">
        <v>10.610720101781199</v>
      </c>
      <c r="U99" s="39">
        <v>4224</v>
      </c>
      <c r="V99" s="39">
        <v>152.87476325757601</v>
      </c>
      <c r="W99" s="41">
        <v>4.1741425516749802</v>
      </c>
      <c r="X99" s="51">
        <v>16.930333095747301</v>
      </c>
      <c r="Y99" s="39">
        <v>916</v>
      </c>
      <c r="Z99" s="40">
        <v>3.3518428230435</v>
      </c>
      <c r="AA99" s="40">
        <v>6.8188049471018504E-3</v>
      </c>
      <c r="AB99" s="51">
        <v>14.2762032483983</v>
      </c>
      <c r="AC99" s="42">
        <v>4199</v>
      </c>
      <c r="AD99" s="41">
        <v>38.586020481067102</v>
      </c>
      <c r="AE99" s="40">
        <v>-0.34333885973282702</v>
      </c>
      <c r="AF99" s="51">
        <v>14.8161911975191</v>
      </c>
    </row>
    <row r="100" spans="1:32" x14ac:dyDescent="0.2">
      <c r="A100" s="43" t="s">
        <v>2</v>
      </c>
      <c r="B100" s="39">
        <v>2008</v>
      </c>
      <c r="C100" s="62">
        <v>0.48857380348236801</v>
      </c>
      <c r="D100" s="39">
        <v>4201</v>
      </c>
      <c r="E100" s="39">
        <v>6785.84432278029</v>
      </c>
      <c r="F100" s="42">
        <v>6217</v>
      </c>
      <c r="G100" s="41">
        <v>225.662882419173</v>
      </c>
      <c r="H100" s="51">
        <v>33.803775454399101</v>
      </c>
      <c r="I100" s="42">
        <v>427</v>
      </c>
      <c r="J100" s="39">
        <v>257.31147540983602</v>
      </c>
      <c r="K100" s="41">
        <v>4.3366640335321698</v>
      </c>
      <c r="L100" s="51">
        <v>17.494343382234401</v>
      </c>
      <c r="M100" s="39">
        <v>434</v>
      </c>
      <c r="N100" s="39">
        <v>251.03456221198201</v>
      </c>
      <c r="O100" s="41">
        <v>5.3447518107194503</v>
      </c>
      <c r="P100" s="51">
        <v>25.850618541767101</v>
      </c>
      <c r="Q100" s="39">
        <v>434</v>
      </c>
      <c r="R100" s="39">
        <v>943.55990783410095</v>
      </c>
      <c r="S100" s="41">
        <v>21.638293168880502</v>
      </c>
      <c r="T100" s="51">
        <v>10.697883301707799</v>
      </c>
      <c r="U100" s="39">
        <v>4201</v>
      </c>
      <c r="V100" s="39">
        <v>149.66150916448501</v>
      </c>
      <c r="W100" s="41">
        <v>3.9376688749556399</v>
      </c>
      <c r="X100" s="51">
        <v>16.967542884183299</v>
      </c>
      <c r="Y100" s="39">
        <v>937</v>
      </c>
      <c r="Z100" s="40">
        <v>3.45527687560701</v>
      </c>
      <c r="AA100" s="40">
        <v>-2.3223423156647799E-2</v>
      </c>
      <c r="AB100" s="51">
        <v>14.4840687000295</v>
      </c>
      <c r="AC100" s="42">
        <v>4145</v>
      </c>
      <c r="AD100" s="41">
        <v>37.731097708082103</v>
      </c>
      <c r="AE100" s="40">
        <v>-2.0796023266856598</v>
      </c>
      <c r="AF100" s="51">
        <v>14.8536032051283</v>
      </c>
    </row>
    <row r="101" spans="1:32" x14ac:dyDescent="0.2">
      <c r="A101" s="43" t="s">
        <v>2</v>
      </c>
      <c r="B101" s="39">
        <v>2009</v>
      </c>
      <c r="C101" s="62">
        <v>0.475689012144974</v>
      </c>
      <c r="D101" s="39">
        <v>3957</v>
      </c>
      <c r="E101" s="39">
        <v>6874.0510487743204</v>
      </c>
      <c r="F101" s="42">
        <v>5889</v>
      </c>
      <c r="G101" s="41">
        <v>219.028563423332</v>
      </c>
      <c r="H101" s="51">
        <v>33.731317031754202</v>
      </c>
      <c r="I101" s="42">
        <v>492</v>
      </c>
      <c r="J101" s="39">
        <v>258.957317073171</v>
      </c>
      <c r="K101" s="41">
        <v>4.3006437563797197</v>
      </c>
      <c r="L101" s="51">
        <v>17.778064137461801</v>
      </c>
      <c r="M101" s="39">
        <v>497</v>
      </c>
      <c r="N101" s="39">
        <v>254.32997987927601</v>
      </c>
      <c r="O101" s="41">
        <v>5.3026985394021704</v>
      </c>
      <c r="P101" s="51">
        <v>25.690355129076199</v>
      </c>
      <c r="Q101" s="39">
        <v>496</v>
      </c>
      <c r="R101" s="39">
        <v>954.74596774193503</v>
      </c>
      <c r="S101" s="41">
        <v>19.199197714285798</v>
      </c>
      <c r="T101" s="51">
        <v>10.8014824489796</v>
      </c>
      <c r="U101" s="39">
        <v>3957</v>
      </c>
      <c r="V101" s="39">
        <v>149.68486226939601</v>
      </c>
      <c r="W101" s="41">
        <v>3.2604300821099801</v>
      </c>
      <c r="X101" s="51">
        <v>16.9774757402338</v>
      </c>
      <c r="Y101" s="39">
        <v>1036</v>
      </c>
      <c r="Z101" s="40">
        <v>3.3075230704279601</v>
      </c>
      <c r="AA101" s="40">
        <v>-1.69882586154315E-2</v>
      </c>
      <c r="AB101" s="51">
        <v>14.953324184202501</v>
      </c>
      <c r="AC101" s="42">
        <v>3921</v>
      </c>
      <c r="AD101" s="41">
        <v>36.966182096403898</v>
      </c>
      <c r="AE101" s="40">
        <v>-3.3039960014994501</v>
      </c>
      <c r="AF101" s="51">
        <v>14.866924653254999</v>
      </c>
    </row>
    <row r="102" spans="1:32" x14ac:dyDescent="0.2">
      <c r="A102" s="43" t="s">
        <v>2</v>
      </c>
      <c r="B102" s="39">
        <v>2010</v>
      </c>
      <c r="C102" s="62">
        <v>0.57944993760199703</v>
      </c>
      <c r="D102" s="39">
        <v>4137</v>
      </c>
      <c r="E102" s="39">
        <v>7046.0584964950403</v>
      </c>
      <c r="F102" s="42">
        <v>6119</v>
      </c>
      <c r="G102" s="41">
        <v>258.43137931034403</v>
      </c>
      <c r="H102" s="51">
        <v>33.967486680830099</v>
      </c>
      <c r="I102" s="42">
        <v>493</v>
      </c>
      <c r="J102" s="39">
        <v>258.53955375253503</v>
      </c>
      <c r="K102" s="41">
        <v>4.10217544723454</v>
      </c>
      <c r="L102" s="51">
        <v>18.167567372394501</v>
      </c>
      <c r="M102" s="39">
        <v>500</v>
      </c>
      <c r="N102" s="39">
        <v>255.61199999999999</v>
      </c>
      <c r="O102" s="41">
        <v>5.9998332788492901</v>
      </c>
      <c r="P102" s="51">
        <v>26.060768878718498</v>
      </c>
      <c r="Q102" s="39">
        <v>498</v>
      </c>
      <c r="R102" s="39">
        <v>963.66265060241005</v>
      </c>
      <c r="S102" s="41">
        <v>19.799453075459699</v>
      </c>
      <c r="T102" s="51">
        <v>10.6989733671527</v>
      </c>
      <c r="U102" s="39">
        <v>4137</v>
      </c>
      <c r="V102" s="39">
        <v>148.679477882524</v>
      </c>
      <c r="W102" s="41">
        <v>3.1831912419594302</v>
      </c>
      <c r="X102" s="51">
        <v>17.0896660069272</v>
      </c>
      <c r="Y102" s="39">
        <v>1133</v>
      </c>
      <c r="Z102" s="40">
        <v>3.3222433008791001</v>
      </c>
      <c r="AA102" s="40">
        <v>-4.6726763056949297E-2</v>
      </c>
      <c r="AB102" s="51">
        <v>15.183608734139799</v>
      </c>
      <c r="AC102" s="42">
        <v>4094</v>
      </c>
      <c r="AD102" s="41">
        <v>35.342647777235101</v>
      </c>
      <c r="AE102" s="40">
        <v>-5.0143298994662997</v>
      </c>
      <c r="AF102" s="51">
        <v>14.985518778701801</v>
      </c>
    </row>
    <row r="103" spans="1:32" x14ac:dyDescent="0.2">
      <c r="A103" s="43" t="s">
        <v>2</v>
      </c>
      <c r="B103" s="39">
        <v>2011</v>
      </c>
      <c r="C103" s="62">
        <v>0.62211901624944999</v>
      </c>
      <c r="D103" s="39">
        <v>3757</v>
      </c>
      <c r="E103" s="39">
        <v>7112.8014373170099</v>
      </c>
      <c r="F103" s="42">
        <v>5530</v>
      </c>
      <c r="G103" s="41">
        <v>262.23306690777503</v>
      </c>
      <c r="H103" s="51">
        <v>33.737739059674503</v>
      </c>
      <c r="I103" s="42">
        <v>399</v>
      </c>
      <c r="J103" s="39">
        <v>261.37092731829603</v>
      </c>
      <c r="K103" s="41">
        <v>4.4926211270157603</v>
      </c>
      <c r="L103" s="51">
        <v>17.905406776589999</v>
      </c>
      <c r="M103" s="39">
        <v>410</v>
      </c>
      <c r="N103" s="39">
        <v>250.50487804878</v>
      </c>
      <c r="O103" s="41">
        <v>5.9320070537167702</v>
      </c>
      <c r="P103" s="51">
        <v>25.970880448544101</v>
      </c>
      <c r="Q103" s="39">
        <v>410</v>
      </c>
      <c r="R103" s="39">
        <v>949.49512195121997</v>
      </c>
      <c r="S103" s="41">
        <v>18.189749283426099</v>
      </c>
      <c r="T103" s="51">
        <v>10.214076378351001</v>
      </c>
      <c r="U103" s="39">
        <v>3757</v>
      </c>
      <c r="V103" s="39">
        <v>149.64626031408</v>
      </c>
      <c r="W103" s="41">
        <v>3.3041478920970402</v>
      </c>
      <c r="X103" s="51">
        <v>16.899445709638101</v>
      </c>
      <c r="Y103" s="39">
        <v>989</v>
      </c>
      <c r="Z103" s="40">
        <v>3.1517990781601402</v>
      </c>
      <c r="AA103" s="40">
        <v>-7.9398436253391005E-2</v>
      </c>
      <c r="AB103" s="51">
        <v>14.8838997925643</v>
      </c>
      <c r="AC103" s="42">
        <v>3726</v>
      </c>
      <c r="AD103" s="41">
        <v>33.790365002683998</v>
      </c>
      <c r="AE103" s="40">
        <v>-7.5776062295973796</v>
      </c>
      <c r="AF103" s="51">
        <v>14.6671716811752</v>
      </c>
    </row>
    <row r="104" spans="1:32" x14ac:dyDescent="0.2">
      <c r="A104" s="43" t="s">
        <v>2</v>
      </c>
      <c r="B104" s="39">
        <v>2012</v>
      </c>
      <c r="C104" s="62">
        <v>0.636505736680677</v>
      </c>
      <c r="D104" s="39">
        <v>3477</v>
      </c>
      <c r="E104" s="39">
        <v>7124.2062122519401</v>
      </c>
      <c r="F104" s="42">
        <v>5320</v>
      </c>
      <c r="G104" s="41">
        <v>254.00968609022499</v>
      </c>
      <c r="H104" s="51">
        <v>32.461923496240701</v>
      </c>
      <c r="I104" s="42">
        <v>418</v>
      </c>
      <c r="J104" s="39">
        <v>257.416267942584</v>
      </c>
      <c r="K104" s="41">
        <v>4.2337782592313404</v>
      </c>
      <c r="L104" s="51">
        <v>17.681966277317301</v>
      </c>
      <c r="M104" s="39">
        <v>434</v>
      </c>
      <c r="N104" s="39">
        <v>250.218894009217</v>
      </c>
      <c r="O104" s="41">
        <v>5.4881746568903802</v>
      </c>
      <c r="P104" s="51">
        <v>25.232007332205299</v>
      </c>
      <c r="Q104" s="39">
        <v>434</v>
      </c>
      <c r="R104" s="39">
        <v>941.90783410138204</v>
      </c>
      <c r="S104" s="41">
        <v>15.3914107519326</v>
      </c>
      <c r="T104" s="51">
        <v>10.3550137034435</v>
      </c>
      <c r="U104" s="39">
        <v>3477</v>
      </c>
      <c r="V104" s="39">
        <v>147.80989358642501</v>
      </c>
      <c r="W104" s="41">
        <v>2.8261787228030499</v>
      </c>
      <c r="X104" s="51">
        <v>16.453167137609501</v>
      </c>
      <c r="Y104" s="39">
        <v>992</v>
      </c>
      <c r="Z104" s="40">
        <v>3.13295177667097</v>
      </c>
      <c r="AA104" s="40">
        <v>-9.3984589892294898E-2</v>
      </c>
      <c r="AB104" s="51">
        <v>15.057995028997601</v>
      </c>
      <c r="AC104" s="42">
        <v>3445</v>
      </c>
      <c r="AD104" s="41">
        <v>30.802699564586401</v>
      </c>
      <c r="AE104" s="40">
        <v>-9.8343555964341007</v>
      </c>
      <c r="AF104" s="51">
        <v>14.156677699165099</v>
      </c>
    </row>
    <row r="105" spans="1:32" x14ac:dyDescent="0.2">
      <c r="A105" s="43" t="s">
        <v>2</v>
      </c>
      <c r="B105" s="39">
        <v>2013</v>
      </c>
      <c r="C105" s="62">
        <v>0.63318437679494399</v>
      </c>
      <c r="D105" s="39">
        <v>3321</v>
      </c>
      <c r="E105" s="39">
        <v>7196.1936163806104</v>
      </c>
      <c r="F105" s="42">
        <v>5434</v>
      </c>
      <c r="G105" s="41">
        <v>237.74741994847199</v>
      </c>
      <c r="H105" s="51">
        <v>30.936176481413501</v>
      </c>
      <c r="I105" s="42">
        <v>350</v>
      </c>
      <c r="J105" s="39">
        <v>268.96285714285699</v>
      </c>
      <c r="K105" s="41">
        <v>4.4565079335793198</v>
      </c>
      <c r="L105" s="51">
        <v>16.576508856088601</v>
      </c>
      <c r="M105" s="39">
        <v>371</v>
      </c>
      <c r="N105" s="39">
        <v>251.20485175202199</v>
      </c>
      <c r="O105" s="41">
        <v>5.12422680412371</v>
      </c>
      <c r="P105" s="51">
        <v>24.0051577687777</v>
      </c>
      <c r="Q105" s="39">
        <v>371</v>
      </c>
      <c r="R105" s="39">
        <v>948.45283018867894</v>
      </c>
      <c r="S105" s="41">
        <v>15.6383138686131</v>
      </c>
      <c r="T105" s="51">
        <v>9.3519937434827902</v>
      </c>
      <c r="U105" s="39">
        <v>3321</v>
      </c>
      <c r="V105" s="39">
        <v>145.07106293285199</v>
      </c>
      <c r="W105" s="41">
        <v>2.11021575826038</v>
      </c>
      <c r="X105" s="51">
        <v>15.5172339734538</v>
      </c>
      <c r="Y105" s="39">
        <v>763</v>
      </c>
      <c r="Z105" s="40">
        <v>3.1353264226690198</v>
      </c>
      <c r="AA105" s="40">
        <v>-0.127872892561984</v>
      </c>
      <c r="AB105" s="51">
        <v>13.561090909091</v>
      </c>
      <c r="AC105" s="42">
        <v>3230</v>
      </c>
      <c r="AD105" s="41">
        <v>28.382074303405599</v>
      </c>
      <c r="AE105" s="40">
        <v>-11.4249879603399</v>
      </c>
      <c r="AF105" s="51">
        <v>12.924903356940501</v>
      </c>
    </row>
    <row r="106" spans="1:32" x14ac:dyDescent="0.2">
      <c r="A106" s="43" t="s">
        <v>2</v>
      </c>
      <c r="B106" s="39">
        <v>2014</v>
      </c>
      <c r="C106" s="62">
        <v>0.68953450844091302</v>
      </c>
      <c r="D106" s="39">
        <v>2815</v>
      </c>
      <c r="E106" s="39">
        <v>7246.0621669626998</v>
      </c>
      <c r="F106" s="42">
        <v>5287</v>
      </c>
      <c r="G106" s="41">
        <v>240.24680726309899</v>
      </c>
      <c r="H106" s="51">
        <v>28.891458104785301</v>
      </c>
      <c r="I106" s="42">
        <v>282</v>
      </c>
      <c r="J106" s="39">
        <v>268.92907801418397</v>
      </c>
      <c r="K106" s="41">
        <v>4.7102988025090298</v>
      </c>
      <c r="L106" s="51">
        <v>15.5605038965976</v>
      </c>
      <c r="M106" s="39">
        <v>293</v>
      </c>
      <c r="N106" s="39">
        <v>250.61433447099</v>
      </c>
      <c r="O106" s="41">
        <v>5.1571633232399599</v>
      </c>
      <c r="P106" s="51">
        <v>22.452427327781901</v>
      </c>
      <c r="Q106" s="39">
        <v>293</v>
      </c>
      <c r="R106" s="39">
        <v>952.65529010238902</v>
      </c>
      <c r="S106" s="41">
        <v>14.122644105205101</v>
      </c>
      <c r="T106" s="51">
        <v>8.7507459996321693</v>
      </c>
      <c r="U106" s="39">
        <v>2815</v>
      </c>
      <c r="V106" s="39">
        <v>141.07460035523999</v>
      </c>
      <c r="W106" s="41">
        <v>1.4913260869565199</v>
      </c>
      <c r="X106" s="51">
        <v>14.563754227053099</v>
      </c>
      <c r="Y106" s="39">
        <v>603</v>
      </c>
      <c r="Z106" s="40">
        <v>2.9019908680467501</v>
      </c>
      <c r="AA106" s="40">
        <v>-0.13445856643356699</v>
      </c>
      <c r="AB106" s="51">
        <v>12.836136363636401</v>
      </c>
      <c r="AC106" s="42">
        <v>2681</v>
      </c>
      <c r="AD106" s="41">
        <v>25.101081685938102</v>
      </c>
      <c r="AE106" s="40">
        <v>-12.965306935190799</v>
      </c>
      <c r="AF106" s="51">
        <v>11.9823203058753</v>
      </c>
    </row>
    <row r="107" spans="1:32" x14ac:dyDescent="0.2">
      <c r="A107" s="43" t="s">
        <v>2</v>
      </c>
      <c r="B107" s="39">
        <v>2015</v>
      </c>
      <c r="C107" s="62">
        <v>0.70980358174465696</v>
      </c>
      <c r="D107" s="39">
        <v>2230</v>
      </c>
      <c r="E107" s="39">
        <v>7475.00717488789</v>
      </c>
      <c r="F107" s="42">
        <v>4699</v>
      </c>
      <c r="G107" s="41">
        <v>257.79156203447502</v>
      </c>
      <c r="H107" s="51">
        <v>26.407921259842499</v>
      </c>
      <c r="I107" s="42">
        <v>125</v>
      </c>
      <c r="J107" s="39">
        <v>289.904</v>
      </c>
      <c r="K107" s="41">
        <v>5.4287505339598301</v>
      </c>
      <c r="L107" s="51">
        <v>13.9779914566424</v>
      </c>
      <c r="M107" s="39">
        <v>127</v>
      </c>
      <c r="N107" s="39">
        <v>261.95275590551199</v>
      </c>
      <c r="O107" s="41">
        <v>5.74510876968922</v>
      </c>
      <c r="P107" s="51">
        <v>20.6686798637718</v>
      </c>
      <c r="Q107" s="39">
        <v>127</v>
      </c>
      <c r="R107" s="39">
        <v>1014.18897637795</v>
      </c>
      <c r="S107" s="41">
        <v>14.6885628840639</v>
      </c>
      <c r="T107" s="51">
        <v>7.3148459647685398</v>
      </c>
      <c r="U107" s="39">
        <v>2230</v>
      </c>
      <c r="V107" s="39">
        <v>136.27443946188299</v>
      </c>
      <c r="W107" s="41">
        <v>0.51408826530612195</v>
      </c>
      <c r="X107" s="51">
        <v>13.0499073129251</v>
      </c>
      <c r="Y107" s="39">
        <v>394</v>
      </c>
      <c r="Z107" s="40">
        <v>3.0713585344495899</v>
      </c>
      <c r="AA107" s="40">
        <v>-0.146051690251573</v>
      </c>
      <c r="AB107" s="51">
        <v>11.3169418238994</v>
      </c>
      <c r="AC107" s="42">
        <v>2078</v>
      </c>
      <c r="AD107" s="41">
        <v>22.988787295476399</v>
      </c>
      <c r="AE107" s="40">
        <v>-14.1726801978509</v>
      </c>
      <c r="AF107" s="51">
        <v>10.5134813917789</v>
      </c>
    </row>
    <row r="108" spans="1:32" x14ac:dyDescent="0.2">
      <c r="A108" s="43" t="s">
        <v>2</v>
      </c>
      <c r="B108" s="39">
        <v>2016</v>
      </c>
      <c r="C108" s="62">
        <v>0.69081856268127795</v>
      </c>
      <c r="D108" s="39">
        <v>1451</v>
      </c>
      <c r="E108" s="39">
        <v>7621.09372846313</v>
      </c>
      <c r="F108" s="42">
        <v>4526</v>
      </c>
      <c r="G108" s="41">
        <v>273.03352629253197</v>
      </c>
      <c r="H108" s="51">
        <v>22.267379805567899</v>
      </c>
      <c r="I108" s="42">
        <v>77</v>
      </c>
      <c r="J108" s="39">
        <v>291.20779220779201</v>
      </c>
      <c r="K108" s="41">
        <v>5.47533562098738</v>
      </c>
      <c r="L108" s="51">
        <v>11.8468527783927</v>
      </c>
      <c r="M108" s="39">
        <v>77</v>
      </c>
      <c r="N108" s="39">
        <v>265.83116883116901</v>
      </c>
      <c r="O108" s="41">
        <v>6.2060072976559102</v>
      </c>
      <c r="P108" s="51">
        <v>17.477114993365699</v>
      </c>
      <c r="Q108" s="39">
        <v>77</v>
      </c>
      <c r="R108" s="39">
        <v>1024.2077922077899</v>
      </c>
      <c r="S108" s="41">
        <v>13.3880959606754</v>
      </c>
      <c r="T108" s="51">
        <v>5.8441955546057001</v>
      </c>
      <c r="U108" s="39">
        <v>1451</v>
      </c>
      <c r="V108" s="39">
        <v>123.463128876637</v>
      </c>
      <c r="W108" s="41">
        <v>-0.20185369003690201</v>
      </c>
      <c r="X108" s="51">
        <v>10.844378044280401</v>
      </c>
      <c r="Y108" s="39">
        <v>172</v>
      </c>
      <c r="Z108" s="40">
        <v>2.57355446343063</v>
      </c>
      <c r="AA108" s="40">
        <v>-0.158955327868853</v>
      </c>
      <c r="AB108" s="51">
        <v>8.9003278688524503</v>
      </c>
      <c r="AC108" s="42">
        <v>759</v>
      </c>
      <c r="AD108" s="41">
        <v>21.977470355731299</v>
      </c>
      <c r="AE108" s="40">
        <v>-14.916709490956601</v>
      </c>
      <c r="AF108" s="51">
        <v>8.4393523214618504</v>
      </c>
    </row>
    <row r="109" spans="1:32" x14ac:dyDescent="0.2">
      <c r="A109" s="43" t="s">
        <v>2</v>
      </c>
      <c r="B109" s="39">
        <v>2017</v>
      </c>
      <c r="C109" s="62">
        <v>0.64286113328012795</v>
      </c>
      <c r="D109" s="39">
        <v>229</v>
      </c>
      <c r="E109" s="39">
        <v>8419.06550218341</v>
      </c>
      <c r="F109" s="42">
        <v>3735</v>
      </c>
      <c r="G109" s="41">
        <v>269.559542168674</v>
      </c>
      <c r="H109" s="51">
        <v>17.104895582329299</v>
      </c>
      <c r="I109" s="42"/>
      <c r="J109" s="39"/>
      <c r="K109" s="41"/>
      <c r="L109" s="51"/>
      <c r="M109" s="39"/>
      <c r="N109" s="39"/>
      <c r="O109" s="41"/>
      <c r="P109" s="51"/>
      <c r="Q109" s="39"/>
      <c r="R109" s="39"/>
      <c r="S109" s="41"/>
      <c r="T109" s="51"/>
      <c r="U109" s="39">
        <v>229</v>
      </c>
      <c r="V109" s="39">
        <v>117.43668122270699</v>
      </c>
      <c r="W109" s="41">
        <v>-0.52788963963964197</v>
      </c>
      <c r="X109" s="51">
        <v>9.0553360360360706</v>
      </c>
      <c r="Y109" s="39"/>
      <c r="Z109" s="40"/>
      <c r="AA109" s="40"/>
      <c r="AB109" s="51"/>
      <c r="AC109" s="42"/>
      <c r="AD109" s="41"/>
      <c r="AE109" s="40"/>
      <c r="AF109" s="51"/>
    </row>
    <row r="110" spans="1:32" x14ac:dyDescent="0.2">
      <c r="A110" s="43" t="s">
        <v>2</v>
      </c>
      <c r="B110" s="39">
        <v>2018</v>
      </c>
      <c r="C110" s="62">
        <v>0.74554626382519595</v>
      </c>
      <c r="D110" s="39"/>
      <c r="E110" s="39"/>
      <c r="F110" s="42">
        <v>3050</v>
      </c>
      <c r="G110" s="41">
        <v>286.53182950819598</v>
      </c>
      <c r="H110" s="51">
        <v>14.6063278688525</v>
      </c>
      <c r="I110" s="42"/>
      <c r="J110" s="39"/>
      <c r="K110" s="41"/>
      <c r="L110" s="51"/>
      <c r="M110" s="39"/>
      <c r="N110" s="39"/>
      <c r="O110" s="41"/>
      <c r="P110" s="51"/>
      <c r="Q110" s="39"/>
      <c r="R110" s="39"/>
      <c r="S110" s="41"/>
      <c r="T110" s="51"/>
      <c r="U110" s="39"/>
      <c r="V110" s="39"/>
      <c r="W110" s="41"/>
      <c r="X110" s="51"/>
      <c r="Y110" s="39"/>
      <c r="Z110" s="40"/>
      <c r="AA110" s="40"/>
      <c r="AB110" s="51"/>
      <c r="AC110" s="42"/>
      <c r="AD110" s="41"/>
      <c r="AE110" s="40"/>
      <c r="AF110" s="51"/>
    </row>
    <row r="111" spans="1:32" x14ac:dyDescent="0.2">
      <c r="A111" s="43" t="s">
        <v>2</v>
      </c>
      <c r="B111" s="39">
        <v>2019</v>
      </c>
      <c r="C111" s="62">
        <v>0.933217938630999</v>
      </c>
      <c r="D111" s="39"/>
      <c r="E111" s="39"/>
      <c r="F111" s="42">
        <v>1131</v>
      </c>
      <c r="G111" s="41">
        <v>318.335641025641</v>
      </c>
      <c r="H111" s="51">
        <v>13.851370468611799</v>
      </c>
      <c r="I111" s="42"/>
      <c r="J111" s="39"/>
      <c r="K111" s="41"/>
      <c r="L111" s="51"/>
      <c r="M111" s="39"/>
      <c r="N111" s="39"/>
      <c r="O111" s="41"/>
      <c r="P111" s="51"/>
      <c r="Q111" s="39"/>
      <c r="R111" s="39"/>
      <c r="S111" s="41"/>
      <c r="T111" s="51"/>
      <c r="U111" s="39"/>
      <c r="V111" s="39"/>
      <c r="W111" s="41"/>
      <c r="X111" s="51"/>
      <c r="Y111" s="39"/>
      <c r="Z111" s="40"/>
      <c r="AA111" s="40"/>
      <c r="AB111" s="51"/>
      <c r="AC111" s="42"/>
      <c r="AD111" s="41"/>
      <c r="AE111" s="40"/>
      <c r="AF111" s="51"/>
    </row>
    <row r="112" spans="1:32" x14ac:dyDescent="0.2">
      <c r="A112" s="43" t="s">
        <v>38</v>
      </c>
      <c r="B112" s="39">
        <v>1988</v>
      </c>
      <c r="C112" s="62">
        <v>0.22869918699187</v>
      </c>
      <c r="D112" s="39">
        <v>74</v>
      </c>
      <c r="E112" s="39">
        <v>3822.95945945946</v>
      </c>
      <c r="F112" s="42">
        <v>77</v>
      </c>
      <c r="G112" s="41">
        <v>-117.592727272727</v>
      </c>
      <c r="H112" s="51">
        <v>38.312298701298701</v>
      </c>
      <c r="I112" s="42"/>
      <c r="J112" s="39"/>
      <c r="K112" s="41"/>
      <c r="L112" s="51"/>
      <c r="M112" s="39"/>
      <c r="N112" s="39"/>
      <c r="O112" s="41"/>
      <c r="P112" s="51"/>
      <c r="Q112" s="39"/>
      <c r="R112" s="39"/>
      <c r="S112" s="41"/>
      <c r="T112" s="51"/>
      <c r="U112" s="39">
        <v>74</v>
      </c>
      <c r="V112" s="39">
        <v>131.06756756756801</v>
      </c>
      <c r="W112" s="41">
        <v>0.63912359550561804</v>
      </c>
      <c r="X112" s="51">
        <v>15.910134831460701</v>
      </c>
      <c r="Y112" s="39"/>
      <c r="Z112" s="40"/>
      <c r="AA112" s="40"/>
      <c r="AB112" s="51"/>
      <c r="AC112" s="42">
        <v>72</v>
      </c>
      <c r="AD112" s="41">
        <v>50.879166666666698</v>
      </c>
      <c r="AE112" s="40">
        <v>0.35179545454545502</v>
      </c>
      <c r="AF112" s="51">
        <v>11.0088636363636</v>
      </c>
    </row>
    <row r="113" spans="1:32" x14ac:dyDescent="0.2">
      <c r="A113" s="43" t="s">
        <v>38</v>
      </c>
      <c r="B113" s="39">
        <v>1989</v>
      </c>
      <c r="C113" s="62">
        <v>0</v>
      </c>
      <c r="D113" s="39">
        <v>58</v>
      </c>
      <c r="E113" s="39">
        <v>4047.03448275862</v>
      </c>
      <c r="F113" s="42">
        <v>59</v>
      </c>
      <c r="G113" s="41">
        <v>-26.260169491525399</v>
      </c>
      <c r="H113" s="51">
        <v>37.374084745762701</v>
      </c>
      <c r="I113" s="42"/>
      <c r="J113" s="39"/>
      <c r="K113" s="41"/>
      <c r="L113" s="51"/>
      <c r="M113" s="39"/>
      <c r="N113" s="39"/>
      <c r="O113" s="41"/>
      <c r="P113" s="51"/>
      <c r="Q113" s="39"/>
      <c r="R113" s="39"/>
      <c r="S113" s="41"/>
      <c r="T113" s="51"/>
      <c r="U113" s="39">
        <v>58</v>
      </c>
      <c r="V113" s="39">
        <v>128.03448275862101</v>
      </c>
      <c r="W113" s="41">
        <v>0.70092753623188397</v>
      </c>
      <c r="X113" s="51">
        <v>15.179043478260899</v>
      </c>
      <c r="Y113" s="39"/>
      <c r="Z113" s="40"/>
      <c r="AA113" s="40"/>
      <c r="AB113" s="51"/>
      <c r="AC113" s="42">
        <v>58</v>
      </c>
      <c r="AD113" s="41">
        <v>44.431034482758598</v>
      </c>
      <c r="AE113" s="40">
        <v>0.30925373134328399</v>
      </c>
      <c r="AF113" s="51">
        <v>11.7821343283582</v>
      </c>
    </row>
    <row r="114" spans="1:32" x14ac:dyDescent="0.2">
      <c r="A114" s="43" t="s">
        <v>38</v>
      </c>
      <c r="B114" s="39">
        <v>1990</v>
      </c>
      <c r="C114" s="62">
        <v>5.9036144578313299E-3</v>
      </c>
      <c r="D114" s="39">
        <v>84</v>
      </c>
      <c r="E114" s="39">
        <v>4311.3809523809496</v>
      </c>
      <c r="F114" s="42">
        <v>87</v>
      </c>
      <c r="G114" s="41">
        <v>9.3319540229885103</v>
      </c>
      <c r="H114" s="51">
        <v>33.928942528735597</v>
      </c>
      <c r="I114" s="42"/>
      <c r="J114" s="39"/>
      <c r="K114" s="41"/>
      <c r="L114" s="51"/>
      <c r="M114" s="39"/>
      <c r="N114" s="39"/>
      <c r="O114" s="41"/>
      <c r="P114" s="51"/>
      <c r="Q114" s="39"/>
      <c r="R114" s="39"/>
      <c r="S114" s="41"/>
      <c r="T114" s="51"/>
      <c r="U114" s="39">
        <v>84</v>
      </c>
      <c r="V114" s="39">
        <v>131.97619047619</v>
      </c>
      <c r="W114" s="41">
        <v>1.7071530612244901</v>
      </c>
      <c r="X114" s="51">
        <v>12.969469387755099</v>
      </c>
      <c r="Y114" s="39"/>
      <c r="Z114" s="40"/>
      <c r="AA114" s="40"/>
      <c r="AB114" s="51"/>
      <c r="AC114" s="42">
        <v>84</v>
      </c>
      <c r="AD114" s="41">
        <v>54.107142857142897</v>
      </c>
      <c r="AE114" s="40">
        <v>0.72423469387755102</v>
      </c>
      <c r="AF114" s="51">
        <v>9.4063877551020401</v>
      </c>
    </row>
    <row r="115" spans="1:32" x14ac:dyDescent="0.2">
      <c r="A115" s="43" t="s">
        <v>38</v>
      </c>
      <c r="B115" s="39">
        <v>1991</v>
      </c>
      <c r="C115" s="62">
        <v>0</v>
      </c>
      <c r="D115" s="39">
        <v>99</v>
      </c>
      <c r="E115" s="39">
        <v>4204.1111111111104</v>
      </c>
      <c r="F115" s="42">
        <v>101</v>
      </c>
      <c r="G115" s="41">
        <v>-24.617326732673298</v>
      </c>
      <c r="H115" s="51">
        <v>36.355990099009901</v>
      </c>
      <c r="I115" s="42"/>
      <c r="J115" s="39"/>
      <c r="K115" s="41"/>
      <c r="L115" s="51"/>
      <c r="M115" s="39"/>
      <c r="N115" s="39"/>
      <c r="O115" s="41"/>
      <c r="P115" s="51"/>
      <c r="Q115" s="39"/>
      <c r="R115" s="39"/>
      <c r="S115" s="41"/>
      <c r="T115" s="51"/>
      <c r="U115" s="39">
        <v>99</v>
      </c>
      <c r="V115" s="39">
        <v>125.969696969697</v>
      </c>
      <c r="W115" s="41">
        <v>1.9692834645669299</v>
      </c>
      <c r="X115" s="51">
        <v>14.785968503936999</v>
      </c>
      <c r="Y115" s="39"/>
      <c r="Z115" s="40"/>
      <c r="AA115" s="40"/>
      <c r="AB115" s="51"/>
      <c r="AC115" s="42">
        <v>98</v>
      </c>
      <c r="AD115" s="41">
        <v>40.268367346938803</v>
      </c>
      <c r="AE115" s="40">
        <v>0.37771653543307099</v>
      </c>
      <c r="AF115" s="51">
        <v>11.4698110236221</v>
      </c>
    </row>
    <row r="116" spans="1:32" x14ac:dyDescent="0.2">
      <c r="A116" s="43" t="s">
        <v>38</v>
      </c>
      <c r="B116" s="39">
        <v>1992</v>
      </c>
      <c r="C116" s="62">
        <v>9.6250000000000002E-2</v>
      </c>
      <c r="D116" s="39">
        <v>143</v>
      </c>
      <c r="E116" s="39">
        <v>4731.8111888111898</v>
      </c>
      <c r="F116" s="42">
        <v>146</v>
      </c>
      <c r="G116" s="41">
        <v>15.006506849315</v>
      </c>
      <c r="H116" s="51">
        <v>36.739452054794498</v>
      </c>
      <c r="I116" s="42"/>
      <c r="J116" s="39"/>
      <c r="K116" s="41"/>
      <c r="L116" s="51"/>
      <c r="M116" s="39"/>
      <c r="N116" s="39"/>
      <c r="O116" s="41"/>
      <c r="P116" s="51"/>
      <c r="Q116" s="39"/>
      <c r="R116" s="39"/>
      <c r="S116" s="41"/>
      <c r="T116" s="51"/>
      <c r="U116" s="39">
        <v>143</v>
      </c>
      <c r="V116" s="39">
        <v>130.06293706293701</v>
      </c>
      <c r="W116" s="41">
        <v>1.2434734042553199</v>
      </c>
      <c r="X116" s="51">
        <v>16.379021276595701</v>
      </c>
      <c r="Y116" s="39"/>
      <c r="Z116" s="40"/>
      <c r="AA116" s="40"/>
      <c r="AB116" s="51"/>
      <c r="AC116" s="42">
        <v>143</v>
      </c>
      <c r="AD116" s="41">
        <v>44.590209790209798</v>
      </c>
      <c r="AE116" s="40">
        <v>0.45518085106382999</v>
      </c>
      <c r="AF116" s="51">
        <v>13.4831436170213</v>
      </c>
    </row>
    <row r="117" spans="1:32" x14ac:dyDescent="0.2">
      <c r="A117" s="43" t="s">
        <v>38</v>
      </c>
      <c r="B117" s="39">
        <v>1993</v>
      </c>
      <c r="C117" s="62">
        <v>7.4624697336561699E-2</v>
      </c>
      <c r="D117" s="39">
        <v>237</v>
      </c>
      <c r="E117" s="39">
        <v>4937.7637130801704</v>
      </c>
      <c r="F117" s="42">
        <v>247</v>
      </c>
      <c r="G117" s="41">
        <v>25.003279352226699</v>
      </c>
      <c r="H117" s="51">
        <v>34.516182186234801</v>
      </c>
      <c r="I117" s="42"/>
      <c r="J117" s="39"/>
      <c r="K117" s="41"/>
      <c r="L117" s="51"/>
      <c r="M117" s="39"/>
      <c r="N117" s="39"/>
      <c r="O117" s="41"/>
      <c r="P117" s="51"/>
      <c r="Q117" s="39"/>
      <c r="R117" s="39"/>
      <c r="S117" s="41"/>
      <c r="T117" s="51"/>
      <c r="U117" s="39">
        <v>237</v>
      </c>
      <c r="V117" s="39">
        <v>135.98734177215201</v>
      </c>
      <c r="W117" s="41">
        <v>0.76247474747474797</v>
      </c>
      <c r="X117" s="51">
        <v>13.6663771043771</v>
      </c>
      <c r="Y117" s="39"/>
      <c r="Z117" s="40"/>
      <c r="AA117" s="40"/>
      <c r="AB117" s="51"/>
      <c r="AC117" s="42">
        <v>232</v>
      </c>
      <c r="AD117" s="41">
        <v>44.567241379310403</v>
      </c>
      <c r="AE117" s="40">
        <v>0.39421768707483001</v>
      </c>
      <c r="AF117" s="51">
        <v>11.3850163265306</v>
      </c>
    </row>
    <row r="118" spans="1:32" x14ac:dyDescent="0.2">
      <c r="A118" s="43" t="s">
        <v>38</v>
      </c>
      <c r="B118" s="39">
        <v>1994</v>
      </c>
      <c r="C118" s="62">
        <v>0.18645232815964499</v>
      </c>
      <c r="D118" s="39">
        <v>198</v>
      </c>
      <c r="E118" s="39">
        <v>4939.1060606060601</v>
      </c>
      <c r="F118" s="42">
        <v>206</v>
      </c>
      <c r="G118" s="41">
        <v>43.155776699029097</v>
      </c>
      <c r="H118" s="51">
        <v>36.548985436893197</v>
      </c>
      <c r="I118" s="42"/>
      <c r="J118" s="39"/>
      <c r="K118" s="41"/>
      <c r="L118" s="51"/>
      <c r="M118" s="39"/>
      <c r="N118" s="39"/>
      <c r="O118" s="41"/>
      <c r="P118" s="51"/>
      <c r="Q118" s="39"/>
      <c r="R118" s="39"/>
      <c r="S118" s="41"/>
      <c r="T118" s="51"/>
      <c r="U118" s="39">
        <v>198</v>
      </c>
      <c r="V118" s="39">
        <v>136.70707070707101</v>
      </c>
      <c r="W118" s="41">
        <v>1.9244000000000001</v>
      </c>
      <c r="X118" s="51">
        <v>16.119859375000001</v>
      </c>
      <c r="Y118" s="39"/>
      <c r="Z118" s="40"/>
      <c r="AA118" s="40"/>
      <c r="AB118" s="51"/>
      <c r="AC118" s="42">
        <v>192</v>
      </c>
      <c r="AD118" s="41">
        <v>45.3177083333333</v>
      </c>
      <c r="AE118" s="40">
        <v>0.46368152866242102</v>
      </c>
      <c r="AF118" s="51">
        <v>13.726400318471301</v>
      </c>
    </row>
    <row r="119" spans="1:32" x14ac:dyDescent="0.2">
      <c r="A119" s="43" t="s">
        <v>38</v>
      </c>
      <c r="B119" s="39">
        <v>1995</v>
      </c>
      <c r="C119" s="62">
        <v>0.29207459207459202</v>
      </c>
      <c r="D119" s="39">
        <v>198</v>
      </c>
      <c r="E119" s="39">
        <v>4989.5404040404001</v>
      </c>
      <c r="F119" s="42">
        <v>213</v>
      </c>
      <c r="G119" s="41">
        <v>35.912957746478902</v>
      </c>
      <c r="H119" s="51">
        <v>36.980657276995302</v>
      </c>
      <c r="I119" s="42"/>
      <c r="J119" s="39"/>
      <c r="K119" s="41"/>
      <c r="L119" s="51"/>
      <c r="M119" s="39"/>
      <c r="N119" s="39"/>
      <c r="O119" s="41"/>
      <c r="P119" s="51"/>
      <c r="Q119" s="39"/>
      <c r="R119" s="39"/>
      <c r="S119" s="41"/>
      <c r="T119" s="51"/>
      <c r="U119" s="39">
        <v>198</v>
      </c>
      <c r="V119" s="39">
        <v>142.84343434343401</v>
      </c>
      <c r="W119" s="41">
        <v>2.2188267973856202</v>
      </c>
      <c r="X119" s="51">
        <v>15.971362745098</v>
      </c>
      <c r="Y119" s="39"/>
      <c r="Z119" s="40"/>
      <c r="AA119" s="40"/>
      <c r="AB119" s="51"/>
      <c r="AC119" s="42">
        <v>197</v>
      </c>
      <c r="AD119" s="41">
        <v>42.863451776649697</v>
      </c>
      <c r="AE119" s="40">
        <v>0.51173927392739305</v>
      </c>
      <c r="AF119" s="51">
        <v>13.4708257425743</v>
      </c>
    </row>
    <row r="120" spans="1:32" x14ac:dyDescent="0.2">
      <c r="A120" s="43" t="s">
        <v>38</v>
      </c>
      <c r="B120" s="39">
        <v>1996</v>
      </c>
      <c r="C120" s="62">
        <v>0.16330578512396701</v>
      </c>
      <c r="D120" s="39">
        <v>276</v>
      </c>
      <c r="E120" s="39">
        <v>5146.1739130434798</v>
      </c>
      <c r="F120" s="42">
        <v>280</v>
      </c>
      <c r="G120" s="41">
        <v>81.096607142857195</v>
      </c>
      <c r="H120" s="51">
        <v>38.589728571428601</v>
      </c>
      <c r="I120" s="42"/>
      <c r="J120" s="39"/>
      <c r="K120" s="41"/>
      <c r="L120" s="51"/>
      <c r="M120" s="39"/>
      <c r="N120" s="39"/>
      <c r="O120" s="41"/>
      <c r="P120" s="51"/>
      <c r="Q120" s="39"/>
      <c r="R120" s="39"/>
      <c r="S120" s="41"/>
      <c r="T120" s="51"/>
      <c r="U120" s="39">
        <v>276</v>
      </c>
      <c r="V120" s="39">
        <v>141.52173913043501</v>
      </c>
      <c r="W120" s="41">
        <v>2.5851794195250699</v>
      </c>
      <c r="X120" s="51">
        <v>17.402654353561999</v>
      </c>
      <c r="Y120" s="39"/>
      <c r="Z120" s="40"/>
      <c r="AA120" s="40"/>
      <c r="AB120" s="51"/>
      <c r="AC120" s="42">
        <v>268</v>
      </c>
      <c r="AD120" s="41">
        <v>39.419776119402997</v>
      </c>
      <c r="AE120" s="40">
        <v>0.78821866666666696</v>
      </c>
      <c r="AF120" s="51">
        <v>15.1261341333333</v>
      </c>
    </row>
    <row r="121" spans="1:32" x14ac:dyDescent="0.2">
      <c r="A121" s="43" t="s">
        <v>38</v>
      </c>
      <c r="B121" s="39">
        <v>1997</v>
      </c>
      <c r="C121" s="62">
        <v>0.113262955854127</v>
      </c>
      <c r="D121" s="39">
        <v>264</v>
      </c>
      <c r="E121" s="39">
        <v>5256.9507575757598</v>
      </c>
      <c r="F121" s="42">
        <v>273</v>
      </c>
      <c r="G121" s="41">
        <v>13.9570695970696</v>
      </c>
      <c r="H121" s="51">
        <v>38.9029047619048</v>
      </c>
      <c r="I121" s="42"/>
      <c r="J121" s="39"/>
      <c r="K121" s="41"/>
      <c r="L121" s="51"/>
      <c r="M121" s="39"/>
      <c r="N121" s="39"/>
      <c r="O121" s="41"/>
      <c r="P121" s="51"/>
      <c r="Q121" s="39"/>
      <c r="R121" s="39"/>
      <c r="S121" s="41"/>
      <c r="T121" s="51"/>
      <c r="U121" s="39">
        <v>264</v>
      </c>
      <c r="V121" s="39">
        <v>138.23484848484799</v>
      </c>
      <c r="W121" s="41">
        <v>3.2333178294573601</v>
      </c>
      <c r="X121" s="51">
        <v>17.746806201550399</v>
      </c>
      <c r="Y121" s="39"/>
      <c r="Z121" s="40"/>
      <c r="AA121" s="40"/>
      <c r="AB121" s="51"/>
      <c r="AC121" s="42">
        <v>258</v>
      </c>
      <c r="AD121" s="41">
        <v>38.643798449612397</v>
      </c>
      <c r="AE121" s="40">
        <v>0.60235584415584398</v>
      </c>
      <c r="AF121" s="51">
        <v>15.4014348051948</v>
      </c>
    </row>
    <row r="122" spans="1:32" x14ac:dyDescent="0.2">
      <c r="A122" s="43" t="s">
        <v>38</v>
      </c>
      <c r="B122" s="39">
        <v>1998</v>
      </c>
      <c r="C122" s="62">
        <v>4.9443585780525497E-2</v>
      </c>
      <c r="D122" s="39">
        <v>286</v>
      </c>
      <c r="E122" s="39">
        <v>5076.4545454545496</v>
      </c>
      <c r="F122" s="42">
        <v>303</v>
      </c>
      <c r="G122" s="41">
        <v>95.797194719471904</v>
      </c>
      <c r="H122" s="51">
        <v>37.653254125412502</v>
      </c>
      <c r="I122" s="42"/>
      <c r="J122" s="39"/>
      <c r="K122" s="41"/>
      <c r="L122" s="51"/>
      <c r="M122" s="39"/>
      <c r="N122" s="39"/>
      <c r="O122" s="41"/>
      <c r="P122" s="51"/>
      <c r="Q122" s="39"/>
      <c r="R122" s="39"/>
      <c r="S122" s="41"/>
      <c r="T122" s="51"/>
      <c r="U122" s="39">
        <v>286</v>
      </c>
      <c r="V122" s="39">
        <v>143.54545454545499</v>
      </c>
      <c r="W122" s="41">
        <v>3.3808231292516999</v>
      </c>
      <c r="X122" s="51">
        <v>16.6930839002267</v>
      </c>
      <c r="Y122" s="39"/>
      <c r="Z122" s="40"/>
      <c r="AA122" s="40"/>
      <c r="AB122" s="51"/>
      <c r="AC122" s="42">
        <v>279</v>
      </c>
      <c r="AD122" s="41">
        <v>38.531541218637997</v>
      </c>
      <c r="AE122" s="40">
        <v>0.97445558086560402</v>
      </c>
      <c r="AF122" s="51">
        <v>14.542742824601399</v>
      </c>
    </row>
    <row r="123" spans="1:32" x14ac:dyDescent="0.2">
      <c r="A123" s="43" t="s">
        <v>38</v>
      </c>
      <c r="B123" s="39">
        <v>1999</v>
      </c>
      <c r="C123" s="62">
        <v>7.6761658031088101E-2</v>
      </c>
      <c r="D123" s="39">
        <v>368</v>
      </c>
      <c r="E123" s="39">
        <v>5089.3451086956502</v>
      </c>
      <c r="F123" s="42">
        <v>425</v>
      </c>
      <c r="G123" s="41">
        <v>134.976917647059</v>
      </c>
      <c r="H123" s="51">
        <v>35.338712941176503</v>
      </c>
      <c r="I123" s="42"/>
      <c r="J123" s="39"/>
      <c r="K123" s="41"/>
      <c r="L123" s="51"/>
      <c r="M123" s="39"/>
      <c r="N123" s="39"/>
      <c r="O123" s="41"/>
      <c r="P123" s="51"/>
      <c r="Q123" s="39"/>
      <c r="R123" s="39"/>
      <c r="S123" s="41"/>
      <c r="T123" s="51"/>
      <c r="U123" s="39">
        <v>368</v>
      </c>
      <c r="V123" s="39">
        <v>148.625</v>
      </c>
      <c r="W123" s="41">
        <v>3.4092971530249101</v>
      </c>
      <c r="X123" s="51">
        <v>16.171610320284699</v>
      </c>
      <c r="Y123" s="39"/>
      <c r="Z123" s="40"/>
      <c r="AA123" s="40"/>
      <c r="AB123" s="51"/>
      <c r="AC123" s="42">
        <v>362</v>
      </c>
      <c r="AD123" s="41">
        <v>39.380386740331502</v>
      </c>
      <c r="AE123" s="40">
        <v>0.55091171171171205</v>
      </c>
      <c r="AF123" s="51">
        <v>14.2893821621622</v>
      </c>
    </row>
    <row r="124" spans="1:32" x14ac:dyDescent="0.2">
      <c r="A124" s="43" t="s">
        <v>38</v>
      </c>
      <c r="B124" s="39">
        <v>2000</v>
      </c>
      <c r="C124" s="62">
        <v>0.132723004694836</v>
      </c>
      <c r="D124" s="39">
        <v>402</v>
      </c>
      <c r="E124" s="39">
        <v>5021.0447761194</v>
      </c>
      <c r="F124" s="42">
        <v>444</v>
      </c>
      <c r="G124" s="41">
        <v>155.46477477477501</v>
      </c>
      <c r="H124" s="51">
        <v>35.801121621621597</v>
      </c>
      <c r="I124" s="42"/>
      <c r="J124" s="39"/>
      <c r="K124" s="41"/>
      <c r="L124" s="51"/>
      <c r="M124" s="39"/>
      <c r="N124" s="39"/>
      <c r="O124" s="41"/>
      <c r="P124" s="51"/>
      <c r="Q124" s="39"/>
      <c r="R124" s="39"/>
      <c r="S124" s="41"/>
      <c r="T124" s="51"/>
      <c r="U124" s="39">
        <v>402</v>
      </c>
      <c r="V124" s="39">
        <v>147.980099502488</v>
      </c>
      <c r="W124" s="41">
        <v>2.6165577557755801</v>
      </c>
      <c r="X124" s="51">
        <v>15.922156765676601</v>
      </c>
      <c r="Y124" s="39"/>
      <c r="Z124" s="40"/>
      <c r="AA124" s="40"/>
      <c r="AB124" s="51"/>
      <c r="AC124" s="42">
        <v>399</v>
      </c>
      <c r="AD124" s="41">
        <v>41.889974937343297</v>
      </c>
      <c r="AE124" s="40">
        <v>0.63993532338308401</v>
      </c>
      <c r="AF124" s="51">
        <v>13.925551409618601</v>
      </c>
    </row>
    <row r="125" spans="1:32" x14ac:dyDescent="0.2">
      <c r="A125" s="43" t="s">
        <v>38</v>
      </c>
      <c r="B125" s="39">
        <v>2001</v>
      </c>
      <c r="C125" s="62">
        <v>0.102988636363636</v>
      </c>
      <c r="D125" s="39">
        <v>460</v>
      </c>
      <c r="E125" s="39">
        <v>4973.1065217391297</v>
      </c>
      <c r="F125" s="42">
        <v>496</v>
      </c>
      <c r="G125" s="41">
        <v>161.515241935484</v>
      </c>
      <c r="H125" s="51">
        <v>36.204691532258103</v>
      </c>
      <c r="I125" s="42"/>
      <c r="J125" s="39"/>
      <c r="K125" s="41"/>
      <c r="L125" s="51"/>
      <c r="M125" s="39"/>
      <c r="N125" s="39"/>
      <c r="O125" s="41"/>
      <c r="P125" s="51"/>
      <c r="Q125" s="39"/>
      <c r="R125" s="39"/>
      <c r="S125" s="41"/>
      <c r="T125" s="51"/>
      <c r="U125" s="39">
        <v>460</v>
      </c>
      <c r="V125" s="39">
        <v>156.61521739130399</v>
      </c>
      <c r="W125" s="41">
        <v>3.0286629570747201</v>
      </c>
      <c r="X125" s="51">
        <v>16.112785373608901</v>
      </c>
      <c r="Y125" s="39"/>
      <c r="Z125" s="40"/>
      <c r="AA125" s="40"/>
      <c r="AB125" s="51"/>
      <c r="AC125" s="42">
        <v>449</v>
      </c>
      <c r="AD125" s="41">
        <v>35.9810690423163</v>
      </c>
      <c r="AE125" s="40">
        <v>0.65649919743178198</v>
      </c>
      <c r="AF125" s="51">
        <v>14.670774478330699</v>
      </c>
    </row>
    <row r="126" spans="1:32" x14ac:dyDescent="0.2">
      <c r="A126" s="43" t="s">
        <v>38</v>
      </c>
      <c r="B126" s="39">
        <v>2002</v>
      </c>
      <c r="C126" s="62">
        <v>9.0846432889963705E-2</v>
      </c>
      <c r="D126" s="39">
        <v>389</v>
      </c>
      <c r="E126" s="39">
        <v>4897.3084832904897</v>
      </c>
      <c r="F126" s="42">
        <v>427</v>
      </c>
      <c r="G126" s="41">
        <v>103.121288056206</v>
      </c>
      <c r="H126" s="51">
        <v>35.077192037470702</v>
      </c>
      <c r="I126" s="42"/>
      <c r="J126" s="39"/>
      <c r="K126" s="41"/>
      <c r="L126" s="51"/>
      <c r="M126" s="39"/>
      <c r="N126" s="39"/>
      <c r="O126" s="41"/>
      <c r="P126" s="51"/>
      <c r="Q126" s="39"/>
      <c r="R126" s="39"/>
      <c r="S126" s="41"/>
      <c r="T126" s="51"/>
      <c r="U126" s="39">
        <v>389</v>
      </c>
      <c r="V126" s="39">
        <v>151.640102827763</v>
      </c>
      <c r="W126" s="41">
        <v>1.9522635253054099</v>
      </c>
      <c r="X126" s="51">
        <v>15.391527050610801</v>
      </c>
      <c r="Y126" s="39"/>
      <c r="Z126" s="40"/>
      <c r="AA126" s="40"/>
      <c r="AB126" s="51"/>
      <c r="AC126" s="42">
        <v>381</v>
      </c>
      <c r="AD126" s="41">
        <v>36.940157480314902</v>
      </c>
      <c r="AE126" s="40">
        <v>0.73008035714285702</v>
      </c>
      <c r="AF126" s="51">
        <v>13.5851939285714</v>
      </c>
    </row>
    <row r="127" spans="1:32" x14ac:dyDescent="0.2">
      <c r="A127" s="43" t="s">
        <v>38</v>
      </c>
      <c r="B127" s="39">
        <v>2003</v>
      </c>
      <c r="C127" s="62">
        <v>0.14068817204301101</v>
      </c>
      <c r="D127" s="39">
        <v>423</v>
      </c>
      <c r="E127" s="39">
        <v>5085.8676122931402</v>
      </c>
      <c r="F127" s="42">
        <v>472</v>
      </c>
      <c r="G127" s="41">
        <v>140.938877118644</v>
      </c>
      <c r="H127" s="51">
        <v>35.2359004237288</v>
      </c>
      <c r="I127" s="42"/>
      <c r="J127" s="39"/>
      <c r="K127" s="41"/>
      <c r="L127" s="51"/>
      <c r="M127" s="39"/>
      <c r="N127" s="39"/>
      <c r="O127" s="41"/>
      <c r="P127" s="51"/>
      <c r="Q127" s="39"/>
      <c r="R127" s="39"/>
      <c r="S127" s="41"/>
      <c r="T127" s="51"/>
      <c r="U127" s="39">
        <v>423</v>
      </c>
      <c r="V127" s="39">
        <v>152.48699763593399</v>
      </c>
      <c r="W127" s="41">
        <v>2.1999183006535898</v>
      </c>
      <c r="X127" s="51">
        <v>15.4473594771242</v>
      </c>
      <c r="Y127" s="39"/>
      <c r="Z127" s="40"/>
      <c r="AA127" s="40"/>
      <c r="AB127" s="51"/>
      <c r="AC127" s="42">
        <v>410</v>
      </c>
      <c r="AD127" s="41">
        <v>35.9121951219512</v>
      </c>
      <c r="AE127" s="40">
        <v>0.81181031613976695</v>
      </c>
      <c r="AF127" s="51">
        <v>13.7646752079867</v>
      </c>
    </row>
    <row r="128" spans="1:32" x14ac:dyDescent="0.2">
      <c r="A128" s="43" t="s">
        <v>38</v>
      </c>
      <c r="B128" s="39">
        <v>2004</v>
      </c>
      <c r="C128" s="62">
        <v>0.17024953789279099</v>
      </c>
      <c r="D128" s="39">
        <v>456</v>
      </c>
      <c r="E128" s="39">
        <v>5206.53947368421</v>
      </c>
      <c r="F128" s="42">
        <v>537</v>
      </c>
      <c r="G128" s="41">
        <v>211.241806331471</v>
      </c>
      <c r="H128" s="51">
        <v>35.450527001862199</v>
      </c>
      <c r="I128" s="42"/>
      <c r="J128" s="39"/>
      <c r="K128" s="41"/>
      <c r="L128" s="51"/>
      <c r="M128" s="39"/>
      <c r="N128" s="39"/>
      <c r="O128" s="41"/>
      <c r="P128" s="51"/>
      <c r="Q128" s="39"/>
      <c r="R128" s="39"/>
      <c r="S128" s="41"/>
      <c r="T128" s="51"/>
      <c r="U128" s="39">
        <v>456</v>
      </c>
      <c r="V128" s="39">
        <v>159.12719298245599</v>
      </c>
      <c r="W128" s="41">
        <v>2.8594890109890101</v>
      </c>
      <c r="X128" s="51">
        <v>15.7881167582418</v>
      </c>
      <c r="Y128" s="39"/>
      <c r="Z128" s="40"/>
      <c r="AA128" s="40"/>
      <c r="AB128" s="51"/>
      <c r="AC128" s="42">
        <v>449</v>
      </c>
      <c r="AD128" s="41">
        <v>37.910690423162599</v>
      </c>
      <c r="AE128" s="40">
        <v>1.1186166666666699</v>
      </c>
      <c r="AF128" s="51">
        <v>14.120656111111099</v>
      </c>
    </row>
    <row r="129" spans="1:32" x14ac:dyDescent="0.2">
      <c r="A129" s="43" t="s">
        <v>38</v>
      </c>
      <c r="B129" s="39">
        <v>2005</v>
      </c>
      <c r="C129" s="62">
        <v>0.144116541353383</v>
      </c>
      <c r="D129" s="39">
        <v>454</v>
      </c>
      <c r="E129" s="39">
        <v>4868.1453744493401</v>
      </c>
      <c r="F129" s="42">
        <v>521</v>
      </c>
      <c r="G129" s="41">
        <v>121.965393474088</v>
      </c>
      <c r="H129" s="51">
        <v>34.699222648752396</v>
      </c>
      <c r="I129" s="42"/>
      <c r="J129" s="39"/>
      <c r="K129" s="41"/>
      <c r="L129" s="51"/>
      <c r="M129" s="39"/>
      <c r="N129" s="39"/>
      <c r="O129" s="41"/>
      <c r="P129" s="51"/>
      <c r="Q129" s="39"/>
      <c r="R129" s="39"/>
      <c r="S129" s="41"/>
      <c r="T129" s="51"/>
      <c r="U129" s="39">
        <v>454</v>
      </c>
      <c r="V129" s="39">
        <v>147.83480176211501</v>
      </c>
      <c r="W129" s="41">
        <v>1.91096996996997</v>
      </c>
      <c r="X129" s="51">
        <v>14.444957957958</v>
      </c>
      <c r="Y129" s="39"/>
      <c r="Z129" s="40"/>
      <c r="AA129" s="40"/>
      <c r="AB129" s="51"/>
      <c r="AC129" s="42">
        <v>445</v>
      </c>
      <c r="AD129" s="41">
        <v>35.720224719101097</v>
      </c>
      <c r="AE129" s="40">
        <v>1.2894303030303</v>
      </c>
      <c r="AF129" s="51">
        <v>12.085289242424199</v>
      </c>
    </row>
    <row r="130" spans="1:32" x14ac:dyDescent="0.2">
      <c r="A130" s="43" t="s">
        <v>38</v>
      </c>
      <c r="B130" s="39">
        <v>2006</v>
      </c>
      <c r="C130" s="62">
        <v>0.18996721311475401</v>
      </c>
      <c r="D130" s="39">
        <v>359</v>
      </c>
      <c r="E130" s="39">
        <v>4874.4317548746503</v>
      </c>
      <c r="F130" s="42">
        <v>443</v>
      </c>
      <c r="G130" s="41">
        <v>116.559887133183</v>
      </c>
      <c r="H130" s="51">
        <v>31.5530474040632</v>
      </c>
      <c r="I130" s="42"/>
      <c r="J130" s="39"/>
      <c r="K130" s="41"/>
      <c r="L130" s="51"/>
      <c r="M130" s="39"/>
      <c r="N130" s="39"/>
      <c r="O130" s="41"/>
      <c r="P130" s="51"/>
      <c r="Q130" s="39"/>
      <c r="R130" s="39"/>
      <c r="S130" s="41"/>
      <c r="T130" s="51"/>
      <c r="U130" s="39">
        <v>359</v>
      </c>
      <c r="V130" s="39">
        <v>145.68523676880201</v>
      </c>
      <c r="W130" s="41">
        <v>1.51072727272727</v>
      </c>
      <c r="X130" s="51">
        <v>13.099682675814799</v>
      </c>
      <c r="Y130" s="39"/>
      <c r="Z130" s="40"/>
      <c r="AA130" s="40"/>
      <c r="AB130" s="51"/>
      <c r="AC130" s="42">
        <v>347</v>
      </c>
      <c r="AD130" s="41">
        <v>38.5824207492795</v>
      </c>
      <c r="AE130" s="40">
        <v>1.87266608391609</v>
      </c>
      <c r="AF130" s="51">
        <v>10.9423125874126</v>
      </c>
    </row>
    <row r="131" spans="1:32" x14ac:dyDescent="0.2">
      <c r="A131" s="43" t="s">
        <v>38</v>
      </c>
      <c r="B131" s="39">
        <v>2007</v>
      </c>
      <c r="C131" s="62">
        <v>6.0023419203747097E-2</v>
      </c>
      <c r="D131" s="39">
        <v>306</v>
      </c>
      <c r="E131" s="39">
        <v>4802.84640522876</v>
      </c>
      <c r="F131" s="42">
        <v>408</v>
      </c>
      <c r="G131" s="41">
        <v>108.639411764706</v>
      </c>
      <c r="H131" s="51">
        <v>29.3423823529412</v>
      </c>
      <c r="I131" s="42"/>
      <c r="J131" s="39"/>
      <c r="K131" s="41"/>
      <c r="L131" s="51"/>
      <c r="M131" s="39"/>
      <c r="N131" s="39"/>
      <c r="O131" s="41"/>
      <c r="P131" s="51"/>
      <c r="Q131" s="39"/>
      <c r="R131" s="39"/>
      <c r="S131" s="41"/>
      <c r="T131" s="51"/>
      <c r="U131" s="39">
        <v>306</v>
      </c>
      <c r="V131" s="39">
        <v>145.777777777778</v>
      </c>
      <c r="W131" s="41">
        <v>1.25986</v>
      </c>
      <c r="X131" s="51">
        <v>11.1921727272727</v>
      </c>
      <c r="Y131" s="39"/>
      <c r="Z131" s="40"/>
      <c r="AA131" s="40"/>
      <c r="AB131" s="51"/>
      <c r="AC131" s="42">
        <v>302</v>
      </c>
      <c r="AD131" s="41">
        <v>38.1228476821192</v>
      </c>
      <c r="AE131" s="40">
        <v>1.17069131238447</v>
      </c>
      <c r="AF131" s="51">
        <v>9.4051809611829906</v>
      </c>
    </row>
    <row r="132" spans="1:32" x14ac:dyDescent="0.2">
      <c r="A132" s="43" t="s">
        <v>38</v>
      </c>
      <c r="B132" s="39">
        <v>2008</v>
      </c>
      <c r="C132" s="62">
        <v>8.7160493827160498E-2</v>
      </c>
      <c r="D132" s="39">
        <v>301</v>
      </c>
      <c r="E132" s="39">
        <v>4915.4916943521603</v>
      </c>
      <c r="F132" s="42">
        <v>449</v>
      </c>
      <c r="G132" s="41">
        <v>96.811959910913103</v>
      </c>
      <c r="H132" s="51">
        <v>26.489193763919801</v>
      </c>
      <c r="I132" s="42"/>
      <c r="J132" s="39"/>
      <c r="K132" s="41"/>
      <c r="L132" s="51"/>
      <c r="M132" s="39"/>
      <c r="N132" s="39"/>
      <c r="O132" s="41"/>
      <c r="P132" s="51"/>
      <c r="Q132" s="39"/>
      <c r="R132" s="39"/>
      <c r="S132" s="41"/>
      <c r="T132" s="51"/>
      <c r="U132" s="39">
        <v>301</v>
      </c>
      <c r="V132" s="39">
        <v>143.02657807309001</v>
      </c>
      <c r="W132" s="41">
        <v>1.75224764890282</v>
      </c>
      <c r="X132" s="51">
        <v>10.1252852664577</v>
      </c>
      <c r="Y132" s="39"/>
      <c r="Z132" s="40"/>
      <c r="AA132" s="40"/>
      <c r="AB132" s="51"/>
      <c r="AC132" s="42">
        <v>285</v>
      </c>
      <c r="AD132" s="41">
        <v>38.771228070175397</v>
      </c>
      <c r="AE132" s="40">
        <v>0.89381600000000105</v>
      </c>
      <c r="AF132" s="51">
        <v>8.6884843200000095</v>
      </c>
    </row>
    <row r="133" spans="1:32" x14ac:dyDescent="0.2">
      <c r="A133" s="43" t="s">
        <v>38</v>
      </c>
      <c r="B133" s="39">
        <v>2009</v>
      </c>
      <c r="C133" s="62">
        <v>0.15109111361079899</v>
      </c>
      <c r="D133" s="39">
        <v>298</v>
      </c>
      <c r="E133" s="39">
        <v>5139.8859060402701</v>
      </c>
      <c r="F133" s="42">
        <v>399</v>
      </c>
      <c r="G133" s="41">
        <v>132.94431077694199</v>
      </c>
      <c r="H133" s="51">
        <v>29.265551378446101</v>
      </c>
      <c r="I133" s="42"/>
      <c r="J133" s="39"/>
      <c r="K133" s="41"/>
      <c r="L133" s="51"/>
      <c r="M133" s="39"/>
      <c r="N133" s="39"/>
      <c r="O133" s="41"/>
      <c r="P133" s="51"/>
      <c r="Q133" s="39"/>
      <c r="R133" s="39"/>
      <c r="S133" s="41"/>
      <c r="T133" s="51"/>
      <c r="U133" s="39">
        <v>298</v>
      </c>
      <c r="V133" s="39">
        <v>140.72147651006699</v>
      </c>
      <c r="W133" s="41">
        <v>1.4845547826087</v>
      </c>
      <c r="X133" s="51">
        <v>11.423107826087</v>
      </c>
      <c r="Y133" s="39"/>
      <c r="Z133" s="40"/>
      <c r="AA133" s="40"/>
      <c r="AB133" s="51"/>
      <c r="AC133" s="42">
        <v>284</v>
      </c>
      <c r="AD133" s="41">
        <v>39.876408450704197</v>
      </c>
      <c r="AE133" s="40">
        <v>0.15774067495559499</v>
      </c>
      <c r="AF133" s="51">
        <v>9.4493833037300199</v>
      </c>
    </row>
    <row r="134" spans="1:32" x14ac:dyDescent="0.2">
      <c r="A134" s="43" t="s">
        <v>38</v>
      </c>
      <c r="B134" s="39">
        <v>2010</v>
      </c>
      <c r="C134" s="62">
        <v>5.1096023278370498E-2</v>
      </c>
      <c r="D134" s="39">
        <v>305</v>
      </c>
      <c r="E134" s="39">
        <v>4866.4786885245903</v>
      </c>
      <c r="F134" s="42">
        <v>413</v>
      </c>
      <c r="G134" s="41">
        <v>97.575326876513301</v>
      </c>
      <c r="H134" s="51">
        <v>25.736527845036299</v>
      </c>
      <c r="I134" s="42"/>
      <c r="J134" s="39"/>
      <c r="K134" s="41"/>
      <c r="L134" s="51"/>
      <c r="M134" s="39"/>
      <c r="N134" s="39"/>
      <c r="O134" s="41"/>
      <c r="P134" s="51"/>
      <c r="Q134" s="39"/>
      <c r="R134" s="39"/>
      <c r="S134" s="41"/>
      <c r="T134" s="51"/>
      <c r="U134" s="39">
        <v>305</v>
      </c>
      <c r="V134" s="39">
        <v>139.48524590163899</v>
      </c>
      <c r="W134" s="41">
        <v>1.00520408163265</v>
      </c>
      <c r="X134" s="51">
        <v>9.5789863945578198</v>
      </c>
      <c r="Y134" s="39"/>
      <c r="Z134" s="40"/>
      <c r="AA134" s="40"/>
      <c r="AB134" s="51"/>
      <c r="AC134" s="42">
        <v>280</v>
      </c>
      <c r="AD134" s="41">
        <v>38.443214285714298</v>
      </c>
      <c r="AE134" s="40">
        <v>-0.37118453427065001</v>
      </c>
      <c r="AF134" s="51">
        <v>7.8090843585237097</v>
      </c>
    </row>
    <row r="135" spans="1:32" x14ac:dyDescent="0.2">
      <c r="A135" s="43" t="s">
        <v>38</v>
      </c>
      <c r="B135" s="39">
        <v>2011</v>
      </c>
      <c r="C135" s="62">
        <v>4.82230997038499E-2</v>
      </c>
      <c r="D135" s="39">
        <v>308</v>
      </c>
      <c r="E135" s="39">
        <v>4897.53246753247</v>
      </c>
      <c r="F135" s="42">
        <v>435</v>
      </c>
      <c r="G135" s="41">
        <v>110.81531034482801</v>
      </c>
      <c r="H135" s="51">
        <v>25.9947816091954</v>
      </c>
      <c r="I135" s="42"/>
      <c r="J135" s="39"/>
      <c r="K135" s="41"/>
      <c r="L135" s="51"/>
      <c r="M135" s="39"/>
      <c r="N135" s="39"/>
      <c r="O135" s="41"/>
      <c r="P135" s="51"/>
      <c r="Q135" s="39"/>
      <c r="R135" s="39"/>
      <c r="S135" s="41"/>
      <c r="T135" s="51"/>
      <c r="U135" s="39">
        <v>308</v>
      </c>
      <c r="V135" s="39">
        <v>135.516233766234</v>
      </c>
      <c r="W135" s="41">
        <v>1.2597330016583801</v>
      </c>
      <c r="X135" s="51">
        <v>9.2633532338308395</v>
      </c>
      <c r="Y135" s="39"/>
      <c r="Z135" s="40"/>
      <c r="AA135" s="40"/>
      <c r="AB135" s="51"/>
      <c r="AC135" s="42">
        <v>300</v>
      </c>
      <c r="AD135" s="41">
        <v>29.306999999999999</v>
      </c>
      <c r="AE135" s="40">
        <v>-1.37732088285229</v>
      </c>
      <c r="AF135" s="51">
        <v>8.0534526315789492</v>
      </c>
    </row>
    <row r="136" spans="1:32" x14ac:dyDescent="0.2">
      <c r="A136" s="43" t="s">
        <v>38</v>
      </c>
      <c r="B136" s="39">
        <v>2012</v>
      </c>
      <c r="C136" s="62">
        <v>3.7340425531914898E-2</v>
      </c>
      <c r="D136" s="39">
        <v>201</v>
      </c>
      <c r="E136" s="39">
        <v>4950.4179104477598</v>
      </c>
      <c r="F136" s="42">
        <v>270</v>
      </c>
      <c r="G136" s="41">
        <v>117.160074074074</v>
      </c>
      <c r="H136" s="51">
        <v>25.949003703703699</v>
      </c>
      <c r="I136" s="42"/>
      <c r="J136" s="39"/>
      <c r="K136" s="41"/>
      <c r="L136" s="51"/>
      <c r="M136" s="39"/>
      <c r="N136" s="39"/>
      <c r="O136" s="41"/>
      <c r="P136" s="51"/>
      <c r="Q136" s="39"/>
      <c r="R136" s="39"/>
      <c r="S136" s="41"/>
      <c r="T136" s="51"/>
      <c r="U136" s="39">
        <v>201</v>
      </c>
      <c r="V136" s="39">
        <v>127.73134328358201</v>
      </c>
      <c r="W136" s="41">
        <v>0.84466754617414297</v>
      </c>
      <c r="X136" s="51">
        <v>8.6636781002638603</v>
      </c>
      <c r="Y136" s="39"/>
      <c r="Z136" s="40"/>
      <c r="AA136" s="40"/>
      <c r="AB136" s="51"/>
      <c r="AC136" s="42">
        <v>195</v>
      </c>
      <c r="AD136" s="41">
        <v>28.674871794871802</v>
      </c>
      <c r="AE136" s="40">
        <v>-1.9153199999999999</v>
      </c>
      <c r="AF136" s="51">
        <v>7.3928631999999901</v>
      </c>
    </row>
    <row r="137" spans="1:32" x14ac:dyDescent="0.2">
      <c r="A137" s="43" t="s">
        <v>38</v>
      </c>
      <c r="B137" s="39">
        <v>2013</v>
      </c>
      <c r="C137" s="62">
        <v>4.77991746905089E-2</v>
      </c>
      <c r="D137" s="39">
        <v>179</v>
      </c>
      <c r="E137" s="39">
        <v>5282.4860335195499</v>
      </c>
      <c r="F137" s="42">
        <v>272</v>
      </c>
      <c r="G137" s="41">
        <v>117.169375</v>
      </c>
      <c r="H137" s="51">
        <v>23.6044301470588</v>
      </c>
      <c r="I137" s="42"/>
      <c r="J137" s="39"/>
      <c r="K137" s="41"/>
      <c r="L137" s="51"/>
      <c r="M137" s="39"/>
      <c r="N137" s="39"/>
      <c r="O137" s="41"/>
      <c r="P137" s="51"/>
      <c r="Q137" s="39"/>
      <c r="R137" s="39"/>
      <c r="S137" s="41"/>
      <c r="T137" s="51"/>
      <c r="U137" s="39">
        <v>179</v>
      </c>
      <c r="V137" s="39">
        <v>142.62569832402201</v>
      </c>
      <c r="W137" s="41">
        <v>0.97390979381443299</v>
      </c>
      <c r="X137" s="51">
        <v>8.2409407216494905</v>
      </c>
      <c r="Y137" s="39"/>
      <c r="Z137" s="40"/>
      <c r="AA137" s="40"/>
      <c r="AB137" s="51"/>
      <c r="AC137" s="42">
        <v>176</v>
      </c>
      <c r="AD137" s="41">
        <v>28.236363636363599</v>
      </c>
      <c r="AE137" s="40">
        <v>-2.5527217847768999</v>
      </c>
      <c r="AF137" s="51">
        <v>6.8970131233595797</v>
      </c>
    </row>
    <row r="138" spans="1:32" x14ac:dyDescent="0.2">
      <c r="A138" s="43" t="s">
        <v>38</v>
      </c>
      <c r="B138" s="39">
        <v>2014</v>
      </c>
      <c r="C138" s="62">
        <v>2.13258110014104E-2</v>
      </c>
      <c r="D138" s="39">
        <v>192</v>
      </c>
      <c r="E138" s="39">
        <v>4918.9947916666697</v>
      </c>
      <c r="F138" s="42">
        <v>282</v>
      </c>
      <c r="G138" s="41">
        <v>97.113865248227</v>
      </c>
      <c r="H138" s="51">
        <v>21.8917340425532</v>
      </c>
      <c r="I138" s="42"/>
      <c r="J138" s="39"/>
      <c r="K138" s="41"/>
      <c r="L138" s="51"/>
      <c r="M138" s="39"/>
      <c r="N138" s="39"/>
      <c r="O138" s="41"/>
      <c r="P138" s="51"/>
      <c r="Q138" s="39"/>
      <c r="R138" s="39"/>
      <c r="S138" s="41"/>
      <c r="T138" s="51"/>
      <c r="U138" s="39">
        <v>192</v>
      </c>
      <c r="V138" s="39">
        <v>125.364583333333</v>
      </c>
      <c r="W138" s="41">
        <v>0.166753768844221</v>
      </c>
      <c r="X138" s="51">
        <v>6.9720879396984898</v>
      </c>
      <c r="Y138" s="39"/>
      <c r="Z138" s="40"/>
      <c r="AA138" s="40"/>
      <c r="AB138" s="51"/>
      <c r="AC138" s="42">
        <v>176</v>
      </c>
      <c r="AD138" s="41">
        <v>22.172159090909101</v>
      </c>
      <c r="AE138" s="40">
        <v>-2.8599422572178499</v>
      </c>
      <c r="AF138" s="51">
        <v>5.8299829396325498</v>
      </c>
    </row>
    <row r="139" spans="1:32" x14ac:dyDescent="0.2">
      <c r="A139" s="43" t="s">
        <v>38</v>
      </c>
      <c r="B139" s="39">
        <v>2015</v>
      </c>
      <c r="C139" s="62">
        <v>7.6281859070464794E-2</v>
      </c>
      <c r="D139" s="39">
        <v>153</v>
      </c>
      <c r="E139" s="39">
        <v>5275.18300653595</v>
      </c>
      <c r="F139" s="42">
        <v>269</v>
      </c>
      <c r="G139" s="41">
        <v>90.633271375464702</v>
      </c>
      <c r="H139" s="51">
        <v>20.154464684014901</v>
      </c>
      <c r="I139" s="42"/>
      <c r="J139" s="39"/>
      <c r="K139" s="41"/>
      <c r="L139" s="51"/>
      <c r="M139" s="39"/>
      <c r="N139" s="39"/>
      <c r="O139" s="41"/>
      <c r="P139" s="51"/>
      <c r="Q139" s="39"/>
      <c r="R139" s="39"/>
      <c r="S139" s="41"/>
      <c r="T139" s="51"/>
      <c r="U139" s="39">
        <v>153</v>
      </c>
      <c r="V139" s="39">
        <v>115.241830065359</v>
      </c>
      <c r="W139" s="41">
        <v>0.119972527472527</v>
      </c>
      <c r="X139" s="51">
        <v>7.0306153846153796</v>
      </c>
      <c r="Y139" s="39"/>
      <c r="Z139" s="40"/>
      <c r="AA139" s="40"/>
      <c r="AB139" s="51"/>
      <c r="AC139" s="42">
        <v>142</v>
      </c>
      <c r="AD139" s="41">
        <v>21.474647887323901</v>
      </c>
      <c r="AE139" s="40">
        <v>-2.9897366946778701</v>
      </c>
      <c r="AF139" s="51">
        <v>5.4897658263305296</v>
      </c>
    </row>
    <row r="140" spans="1:32" x14ac:dyDescent="0.2">
      <c r="A140" s="43" t="s">
        <v>38</v>
      </c>
      <c r="B140" s="39">
        <v>2016</v>
      </c>
      <c r="C140" s="62">
        <v>0.15417021276595699</v>
      </c>
      <c r="D140" s="39">
        <v>68</v>
      </c>
      <c r="E140" s="39">
        <v>5464.5</v>
      </c>
      <c r="F140" s="42">
        <v>210</v>
      </c>
      <c r="G140" s="41">
        <v>162.693095238095</v>
      </c>
      <c r="H140" s="51">
        <v>15.4285142857143</v>
      </c>
      <c r="I140" s="42"/>
      <c r="J140" s="39"/>
      <c r="K140" s="41"/>
      <c r="L140" s="51"/>
      <c r="M140" s="39"/>
      <c r="N140" s="39"/>
      <c r="O140" s="41"/>
      <c r="P140" s="51"/>
      <c r="Q140" s="39"/>
      <c r="R140" s="39"/>
      <c r="S140" s="41"/>
      <c r="T140" s="51"/>
      <c r="U140" s="39">
        <v>68</v>
      </c>
      <c r="V140" s="39">
        <v>123.66176470588201</v>
      </c>
      <c r="W140" s="41">
        <v>-7.5101886792452804E-2</v>
      </c>
      <c r="X140" s="51">
        <v>5.6421660377358496</v>
      </c>
      <c r="Y140" s="39"/>
      <c r="Z140" s="40"/>
      <c r="AA140" s="40"/>
      <c r="AB140" s="51"/>
      <c r="AC140" s="42"/>
      <c r="AD140" s="41"/>
      <c r="AE140" s="40"/>
      <c r="AF140" s="51"/>
    </row>
    <row r="141" spans="1:32" x14ac:dyDescent="0.2">
      <c r="A141" s="43" t="s">
        <v>38</v>
      </c>
      <c r="B141" s="39">
        <v>2017</v>
      </c>
      <c r="C141" s="62">
        <v>0.19131944444444399</v>
      </c>
      <c r="D141" s="39"/>
      <c r="E141" s="39"/>
      <c r="F141" s="42">
        <v>186</v>
      </c>
      <c r="G141" s="41">
        <v>124.792365591398</v>
      </c>
      <c r="H141" s="51">
        <v>10.1503333333333</v>
      </c>
      <c r="I141" s="42"/>
      <c r="J141" s="39"/>
      <c r="K141" s="41"/>
      <c r="L141" s="51"/>
      <c r="M141" s="39"/>
      <c r="N141" s="39"/>
      <c r="O141" s="41"/>
      <c r="P141" s="51"/>
      <c r="Q141" s="39"/>
      <c r="R141" s="39"/>
      <c r="S141" s="41"/>
      <c r="T141" s="51"/>
      <c r="U141" s="39"/>
      <c r="V141" s="39"/>
      <c r="W141" s="41"/>
      <c r="X141" s="51"/>
      <c r="Y141" s="39"/>
      <c r="Z141" s="40"/>
      <c r="AA141" s="40"/>
      <c r="AB141" s="51"/>
      <c r="AC141" s="42"/>
      <c r="AD141" s="41"/>
      <c r="AE141" s="40"/>
      <c r="AF141" s="51"/>
    </row>
    <row r="142" spans="1:32" x14ac:dyDescent="0.2">
      <c r="A142" s="43" t="s">
        <v>38</v>
      </c>
      <c r="B142" s="39">
        <v>2018</v>
      </c>
      <c r="C142" s="62">
        <v>1.8762541806020099E-2</v>
      </c>
      <c r="D142" s="39"/>
      <c r="E142" s="39"/>
      <c r="F142" s="42">
        <v>166</v>
      </c>
      <c r="G142" s="41">
        <v>143.04855421686699</v>
      </c>
      <c r="H142" s="51">
        <v>9.8198795180722804</v>
      </c>
      <c r="I142" s="42"/>
      <c r="J142" s="39"/>
      <c r="K142" s="41"/>
      <c r="L142" s="51"/>
      <c r="M142" s="39"/>
      <c r="N142" s="39"/>
      <c r="O142" s="41"/>
      <c r="P142" s="51"/>
      <c r="Q142" s="39"/>
      <c r="R142" s="39"/>
      <c r="S142" s="41"/>
      <c r="T142" s="51"/>
      <c r="U142" s="39"/>
      <c r="V142" s="39"/>
      <c r="W142" s="41"/>
      <c r="X142" s="51"/>
      <c r="Y142" s="39"/>
      <c r="Z142" s="40"/>
      <c r="AA142" s="40"/>
      <c r="AB142" s="51"/>
      <c r="AC142" s="42"/>
      <c r="AD142" s="41"/>
      <c r="AE142" s="40"/>
      <c r="AF142" s="51"/>
    </row>
    <row r="143" spans="1:32" x14ac:dyDescent="0.2">
      <c r="A143" s="43" t="s">
        <v>38</v>
      </c>
      <c r="B143" s="39">
        <v>2019</v>
      </c>
      <c r="C143" s="62">
        <v>5.93023255813954E-2</v>
      </c>
      <c r="D143" s="39"/>
      <c r="E143" s="39"/>
      <c r="F143" s="42">
        <v>86</v>
      </c>
      <c r="G143" s="41">
        <v>102.46313953488399</v>
      </c>
      <c r="H143" s="51">
        <v>9.1255813953488403</v>
      </c>
      <c r="I143" s="42"/>
      <c r="J143" s="39"/>
      <c r="K143" s="41"/>
      <c r="L143" s="51"/>
      <c r="M143" s="39"/>
      <c r="N143" s="39"/>
      <c r="O143" s="41"/>
      <c r="P143" s="51"/>
      <c r="Q143" s="39"/>
      <c r="R143" s="39"/>
      <c r="S143" s="41"/>
      <c r="T143" s="51"/>
      <c r="U143" s="39"/>
      <c r="V143" s="39"/>
      <c r="W143" s="41"/>
      <c r="X143" s="51"/>
      <c r="Y143" s="39"/>
      <c r="Z143" s="40"/>
      <c r="AA143" s="40"/>
      <c r="AB143" s="51"/>
      <c r="AC143" s="42"/>
      <c r="AD143" s="41"/>
      <c r="AE143" s="40"/>
      <c r="AF143" s="51"/>
    </row>
    <row r="144" spans="1:32" x14ac:dyDescent="0.2">
      <c r="A144" s="43" t="s">
        <v>39</v>
      </c>
      <c r="B144" s="39">
        <v>1987</v>
      </c>
      <c r="C144" s="62">
        <v>3.2008196721311499E-2</v>
      </c>
      <c r="D144" s="39">
        <v>174</v>
      </c>
      <c r="E144" s="39">
        <v>3335.2701149425302</v>
      </c>
      <c r="F144" s="42">
        <v>178</v>
      </c>
      <c r="G144" s="41">
        <v>-32.769382022471902</v>
      </c>
      <c r="H144" s="51">
        <v>35.847988764044899</v>
      </c>
      <c r="I144" s="42"/>
      <c r="J144" s="39"/>
      <c r="K144" s="41"/>
      <c r="L144" s="51"/>
      <c r="M144" s="39"/>
      <c r="N144" s="39"/>
      <c r="O144" s="41"/>
      <c r="P144" s="51"/>
      <c r="Q144" s="39"/>
      <c r="R144" s="39"/>
      <c r="S144" s="41"/>
      <c r="T144" s="51"/>
      <c r="U144" s="39">
        <v>174</v>
      </c>
      <c r="V144" s="39">
        <v>127.241379310345</v>
      </c>
      <c r="W144" s="41">
        <v>1.0680985221674899</v>
      </c>
      <c r="X144" s="51">
        <v>17.5403743842365</v>
      </c>
      <c r="Y144" s="39"/>
      <c r="Z144" s="40"/>
      <c r="AA144" s="40"/>
      <c r="AB144" s="51"/>
      <c r="AC144" s="42">
        <v>172</v>
      </c>
      <c r="AD144" s="41">
        <v>42.633720930232499</v>
      </c>
      <c r="AE144" s="40">
        <v>0.70763184079601904</v>
      </c>
      <c r="AF144" s="51">
        <v>14.071781094527401</v>
      </c>
    </row>
    <row r="145" spans="1:32" x14ac:dyDescent="0.2">
      <c r="A145" s="43" t="s">
        <v>39</v>
      </c>
      <c r="B145" s="39">
        <v>1988</v>
      </c>
      <c r="C145" s="62">
        <v>4.4055944055944103E-2</v>
      </c>
      <c r="D145" s="39">
        <v>221</v>
      </c>
      <c r="E145" s="39">
        <v>3378.3257918551999</v>
      </c>
      <c r="F145" s="42">
        <v>226</v>
      </c>
      <c r="G145" s="41">
        <v>-75.603053097345196</v>
      </c>
      <c r="H145" s="51">
        <v>35.090070796460203</v>
      </c>
      <c r="I145" s="42"/>
      <c r="J145" s="39"/>
      <c r="K145" s="41"/>
      <c r="L145" s="51"/>
      <c r="M145" s="39"/>
      <c r="N145" s="39"/>
      <c r="O145" s="41"/>
      <c r="P145" s="51"/>
      <c r="Q145" s="39"/>
      <c r="R145" s="39"/>
      <c r="S145" s="41"/>
      <c r="T145" s="51"/>
      <c r="U145" s="39">
        <v>221</v>
      </c>
      <c r="V145" s="39">
        <v>134.94570135746599</v>
      </c>
      <c r="W145" s="41">
        <v>1.5845387755102001</v>
      </c>
      <c r="X145" s="51">
        <v>17.4316326530612</v>
      </c>
      <c r="Y145" s="39"/>
      <c r="Z145" s="40"/>
      <c r="AA145" s="40"/>
      <c r="AB145" s="51"/>
      <c r="AC145" s="42">
        <v>220</v>
      </c>
      <c r="AD145" s="41">
        <v>41.102272727272698</v>
      </c>
      <c r="AE145" s="40">
        <v>0.66059504132231395</v>
      </c>
      <c r="AF145" s="51">
        <v>14.255826446281</v>
      </c>
    </row>
    <row r="146" spans="1:32" x14ac:dyDescent="0.2">
      <c r="A146" s="43" t="s">
        <v>39</v>
      </c>
      <c r="B146" s="39">
        <v>1989</v>
      </c>
      <c r="C146" s="62">
        <v>3.6868686868686898E-2</v>
      </c>
      <c r="D146" s="39">
        <v>183</v>
      </c>
      <c r="E146" s="39">
        <v>3476.9289617486302</v>
      </c>
      <c r="F146" s="42">
        <v>196</v>
      </c>
      <c r="G146" s="41">
        <v>-23.472704081632699</v>
      </c>
      <c r="H146" s="51">
        <v>34.089443877550998</v>
      </c>
      <c r="I146" s="42"/>
      <c r="J146" s="39"/>
      <c r="K146" s="41"/>
      <c r="L146" s="51"/>
      <c r="M146" s="39"/>
      <c r="N146" s="39"/>
      <c r="O146" s="41"/>
      <c r="P146" s="51"/>
      <c r="Q146" s="39"/>
      <c r="R146" s="39"/>
      <c r="S146" s="41"/>
      <c r="T146" s="51"/>
      <c r="U146" s="39">
        <v>183</v>
      </c>
      <c r="V146" s="39">
        <v>132.087431693989</v>
      </c>
      <c r="W146" s="41">
        <v>1.4285895196506599</v>
      </c>
      <c r="X146" s="51">
        <v>14.9931965065502</v>
      </c>
      <c r="Y146" s="39"/>
      <c r="Z146" s="40"/>
      <c r="AA146" s="40"/>
      <c r="AB146" s="51"/>
      <c r="AC146" s="42">
        <v>182</v>
      </c>
      <c r="AD146" s="41">
        <v>38.9774725274725</v>
      </c>
      <c r="AE146" s="40">
        <v>0.55824888888888902</v>
      </c>
      <c r="AF146" s="51">
        <v>12.145899999999999</v>
      </c>
    </row>
    <row r="147" spans="1:32" x14ac:dyDescent="0.2">
      <c r="A147" s="43" t="s">
        <v>39</v>
      </c>
      <c r="B147" s="39">
        <v>1990</v>
      </c>
      <c r="C147" s="62">
        <v>0.11213768115941999</v>
      </c>
      <c r="D147" s="39">
        <v>151</v>
      </c>
      <c r="E147" s="39">
        <v>3836.71523178808</v>
      </c>
      <c r="F147" s="42">
        <v>152</v>
      </c>
      <c r="G147" s="41">
        <v>-100.304671052632</v>
      </c>
      <c r="H147" s="51">
        <v>36.898092105263203</v>
      </c>
      <c r="I147" s="42"/>
      <c r="J147" s="39"/>
      <c r="K147" s="41"/>
      <c r="L147" s="51"/>
      <c r="M147" s="39"/>
      <c r="N147" s="39"/>
      <c r="O147" s="41"/>
      <c r="P147" s="51"/>
      <c r="Q147" s="39"/>
      <c r="R147" s="39"/>
      <c r="S147" s="41"/>
      <c r="T147" s="51"/>
      <c r="U147" s="39">
        <v>151</v>
      </c>
      <c r="V147" s="39">
        <v>140.754966887417</v>
      </c>
      <c r="W147" s="41">
        <v>2.4801614583333298</v>
      </c>
      <c r="X147" s="51">
        <v>15.782796875000001</v>
      </c>
      <c r="Y147" s="39"/>
      <c r="Z147" s="40"/>
      <c r="AA147" s="40"/>
      <c r="AB147" s="51"/>
      <c r="AC147" s="42">
        <v>149</v>
      </c>
      <c r="AD147" s="41">
        <v>45.146308724832203</v>
      </c>
      <c r="AE147" s="40">
        <v>0.53202617801047103</v>
      </c>
      <c r="AF147" s="51">
        <v>12.8189528795812</v>
      </c>
    </row>
    <row r="148" spans="1:32" x14ac:dyDescent="0.2">
      <c r="A148" s="43" t="s">
        <v>39</v>
      </c>
      <c r="B148" s="39">
        <v>1991</v>
      </c>
      <c r="C148" s="62">
        <v>8.2523659305993702E-2</v>
      </c>
      <c r="D148" s="39">
        <v>164</v>
      </c>
      <c r="E148" s="39">
        <v>3800.35975609756</v>
      </c>
      <c r="F148" s="42">
        <v>168</v>
      </c>
      <c r="G148" s="41">
        <v>-99.100535714285797</v>
      </c>
      <c r="H148" s="51">
        <v>37.338869047619099</v>
      </c>
      <c r="I148" s="42"/>
      <c r="J148" s="39"/>
      <c r="K148" s="41"/>
      <c r="L148" s="51"/>
      <c r="M148" s="39"/>
      <c r="N148" s="39"/>
      <c r="O148" s="41"/>
      <c r="P148" s="51"/>
      <c r="Q148" s="39"/>
      <c r="R148" s="39"/>
      <c r="S148" s="41"/>
      <c r="T148" s="51"/>
      <c r="U148" s="39">
        <v>164</v>
      </c>
      <c r="V148" s="39">
        <v>132.85975609756099</v>
      </c>
      <c r="W148" s="41">
        <v>2.0100619047619102</v>
      </c>
      <c r="X148" s="51">
        <v>17.437619047619101</v>
      </c>
      <c r="Y148" s="39"/>
      <c r="Z148" s="40"/>
      <c r="AA148" s="40"/>
      <c r="AB148" s="51"/>
      <c r="AC148" s="42">
        <v>159</v>
      </c>
      <c r="AD148" s="41">
        <v>36.419496855345898</v>
      </c>
      <c r="AE148" s="40">
        <v>0.99417874396135297</v>
      </c>
      <c r="AF148" s="51">
        <v>15.4595265700483</v>
      </c>
    </row>
    <row r="149" spans="1:32" x14ac:dyDescent="0.2">
      <c r="A149" s="43" t="s">
        <v>39</v>
      </c>
      <c r="B149" s="39">
        <v>1992</v>
      </c>
      <c r="C149" s="62">
        <v>9.9100877192982495E-2</v>
      </c>
      <c r="D149" s="39">
        <v>214</v>
      </c>
      <c r="E149" s="39">
        <v>3790.5186915887898</v>
      </c>
      <c r="F149" s="42">
        <v>218</v>
      </c>
      <c r="G149" s="41">
        <v>-67.234816513761501</v>
      </c>
      <c r="H149" s="51">
        <v>36.343876146789</v>
      </c>
      <c r="I149" s="42"/>
      <c r="J149" s="39"/>
      <c r="K149" s="41"/>
      <c r="L149" s="51"/>
      <c r="M149" s="39"/>
      <c r="N149" s="39"/>
      <c r="O149" s="41"/>
      <c r="P149" s="51"/>
      <c r="Q149" s="39"/>
      <c r="R149" s="39"/>
      <c r="S149" s="41"/>
      <c r="T149" s="51"/>
      <c r="U149" s="39">
        <v>214</v>
      </c>
      <c r="V149" s="39">
        <v>129.04205607476601</v>
      </c>
      <c r="W149" s="41">
        <v>0.91814802631578996</v>
      </c>
      <c r="X149" s="51">
        <v>17.2049309210526</v>
      </c>
      <c r="Y149" s="39"/>
      <c r="Z149" s="40"/>
      <c r="AA149" s="40"/>
      <c r="AB149" s="51"/>
      <c r="AC149" s="42">
        <v>212</v>
      </c>
      <c r="AD149" s="41">
        <v>38.349056603773597</v>
      </c>
      <c r="AE149" s="40">
        <v>1.0504713804713799</v>
      </c>
      <c r="AF149" s="51">
        <v>15.1781481481481</v>
      </c>
    </row>
    <row r="150" spans="1:32" x14ac:dyDescent="0.2">
      <c r="A150" s="43" t="s">
        <v>39</v>
      </c>
      <c r="B150" s="39">
        <v>1993</v>
      </c>
      <c r="C150" s="62">
        <v>9.4362416107382593E-2</v>
      </c>
      <c r="D150" s="39">
        <v>175</v>
      </c>
      <c r="E150" s="39">
        <v>3696.84</v>
      </c>
      <c r="F150" s="42">
        <v>181</v>
      </c>
      <c r="G150" s="41">
        <v>-4.0544198895027703</v>
      </c>
      <c r="H150" s="51">
        <v>32.734817679557999</v>
      </c>
      <c r="I150" s="42"/>
      <c r="J150" s="39"/>
      <c r="K150" s="41"/>
      <c r="L150" s="51"/>
      <c r="M150" s="39"/>
      <c r="N150" s="39"/>
      <c r="O150" s="41"/>
      <c r="P150" s="51"/>
      <c r="Q150" s="39"/>
      <c r="R150" s="39"/>
      <c r="S150" s="41"/>
      <c r="T150" s="51"/>
      <c r="U150" s="39">
        <v>175</v>
      </c>
      <c r="V150" s="39">
        <v>132.25714285714301</v>
      </c>
      <c r="W150" s="41">
        <v>1.0168654545454501</v>
      </c>
      <c r="X150" s="51">
        <v>12.6661927272727</v>
      </c>
      <c r="Y150" s="39"/>
      <c r="Z150" s="40"/>
      <c r="AA150" s="40"/>
      <c r="AB150" s="51"/>
      <c r="AC150" s="42">
        <v>173</v>
      </c>
      <c r="AD150" s="41">
        <v>37.971098265895897</v>
      </c>
      <c r="AE150" s="40">
        <v>0.84858455882352901</v>
      </c>
      <c r="AF150" s="51">
        <v>9.7673205882353002</v>
      </c>
    </row>
    <row r="151" spans="1:32" x14ac:dyDescent="0.2">
      <c r="A151" s="43" t="s">
        <v>39</v>
      </c>
      <c r="B151" s="39">
        <v>1994</v>
      </c>
      <c r="C151" s="62">
        <v>0.34821428571428598</v>
      </c>
      <c r="D151" s="39">
        <v>151</v>
      </c>
      <c r="E151" s="39">
        <v>4272.4503311258304</v>
      </c>
      <c r="F151" s="42">
        <v>153</v>
      </c>
      <c r="G151" s="41">
        <v>32.890588235294103</v>
      </c>
      <c r="H151" s="51">
        <v>39.049843137254904</v>
      </c>
      <c r="I151" s="42"/>
      <c r="J151" s="39"/>
      <c r="K151" s="41"/>
      <c r="L151" s="51"/>
      <c r="M151" s="39"/>
      <c r="N151" s="39"/>
      <c r="O151" s="41"/>
      <c r="P151" s="51"/>
      <c r="Q151" s="39"/>
      <c r="R151" s="39"/>
      <c r="S151" s="41"/>
      <c r="T151" s="51"/>
      <c r="U151" s="39">
        <v>151</v>
      </c>
      <c r="V151" s="39">
        <v>148.311258278146</v>
      </c>
      <c r="W151" s="41">
        <v>4.0154011799409997</v>
      </c>
      <c r="X151" s="51">
        <v>16.797926253687301</v>
      </c>
      <c r="Y151" s="39"/>
      <c r="Z151" s="40"/>
      <c r="AA151" s="40"/>
      <c r="AB151" s="51"/>
      <c r="AC151" s="42">
        <v>146</v>
      </c>
      <c r="AD151" s="41">
        <v>43.7582191780822</v>
      </c>
      <c r="AE151" s="40">
        <v>1.56430860534125</v>
      </c>
      <c r="AF151" s="51">
        <v>13.3258777448071</v>
      </c>
    </row>
    <row r="152" spans="1:32" x14ac:dyDescent="0.2">
      <c r="A152" s="43" t="s">
        <v>39</v>
      </c>
      <c r="B152" s="39">
        <v>1995</v>
      </c>
      <c r="C152" s="62">
        <v>1.0206976744186</v>
      </c>
      <c r="D152" s="39">
        <v>142</v>
      </c>
      <c r="E152" s="39">
        <v>4730.2746478873196</v>
      </c>
      <c r="F152" s="42">
        <v>145</v>
      </c>
      <c r="G152" s="41">
        <v>68.877241379310306</v>
      </c>
      <c r="H152" s="51">
        <v>42.213531034482799</v>
      </c>
      <c r="I152" s="42"/>
      <c r="J152" s="39"/>
      <c r="K152" s="41"/>
      <c r="L152" s="51"/>
      <c r="M152" s="39"/>
      <c r="N152" s="39"/>
      <c r="O152" s="41"/>
      <c r="P152" s="51"/>
      <c r="Q152" s="39"/>
      <c r="R152" s="39"/>
      <c r="S152" s="41"/>
      <c r="T152" s="51"/>
      <c r="U152" s="39">
        <v>142</v>
      </c>
      <c r="V152" s="39">
        <v>151.32394366197201</v>
      </c>
      <c r="W152" s="41">
        <v>2.67926877470356</v>
      </c>
      <c r="X152" s="51">
        <v>18.8351936758893</v>
      </c>
      <c r="Y152" s="39"/>
      <c r="Z152" s="40"/>
      <c r="AA152" s="40"/>
      <c r="AB152" s="51"/>
      <c r="AC152" s="42">
        <v>135</v>
      </c>
      <c r="AD152" s="41">
        <v>48.349629629629597</v>
      </c>
      <c r="AE152" s="40">
        <v>1.9038565573770501</v>
      </c>
      <c r="AF152" s="51">
        <v>16.0867975409836</v>
      </c>
    </row>
    <row r="153" spans="1:32" x14ac:dyDescent="0.2">
      <c r="A153" s="43" t="s">
        <v>39</v>
      </c>
      <c r="B153" s="39">
        <v>1996</v>
      </c>
      <c r="C153" s="62">
        <v>0.48705159705159701</v>
      </c>
      <c r="D153" s="39">
        <v>194</v>
      </c>
      <c r="E153" s="39">
        <v>4655.0618556701002</v>
      </c>
      <c r="F153" s="42">
        <v>201</v>
      </c>
      <c r="G153" s="41">
        <v>49.519701492537301</v>
      </c>
      <c r="H153" s="51">
        <v>38.915089552238797</v>
      </c>
      <c r="I153" s="42"/>
      <c r="J153" s="39"/>
      <c r="K153" s="41"/>
      <c r="L153" s="51"/>
      <c r="M153" s="39"/>
      <c r="N153" s="39"/>
      <c r="O153" s="41"/>
      <c r="P153" s="51"/>
      <c r="Q153" s="39"/>
      <c r="R153" s="39"/>
      <c r="S153" s="41"/>
      <c r="T153" s="51"/>
      <c r="U153" s="39">
        <v>194</v>
      </c>
      <c r="V153" s="39">
        <v>147.58247422680401</v>
      </c>
      <c r="W153" s="41">
        <v>1.05862091503268</v>
      </c>
      <c r="X153" s="51">
        <v>17.0604738562092</v>
      </c>
      <c r="Y153" s="39"/>
      <c r="Z153" s="40"/>
      <c r="AA153" s="40"/>
      <c r="AB153" s="51"/>
      <c r="AC153" s="42">
        <v>189</v>
      </c>
      <c r="AD153" s="41">
        <v>42.141269841269903</v>
      </c>
      <c r="AE153" s="40">
        <v>1.9068970099667799</v>
      </c>
      <c r="AF153" s="51">
        <v>14.6300418604651</v>
      </c>
    </row>
    <row r="154" spans="1:32" x14ac:dyDescent="0.2">
      <c r="A154" s="43" t="s">
        <v>39</v>
      </c>
      <c r="B154" s="39">
        <v>1997</v>
      </c>
      <c r="C154" s="62">
        <v>0.254256198347108</v>
      </c>
      <c r="D154" s="39">
        <v>191</v>
      </c>
      <c r="E154" s="39">
        <v>4608.3298429319402</v>
      </c>
      <c r="F154" s="42">
        <v>211</v>
      </c>
      <c r="G154" s="41">
        <v>40.7447867298578</v>
      </c>
      <c r="H154" s="51">
        <v>35.410578199052097</v>
      </c>
      <c r="I154" s="42"/>
      <c r="J154" s="39"/>
      <c r="K154" s="41"/>
      <c r="L154" s="51"/>
      <c r="M154" s="39"/>
      <c r="N154" s="39"/>
      <c r="O154" s="41"/>
      <c r="P154" s="51"/>
      <c r="Q154" s="39"/>
      <c r="R154" s="39"/>
      <c r="S154" s="41"/>
      <c r="T154" s="51"/>
      <c r="U154" s="39">
        <v>191</v>
      </c>
      <c r="V154" s="39">
        <v>149.84293193717301</v>
      </c>
      <c r="W154" s="41">
        <v>1.43243939393939</v>
      </c>
      <c r="X154" s="51">
        <v>15.730615151515201</v>
      </c>
      <c r="Y154" s="39"/>
      <c r="Z154" s="40"/>
      <c r="AA154" s="40"/>
      <c r="AB154" s="51"/>
      <c r="AC154" s="42">
        <v>189</v>
      </c>
      <c r="AD154" s="41">
        <v>51.534391534391602</v>
      </c>
      <c r="AE154" s="40">
        <v>1.8698562691131499</v>
      </c>
      <c r="AF154" s="51">
        <v>13.112126911315</v>
      </c>
    </row>
    <row r="155" spans="1:32" x14ac:dyDescent="0.2">
      <c r="A155" s="43" t="s">
        <v>39</v>
      </c>
      <c r="B155" s="39">
        <v>1998</v>
      </c>
      <c r="C155" s="62">
        <v>0.51825042881646599</v>
      </c>
      <c r="D155" s="39">
        <v>248</v>
      </c>
      <c r="E155" s="39">
        <v>4642.1048387096798</v>
      </c>
      <c r="F155" s="42">
        <v>263</v>
      </c>
      <c r="G155" s="41">
        <v>104.65277566539901</v>
      </c>
      <c r="H155" s="51">
        <v>37.3300114068441</v>
      </c>
      <c r="I155" s="42"/>
      <c r="J155" s="39"/>
      <c r="K155" s="41"/>
      <c r="L155" s="51"/>
      <c r="M155" s="39"/>
      <c r="N155" s="39"/>
      <c r="O155" s="41"/>
      <c r="P155" s="51"/>
      <c r="Q155" s="39"/>
      <c r="R155" s="39"/>
      <c r="S155" s="41"/>
      <c r="T155" s="51"/>
      <c r="U155" s="39">
        <v>248</v>
      </c>
      <c r="V155" s="39">
        <v>160.32661290322599</v>
      </c>
      <c r="W155" s="41">
        <v>2.3807670157068102</v>
      </c>
      <c r="X155" s="51">
        <v>16.8884005235602</v>
      </c>
      <c r="Y155" s="39"/>
      <c r="Z155" s="40"/>
      <c r="AA155" s="40"/>
      <c r="AB155" s="51"/>
      <c r="AC155" s="42">
        <v>247</v>
      </c>
      <c r="AD155" s="41">
        <v>49.852226720647799</v>
      </c>
      <c r="AE155" s="40">
        <v>2.02178306878307</v>
      </c>
      <c r="AF155" s="51">
        <v>14.4434222222222</v>
      </c>
    </row>
    <row r="156" spans="1:32" x14ac:dyDescent="0.2">
      <c r="A156" s="43" t="s">
        <v>39</v>
      </c>
      <c r="B156" s="39">
        <v>1999</v>
      </c>
      <c r="C156" s="62">
        <v>0.54605313092979102</v>
      </c>
      <c r="D156" s="39">
        <v>201</v>
      </c>
      <c r="E156" s="39">
        <v>4598.8507462686603</v>
      </c>
      <c r="F156" s="42">
        <v>212</v>
      </c>
      <c r="G156" s="41">
        <v>141.457688679245</v>
      </c>
      <c r="H156" s="51">
        <v>38.286188679245299</v>
      </c>
      <c r="I156" s="42"/>
      <c r="J156" s="39"/>
      <c r="K156" s="41"/>
      <c r="L156" s="51"/>
      <c r="M156" s="39"/>
      <c r="N156" s="39"/>
      <c r="O156" s="41"/>
      <c r="P156" s="51"/>
      <c r="Q156" s="39"/>
      <c r="R156" s="39"/>
      <c r="S156" s="41"/>
      <c r="T156" s="51"/>
      <c r="U156" s="39">
        <v>201</v>
      </c>
      <c r="V156" s="39">
        <v>152.27860696517399</v>
      </c>
      <c r="W156" s="41">
        <v>2.9041648044692798</v>
      </c>
      <c r="X156" s="51">
        <v>16.713103351955301</v>
      </c>
      <c r="Y156" s="39"/>
      <c r="Z156" s="40"/>
      <c r="AA156" s="40"/>
      <c r="AB156" s="51"/>
      <c r="AC156" s="42">
        <v>200</v>
      </c>
      <c r="AD156" s="41">
        <v>49.670999999999999</v>
      </c>
      <c r="AE156" s="40">
        <v>1.96676966292135</v>
      </c>
      <c r="AF156" s="51">
        <v>14.144654213483101</v>
      </c>
    </row>
    <row r="157" spans="1:32" x14ac:dyDescent="0.2">
      <c r="A157" s="43" t="s">
        <v>39</v>
      </c>
      <c r="B157" s="39">
        <v>2000</v>
      </c>
      <c r="C157" s="62">
        <v>0.61441025641025604</v>
      </c>
      <c r="D157" s="39">
        <v>278</v>
      </c>
      <c r="E157" s="39">
        <v>4283.9424460431701</v>
      </c>
      <c r="F157" s="42">
        <v>295</v>
      </c>
      <c r="G157" s="41">
        <v>129.78623728813599</v>
      </c>
      <c r="H157" s="51">
        <v>34.906755932203403</v>
      </c>
      <c r="I157" s="42"/>
      <c r="J157" s="39"/>
      <c r="K157" s="41"/>
      <c r="L157" s="51"/>
      <c r="M157" s="39"/>
      <c r="N157" s="39"/>
      <c r="O157" s="41"/>
      <c r="P157" s="51"/>
      <c r="Q157" s="39"/>
      <c r="R157" s="39"/>
      <c r="S157" s="41"/>
      <c r="T157" s="51"/>
      <c r="U157" s="39">
        <v>278</v>
      </c>
      <c r="V157" s="39">
        <v>159.568345323741</v>
      </c>
      <c r="W157" s="41">
        <v>1.7980700000000001</v>
      </c>
      <c r="X157" s="51">
        <v>15.9369525</v>
      </c>
      <c r="Y157" s="39"/>
      <c r="Z157" s="40"/>
      <c r="AA157" s="40"/>
      <c r="AB157" s="51"/>
      <c r="AC157" s="42">
        <v>275</v>
      </c>
      <c r="AD157" s="41">
        <v>49.670545454545497</v>
      </c>
      <c r="AE157" s="40">
        <v>1.7880852130325799</v>
      </c>
      <c r="AF157" s="51">
        <v>13.8745912280702</v>
      </c>
    </row>
    <row r="158" spans="1:32" x14ac:dyDescent="0.2">
      <c r="A158" s="43" t="s">
        <v>39</v>
      </c>
      <c r="B158" s="39">
        <v>2001</v>
      </c>
      <c r="C158" s="62">
        <v>0.33453558504221897</v>
      </c>
      <c r="D158" s="39">
        <v>362</v>
      </c>
      <c r="E158" s="39">
        <v>4225.60220994475</v>
      </c>
      <c r="F158" s="42">
        <v>388</v>
      </c>
      <c r="G158" s="41">
        <v>121.64108247422701</v>
      </c>
      <c r="H158" s="51">
        <v>33.595304123711401</v>
      </c>
      <c r="I158" s="42"/>
      <c r="J158" s="39"/>
      <c r="K158" s="41"/>
      <c r="L158" s="51"/>
      <c r="M158" s="39"/>
      <c r="N158" s="39"/>
      <c r="O158" s="41"/>
      <c r="P158" s="51"/>
      <c r="Q158" s="39"/>
      <c r="R158" s="39"/>
      <c r="S158" s="41"/>
      <c r="T158" s="51"/>
      <c r="U158" s="39">
        <v>362</v>
      </c>
      <c r="V158" s="39">
        <v>163.83425414364601</v>
      </c>
      <c r="W158" s="41">
        <v>2.22628455284553</v>
      </c>
      <c r="X158" s="51">
        <v>15.382546747967501</v>
      </c>
      <c r="Y158" s="39"/>
      <c r="Z158" s="40"/>
      <c r="AA158" s="40"/>
      <c r="AB158" s="51"/>
      <c r="AC158" s="42">
        <v>361</v>
      </c>
      <c r="AD158" s="41">
        <v>40.347645429362899</v>
      </c>
      <c r="AE158" s="40">
        <v>1.28812040816326</v>
      </c>
      <c r="AF158" s="51">
        <v>13.7181681632653</v>
      </c>
    </row>
    <row r="159" spans="1:32" x14ac:dyDescent="0.2">
      <c r="A159" s="43" t="s">
        <v>39</v>
      </c>
      <c r="B159" s="39">
        <v>2002</v>
      </c>
      <c r="C159" s="62">
        <v>0.34860381861575201</v>
      </c>
      <c r="D159" s="39">
        <v>311</v>
      </c>
      <c r="E159" s="39">
        <v>4328.18971061093</v>
      </c>
      <c r="F159" s="42">
        <v>327</v>
      </c>
      <c r="G159" s="41">
        <v>68.129724770642198</v>
      </c>
      <c r="H159" s="51">
        <v>36.399795107033697</v>
      </c>
      <c r="I159" s="42"/>
      <c r="J159" s="39"/>
      <c r="K159" s="41"/>
      <c r="L159" s="51"/>
      <c r="M159" s="39"/>
      <c r="N159" s="39"/>
      <c r="O159" s="41"/>
      <c r="P159" s="51"/>
      <c r="Q159" s="39"/>
      <c r="R159" s="39"/>
      <c r="S159" s="41"/>
      <c r="T159" s="51"/>
      <c r="U159" s="39">
        <v>311</v>
      </c>
      <c r="V159" s="39">
        <v>159.675241157556</v>
      </c>
      <c r="W159" s="41">
        <v>2.92316099773242</v>
      </c>
      <c r="X159" s="51">
        <v>16.584614512471699</v>
      </c>
      <c r="Y159" s="39"/>
      <c r="Z159" s="40"/>
      <c r="AA159" s="40"/>
      <c r="AB159" s="51"/>
      <c r="AC159" s="42">
        <v>307</v>
      </c>
      <c r="AD159" s="41">
        <v>40.814983713354998</v>
      </c>
      <c r="AE159" s="40">
        <v>1.3968329466357301</v>
      </c>
      <c r="AF159" s="51">
        <v>14.7223201856148</v>
      </c>
    </row>
    <row r="160" spans="1:32" x14ac:dyDescent="0.2">
      <c r="A160" s="43" t="s">
        <v>39</v>
      </c>
      <c r="B160" s="39">
        <v>2003</v>
      </c>
      <c r="C160" s="62">
        <v>0.37613698630136999</v>
      </c>
      <c r="D160" s="39">
        <v>283</v>
      </c>
      <c r="E160" s="39">
        <v>4492.7314487632502</v>
      </c>
      <c r="F160" s="42">
        <v>313</v>
      </c>
      <c r="G160" s="41">
        <v>132.88645367412099</v>
      </c>
      <c r="H160" s="51">
        <v>34.023322683706098</v>
      </c>
      <c r="I160" s="42"/>
      <c r="J160" s="39"/>
      <c r="K160" s="41"/>
      <c r="L160" s="51"/>
      <c r="M160" s="39"/>
      <c r="N160" s="39"/>
      <c r="O160" s="41"/>
      <c r="P160" s="51"/>
      <c r="Q160" s="39"/>
      <c r="R160" s="39"/>
      <c r="S160" s="41"/>
      <c r="T160" s="51"/>
      <c r="U160" s="39">
        <v>283</v>
      </c>
      <c r="V160" s="39">
        <v>161.120141342756</v>
      </c>
      <c r="W160" s="41">
        <v>2.3366470588235302</v>
      </c>
      <c r="X160" s="51">
        <v>15.3832828054299</v>
      </c>
      <c r="Y160" s="39"/>
      <c r="Z160" s="40"/>
      <c r="AA160" s="40"/>
      <c r="AB160" s="51"/>
      <c r="AC160" s="42">
        <v>276</v>
      </c>
      <c r="AD160" s="41">
        <v>38.419927536231903</v>
      </c>
      <c r="AE160" s="40">
        <v>1.3803675799086801</v>
      </c>
      <c r="AF160" s="51">
        <v>13.9671127853881</v>
      </c>
    </row>
    <row r="161" spans="1:32" x14ac:dyDescent="0.2">
      <c r="A161" s="43" t="s">
        <v>39</v>
      </c>
      <c r="B161" s="39">
        <v>2004</v>
      </c>
      <c r="C161" s="62">
        <v>0.82173178458289298</v>
      </c>
      <c r="D161" s="39">
        <v>389</v>
      </c>
      <c r="E161" s="39">
        <v>4673.3856041131103</v>
      </c>
      <c r="F161" s="42">
        <v>427</v>
      </c>
      <c r="G161" s="41">
        <v>201.86433255269301</v>
      </c>
      <c r="H161" s="51">
        <v>37.182632318501199</v>
      </c>
      <c r="I161" s="42"/>
      <c r="J161" s="39"/>
      <c r="K161" s="41"/>
      <c r="L161" s="51"/>
      <c r="M161" s="39"/>
      <c r="N161" s="39"/>
      <c r="O161" s="41"/>
      <c r="P161" s="51"/>
      <c r="Q161" s="39"/>
      <c r="R161" s="39"/>
      <c r="S161" s="41"/>
      <c r="T161" s="51"/>
      <c r="U161" s="39">
        <v>389</v>
      </c>
      <c r="V161" s="39">
        <v>165.09254498714699</v>
      </c>
      <c r="W161" s="41">
        <v>2.8874398073836298</v>
      </c>
      <c r="X161" s="51">
        <v>16.911808988764001</v>
      </c>
      <c r="Y161" s="39"/>
      <c r="Z161" s="40"/>
      <c r="AA161" s="40"/>
      <c r="AB161" s="51"/>
      <c r="AC161" s="42">
        <v>381</v>
      </c>
      <c r="AD161" s="41">
        <v>40.492125984251899</v>
      </c>
      <c r="AE161" s="40">
        <v>2.2073143322475599</v>
      </c>
      <c r="AF161" s="51">
        <v>15.5832483713355</v>
      </c>
    </row>
    <row r="162" spans="1:32" x14ac:dyDescent="0.2">
      <c r="A162" s="43" t="s">
        <v>39</v>
      </c>
      <c r="B162" s="39">
        <v>2005</v>
      </c>
      <c r="C162" s="62">
        <v>0.482480392156863</v>
      </c>
      <c r="D162" s="39">
        <v>373</v>
      </c>
      <c r="E162" s="39">
        <v>4658.06166219839</v>
      </c>
      <c r="F162" s="42">
        <v>431</v>
      </c>
      <c r="G162" s="41">
        <v>172.694825986079</v>
      </c>
      <c r="H162" s="51">
        <v>36.662078886310901</v>
      </c>
      <c r="I162" s="42"/>
      <c r="J162" s="39"/>
      <c r="K162" s="41"/>
      <c r="L162" s="51"/>
      <c r="M162" s="39"/>
      <c r="N162" s="39"/>
      <c r="O162" s="41"/>
      <c r="P162" s="51"/>
      <c r="Q162" s="39"/>
      <c r="R162" s="39"/>
      <c r="S162" s="41"/>
      <c r="T162" s="51"/>
      <c r="U162" s="39">
        <v>373</v>
      </c>
      <c r="V162" s="39">
        <v>166.55495978552301</v>
      </c>
      <c r="W162" s="41">
        <v>2.6052496147919899</v>
      </c>
      <c r="X162" s="51">
        <v>16.171212634822801</v>
      </c>
      <c r="Y162" s="39"/>
      <c r="Z162" s="40"/>
      <c r="AA162" s="40"/>
      <c r="AB162" s="51"/>
      <c r="AC162" s="42">
        <v>361</v>
      </c>
      <c r="AD162" s="41">
        <v>46.398891966759003</v>
      </c>
      <c r="AE162" s="40">
        <v>2.9036244131455402</v>
      </c>
      <c r="AF162" s="51">
        <v>14.1486093896714</v>
      </c>
    </row>
    <row r="163" spans="1:32" x14ac:dyDescent="0.2">
      <c r="A163" s="43" t="s">
        <v>39</v>
      </c>
      <c r="B163" s="39">
        <v>2006</v>
      </c>
      <c r="C163" s="62">
        <v>0.54350259067357498</v>
      </c>
      <c r="D163" s="39">
        <v>334</v>
      </c>
      <c r="E163" s="39">
        <v>4378.58383233533</v>
      </c>
      <c r="F163" s="42">
        <v>392</v>
      </c>
      <c r="G163" s="41">
        <v>193.69058673469399</v>
      </c>
      <c r="H163" s="51">
        <v>34.926581632653097</v>
      </c>
      <c r="I163" s="42"/>
      <c r="J163" s="39"/>
      <c r="K163" s="41"/>
      <c r="L163" s="51"/>
      <c r="M163" s="39"/>
      <c r="N163" s="39"/>
      <c r="O163" s="41"/>
      <c r="P163" s="51"/>
      <c r="Q163" s="39"/>
      <c r="R163" s="39"/>
      <c r="S163" s="41"/>
      <c r="T163" s="51"/>
      <c r="U163" s="39">
        <v>334</v>
      </c>
      <c r="V163" s="39">
        <v>159.40419161676601</v>
      </c>
      <c r="W163" s="41">
        <v>1.94516225749559</v>
      </c>
      <c r="X163" s="51">
        <v>15.637839506172799</v>
      </c>
      <c r="Y163" s="39"/>
      <c r="Z163" s="40"/>
      <c r="AA163" s="40"/>
      <c r="AB163" s="51"/>
      <c r="AC163" s="42">
        <v>327</v>
      </c>
      <c r="AD163" s="41">
        <v>46.768195718654397</v>
      </c>
      <c r="AE163" s="40">
        <v>3.5004154676259001</v>
      </c>
      <c r="AF163" s="51">
        <v>13.506355935251801</v>
      </c>
    </row>
    <row r="164" spans="1:32" x14ac:dyDescent="0.2">
      <c r="A164" s="43" t="s">
        <v>39</v>
      </c>
      <c r="B164" s="39">
        <v>2007</v>
      </c>
      <c r="C164" s="62">
        <v>0.33334106728538299</v>
      </c>
      <c r="D164" s="39">
        <v>292</v>
      </c>
      <c r="E164" s="39">
        <v>4161.3972602739696</v>
      </c>
      <c r="F164" s="42">
        <v>360</v>
      </c>
      <c r="G164" s="41">
        <v>130.456138888889</v>
      </c>
      <c r="H164" s="51">
        <v>32.630002777777797</v>
      </c>
      <c r="I164" s="42"/>
      <c r="J164" s="39"/>
      <c r="K164" s="41"/>
      <c r="L164" s="51"/>
      <c r="M164" s="39"/>
      <c r="N164" s="39"/>
      <c r="O164" s="41"/>
      <c r="P164" s="51"/>
      <c r="Q164" s="39"/>
      <c r="R164" s="39"/>
      <c r="S164" s="41"/>
      <c r="T164" s="51"/>
      <c r="U164" s="39">
        <v>292</v>
      </c>
      <c r="V164" s="39">
        <v>155.40068493150699</v>
      </c>
      <c r="W164" s="41">
        <v>1.5268493975903601</v>
      </c>
      <c r="X164" s="51">
        <v>14.1796485943775</v>
      </c>
      <c r="Y164" s="39"/>
      <c r="Z164" s="40"/>
      <c r="AA164" s="40"/>
      <c r="AB164" s="51"/>
      <c r="AC164" s="42">
        <v>281</v>
      </c>
      <c r="AD164" s="41">
        <v>42.171174377224197</v>
      </c>
      <c r="AE164" s="40">
        <v>2.35686885245901</v>
      </c>
      <c r="AF164" s="51">
        <v>12.336729508196701</v>
      </c>
    </row>
    <row r="165" spans="1:32" x14ac:dyDescent="0.2">
      <c r="A165" s="43" t="s">
        <v>39</v>
      </c>
      <c r="B165" s="39">
        <v>2008</v>
      </c>
      <c r="C165" s="62">
        <v>0.51181194906953997</v>
      </c>
      <c r="D165" s="39">
        <v>340</v>
      </c>
      <c r="E165" s="39">
        <v>4490.7676470588203</v>
      </c>
      <c r="F165" s="42">
        <v>441</v>
      </c>
      <c r="G165" s="41">
        <v>168.41517006802701</v>
      </c>
      <c r="H165" s="51">
        <v>32.151582766439901</v>
      </c>
      <c r="I165" s="42"/>
      <c r="J165" s="39"/>
      <c r="K165" s="41"/>
      <c r="L165" s="51"/>
      <c r="M165" s="39"/>
      <c r="N165" s="39"/>
      <c r="O165" s="41"/>
      <c r="P165" s="51"/>
      <c r="Q165" s="39"/>
      <c r="R165" s="39"/>
      <c r="S165" s="41"/>
      <c r="T165" s="51"/>
      <c r="U165" s="39">
        <v>340</v>
      </c>
      <c r="V165" s="39">
        <v>159.255882352941</v>
      </c>
      <c r="W165" s="41">
        <v>1.9913422222222199</v>
      </c>
      <c r="X165" s="51">
        <v>13.4071985185185</v>
      </c>
      <c r="Y165" s="39"/>
      <c r="Z165" s="40"/>
      <c r="AA165" s="40"/>
      <c r="AB165" s="51"/>
      <c r="AC165" s="42">
        <v>330</v>
      </c>
      <c r="AD165" s="41">
        <v>39.198181818181801</v>
      </c>
      <c r="AE165" s="40">
        <v>2.3011533834586499</v>
      </c>
      <c r="AF165" s="51">
        <v>12.2250888721805</v>
      </c>
    </row>
    <row r="166" spans="1:32" x14ac:dyDescent="0.2">
      <c r="A166" s="43" t="s">
        <v>39</v>
      </c>
      <c r="B166" s="39">
        <v>2009</v>
      </c>
      <c r="C166" s="62">
        <v>0.34591039084842701</v>
      </c>
      <c r="D166" s="39">
        <v>382</v>
      </c>
      <c r="E166" s="39">
        <v>4309.3507853403098</v>
      </c>
      <c r="F166" s="42">
        <v>479</v>
      </c>
      <c r="G166" s="41">
        <v>135.15601252609599</v>
      </c>
      <c r="H166" s="51">
        <v>31.359645093945701</v>
      </c>
      <c r="I166" s="42"/>
      <c r="J166" s="39"/>
      <c r="K166" s="41"/>
      <c r="L166" s="51"/>
      <c r="M166" s="39"/>
      <c r="N166" s="39"/>
      <c r="O166" s="41"/>
      <c r="P166" s="51"/>
      <c r="Q166" s="39"/>
      <c r="R166" s="39"/>
      <c r="S166" s="41"/>
      <c r="T166" s="51"/>
      <c r="U166" s="39">
        <v>382</v>
      </c>
      <c r="V166" s="39">
        <v>151.5</v>
      </c>
      <c r="W166" s="41">
        <v>1.52388676470588</v>
      </c>
      <c r="X166" s="51">
        <v>12.123222058823499</v>
      </c>
      <c r="Y166" s="39"/>
      <c r="Z166" s="40"/>
      <c r="AA166" s="40"/>
      <c r="AB166" s="51"/>
      <c r="AC166" s="42">
        <v>374</v>
      </c>
      <c r="AD166" s="41">
        <v>33.260695187165801</v>
      </c>
      <c r="AE166" s="40">
        <v>1.32990447761194</v>
      </c>
      <c r="AF166" s="51">
        <v>10.585432238806</v>
      </c>
    </row>
    <row r="167" spans="1:32" x14ac:dyDescent="0.2">
      <c r="A167" s="43" t="s">
        <v>39</v>
      </c>
      <c r="B167" s="39">
        <v>2010</v>
      </c>
      <c r="C167" s="62">
        <v>0.396764168190128</v>
      </c>
      <c r="D167" s="39">
        <v>351</v>
      </c>
      <c r="E167" s="39">
        <v>4479.7720797720804</v>
      </c>
      <c r="F167" s="42">
        <v>402</v>
      </c>
      <c r="G167" s="41">
        <v>142.614825870647</v>
      </c>
      <c r="H167" s="51">
        <v>31.4646119402985</v>
      </c>
      <c r="I167" s="42"/>
      <c r="J167" s="39"/>
      <c r="K167" s="41"/>
      <c r="L167" s="51"/>
      <c r="M167" s="39"/>
      <c r="N167" s="39"/>
      <c r="O167" s="41"/>
      <c r="P167" s="51"/>
      <c r="Q167" s="39"/>
      <c r="R167" s="39"/>
      <c r="S167" s="41"/>
      <c r="T167" s="51"/>
      <c r="U167" s="39">
        <v>351</v>
      </c>
      <c r="V167" s="39">
        <v>144.564102564103</v>
      </c>
      <c r="W167" s="41">
        <v>1.3338061224489799</v>
      </c>
      <c r="X167" s="51">
        <v>12.7268265306122</v>
      </c>
      <c r="Y167" s="39"/>
      <c r="Z167" s="40"/>
      <c r="AA167" s="40"/>
      <c r="AB167" s="51"/>
      <c r="AC167" s="42">
        <v>331</v>
      </c>
      <c r="AD167" s="41">
        <v>32.491842900302103</v>
      </c>
      <c r="AE167" s="40">
        <v>0.43208680555555601</v>
      </c>
      <c r="AF167" s="51">
        <v>10.3006649305555</v>
      </c>
    </row>
    <row r="168" spans="1:32" x14ac:dyDescent="0.2">
      <c r="A168" s="43" t="s">
        <v>39</v>
      </c>
      <c r="B168" s="39">
        <v>2011</v>
      </c>
      <c r="C168" s="62">
        <v>0.39121393034825902</v>
      </c>
      <c r="D168" s="39">
        <v>305</v>
      </c>
      <c r="E168" s="39">
        <v>4461.0295081967197</v>
      </c>
      <c r="F168" s="42">
        <v>458</v>
      </c>
      <c r="G168" s="41">
        <v>185.67707423580799</v>
      </c>
      <c r="H168" s="51">
        <v>28.4764912663756</v>
      </c>
      <c r="I168" s="42"/>
      <c r="J168" s="39"/>
      <c r="K168" s="41"/>
      <c r="L168" s="51"/>
      <c r="M168" s="39"/>
      <c r="N168" s="39"/>
      <c r="O168" s="41"/>
      <c r="P168" s="51"/>
      <c r="Q168" s="39"/>
      <c r="R168" s="39"/>
      <c r="S168" s="41"/>
      <c r="T168" s="51"/>
      <c r="U168" s="39">
        <v>305</v>
      </c>
      <c r="V168" s="39">
        <v>153.324590163934</v>
      </c>
      <c r="W168" s="41">
        <v>1.8208820143884901</v>
      </c>
      <c r="X168" s="51">
        <v>11.304366906474799</v>
      </c>
      <c r="Y168" s="39"/>
      <c r="Z168" s="40"/>
      <c r="AA168" s="40"/>
      <c r="AB168" s="51"/>
      <c r="AC168" s="42">
        <v>301</v>
      </c>
      <c r="AD168" s="41">
        <v>27.2940199335548</v>
      </c>
      <c r="AE168" s="40">
        <v>-0.55681529581529599</v>
      </c>
      <c r="AF168" s="51">
        <v>10.243569696969701</v>
      </c>
    </row>
    <row r="169" spans="1:32" x14ac:dyDescent="0.2">
      <c r="A169" s="43" t="s">
        <v>39</v>
      </c>
      <c r="B169" s="39">
        <v>2012</v>
      </c>
      <c r="C169" s="62">
        <v>0.28644736842105301</v>
      </c>
      <c r="D169" s="39">
        <v>304</v>
      </c>
      <c r="E169" s="39">
        <v>4574.6743421052597</v>
      </c>
      <c r="F169" s="42">
        <v>464</v>
      </c>
      <c r="G169" s="41">
        <v>184.47562500000001</v>
      </c>
      <c r="H169" s="51">
        <v>26.049484913793101</v>
      </c>
      <c r="I169" s="42">
        <v>58</v>
      </c>
      <c r="J169" s="39">
        <v>185.53448275862101</v>
      </c>
      <c r="K169" s="41">
        <v>1.8188941684665201</v>
      </c>
      <c r="L169" s="51">
        <v>10.0789719222462</v>
      </c>
      <c r="M169" s="39">
        <v>58</v>
      </c>
      <c r="N169" s="39">
        <v>175.344827586207</v>
      </c>
      <c r="O169" s="41">
        <v>4.3759159482758596</v>
      </c>
      <c r="P169" s="51">
        <v>17.6274525862069</v>
      </c>
      <c r="Q169" s="39">
        <v>58</v>
      </c>
      <c r="R169" s="39">
        <v>640.5</v>
      </c>
      <c r="S169" s="41">
        <v>-0.41402692307692401</v>
      </c>
      <c r="T169" s="51">
        <v>5.2142653846153904</v>
      </c>
      <c r="U169" s="39">
        <v>304</v>
      </c>
      <c r="V169" s="39">
        <v>140.282894736842</v>
      </c>
      <c r="W169" s="41">
        <v>1.5546651234567901</v>
      </c>
      <c r="X169" s="51">
        <v>9.3736049382715994</v>
      </c>
      <c r="Y169" s="39"/>
      <c r="Z169" s="40"/>
      <c r="AA169" s="40"/>
      <c r="AB169" s="51"/>
      <c r="AC169" s="42">
        <v>304</v>
      </c>
      <c r="AD169" s="41">
        <v>26.980592105263099</v>
      </c>
      <c r="AE169" s="40">
        <v>-1.2345209302325599</v>
      </c>
      <c r="AF169" s="51">
        <v>8.2600271317829499</v>
      </c>
    </row>
    <row r="170" spans="1:32" x14ac:dyDescent="0.2">
      <c r="A170" s="43" t="s">
        <v>39</v>
      </c>
      <c r="B170" s="39">
        <v>2013</v>
      </c>
      <c r="C170" s="62">
        <v>0.23196009389671399</v>
      </c>
      <c r="D170" s="39">
        <v>207</v>
      </c>
      <c r="E170" s="39">
        <v>4540.8454106280196</v>
      </c>
      <c r="F170" s="42">
        <v>326</v>
      </c>
      <c r="G170" s="41">
        <v>175.68190184049101</v>
      </c>
      <c r="H170" s="51">
        <v>24.722021472392601</v>
      </c>
      <c r="I170" s="42"/>
      <c r="J170" s="39"/>
      <c r="K170" s="41"/>
      <c r="L170" s="51"/>
      <c r="M170" s="39"/>
      <c r="N170" s="39"/>
      <c r="O170" s="41"/>
      <c r="P170" s="51"/>
      <c r="Q170" s="39"/>
      <c r="R170" s="39"/>
      <c r="S170" s="41"/>
      <c r="T170" s="51"/>
      <c r="U170" s="39">
        <v>207</v>
      </c>
      <c r="V170" s="39">
        <v>147.19806763285001</v>
      </c>
      <c r="W170" s="41">
        <v>1.3881422924901199</v>
      </c>
      <c r="X170" s="51">
        <v>8.5976027667984098</v>
      </c>
      <c r="Y170" s="39"/>
      <c r="Z170" s="40"/>
      <c r="AA170" s="40"/>
      <c r="AB170" s="51"/>
      <c r="AC170" s="42">
        <v>203</v>
      </c>
      <c r="AD170" s="41">
        <v>21.8502463054187</v>
      </c>
      <c r="AE170" s="40">
        <v>-2.3794565217391299</v>
      </c>
      <c r="AF170" s="51">
        <v>7.41947747035573</v>
      </c>
    </row>
    <row r="171" spans="1:32" x14ac:dyDescent="0.2">
      <c r="A171" s="43" t="s">
        <v>39</v>
      </c>
      <c r="B171" s="39">
        <v>2014</v>
      </c>
      <c r="C171" s="62">
        <v>0.229278350515464</v>
      </c>
      <c r="D171" s="39">
        <v>143</v>
      </c>
      <c r="E171" s="39">
        <v>4740.1188811188804</v>
      </c>
      <c r="F171" s="42">
        <v>300</v>
      </c>
      <c r="G171" s="41">
        <v>212.50356666666701</v>
      </c>
      <c r="H171" s="51">
        <v>19.38513</v>
      </c>
      <c r="I171" s="42"/>
      <c r="J171" s="39"/>
      <c r="K171" s="41"/>
      <c r="L171" s="51"/>
      <c r="M171" s="39"/>
      <c r="N171" s="39"/>
      <c r="O171" s="41"/>
      <c r="P171" s="51"/>
      <c r="Q171" s="39"/>
      <c r="R171" s="39"/>
      <c r="S171" s="41"/>
      <c r="T171" s="51"/>
      <c r="U171" s="39">
        <v>143</v>
      </c>
      <c r="V171" s="39">
        <v>130.50349650349699</v>
      </c>
      <c r="W171" s="41">
        <v>1.29763695652174</v>
      </c>
      <c r="X171" s="51">
        <v>7.3800543478260998</v>
      </c>
      <c r="Y171" s="39"/>
      <c r="Z171" s="40"/>
      <c r="AA171" s="40"/>
      <c r="AB171" s="51"/>
      <c r="AC171" s="42">
        <v>124</v>
      </c>
      <c r="AD171" s="41">
        <v>22.870161290322599</v>
      </c>
      <c r="AE171" s="40">
        <v>-2.27920529801324</v>
      </c>
      <c r="AF171" s="51">
        <v>6.54043267108168</v>
      </c>
    </row>
    <row r="172" spans="1:32" x14ac:dyDescent="0.2">
      <c r="A172" s="43" t="s">
        <v>39</v>
      </c>
      <c r="B172" s="39">
        <v>2015</v>
      </c>
      <c r="C172" s="62">
        <v>0.28339947089947098</v>
      </c>
      <c r="D172" s="39">
        <v>87</v>
      </c>
      <c r="E172" s="39">
        <v>5595.3908045976996</v>
      </c>
      <c r="F172" s="42">
        <v>274</v>
      </c>
      <c r="G172" s="41">
        <v>261.493467153285</v>
      </c>
      <c r="H172" s="51">
        <v>17.795999999999999</v>
      </c>
      <c r="I172" s="42"/>
      <c r="J172" s="39"/>
      <c r="K172" s="41"/>
      <c r="L172" s="51"/>
      <c r="M172" s="39"/>
      <c r="N172" s="39"/>
      <c r="O172" s="41"/>
      <c r="P172" s="51"/>
      <c r="Q172" s="39"/>
      <c r="R172" s="39"/>
      <c r="S172" s="41"/>
      <c r="T172" s="51"/>
      <c r="U172" s="39">
        <v>87</v>
      </c>
      <c r="V172" s="39">
        <v>113.10344827586199</v>
      </c>
      <c r="W172" s="41">
        <v>1.0653318584070799</v>
      </c>
      <c r="X172" s="51">
        <v>6.6868960176991097</v>
      </c>
      <c r="Y172" s="39"/>
      <c r="Z172" s="40"/>
      <c r="AA172" s="40"/>
      <c r="AB172" s="51"/>
      <c r="AC172" s="42">
        <v>87</v>
      </c>
      <c r="AD172" s="41">
        <v>23.974712643678199</v>
      </c>
      <c r="AE172" s="40">
        <v>-2.88493111111111</v>
      </c>
      <c r="AF172" s="51">
        <v>6.0730395555555496</v>
      </c>
    </row>
    <row r="173" spans="1:32" x14ac:dyDescent="0.2">
      <c r="A173" s="43" t="s">
        <v>39</v>
      </c>
      <c r="B173" s="39">
        <v>2016</v>
      </c>
      <c r="C173" s="62">
        <v>0.24051562500000001</v>
      </c>
      <c r="D173" s="39"/>
      <c r="E173" s="39"/>
      <c r="F173" s="42">
        <v>276</v>
      </c>
      <c r="G173" s="41">
        <v>262.78427536231902</v>
      </c>
      <c r="H173" s="51">
        <v>13.757257246376801</v>
      </c>
      <c r="I173" s="42"/>
      <c r="J173" s="39"/>
      <c r="K173" s="41"/>
      <c r="L173" s="51"/>
      <c r="M173" s="39"/>
      <c r="N173" s="39"/>
      <c r="O173" s="41"/>
      <c r="P173" s="51"/>
      <c r="Q173" s="39"/>
      <c r="R173" s="39"/>
      <c r="S173" s="41"/>
      <c r="T173" s="51"/>
      <c r="U173" s="39"/>
      <c r="V173" s="39"/>
      <c r="W173" s="41"/>
      <c r="X173" s="51"/>
      <c r="Y173" s="39"/>
      <c r="Z173" s="40"/>
      <c r="AA173" s="40"/>
      <c r="AB173" s="51"/>
      <c r="AC173" s="42"/>
      <c r="AD173" s="41"/>
      <c r="AE173" s="40"/>
      <c r="AF173" s="51"/>
    </row>
    <row r="174" spans="1:32" x14ac:dyDescent="0.2">
      <c r="A174" s="43" t="s">
        <v>39</v>
      </c>
      <c r="B174" s="39">
        <v>2017</v>
      </c>
      <c r="C174" s="62">
        <v>0.43579881656804698</v>
      </c>
      <c r="D174" s="39"/>
      <c r="E174" s="39"/>
      <c r="F174" s="42">
        <v>150</v>
      </c>
      <c r="G174" s="41">
        <v>246.484733333333</v>
      </c>
      <c r="H174" s="51">
        <v>11.5421533333333</v>
      </c>
      <c r="I174" s="42"/>
      <c r="J174" s="39"/>
      <c r="K174" s="41"/>
      <c r="L174" s="51"/>
      <c r="M174" s="39"/>
      <c r="N174" s="39"/>
      <c r="O174" s="41"/>
      <c r="P174" s="51"/>
      <c r="Q174" s="39"/>
      <c r="R174" s="39"/>
      <c r="S174" s="41"/>
      <c r="T174" s="51"/>
      <c r="U174" s="39"/>
      <c r="V174" s="39"/>
      <c r="W174" s="41"/>
      <c r="X174" s="51"/>
      <c r="Y174" s="39"/>
      <c r="Z174" s="40"/>
      <c r="AA174" s="40"/>
      <c r="AB174" s="51"/>
      <c r="AC174" s="42"/>
      <c r="AD174" s="41"/>
      <c r="AE174" s="40"/>
      <c r="AF174" s="51"/>
    </row>
    <row r="175" spans="1:32" x14ac:dyDescent="0.2">
      <c r="A175" s="43" t="s">
        <v>39</v>
      </c>
      <c r="B175" s="39">
        <v>2018</v>
      </c>
      <c r="C175" s="62">
        <v>0.33706896551724103</v>
      </c>
      <c r="D175" s="39"/>
      <c r="E175" s="39"/>
      <c r="F175" s="42">
        <v>106</v>
      </c>
      <c r="G175" s="41">
        <v>257.60169811320799</v>
      </c>
      <c r="H175" s="51">
        <v>10.400943396226401</v>
      </c>
      <c r="I175" s="42"/>
      <c r="J175" s="39"/>
      <c r="K175" s="41"/>
      <c r="L175" s="51"/>
      <c r="M175" s="39"/>
      <c r="N175" s="39"/>
      <c r="O175" s="41"/>
      <c r="P175" s="51"/>
      <c r="Q175" s="39"/>
      <c r="R175" s="39"/>
      <c r="S175" s="41"/>
      <c r="T175" s="51"/>
      <c r="U175" s="39"/>
      <c r="V175" s="39"/>
      <c r="W175" s="41"/>
      <c r="X175" s="51"/>
      <c r="Y175" s="39"/>
      <c r="Z175" s="40"/>
      <c r="AA175" s="40"/>
      <c r="AB175" s="51"/>
      <c r="AC175" s="42"/>
      <c r="AD175" s="41"/>
      <c r="AE175" s="40"/>
      <c r="AF175" s="51"/>
    </row>
    <row r="176" spans="1:32" x14ac:dyDescent="0.2">
      <c r="A176" s="43" t="s">
        <v>40</v>
      </c>
      <c r="B176" s="39">
        <v>1999</v>
      </c>
      <c r="C176" s="62">
        <v>5.0312500000000003E-2</v>
      </c>
      <c r="D176" s="39"/>
      <c r="E176" s="39"/>
      <c r="F176" s="42">
        <v>56</v>
      </c>
      <c r="G176" s="41">
        <v>23.771249999999998</v>
      </c>
      <c r="H176" s="51">
        <v>28.509178571428599</v>
      </c>
      <c r="I176" s="42"/>
      <c r="J176" s="39"/>
      <c r="K176" s="41"/>
      <c r="L176" s="51"/>
      <c r="M176" s="39"/>
      <c r="N176" s="39"/>
      <c r="O176" s="41"/>
      <c r="P176" s="51"/>
      <c r="Q176" s="39"/>
      <c r="R176" s="39"/>
      <c r="S176" s="41"/>
      <c r="T176" s="51"/>
      <c r="U176" s="39"/>
      <c r="V176" s="39"/>
      <c r="W176" s="41"/>
      <c r="X176" s="51"/>
      <c r="Y176" s="39"/>
      <c r="Z176" s="40"/>
      <c r="AA176" s="40"/>
      <c r="AB176" s="51"/>
      <c r="AC176" s="42"/>
      <c r="AD176" s="41"/>
      <c r="AE176" s="40"/>
      <c r="AF176" s="51"/>
    </row>
    <row r="177" spans="1:32" x14ac:dyDescent="0.2">
      <c r="A177" s="43" t="s">
        <v>40</v>
      </c>
      <c r="B177" s="39">
        <v>2000</v>
      </c>
      <c r="C177" s="62">
        <v>1.0215053763440901E-2</v>
      </c>
      <c r="D177" s="39">
        <v>63</v>
      </c>
      <c r="E177" s="39">
        <v>4404.4603174603199</v>
      </c>
      <c r="F177" s="42">
        <v>75</v>
      </c>
      <c r="G177" s="41">
        <v>26.015733333333301</v>
      </c>
      <c r="H177" s="51">
        <v>28.879213333333301</v>
      </c>
      <c r="I177" s="42"/>
      <c r="J177" s="39"/>
      <c r="K177" s="41"/>
      <c r="L177" s="51"/>
      <c r="M177" s="39"/>
      <c r="N177" s="39"/>
      <c r="O177" s="41"/>
      <c r="P177" s="51"/>
      <c r="Q177" s="39"/>
      <c r="R177" s="39"/>
      <c r="S177" s="41"/>
      <c r="T177" s="51"/>
      <c r="U177" s="39">
        <v>63</v>
      </c>
      <c r="V177" s="39">
        <v>122.269841269841</v>
      </c>
      <c r="W177" s="41">
        <v>0.46384482758620699</v>
      </c>
      <c r="X177" s="51">
        <v>10.9059827586207</v>
      </c>
      <c r="Y177" s="39"/>
      <c r="Z177" s="40"/>
      <c r="AA177" s="40"/>
      <c r="AB177" s="51"/>
      <c r="AC177" s="42">
        <v>61</v>
      </c>
      <c r="AD177" s="41">
        <v>47.818032786885198</v>
      </c>
      <c r="AE177" s="40">
        <v>1.1914504504504499</v>
      </c>
      <c r="AF177" s="51">
        <v>8.8913810810810805</v>
      </c>
    </row>
    <row r="178" spans="1:32" x14ac:dyDescent="0.2">
      <c r="A178" s="43" t="s">
        <v>40</v>
      </c>
      <c r="B178" s="39">
        <v>2001</v>
      </c>
      <c r="C178" s="62">
        <v>5.8522727272727303E-2</v>
      </c>
      <c r="D178" s="39">
        <v>63</v>
      </c>
      <c r="E178" s="39">
        <v>4297.0158730158701</v>
      </c>
      <c r="F178" s="42">
        <v>78</v>
      </c>
      <c r="G178" s="41">
        <v>105.605769230769</v>
      </c>
      <c r="H178" s="51">
        <v>25.8869102564103</v>
      </c>
      <c r="I178" s="42"/>
      <c r="J178" s="39"/>
      <c r="K178" s="41"/>
      <c r="L178" s="51"/>
      <c r="M178" s="39"/>
      <c r="N178" s="39"/>
      <c r="O178" s="41"/>
      <c r="P178" s="51"/>
      <c r="Q178" s="39"/>
      <c r="R178" s="39"/>
      <c r="S178" s="41"/>
      <c r="T178" s="51"/>
      <c r="U178" s="39">
        <v>63</v>
      </c>
      <c r="V178" s="39">
        <v>119.111111111111</v>
      </c>
      <c r="W178" s="41">
        <v>-0.38508695652173902</v>
      </c>
      <c r="X178" s="51">
        <v>10.4777043478261</v>
      </c>
      <c r="Y178" s="39"/>
      <c r="Z178" s="40"/>
      <c r="AA178" s="40"/>
      <c r="AB178" s="51"/>
      <c r="AC178" s="42">
        <v>58</v>
      </c>
      <c r="AD178" s="41">
        <v>46.605172413793099</v>
      </c>
      <c r="AE178" s="40">
        <v>1.7015405405405399</v>
      </c>
      <c r="AF178" s="51">
        <v>8.46705225225225</v>
      </c>
    </row>
    <row r="179" spans="1:32" x14ac:dyDescent="0.2">
      <c r="A179" s="43" t="s">
        <v>40</v>
      </c>
      <c r="B179" s="39">
        <v>2002</v>
      </c>
      <c r="C179" s="62">
        <v>0.103671641791045</v>
      </c>
      <c r="D179" s="39">
        <v>99</v>
      </c>
      <c r="E179" s="39">
        <v>4254.9696969696997</v>
      </c>
      <c r="F179" s="42">
        <v>112</v>
      </c>
      <c r="G179" s="41">
        <v>99.017053571428505</v>
      </c>
      <c r="H179" s="51">
        <v>29.765223214285701</v>
      </c>
      <c r="I179" s="42"/>
      <c r="J179" s="39"/>
      <c r="K179" s="41"/>
      <c r="L179" s="51"/>
      <c r="M179" s="39"/>
      <c r="N179" s="39"/>
      <c r="O179" s="41"/>
      <c r="P179" s="51"/>
      <c r="Q179" s="39"/>
      <c r="R179" s="39"/>
      <c r="S179" s="41"/>
      <c r="T179" s="51"/>
      <c r="U179" s="39">
        <v>99</v>
      </c>
      <c r="V179" s="39">
        <v>129.48484848484799</v>
      </c>
      <c r="W179" s="41">
        <v>0.91701176470588197</v>
      </c>
      <c r="X179" s="51">
        <v>12.073152941176501</v>
      </c>
      <c r="Y179" s="39"/>
      <c r="Z179" s="40"/>
      <c r="AA179" s="40"/>
      <c r="AB179" s="51"/>
      <c r="AC179" s="42">
        <v>94</v>
      </c>
      <c r="AD179" s="41">
        <v>43.7340425531915</v>
      </c>
      <c r="AE179" s="40">
        <v>1.72457763975155</v>
      </c>
      <c r="AF179" s="51">
        <v>10.6424465838509</v>
      </c>
    </row>
    <row r="180" spans="1:32" x14ac:dyDescent="0.2">
      <c r="A180" s="43" t="s">
        <v>40</v>
      </c>
      <c r="B180" s="39">
        <v>2003</v>
      </c>
      <c r="C180" s="62">
        <v>1.3139784946236599E-2</v>
      </c>
      <c r="D180" s="39">
        <v>162</v>
      </c>
      <c r="E180" s="39">
        <v>4603.0617283950596</v>
      </c>
      <c r="F180" s="42">
        <v>175</v>
      </c>
      <c r="G180" s="41">
        <v>43.502400000000002</v>
      </c>
      <c r="H180" s="51">
        <v>33.266874285714302</v>
      </c>
      <c r="I180" s="42"/>
      <c r="J180" s="39"/>
      <c r="K180" s="41"/>
      <c r="L180" s="51"/>
      <c r="M180" s="39"/>
      <c r="N180" s="39"/>
      <c r="O180" s="41"/>
      <c r="P180" s="51"/>
      <c r="Q180" s="39"/>
      <c r="R180" s="39"/>
      <c r="S180" s="41"/>
      <c r="T180" s="51"/>
      <c r="U180" s="39">
        <v>162</v>
      </c>
      <c r="V180" s="39">
        <v>132.41975308642</v>
      </c>
      <c r="W180" s="41">
        <v>1.31883665338645</v>
      </c>
      <c r="X180" s="51">
        <v>13.1893705179283</v>
      </c>
      <c r="Y180" s="39"/>
      <c r="Z180" s="40"/>
      <c r="AA180" s="40"/>
      <c r="AB180" s="51"/>
      <c r="AC180" s="42">
        <v>155</v>
      </c>
      <c r="AD180" s="41">
        <v>40.890322580645197</v>
      </c>
      <c r="AE180" s="40">
        <v>1.72273221757322</v>
      </c>
      <c r="AF180" s="51">
        <v>11.7075368200837</v>
      </c>
    </row>
    <row r="181" spans="1:32" x14ac:dyDescent="0.2">
      <c r="A181" s="43" t="s">
        <v>40</v>
      </c>
      <c r="B181" s="39">
        <v>2004</v>
      </c>
      <c r="C181" s="62">
        <v>5.4165067178502897E-2</v>
      </c>
      <c r="D181" s="39">
        <v>150</v>
      </c>
      <c r="E181" s="39">
        <v>4530.1733333333304</v>
      </c>
      <c r="F181" s="42">
        <v>181</v>
      </c>
      <c r="G181" s="41">
        <v>29.885138121546898</v>
      </c>
      <c r="H181" s="51">
        <v>28.881348066298401</v>
      </c>
      <c r="I181" s="42"/>
      <c r="J181" s="39"/>
      <c r="K181" s="41"/>
      <c r="L181" s="51"/>
      <c r="M181" s="39"/>
      <c r="N181" s="39"/>
      <c r="O181" s="41"/>
      <c r="P181" s="51"/>
      <c r="Q181" s="39"/>
      <c r="R181" s="39"/>
      <c r="S181" s="41"/>
      <c r="T181" s="51"/>
      <c r="U181" s="39">
        <v>150</v>
      </c>
      <c r="V181" s="39">
        <v>139.74</v>
      </c>
      <c r="W181" s="41">
        <v>1.38524279835391</v>
      </c>
      <c r="X181" s="51">
        <v>12.5362139917696</v>
      </c>
      <c r="Y181" s="39"/>
      <c r="Z181" s="40"/>
      <c r="AA181" s="40"/>
      <c r="AB181" s="51"/>
      <c r="AC181" s="42">
        <v>138</v>
      </c>
      <c r="AD181" s="41">
        <v>40.2384057971015</v>
      </c>
      <c r="AE181" s="40">
        <v>1.51063636363636</v>
      </c>
      <c r="AF181" s="51">
        <v>10.9032194805195</v>
      </c>
    </row>
    <row r="182" spans="1:32" x14ac:dyDescent="0.2">
      <c r="A182" s="43" t="s">
        <v>40</v>
      </c>
      <c r="B182" s="39">
        <v>2005</v>
      </c>
      <c r="C182" s="62">
        <v>0.10072438162544201</v>
      </c>
      <c r="D182" s="39">
        <v>151</v>
      </c>
      <c r="E182" s="39">
        <v>4344.0662251655604</v>
      </c>
      <c r="F182" s="42">
        <v>188</v>
      </c>
      <c r="G182" s="41">
        <v>32.1168085106383</v>
      </c>
      <c r="H182" s="51">
        <v>30.5754893617021</v>
      </c>
      <c r="I182" s="42"/>
      <c r="J182" s="39"/>
      <c r="K182" s="41"/>
      <c r="L182" s="51"/>
      <c r="M182" s="39"/>
      <c r="N182" s="39"/>
      <c r="O182" s="41"/>
      <c r="P182" s="51"/>
      <c r="Q182" s="39"/>
      <c r="R182" s="39"/>
      <c r="S182" s="41"/>
      <c r="T182" s="51"/>
      <c r="U182" s="39">
        <v>151</v>
      </c>
      <c r="V182" s="39">
        <v>130.98675496688699</v>
      </c>
      <c r="W182" s="41">
        <v>0.72033333333333305</v>
      </c>
      <c r="X182" s="51">
        <v>12.230083333333299</v>
      </c>
      <c r="Y182" s="39"/>
      <c r="Z182" s="40"/>
      <c r="AA182" s="40"/>
      <c r="AB182" s="51"/>
      <c r="AC182" s="42">
        <v>144</v>
      </c>
      <c r="AD182" s="41">
        <v>40.125694444444399</v>
      </c>
      <c r="AE182" s="40">
        <v>1.4798285714285699</v>
      </c>
      <c r="AF182" s="51">
        <v>9.9445685714285794</v>
      </c>
    </row>
    <row r="183" spans="1:32" x14ac:dyDescent="0.2">
      <c r="A183" s="43" t="s">
        <v>40</v>
      </c>
      <c r="B183" s="39">
        <v>2006</v>
      </c>
      <c r="C183" s="62">
        <v>0.16647058823529401</v>
      </c>
      <c r="D183" s="39">
        <v>178</v>
      </c>
      <c r="E183" s="39">
        <v>4566.3033707865197</v>
      </c>
      <c r="F183" s="42">
        <v>216</v>
      </c>
      <c r="G183" s="41">
        <v>6.2111574074074101</v>
      </c>
      <c r="H183" s="51">
        <v>30.673518518518499</v>
      </c>
      <c r="I183" s="42"/>
      <c r="J183" s="39"/>
      <c r="K183" s="41"/>
      <c r="L183" s="51"/>
      <c r="M183" s="39"/>
      <c r="N183" s="39"/>
      <c r="O183" s="41"/>
      <c r="P183" s="51"/>
      <c r="Q183" s="39"/>
      <c r="R183" s="39"/>
      <c r="S183" s="41"/>
      <c r="T183" s="51"/>
      <c r="U183" s="39">
        <v>178</v>
      </c>
      <c r="V183" s="39">
        <v>137.044943820225</v>
      </c>
      <c r="W183" s="41">
        <v>1.32826086956522</v>
      </c>
      <c r="X183" s="51">
        <v>12.3886149068323</v>
      </c>
      <c r="Y183" s="39"/>
      <c r="Z183" s="40"/>
      <c r="AA183" s="40"/>
      <c r="AB183" s="51"/>
      <c r="AC183" s="42">
        <v>167</v>
      </c>
      <c r="AD183" s="41">
        <v>42.504790419161701</v>
      </c>
      <c r="AE183" s="40">
        <v>2.7099807073954998</v>
      </c>
      <c r="AF183" s="51">
        <v>10.5270713826367</v>
      </c>
    </row>
    <row r="184" spans="1:32" x14ac:dyDescent="0.2">
      <c r="A184" s="43" t="s">
        <v>40</v>
      </c>
      <c r="B184" s="39">
        <v>2007</v>
      </c>
      <c r="C184" s="62">
        <v>1.4087591240875901E-2</v>
      </c>
      <c r="D184" s="39">
        <v>241</v>
      </c>
      <c r="E184" s="39">
        <v>4648.6473029045601</v>
      </c>
      <c r="F184" s="42">
        <v>297</v>
      </c>
      <c r="G184" s="41">
        <v>25.919595959595998</v>
      </c>
      <c r="H184" s="51">
        <v>33.016114478114503</v>
      </c>
      <c r="I184" s="42"/>
      <c r="J184" s="39"/>
      <c r="K184" s="41"/>
      <c r="L184" s="51"/>
      <c r="M184" s="39"/>
      <c r="N184" s="39"/>
      <c r="O184" s="41"/>
      <c r="P184" s="51"/>
      <c r="Q184" s="39"/>
      <c r="R184" s="39"/>
      <c r="S184" s="41"/>
      <c r="T184" s="51"/>
      <c r="U184" s="39">
        <v>241</v>
      </c>
      <c r="V184" s="39">
        <v>133.56431535269701</v>
      </c>
      <c r="W184" s="41">
        <v>0.90418269230769199</v>
      </c>
      <c r="X184" s="51">
        <v>13.8810120192308</v>
      </c>
      <c r="Y184" s="39"/>
      <c r="Z184" s="40"/>
      <c r="AA184" s="40"/>
      <c r="AB184" s="51"/>
      <c r="AC184" s="42">
        <v>229</v>
      </c>
      <c r="AD184" s="41">
        <v>40.193886462882098</v>
      </c>
      <c r="AE184" s="40">
        <v>2.4344064039408901</v>
      </c>
      <c r="AF184" s="51">
        <v>12.0078763546798</v>
      </c>
    </row>
    <row r="185" spans="1:32" x14ac:dyDescent="0.2">
      <c r="A185" s="43" t="s">
        <v>40</v>
      </c>
      <c r="B185" s="39">
        <v>2008</v>
      </c>
      <c r="C185" s="62">
        <v>5.8238482384823799E-2</v>
      </c>
      <c r="D185" s="39">
        <v>235</v>
      </c>
      <c r="E185" s="39">
        <v>4691.5191489361696</v>
      </c>
      <c r="F185" s="42">
        <v>301</v>
      </c>
      <c r="G185" s="41">
        <v>60.790265780730898</v>
      </c>
      <c r="H185" s="51">
        <v>30.846754152823902</v>
      </c>
      <c r="I185" s="42"/>
      <c r="J185" s="39"/>
      <c r="K185" s="41"/>
      <c r="L185" s="51"/>
      <c r="M185" s="39"/>
      <c r="N185" s="39"/>
      <c r="O185" s="41"/>
      <c r="P185" s="51"/>
      <c r="Q185" s="39"/>
      <c r="R185" s="39"/>
      <c r="S185" s="41"/>
      <c r="T185" s="51"/>
      <c r="U185" s="39">
        <v>235</v>
      </c>
      <c r="V185" s="39">
        <v>130.62978723404299</v>
      </c>
      <c r="W185" s="41">
        <v>0.74287643020594996</v>
      </c>
      <c r="X185" s="51">
        <v>12.4243318077803</v>
      </c>
      <c r="Y185" s="39"/>
      <c r="Z185" s="40"/>
      <c r="AA185" s="40"/>
      <c r="AB185" s="51"/>
      <c r="AC185" s="42">
        <v>225</v>
      </c>
      <c r="AD185" s="41">
        <v>37.024000000000001</v>
      </c>
      <c r="AE185" s="40">
        <v>1.7393484486873501</v>
      </c>
      <c r="AF185" s="51">
        <v>10.9693594272076</v>
      </c>
    </row>
    <row r="186" spans="1:32" x14ac:dyDescent="0.2">
      <c r="A186" s="43" t="s">
        <v>40</v>
      </c>
      <c r="B186" s="39">
        <v>2009</v>
      </c>
      <c r="C186" s="62">
        <v>0.10472418670438501</v>
      </c>
      <c r="D186" s="39">
        <v>233</v>
      </c>
      <c r="E186" s="39">
        <v>4683.6909871244598</v>
      </c>
      <c r="F186" s="42">
        <v>312</v>
      </c>
      <c r="G186" s="41">
        <v>26.783461538461601</v>
      </c>
      <c r="H186" s="51">
        <v>30.2694038461538</v>
      </c>
      <c r="I186" s="42"/>
      <c r="J186" s="39"/>
      <c r="K186" s="41"/>
      <c r="L186" s="51"/>
      <c r="M186" s="39"/>
      <c r="N186" s="39"/>
      <c r="O186" s="41"/>
      <c r="P186" s="51"/>
      <c r="Q186" s="39"/>
      <c r="R186" s="39"/>
      <c r="S186" s="41"/>
      <c r="T186" s="51"/>
      <c r="U186" s="39">
        <v>233</v>
      </c>
      <c r="V186" s="39">
        <v>130.27896995708201</v>
      </c>
      <c r="W186" s="41">
        <v>0.646793764988009</v>
      </c>
      <c r="X186" s="51">
        <v>13.4677625899281</v>
      </c>
      <c r="Y186" s="39"/>
      <c r="Z186" s="42"/>
      <c r="AA186" s="42"/>
      <c r="AB186" s="51"/>
      <c r="AC186" s="42">
        <v>220</v>
      </c>
      <c r="AD186" s="41">
        <v>30.7218181818182</v>
      </c>
      <c r="AE186" s="40">
        <v>0.678299019607843</v>
      </c>
      <c r="AF186" s="51">
        <v>11.9423735294118</v>
      </c>
    </row>
    <row r="187" spans="1:32" x14ac:dyDescent="0.2">
      <c r="A187" s="43" t="s">
        <v>40</v>
      </c>
      <c r="B187" s="39">
        <v>2010</v>
      </c>
      <c r="C187" s="62">
        <v>5.7706855791962199E-2</v>
      </c>
      <c r="D187" s="39">
        <v>313</v>
      </c>
      <c r="E187" s="39">
        <v>4862.1277955271598</v>
      </c>
      <c r="F187" s="42">
        <v>355</v>
      </c>
      <c r="G187" s="41">
        <v>71.189521126760496</v>
      </c>
      <c r="H187" s="51">
        <v>29.9824366197183</v>
      </c>
      <c r="I187" s="42"/>
      <c r="J187" s="39"/>
      <c r="K187" s="41"/>
      <c r="L187" s="51"/>
      <c r="M187" s="39"/>
      <c r="N187" s="39"/>
      <c r="O187" s="41"/>
      <c r="P187" s="51"/>
      <c r="Q187" s="39"/>
      <c r="R187" s="39"/>
      <c r="S187" s="41"/>
      <c r="T187" s="51"/>
      <c r="U187" s="39">
        <v>313</v>
      </c>
      <c r="V187" s="39">
        <v>137.93290734824299</v>
      </c>
      <c r="W187" s="41">
        <v>0.104135135135135</v>
      </c>
      <c r="X187" s="51">
        <v>12.475970893970899</v>
      </c>
      <c r="Y187" s="39"/>
      <c r="Z187" s="42"/>
      <c r="AA187" s="42"/>
      <c r="AB187" s="51"/>
      <c r="AC187" s="42">
        <v>280</v>
      </c>
      <c r="AD187" s="41">
        <v>32.737857142857102</v>
      </c>
      <c r="AE187" s="40">
        <v>0.59025596529284097</v>
      </c>
      <c r="AF187" s="51">
        <v>10.3244310195228</v>
      </c>
    </row>
    <row r="188" spans="1:32" x14ac:dyDescent="0.2">
      <c r="A188" s="43" t="s">
        <v>40</v>
      </c>
      <c r="B188" s="39">
        <v>2011</v>
      </c>
      <c r="C188" s="62">
        <v>6.9111922141119206E-2</v>
      </c>
      <c r="D188" s="39">
        <v>270</v>
      </c>
      <c r="E188" s="39">
        <v>4611.75555555556</v>
      </c>
      <c r="F188" s="42">
        <v>362</v>
      </c>
      <c r="G188" s="41">
        <v>28.5504696132597</v>
      </c>
      <c r="H188" s="51">
        <v>27.741019337016599</v>
      </c>
      <c r="I188" s="42"/>
      <c r="J188" s="39"/>
      <c r="K188" s="41"/>
      <c r="L188" s="51"/>
      <c r="M188" s="39"/>
      <c r="N188" s="39"/>
      <c r="O188" s="41"/>
      <c r="P188" s="51"/>
      <c r="Q188" s="39"/>
      <c r="R188" s="39"/>
      <c r="S188" s="41"/>
      <c r="T188" s="51"/>
      <c r="U188" s="39">
        <v>270</v>
      </c>
      <c r="V188" s="39">
        <v>126.888888888889</v>
      </c>
      <c r="W188" s="41">
        <v>0.71986234817813699</v>
      </c>
      <c r="X188" s="51">
        <v>11.9800141700405</v>
      </c>
      <c r="Y188" s="39"/>
      <c r="Z188" s="42"/>
      <c r="AA188" s="42"/>
      <c r="AB188" s="51"/>
      <c r="AC188" s="42">
        <v>254</v>
      </c>
      <c r="AD188" s="41">
        <v>29.491338582677098</v>
      </c>
      <c r="AE188" s="40">
        <v>-1.1249588477366299</v>
      </c>
      <c r="AF188" s="51">
        <v>10.7438405349794</v>
      </c>
    </row>
    <row r="189" spans="1:32" x14ac:dyDescent="0.2">
      <c r="A189" s="43" t="s">
        <v>40</v>
      </c>
      <c r="B189" s="39">
        <v>2012</v>
      </c>
      <c r="C189" s="62">
        <v>0.10326431181486</v>
      </c>
      <c r="D189" s="39">
        <v>242</v>
      </c>
      <c r="E189" s="39">
        <v>4545.3512396694196</v>
      </c>
      <c r="F189" s="42">
        <v>366</v>
      </c>
      <c r="G189" s="41">
        <v>73.462650273224</v>
      </c>
      <c r="H189" s="51">
        <v>26.482073770491802</v>
      </c>
      <c r="I189" s="42"/>
      <c r="J189" s="39"/>
      <c r="K189" s="41"/>
      <c r="L189" s="51"/>
      <c r="M189" s="39"/>
      <c r="N189" s="39"/>
      <c r="O189" s="41"/>
      <c r="P189" s="51"/>
      <c r="Q189" s="39"/>
      <c r="R189" s="39"/>
      <c r="S189" s="41"/>
      <c r="T189" s="51"/>
      <c r="U189" s="39">
        <v>242</v>
      </c>
      <c r="V189" s="39">
        <v>121.867768595041</v>
      </c>
      <c r="W189" s="41">
        <v>0.32746443514644302</v>
      </c>
      <c r="X189" s="51">
        <v>11.345690376568999</v>
      </c>
      <c r="Y189" s="39"/>
      <c r="Z189" s="42"/>
      <c r="AA189" s="42"/>
      <c r="AB189" s="51"/>
      <c r="AC189" s="42">
        <v>219</v>
      </c>
      <c r="AD189" s="41">
        <v>29.3634703196347</v>
      </c>
      <c r="AE189" s="40">
        <v>-2.0378562231759698</v>
      </c>
      <c r="AF189" s="51">
        <v>10.3128603004292</v>
      </c>
    </row>
    <row r="190" spans="1:32" x14ac:dyDescent="0.2">
      <c r="A190" s="43" t="s">
        <v>40</v>
      </c>
      <c r="B190" s="39">
        <v>2013</v>
      </c>
      <c r="C190" s="62">
        <v>0.108126293995859</v>
      </c>
      <c r="D190" s="39">
        <v>298</v>
      </c>
      <c r="E190" s="39">
        <v>5011.9429530201296</v>
      </c>
      <c r="F190" s="42">
        <v>418</v>
      </c>
      <c r="G190" s="41">
        <v>75.566435406698602</v>
      </c>
      <c r="H190" s="51">
        <v>25.4208325358852</v>
      </c>
      <c r="I190" s="42"/>
      <c r="J190" s="39"/>
      <c r="K190" s="41"/>
      <c r="L190" s="51"/>
      <c r="M190" s="39"/>
      <c r="N190" s="39"/>
      <c r="O190" s="41"/>
      <c r="P190" s="51"/>
      <c r="Q190" s="39"/>
      <c r="R190" s="39"/>
      <c r="S190" s="41"/>
      <c r="T190" s="51"/>
      <c r="U190" s="39">
        <v>298</v>
      </c>
      <c r="V190" s="39">
        <v>123.81879194630901</v>
      </c>
      <c r="W190" s="41">
        <v>-4.7128440366972502E-2</v>
      </c>
      <c r="X190" s="51">
        <v>9.5078018348623896</v>
      </c>
      <c r="Y190" s="39"/>
      <c r="Z190" s="42"/>
      <c r="AA190" s="42"/>
      <c r="AB190" s="51"/>
      <c r="AC190" s="42">
        <v>286</v>
      </c>
      <c r="AD190" s="41">
        <v>27.587762237762199</v>
      </c>
      <c r="AE190" s="40">
        <v>-2.5186529080675402</v>
      </c>
      <c r="AF190" s="51">
        <v>8.7137210131332097</v>
      </c>
    </row>
    <row r="191" spans="1:32" x14ac:dyDescent="0.2">
      <c r="A191" s="43" t="s">
        <v>40</v>
      </c>
      <c r="B191" s="39">
        <v>2014</v>
      </c>
      <c r="C191" s="62">
        <v>2.7481662591686998E-2</v>
      </c>
      <c r="D191" s="39">
        <v>239</v>
      </c>
      <c r="E191" s="39">
        <v>5128.5606694560702</v>
      </c>
      <c r="F191" s="42">
        <v>343</v>
      </c>
      <c r="G191" s="41">
        <v>118.26851311953401</v>
      </c>
      <c r="H191" s="51">
        <v>26.1190262390671</v>
      </c>
      <c r="I191" s="42"/>
      <c r="J191" s="39"/>
      <c r="K191" s="41"/>
      <c r="L191" s="51"/>
      <c r="M191" s="39"/>
      <c r="N191" s="39"/>
      <c r="O191" s="41"/>
      <c r="P191" s="51"/>
      <c r="Q191" s="39"/>
      <c r="R191" s="39"/>
      <c r="S191" s="41"/>
      <c r="T191" s="51"/>
      <c r="U191" s="39">
        <v>239</v>
      </c>
      <c r="V191" s="39">
        <v>118.78242677824301</v>
      </c>
      <c r="W191" s="41">
        <v>9.3341935483871097E-2</v>
      </c>
      <c r="X191" s="51">
        <v>10.079135483870999</v>
      </c>
      <c r="Y191" s="39"/>
      <c r="Z191" s="42"/>
      <c r="AA191" s="42"/>
      <c r="AB191" s="51"/>
      <c r="AC191" s="42">
        <v>233</v>
      </c>
      <c r="AD191" s="41">
        <v>25.820600858369101</v>
      </c>
      <c r="AE191" s="40">
        <v>-3.3845679824561401</v>
      </c>
      <c r="AF191" s="51">
        <v>8.7322252192982397</v>
      </c>
    </row>
    <row r="192" spans="1:32" x14ac:dyDescent="0.2">
      <c r="A192" s="43" t="s">
        <v>40</v>
      </c>
      <c r="B192" s="39">
        <v>2015</v>
      </c>
      <c r="C192" s="62">
        <v>7.0637119113573399E-2</v>
      </c>
      <c r="D192" s="39">
        <v>185</v>
      </c>
      <c r="E192" s="39">
        <v>5616.0918918918896</v>
      </c>
      <c r="F192" s="42">
        <v>290</v>
      </c>
      <c r="G192" s="41">
        <v>118.907068965517</v>
      </c>
      <c r="H192" s="51">
        <v>22.682582758620701</v>
      </c>
      <c r="I192" s="42"/>
      <c r="J192" s="39"/>
      <c r="K192" s="41"/>
      <c r="L192" s="51"/>
      <c r="M192" s="39"/>
      <c r="N192" s="39"/>
      <c r="O192" s="41"/>
      <c r="P192" s="51"/>
      <c r="Q192" s="39"/>
      <c r="R192" s="39"/>
      <c r="S192" s="41"/>
      <c r="T192" s="51"/>
      <c r="U192" s="39">
        <v>185</v>
      </c>
      <c r="V192" s="39">
        <v>111.681081081081</v>
      </c>
      <c r="W192" s="41">
        <v>-7.1497674418604495E-2</v>
      </c>
      <c r="X192" s="51">
        <v>8.2269837209302406</v>
      </c>
      <c r="Y192" s="39"/>
      <c r="Z192" s="42"/>
      <c r="AA192" s="42"/>
      <c r="AB192" s="51"/>
      <c r="AC192" s="42">
        <v>179</v>
      </c>
      <c r="AD192" s="41">
        <v>23.687709497206701</v>
      </c>
      <c r="AE192" s="40">
        <v>-4.0073349168646004</v>
      </c>
      <c r="AF192" s="51">
        <v>7.1781064133016601</v>
      </c>
    </row>
    <row r="193" spans="1:32" x14ac:dyDescent="0.2">
      <c r="A193" s="43" t="s">
        <v>40</v>
      </c>
      <c r="B193" s="39">
        <v>2016</v>
      </c>
      <c r="C193" s="62">
        <v>0.27392384105960299</v>
      </c>
      <c r="D193" s="39">
        <v>116</v>
      </c>
      <c r="E193" s="39">
        <v>5664.9913793103497</v>
      </c>
      <c r="F193" s="42">
        <v>258</v>
      </c>
      <c r="G193" s="41">
        <v>162.69833333333301</v>
      </c>
      <c r="H193" s="51">
        <v>20.762558139534899</v>
      </c>
      <c r="I193" s="42"/>
      <c r="J193" s="39"/>
      <c r="K193" s="41"/>
      <c r="L193" s="51"/>
      <c r="M193" s="39"/>
      <c r="N193" s="39"/>
      <c r="O193" s="41"/>
      <c r="P193" s="51"/>
      <c r="Q193" s="39"/>
      <c r="R193" s="39"/>
      <c r="S193" s="41"/>
      <c r="T193" s="51"/>
      <c r="U193" s="39">
        <v>116</v>
      </c>
      <c r="V193" s="39">
        <v>105.10344827586199</v>
      </c>
      <c r="W193" s="41">
        <v>-0.19133424657534201</v>
      </c>
      <c r="X193" s="51">
        <v>8.4632027397260305</v>
      </c>
      <c r="Y193" s="39"/>
      <c r="Z193" s="42"/>
      <c r="AA193" s="42"/>
      <c r="AB193" s="51"/>
      <c r="AC193" s="42">
        <v>66</v>
      </c>
      <c r="AD193" s="41">
        <v>21.8272727272727</v>
      </c>
      <c r="AE193" s="40">
        <v>-5.7399188405797101</v>
      </c>
      <c r="AF193" s="51">
        <v>7.1045272463768203</v>
      </c>
    </row>
    <row r="194" spans="1:32" x14ac:dyDescent="0.2">
      <c r="A194" s="43" t="s">
        <v>40</v>
      </c>
      <c r="B194" s="39">
        <v>2017</v>
      </c>
      <c r="C194" s="62">
        <v>5.3186582809224302E-2</v>
      </c>
      <c r="D194" s="39"/>
      <c r="E194" s="39"/>
      <c r="F194" s="42">
        <v>192</v>
      </c>
      <c r="G194" s="41">
        <v>150.73500000000001</v>
      </c>
      <c r="H194" s="51">
        <v>12.38421875</v>
      </c>
      <c r="I194" s="42"/>
      <c r="J194" s="39"/>
      <c r="K194" s="41"/>
      <c r="L194" s="51"/>
      <c r="M194" s="39"/>
      <c r="N194" s="39"/>
      <c r="O194" s="41"/>
      <c r="P194" s="51"/>
      <c r="Q194" s="39"/>
      <c r="R194" s="39"/>
      <c r="S194" s="41"/>
      <c r="T194" s="51"/>
      <c r="U194" s="39"/>
      <c r="V194" s="39"/>
      <c r="W194" s="41"/>
      <c r="X194" s="51"/>
      <c r="Y194" s="39"/>
      <c r="Z194" s="42"/>
      <c r="AA194" s="42"/>
      <c r="AB194" s="51"/>
      <c r="AC194" s="42"/>
      <c r="AD194" s="41"/>
      <c r="AE194" s="40"/>
      <c r="AF194" s="51"/>
    </row>
    <row r="195" spans="1:32" x14ac:dyDescent="0.2">
      <c r="A195" s="43" t="s">
        <v>40</v>
      </c>
      <c r="B195" s="39">
        <v>2018</v>
      </c>
      <c r="C195" s="62">
        <v>0.14949685534591201</v>
      </c>
      <c r="D195" s="39"/>
      <c r="E195" s="39"/>
      <c r="F195" s="42">
        <v>151</v>
      </c>
      <c r="G195" s="41">
        <v>167.735298013245</v>
      </c>
      <c r="H195" s="51">
        <v>13.3953642384106</v>
      </c>
      <c r="I195" s="42"/>
      <c r="J195" s="39"/>
      <c r="K195" s="41"/>
      <c r="L195" s="51"/>
      <c r="M195" s="39"/>
      <c r="N195" s="39"/>
      <c r="O195" s="41"/>
      <c r="P195" s="51"/>
      <c r="Q195" s="39"/>
      <c r="R195" s="39"/>
      <c r="S195" s="41"/>
      <c r="T195" s="51"/>
      <c r="U195" s="39"/>
      <c r="V195" s="39"/>
      <c r="W195" s="41"/>
      <c r="X195" s="51"/>
      <c r="Y195" s="39"/>
      <c r="Z195" s="42"/>
      <c r="AA195" s="42"/>
      <c r="AB195" s="51"/>
      <c r="AC195" s="42"/>
      <c r="AD195" s="41"/>
      <c r="AE195" s="40"/>
      <c r="AF195" s="51"/>
    </row>
    <row r="196" spans="1:32" x14ac:dyDescent="0.2">
      <c r="A196" s="43" t="s">
        <v>40</v>
      </c>
      <c r="B196" s="39">
        <v>2019</v>
      </c>
      <c r="C196" s="62">
        <v>2.2183908045976999E-2</v>
      </c>
      <c r="D196" s="39"/>
      <c r="E196" s="39"/>
      <c r="F196" s="42">
        <v>50</v>
      </c>
      <c r="G196" s="41">
        <v>72.31</v>
      </c>
      <c r="H196" s="51">
        <v>8.3819999999999997</v>
      </c>
      <c r="I196" s="42"/>
      <c r="J196" s="39"/>
      <c r="K196" s="41"/>
      <c r="L196" s="51"/>
      <c r="M196" s="39"/>
      <c r="N196" s="39"/>
      <c r="O196" s="41"/>
      <c r="P196" s="51"/>
      <c r="Q196" s="39"/>
      <c r="R196" s="39"/>
      <c r="S196" s="41"/>
      <c r="T196" s="51"/>
      <c r="U196" s="39"/>
      <c r="V196" s="39"/>
      <c r="W196" s="41"/>
      <c r="X196" s="51"/>
      <c r="Y196" s="39"/>
      <c r="Z196" s="42"/>
      <c r="AA196" s="42"/>
      <c r="AB196" s="51"/>
      <c r="AC196" s="42"/>
      <c r="AD196" s="41"/>
      <c r="AE196" s="40"/>
      <c r="AF196" s="51"/>
    </row>
    <row r="197" spans="1:32" x14ac:dyDescent="0.2">
      <c r="A197" s="43" t="s">
        <v>41</v>
      </c>
      <c r="B197" s="39">
        <v>1987</v>
      </c>
      <c r="C197" s="62">
        <v>8.4285714285714294E-3</v>
      </c>
      <c r="D197" s="39"/>
      <c r="E197" s="39"/>
      <c r="F197" s="42">
        <v>55</v>
      </c>
      <c r="G197" s="41">
        <v>-117.43345454545501</v>
      </c>
      <c r="H197" s="51">
        <v>27.197727272727299</v>
      </c>
      <c r="I197" s="42"/>
      <c r="J197" s="39"/>
      <c r="K197" s="41"/>
      <c r="L197" s="51"/>
      <c r="M197" s="39"/>
      <c r="N197" s="39"/>
      <c r="O197" s="41"/>
      <c r="P197" s="51"/>
      <c r="Q197" s="39"/>
      <c r="R197" s="39"/>
      <c r="S197" s="41"/>
      <c r="T197" s="51"/>
      <c r="U197" s="39"/>
      <c r="V197" s="39"/>
      <c r="W197" s="41"/>
      <c r="X197" s="51"/>
      <c r="Y197" s="39"/>
      <c r="Z197" s="42"/>
      <c r="AA197" s="42"/>
      <c r="AB197" s="51"/>
      <c r="AC197" s="42"/>
      <c r="AD197" s="41"/>
      <c r="AE197" s="40"/>
      <c r="AF197" s="51"/>
    </row>
    <row r="198" spans="1:32" x14ac:dyDescent="0.2">
      <c r="A198" s="43" t="s">
        <v>41</v>
      </c>
      <c r="B198" s="39">
        <v>1989</v>
      </c>
      <c r="C198" s="62">
        <v>0.16727272727272699</v>
      </c>
      <c r="D198" s="39">
        <v>62</v>
      </c>
      <c r="E198" s="39">
        <v>4806.27419354839</v>
      </c>
      <c r="F198" s="42">
        <v>77</v>
      </c>
      <c r="G198" s="41">
        <v>-88.417532467532396</v>
      </c>
      <c r="H198" s="51">
        <v>29.7849090909091</v>
      </c>
      <c r="I198" s="42"/>
      <c r="J198" s="39"/>
      <c r="K198" s="41"/>
      <c r="L198" s="51"/>
      <c r="M198" s="39"/>
      <c r="N198" s="39"/>
      <c r="O198" s="41"/>
      <c r="P198" s="51"/>
      <c r="Q198" s="39"/>
      <c r="R198" s="39"/>
      <c r="S198" s="41"/>
      <c r="T198" s="51"/>
      <c r="U198" s="39">
        <v>62</v>
      </c>
      <c r="V198" s="39">
        <v>143.48387096774201</v>
      </c>
      <c r="W198" s="41">
        <v>1.35520731707317</v>
      </c>
      <c r="X198" s="51">
        <v>11.994548780487801</v>
      </c>
      <c r="Y198" s="39"/>
      <c r="Z198" s="42"/>
      <c r="AA198" s="42"/>
      <c r="AB198" s="51"/>
      <c r="AC198" s="42">
        <v>60</v>
      </c>
      <c r="AD198" s="41">
        <v>56.023333333333298</v>
      </c>
      <c r="AE198" s="40">
        <v>0.42628205128205099</v>
      </c>
      <c r="AF198" s="51">
        <v>9.3033333333333292</v>
      </c>
    </row>
    <row r="199" spans="1:32" x14ac:dyDescent="0.2">
      <c r="A199" s="43" t="s">
        <v>41</v>
      </c>
      <c r="B199" s="39">
        <v>1990</v>
      </c>
      <c r="C199" s="62">
        <v>0.171160714285714</v>
      </c>
      <c r="D199" s="39">
        <v>54</v>
      </c>
      <c r="E199" s="39">
        <v>5238.0925925925903</v>
      </c>
      <c r="F199" s="42">
        <v>76</v>
      </c>
      <c r="G199" s="41">
        <v>-33.679736842105299</v>
      </c>
      <c r="H199" s="51">
        <v>29.200855263157901</v>
      </c>
      <c r="I199" s="42"/>
      <c r="J199" s="39"/>
      <c r="K199" s="41"/>
      <c r="L199" s="51"/>
      <c r="M199" s="39"/>
      <c r="N199" s="39"/>
      <c r="O199" s="41"/>
      <c r="P199" s="51"/>
      <c r="Q199" s="39"/>
      <c r="R199" s="39"/>
      <c r="S199" s="41"/>
      <c r="T199" s="51"/>
      <c r="U199" s="39">
        <v>54</v>
      </c>
      <c r="V199" s="39">
        <v>157.14814814814801</v>
      </c>
      <c r="W199" s="41">
        <v>1.15801219512195</v>
      </c>
      <c r="X199" s="51">
        <v>11.097914634146299</v>
      </c>
      <c r="Y199" s="39"/>
      <c r="Z199" s="42"/>
      <c r="AA199" s="42"/>
      <c r="AB199" s="51"/>
      <c r="AC199" s="42">
        <v>54</v>
      </c>
      <c r="AD199" s="41">
        <v>52.072222222222202</v>
      </c>
      <c r="AE199" s="40">
        <v>0.124469135802469</v>
      </c>
      <c r="AF199" s="51">
        <v>8.9162962962963004</v>
      </c>
    </row>
    <row r="200" spans="1:32" x14ac:dyDescent="0.2">
      <c r="A200" s="43" t="s">
        <v>41</v>
      </c>
      <c r="B200" s="39">
        <v>1991</v>
      </c>
      <c r="C200" s="62">
        <v>7.5530303030303003E-2</v>
      </c>
      <c r="D200" s="39">
        <v>65</v>
      </c>
      <c r="E200" s="39">
        <v>5031.7076923076902</v>
      </c>
      <c r="F200" s="42">
        <v>81</v>
      </c>
      <c r="G200" s="41">
        <v>-56.943456790123498</v>
      </c>
      <c r="H200" s="51">
        <v>31.6353086419753</v>
      </c>
      <c r="I200" s="42"/>
      <c r="J200" s="39"/>
      <c r="K200" s="41"/>
      <c r="L200" s="51"/>
      <c r="M200" s="39"/>
      <c r="N200" s="39"/>
      <c r="O200" s="41"/>
      <c r="P200" s="51"/>
      <c r="Q200" s="39"/>
      <c r="R200" s="39"/>
      <c r="S200" s="41"/>
      <c r="T200" s="51"/>
      <c r="U200" s="39">
        <v>65</v>
      </c>
      <c r="V200" s="39">
        <v>149.907692307692</v>
      </c>
      <c r="W200" s="41">
        <v>1.1121011235955101</v>
      </c>
      <c r="X200" s="51">
        <v>11.6313595505618</v>
      </c>
      <c r="Y200" s="39"/>
      <c r="Z200" s="42"/>
      <c r="AA200" s="42"/>
      <c r="AB200" s="51"/>
      <c r="AC200" s="42">
        <v>65</v>
      </c>
      <c r="AD200" s="41">
        <v>51.103076923076898</v>
      </c>
      <c r="AE200" s="40">
        <v>4.8831460674157397E-2</v>
      </c>
      <c r="AF200" s="51">
        <v>9.2414606741573007</v>
      </c>
    </row>
    <row r="201" spans="1:32" x14ac:dyDescent="0.2">
      <c r="A201" s="43" t="s">
        <v>41</v>
      </c>
      <c r="B201" s="39">
        <v>1992</v>
      </c>
      <c r="C201" s="62">
        <v>0.24006329113923999</v>
      </c>
      <c r="D201" s="39">
        <v>90</v>
      </c>
      <c r="E201" s="39">
        <v>5189.6666666666697</v>
      </c>
      <c r="F201" s="42">
        <v>98</v>
      </c>
      <c r="G201" s="41">
        <v>73.126224489795902</v>
      </c>
      <c r="H201" s="51">
        <v>34.912224489795904</v>
      </c>
      <c r="I201" s="42"/>
      <c r="J201" s="39"/>
      <c r="K201" s="41"/>
      <c r="L201" s="51"/>
      <c r="M201" s="39"/>
      <c r="N201" s="39"/>
      <c r="O201" s="41"/>
      <c r="P201" s="51"/>
      <c r="Q201" s="39"/>
      <c r="R201" s="39"/>
      <c r="S201" s="41"/>
      <c r="T201" s="51"/>
      <c r="U201" s="39">
        <v>90</v>
      </c>
      <c r="V201" s="39">
        <v>151.611111111111</v>
      </c>
      <c r="W201" s="41">
        <v>1.9925130434782601</v>
      </c>
      <c r="X201" s="51">
        <v>12.876556521739101</v>
      </c>
      <c r="Y201" s="39"/>
      <c r="Z201" s="42"/>
      <c r="AA201" s="42"/>
      <c r="AB201" s="51"/>
      <c r="AC201" s="42">
        <v>87</v>
      </c>
      <c r="AD201" s="41">
        <v>48.926436781609198</v>
      </c>
      <c r="AE201" s="40">
        <v>0.25414545454545501</v>
      </c>
      <c r="AF201" s="51">
        <v>10.4305454545455</v>
      </c>
    </row>
    <row r="202" spans="1:32" x14ac:dyDescent="0.2">
      <c r="A202" s="43" t="s">
        <v>41</v>
      </c>
      <c r="B202" s="39">
        <v>1993</v>
      </c>
      <c r="C202" s="62">
        <v>0.48011976047904198</v>
      </c>
      <c r="D202" s="39">
        <v>89</v>
      </c>
      <c r="E202" s="39">
        <v>5003.1910112359501</v>
      </c>
      <c r="F202" s="42">
        <v>111</v>
      </c>
      <c r="G202" s="41">
        <v>-74.762522522522502</v>
      </c>
      <c r="H202" s="51">
        <v>33.503270270270299</v>
      </c>
      <c r="I202" s="42"/>
      <c r="J202" s="39"/>
      <c r="K202" s="41"/>
      <c r="L202" s="51"/>
      <c r="M202" s="39"/>
      <c r="N202" s="39"/>
      <c r="O202" s="41"/>
      <c r="P202" s="51"/>
      <c r="Q202" s="39"/>
      <c r="R202" s="39"/>
      <c r="S202" s="41"/>
      <c r="T202" s="51"/>
      <c r="U202" s="39">
        <v>89</v>
      </c>
      <c r="V202" s="39">
        <v>144.14606741572999</v>
      </c>
      <c r="W202" s="41">
        <v>1.534864</v>
      </c>
      <c r="X202" s="51">
        <v>11.998856</v>
      </c>
      <c r="Y202" s="39"/>
      <c r="Z202" s="42"/>
      <c r="AA202" s="42"/>
      <c r="AB202" s="51"/>
      <c r="AC202" s="42">
        <v>84</v>
      </c>
      <c r="AD202" s="41">
        <v>48.117857142857197</v>
      </c>
      <c r="AE202" s="40">
        <v>-0.29377500000000001</v>
      </c>
      <c r="AF202" s="51">
        <v>9.6183766666666699</v>
      </c>
    </row>
    <row r="203" spans="1:32" x14ac:dyDescent="0.2">
      <c r="A203" s="43" t="s">
        <v>41</v>
      </c>
      <c r="B203" s="39">
        <v>1994</v>
      </c>
      <c r="C203" s="62">
        <v>0.63656050955414001</v>
      </c>
      <c r="D203" s="39">
        <v>95</v>
      </c>
      <c r="E203" s="39">
        <v>5199.1052631578996</v>
      </c>
      <c r="F203" s="42">
        <v>114</v>
      </c>
      <c r="G203" s="41">
        <v>-0.69903508771928802</v>
      </c>
      <c r="H203" s="51">
        <v>37.371201754386</v>
      </c>
      <c r="I203" s="42"/>
      <c r="J203" s="39"/>
      <c r="K203" s="41"/>
      <c r="L203" s="51"/>
      <c r="M203" s="39"/>
      <c r="N203" s="39"/>
      <c r="O203" s="41"/>
      <c r="P203" s="51"/>
      <c r="Q203" s="39"/>
      <c r="R203" s="39"/>
      <c r="S203" s="41"/>
      <c r="T203" s="51"/>
      <c r="U203" s="39">
        <v>95</v>
      </c>
      <c r="V203" s="39">
        <v>123.81052631578901</v>
      </c>
      <c r="W203" s="41">
        <v>0.25566923076923098</v>
      </c>
      <c r="X203" s="51">
        <v>14.419615384615399</v>
      </c>
      <c r="Y203" s="39"/>
      <c r="Z203" s="42"/>
      <c r="AA203" s="42"/>
      <c r="AB203" s="51"/>
      <c r="AC203" s="42">
        <v>88</v>
      </c>
      <c r="AD203" s="41">
        <v>47.063636363636398</v>
      </c>
      <c r="AE203" s="40">
        <v>-0.43734126984126998</v>
      </c>
      <c r="AF203" s="51">
        <v>11.3710595238095</v>
      </c>
    </row>
    <row r="204" spans="1:32" x14ac:dyDescent="0.2">
      <c r="A204" s="43" t="s">
        <v>41</v>
      </c>
      <c r="B204" s="39">
        <v>1995</v>
      </c>
      <c r="C204" s="62">
        <v>0.37416149068323001</v>
      </c>
      <c r="D204" s="39">
        <v>68</v>
      </c>
      <c r="E204" s="39">
        <v>5289.7058823529396</v>
      </c>
      <c r="F204" s="42">
        <v>96</v>
      </c>
      <c r="G204" s="41">
        <v>-50.140729166666702</v>
      </c>
      <c r="H204" s="51">
        <v>32.802802083333297</v>
      </c>
      <c r="I204" s="42"/>
      <c r="J204" s="39"/>
      <c r="K204" s="41"/>
      <c r="L204" s="51"/>
      <c r="M204" s="39"/>
      <c r="N204" s="39"/>
      <c r="O204" s="41"/>
      <c r="P204" s="51"/>
      <c r="Q204" s="39"/>
      <c r="R204" s="39"/>
      <c r="S204" s="41"/>
      <c r="T204" s="51"/>
      <c r="U204" s="39">
        <v>68</v>
      </c>
      <c r="V204" s="39">
        <v>129.41176470588201</v>
      </c>
      <c r="W204" s="41">
        <v>-1.01047933884298</v>
      </c>
      <c r="X204" s="51">
        <v>11.9009008264463</v>
      </c>
      <c r="Y204" s="39"/>
      <c r="Z204" s="42"/>
      <c r="AA204" s="42"/>
      <c r="AB204" s="51"/>
      <c r="AC204" s="42">
        <v>64</v>
      </c>
      <c r="AD204" s="41">
        <v>39.165624999999999</v>
      </c>
      <c r="AE204" s="40">
        <v>-0.86820338983050804</v>
      </c>
      <c r="AF204" s="51">
        <v>9.5558135593220292</v>
      </c>
    </row>
    <row r="205" spans="1:32" x14ac:dyDescent="0.2">
      <c r="A205" s="43" t="s">
        <v>41</v>
      </c>
      <c r="B205" s="39">
        <v>1996</v>
      </c>
      <c r="C205" s="62">
        <v>0.691071428571429</v>
      </c>
      <c r="D205" s="39">
        <v>103</v>
      </c>
      <c r="E205" s="39">
        <v>5277.6504854368904</v>
      </c>
      <c r="F205" s="42">
        <v>116</v>
      </c>
      <c r="G205" s="41">
        <v>-0.448965517241387</v>
      </c>
      <c r="H205" s="51">
        <v>37.116077586206899</v>
      </c>
      <c r="I205" s="42"/>
      <c r="J205" s="39"/>
      <c r="K205" s="41"/>
      <c r="L205" s="51"/>
      <c r="M205" s="39"/>
      <c r="N205" s="39"/>
      <c r="O205" s="41"/>
      <c r="P205" s="51"/>
      <c r="Q205" s="39"/>
      <c r="R205" s="39"/>
      <c r="S205" s="41"/>
      <c r="T205" s="51"/>
      <c r="U205" s="39">
        <v>103</v>
      </c>
      <c r="V205" s="39">
        <v>131.893203883495</v>
      </c>
      <c r="W205" s="41">
        <v>-0.34235616438356198</v>
      </c>
      <c r="X205" s="51">
        <v>12.7530821917808</v>
      </c>
      <c r="Y205" s="39"/>
      <c r="Z205" s="42"/>
      <c r="AA205" s="42"/>
      <c r="AB205" s="51"/>
      <c r="AC205" s="42">
        <v>101</v>
      </c>
      <c r="AD205" s="41">
        <v>47.069306930693102</v>
      </c>
      <c r="AE205" s="40">
        <v>-0.31120422535211201</v>
      </c>
      <c r="AF205" s="51">
        <v>10.191171830985899</v>
      </c>
    </row>
    <row r="206" spans="1:32" x14ac:dyDescent="0.2">
      <c r="A206" s="43" t="s">
        <v>41</v>
      </c>
      <c r="B206" s="39">
        <v>1997</v>
      </c>
      <c r="C206" s="62">
        <v>0.44590909090909098</v>
      </c>
      <c r="D206" s="39">
        <v>86</v>
      </c>
      <c r="E206" s="39">
        <v>5409.8953488372099</v>
      </c>
      <c r="F206" s="42">
        <v>101</v>
      </c>
      <c r="G206" s="41">
        <v>-28.355940594059401</v>
      </c>
      <c r="H206" s="51">
        <v>37.290198019801998</v>
      </c>
      <c r="I206" s="42"/>
      <c r="J206" s="39"/>
      <c r="K206" s="41"/>
      <c r="L206" s="51"/>
      <c r="M206" s="39"/>
      <c r="N206" s="39"/>
      <c r="O206" s="41"/>
      <c r="P206" s="51"/>
      <c r="Q206" s="39"/>
      <c r="R206" s="39"/>
      <c r="S206" s="41"/>
      <c r="T206" s="51"/>
      <c r="U206" s="39">
        <v>86</v>
      </c>
      <c r="V206" s="39">
        <v>138</v>
      </c>
      <c r="W206" s="41">
        <v>-0.96011570247933897</v>
      </c>
      <c r="X206" s="51">
        <v>13.9544876033058</v>
      </c>
      <c r="Y206" s="39"/>
      <c r="Z206" s="42"/>
      <c r="AA206" s="42"/>
      <c r="AB206" s="51"/>
      <c r="AC206" s="42">
        <v>80</v>
      </c>
      <c r="AD206" s="41">
        <v>50.155000000000001</v>
      </c>
      <c r="AE206" s="40">
        <v>-2.94224137931034E-2</v>
      </c>
      <c r="AF206" s="51">
        <v>11.1146293103448</v>
      </c>
    </row>
    <row r="207" spans="1:32" x14ac:dyDescent="0.2">
      <c r="A207" s="43" t="s">
        <v>41</v>
      </c>
      <c r="B207" s="39">
        <v>1998</v>
      </c>
      <c r="C207" s="62">
        <v>0.42880952380952397</v>
      </c>
      <c r="D207" s="39">
        <v>81</v>
      </c>
      <c r="E207" s="39">
        <v>5638.2469135802503</v>
      </c>
      <c r="F207" s="42">
        <v>101</v>
      </c>
      <c r="G207" s="41">
        <v>-9.0507920792079304</v>
      </c>
      <c r="H207" s="51">
        <v>37.775386138613896</v>
      </c>
      <c r="I207" s="42"/>
      <c r="J207" s="39"/>
      <c r="K207" s="41"/>
      <c r="L207" s="51"/>
      <c r="M207" s="39"/>
      <c r="N207" s="39"/>
      <c r="O207" s="41"/>
      <c r="P207" s="51"/>
      <c r="Q207" s="39"/>
      <c r="R207" s="39"/>
      <c r="S207" s="41"/>
      <c r="T207" s="51"/>
      <c r="U207" s="39">
        <v>81</v>
      </c>
      <c r="V207" s="39">
        <v>132.641975308642</v>
      </c>
      <c r="W207" s="41">
        <v>-2.2246124031007701</v>
      </c>
      <c r="X207" s="51">
        <v>14.0871240310078</v>
      </c>
      <c r="Y207" s="39"/>
      <c r="Z207" s="42"/>
      <c r="AA207" s="42"/>
      <c r="AB207" s="51"/>
      <c r="AC207" s="42">
        <v>78</v>
      </c>
      <c r="AD207" s="41">
        <v>49.471794871794899</v>
      </c>
      <c r="AE207" s="40">
        <v>-0.48987903225806501</v>
      </c>
      <c r="AF207" s="51">
        <v>11.4105064516129</v>
      </c>
    </row>
    <row r="208" spans="1:32" x14ac:dyDescent="0.2">
      <c r="A208" s="43" t="s">
        <v>41</v>
      </c>
      <c r="B208" s="39">
        <v>1999</v>
      </c>
      <c r="C208" s="62">
        <v>0.55304812834224604</v>
      </c>
      <c r="D208" s="39">
        <v>85</v>
      </c>
      <c r="E208" s="39">
        <v>6137.30588235294</v>
      </c>
      <c r="F208" s="42">
        <v>104</v>
      </c>
      <c r="G208" s="41">
        <v>101.42865384615401</v>
      </c>
      <c r="H208" s="51">
        <v>37.395096153846197</v>
      </c>
      <c r="I208" s="42"/>
      <c r="J208" s="39"/>
      <c r="K208" s="41"/>
      <c r="L208" s="51"/>
      <c r="M208" s="39"/>
      <c r="N208" s="39"/>
      <c r="O208" s="41"/>
      <c r="P208" s="51"/>
      <c r="Q208" s="39"/>
      <c r="R208" s="39"/>
      <c r="S208" s="41"/>
      <c r="T208" s="51"/>
      <c r="U208" s="39">
        <v>85</v>
      </c>
      <c r="V208" s="39">
        <v>145.14117647058799</v>
      </c>
      <c r="W208" s="41">
        <v>-0.39023741007194201</v>
      </c>
      <c r="X208" s="51">
        <v>12.395719424460401</v>
      </c>
      <c r="Y208" s="39"/>
      <c r="Z208" s="42"/>
      <c r="AA208" s="42"/>
      <c r="AB208" s="51"/>
      <c r="AC208" s="42">
        <v>82</v>
      </c>
      <c r="AD208" s="41">
        <v>52.969512195121901</v>
      </c>
      <c r="AE208" s="40">
        <v>-0.90327205882352901</v>
      </c>
      <c r="AF208" s="51">
        <v>10.1291176470588</v>
      </c>
    </row>
    <row r="209" spans="1:32" x14ac:dyDescent="0.2">
      <c r="A209" s="43" t="s">
        <v>41</v>
      </c>
      <c r="B209" s="39">
        <v>2000</v>
      </c>
      <c r="C209" s="62">
        <v>0.51781021897810198</v>
      </c>
      <c r="D209" s="39">
        <v>52</v>
      </c>
      <c r="E209" s="39">
        <v>6348.3653846153802</v>
      </c>
      <c r="F209" s="42">
        <v>72</v>
      </c>
      <c r="G209" s="41">
        <v>153.169861111111</v>
      </c>
      <c r="H209" s="51">
        <v>35.092305555555598</v>
      </c>
      <c r="I209" s="42"/>
      <c r="J209" s="39"/>
      <c r="K209" s="41"/>
      <c r="L209" s="51"/>
      <c r="M209" s="39"/>
      <c r="N209" s="39"/>
      <c r="O209" s="41"/>
      <c r="P209" s="51"/>
      <c r="Q209" s="39"/>
      <c r="R209" s="39"/>
      <c r="S209" s="41"/>
      <c r="T209" s="51"/>
      <c r="U209" s="39">
        <v>52</v>
      </c>
      <c r="V209" s="39">
        <v>166</v>
      </c>
      <c r="W209" s="41">
        <v>1.07477906976744</v>
      </c>
      <c r="X209" s="51">
        <v>11.9312558139535</v>
      </c>
      <c r="Y209" s="39"/>
      <c r="Z209" s="42"/>
      <c r="AA209" s="42"/>
      <c r="AB209" s="51"/>
      <c r="AC209" s="42">
        <v>51</v>
      </c>
      <c r="AD209" s="41">
        <v>54.882352941176499</v>
      </c>
      <c r="AE209" s="40">
        <v>-0.52847619047619099</v>
      </c>
      <c r="AF209" s="51">
        <v>9.4101999999999997</v>
      </c>
    </row>
    <row r="210" spans="1:32" x14ac:dyDescent="0.2">
      <c r="A210" s="43" t="s">
        <v>41</v>
      </c>
      <c r="B210" s="39">
        <v>2001</v>
      </c>
      <c r="C210" s="62">
        <v>0.29256410256410198</v>
      </c>
      <c r="D210" s="39"/>
      <c r="E210" s="39"/>
      <c r="F210" s="42">
        <v>69</v>
      </c>
      <c r="G210" s="41">
        <v>165.13434782608701</v>
      </c>
      <c r="H210" s="51">
        <v>30.336492753623201</v>
      </c>
      <c r="I210" s="42"/>
      <c r="J210" s="39"/>
      <c r="K210" s="41"/>
      <c r="L210" s="51"/>
      <c r="M210" s="39"/>
      <c r="N210" s="39"/>
      <c r="O210" s="41"/>
      <c r="P210" s="51"/>
      <c r="Q210" s="39"/>
      <c r="R210" s="39"/>
      <c r="S210" s="41"/>
      <c r="T210" s="51"/>
      <c r="U210" s="39"/>
      <c r="V210" s="39"/>
      <c r="W210" s="41"/>
      <c r="X210" s="51"/>
      <c r="Y210" s="39"/>
      <c r="Z210" s="42"/>
      <c r="AA210" s="42"/>
      <c r="AB210" s="51"/>
      <c r="AC210" s="42"/>
      <c r="AD210" s="41"/>
      <c r="AE210" s="40"/>
      <c r="AF210" s="51"/>
    </row>
    <row r="211" spans="1:32" x14ac:dyDescent="0.2">
      <c r="A211" s="43" t="s">
        <v>41</v>
      </c>
      <c r="B211" s="39">
        <v>2002</v>
      </c>
      <c r="C211" s="62">
        <v>0.43116564417177899</v>
      </c>
      <c r="D211" s="39">
        <v>57</v>
      </c>
      <c r="E211" s="39">
        <v>5488.2631578947403</v>
      </c>
      <c r="F211" s="42">
        <v>74</v>
      </c>
      <c r="G211" s="41">
        <v>239.137567567568</v>
      </c>
      <c r="H211" s="51">
        <v>30.955797297297298</v>
      </c>
      <c r="I211" s="42"/>
      <c r="J211" s="39"/>
      <c r="K211" s="41"/>
      <c r="L211" s="51"/>
      <c r="M211" s="39"/>
      <c r="N211" s="39"/>
      <c r="O211" s="41"/>
      <c r="P211" s="51"/>
      <c r="Q211" s="39"/>
      <c r="R211" s="39"/>
      <c r="S211" s="41"/>
      <c r="T211" s="51"/>
      <c r="U211" s="39">
        <v>57</v>
      </c>
      <c r="V211" s="39">
        <v>128.789473684211</v>
      </c>
      <c r="W211" s="41">
        <v>-1.31093670886076</v>
      </c>
      <c r="X211" s="51">
        <v>10.8929873417722</v>
      </c>
      <c r="Y211" s="39"/>
      <c r="Z211" s="42"/>
      <c r="AA211" s="42"/>
      <c r="AB211" s="51"/>
      <c r="AC211" s="42">
        <v>54</v>
      </c>
      <c r="AD211" s="41">
        <v>45.831481481481497</v>
      </c>
      <c r="AE211" s="40">
        <v>-0.290727272727273</v>
      </c>
      <c r="AF211" s="51">
        <v>8.8138051948051892</v>
      </c>
    </row>
    <row r="212" spans="1:32" x14ac:dyDescent="0.2">
      <c r="A212" s="43" t="s">
        <v>41</v>
      </c>
      <c r="B212" s="39">
        <v>2003</v>
      </c>
      <c r="C212" s="62">
        <v>0.24105263157894699</v>
      </c>
      <c r="D212" s="39"/>
      <c r="E212" s="39"/>
      <c r="F212" s="42">
        <v>51</v>
      </c>
      <c r="G212" s="41">
        <v>236.30078431372601</v>
      </c>
      <c r="H212" s="51">
        <v>32.865627450980398</v>
      </c>
      <c r="I212" s="42"/>
      <c r="J212" s="39"/>
      <c r="K212" s="41"/>
      <c r="L212" s="51"/>
      <c r="M212" s="39"/>
      <c r="N212" s="39"/>
      <c r="O212" s="41"/>
      <c r="P212" s="51"/>
      <c r="Q212" s="39"/>
      <c r="R212" s="39"/>
      <c r="S212" s="41"/>
      <c r="T212" s="51"/>
      <c r="U212" s="39"/>
      <c r="V212" s="39"/>
      <c r="W212" s="41"/>
      <c r="X212" s="51"/>
      <c r="Y212" s="39"/>
      <c r="Z212" s="42"/>
      <c r="AA212" s="42"/>
      <c r="AB212" s="51"/>
      <c r="AC212" s="42"/>
      <c r="AD212" s="41"/>
      <c r="AE212" s="40"/>
      <c r="AF212" s="51"/>
    </row>
    <row r="213" spans="1:32" x14ac:dyDescent="0.2">
      <c r="A213" s="43" t="s">
        <v>41</v>
      </c>
      <c r="B213" s="39">
        <v>2004</v>
      </c>
      <c r="C213" s="62">
        <v>0.28128205128205103</v>
      </c>
      <c r="D213" s="39">
        <v>56</v>
      </c>
      <c r="E213" s="39">
        <v>6208.0714285714303</v>
      </c>
      <c r="F213" s="42">
        <v>63</v>
      </c>
      <c r="G213" s="41">
        <v>217.31888888888901</v>
      </c>
      <c r="H213" s="51">
        <v>38.206126984127003</v>
      </c>
      <c r="I213" s="42"/>
      <c r="J213" s="39"/>
      <c r="K213" s="41"/>
      <c r="L213" s="51"/>
      <c r="M213" s="39"/>
      <c r="N213" s="39"/>
      <c r="O213" s="41"/>
      <c r="P213" s="51"/>
      <c r="Q213" s="39"/>
      <c r="R213" s="39"/>
      <c r="S213" s="41"/>
      <c r="T213" s="51"/>
      <c r="U213" s="39">
        <v>56</v>
      </c>
      <c r="V213" s="39">
        <v>148.44642857142901</v>
      </c>
      <c r="W213" s="41">
        <v>-0.81649275362318796</v>
      </c>
      <c r="X213" s="51">
        <v>13.6697826086957</v>
      </c>
      <c r="Y213" s="39"/>
      <c r="Z213" s="42"/>
      <c r="AA213" s="42"/>
      <c r="AB213" s="51"/>
      <c r="AC213" s="42">
        <v>54</v>
      </c>
      <c r="AD213" s="41">
        <v>55.307407407407403</v>
      </c>
      <c r="AE213" s="40">
        <v>-1.5035156249999999</v>
      </c>
      <c r="AF213" s="51">
        <v>10.7971375</v>
      </c>
    </row>
    <row r="214" spans="1:32" x14ac:dyDescent="0.2">
      <c r="A214" s="43" t="s">
        <v>41</v>
      </c>
      <c r="B214" s="39">
        <v>2005</v>
      </c>
      <c r="C214" s="62">
        <v>1.02614583333333</v>
      </c>
      <c r="D214" s="39"/>
      <c r="E214" s="39"/>
      <c r="F214" s="42">
        <v>58</v>
      </c>
      <c r="G214" s="41">
        <v>271.93275862068998</v>
      </c>
      <c r="H214" s="51">
        <v>35.151241379310299</v>
      </c>
      <c r="I214" s="42"/>
      <c r="J214" s="39"/>
      <c r="K214" s="41"/>
      <c r="L214" s="51"/>
      <c r="M214" s="39"/>
      <c r="N214" s="39"/>
      <c r="O214" s="41"/>
      <c r="P214" s="51"/>
      <c r="Q214" s="39"/>
      <c r="R214" s="39"/>
      <c r="S214" s="41"/>
      <c r="T214" s="51"/>
      <c r="U214" s="39"/>
      <c r="V214" s="39"/>
      <c r="W214" s="41"/>
      <c r="X214" s="51"/>
      <c r="Y214" s="39"/>
      <c r="Z214" s="42"/>
      <c r="AA214" s="42"/>
      <c r="AB214" s="51"/>
      <c r="AC214" s="42"/>
      <c r="AD214" s="41"/>
      <c r="AE214" s="40"/>
      <c r="AF214" s="51"/>
    </row>
    <row r="215" spans="1:32" x14ac:dyDescent="0.2">
      <c r="A215" s="43" t="s">
        <v>41</v>
      </c>
      <c r="B215" s="39">
        <v>2006</v>
      </c>
      <c r="C215" s="62">
        <v>1.0559770114942499</v>
      </c>
      <c r="D215" s="39"/>
      <c r="E215" s="39"/>
      <c r="F215" s="42">
        <v>50</v>
      </c>
      <c r="G215" s="41">
        <v>275.65359999999998</v>
      </c>
      <c r="H215" s="51">
        <v>36.541440000000001</v>
      </c>
      <c r="I215" s="42"/>
      <c r="J215" s="39"/>
      <c r="K215" s="41"/>
      <c r="L215" s="51"/>
      <c r="M215" s="39"/>
      <c r="N215" s="39"/>
      <c r="O215" s="41"/>
      <c r="P215" s="51"/>
      <c r="Q215" s="39"/>
      <c r="R215" s="39"/>
      <c r="S215" s="41"/>
      <c r="T215" s="51"/>
      <c r="U215" s="39"/>
      <c r="V215" s="39"/>
      <c r="W215" s="41"/>
      <c r="X215" s="51"/>
      <c r="Y215" s="39"/>
      <c r="Z215" s="42"/>
      <c r="AA215" s="42"/>
      <c r="AB215" s="51"/>
      <c r="AC215" s="42"/>
      <c r="AD215" s="41"/>
      <c r="AE215" s="40"/>
      <c r="AF215" s="51"/>
    </row>
    <row r="216" spans="1:32" x14ac:dyDescent="0.2">
      <c r="A216" s="43" t="s">
        <v>41</v>
      </c>
      <c r="B216" s="39">
        <v>2007</v>
      </c>
      <c r="C216" s="62">
        <v>1.3579611650485399</v>
      </c>
      <c r="D216" s="39"/>
      <c r="E216" s="39"/>
      <c r="F216" s="42">
        <v>64</v>
      </c>
      <c r="G216" s="41">
        <v>235.50562500000001</v>
      </c>
      <c r="H216" s="51">
        <v>35.758031250000002</v>
      </c>
      <c r="I216" s="42"/>
      <c r="J216" s="39"/>
      <c r="K216" s="41"/>
      <c r="L216" s="51"/>
      <c r="M216" s="39"/>
      <c r="N216" s="39"/>
      <c r="O216" s="41"/>
      <c r="P216" s="51"/>
      <c r="Q216" s="39"/>
      <c r="R216" s="39"/>
      <c r="S216" s="41"/>
      <c r="T216" s="51"/>
      <c r="U216" s="39"/>
      <c r="V216" s="39"/>
      <c r="W216" s="41"/>
      <c r="X216" s="51"/>
      <c r="Y216" s="39"/>
      <c r="Z216" s="42"/>
      <c r="AA216" s="42"/>
      <c r="AB216" s="51"/>
      <c r="AC216" s="42"/>
      <c r="AD216" s="41"/>
      <c r="AE216" s="40"/>
      <c r="AF216" s="51"/>
    </row>
    <row r="217" spans="1:32" x14ac:dyDescent="0.2">
      <c r="A217" s="43" t="s">
        <v>41</v>
      </c>
      <c r="B217" s="39">
        <v>2008</v>
      </c>
      <c r="C217" s="62">
        <v>1.60214285714286</v>
      </c>
      <c r="D217" s="39"/>
      <c r="E217" s="39"/>
      <c r="F217" s="42">
        <v>52</v>
      </c>
      <c r="G217" s="41">
        <v>86.308653846153803</v>
      </c>
      <c r="H217" s="51">
        <v>30.0567307692308</v>
      </c>
      <c r="I217" s="42"/>
      <c r="J217" s="39"/>
      <c r="K217" s="41"/>
      <c r="L217" s="51"/>
      <c r="M217" s="39"/>
      <c r="N217" s="39"/>
      <c r="O217" s="41"/>
      <c r="P217" s="51"/>
      <c r="Q217" s="39"/>
      <c r="R217" s="39"/>
      <c r="S217" s="41"/>
      <c r="T217" s="51"/>
      <c r="U217" s="39"/>
      <c r="V217" s="39"/>
      <c r="W217" s="41"/>
      <c r="X217" s="51"/>
      <c r="Y217" s="39"/>
      <c r="Z217" s="42"/>
      <c r="AA217" s="42"/>
      <c r="AB217" s="51"/>
      <c r="AC217" s="42"/>
      <c r="AD217" s="41"/>
      <c r="AE217" s="40"/>
      <c r="AF217" s="51"/>
    </row>
    <row r="218" spans="1:32" x14ac:dyDescent="0.2">
      <c r="A218" s="43" t="s">
        <v>41</v>
      </c>
      <c r="B218" s="39">
        <v>2009</v>
      </c>
      <c r="C218" s="62">
        <v>0.59840425531914898</v>
      </c>
      <c r="D218" s="39"/>
      <c r="E218" s="39"/>
      <c r="F218" s="42">
        <v>64</v>
      </c>
      <c r="G218" s="41">
        <v>139.14203125</v>
      </c>
      <c r="H218" s="51">
        <v>32.625656249999999</v>
      </c>
      <c r="I218" s="42"/>
      <c r="J218" s="39"/>
      <c r="K218" s="41"/>
      <c r="L218" s="51"/>
      <c r="M218" s="39"/>
      <c r="N218" s="39"/>
      <c r="O218" s="41"/>
      <c r="P218" s="51"/>
      <c r="Q218" s="39"/>
      <c r="R218" s="39"/>
      <c r="S218" s="41"/>
      <c r="T218" s="51"/>
      <c r="U218" s="39"/>
      <c r="V218" s="39"/>
      <c r="W218" s="41"/>
      <c r="X218" s="51"/>
      <c r="Y218" s="39"/>
      <c r="Z218" s="42"/>
      <c r="AA218" s="42"/>
      <c r="AB218" s="51"/>
      <c r="AC218" s="42"/>
      <c r="AD218" s="41"/>
      <c r="AE218" s="40"/>
      <c r="AF218" s="51"/>
    </row>
    <row r="219" spans="1:32" x14ac:dyDescent="0.2">
      <c r="A219" s="43" t="s">
        <v>41</v>
      </c>
      <c r="B219" s="39">
        <v>2010</v>
      </c>
      <c r="C219" s="62">
        <v>0.61527027027027004</v>
      </c>
      <c r="D219" s="39"/>
      <c r="E219" s="39"/>
      <c r="F219" s="42">
        <v>51</v>
      </c>
      <c r="G219" s="41">
        <v>142.381960784314</v>
      </c>
      <c r="H219" s="51">
        <v>30.922411764705899</v>
      </c>
      <c r="I219" s="42"/>
      <c r="J219" s="39"/>
      <c r="K219" s="41"/>
      <c r="L219" s="51"/>
      <c r="M219" s="39"/>
      <c r="N219" s="39"/>
      <c r="O219" s="41"/>
      <c r="P219" s="51"/>
      <c r="Q219" s="39"/>
      <c r="R219" s="39"/>
      <c r="S219" s="41"/>
      <c r="T219" s="51"/>
      <c r="U219" s="39"/>
      <c r="V219" s="39"/>
      <c r="W219" s="41"/>
      <c r="X219" s="51"/>
      <c r="Y219" s="39"/>
      <c r="Z219" s="42"/>
      <c r="AA219" s="42"/>
      <c r="AB219" s="51"/>
      <c r="AC219" s="42"/>
      <c r="AD219" s="41"/>
      <c r="AE219" s="40"/>
      <c r="AF219" s="51"/>
    </row>
    <row r="220" spans="1:32" x14ac:dyDescent="0.2">
      <c r="A220" s="43"/>
      <c r="B220" s="39"/>
      <c r="C220" s="62"/>
      <c r="D220" s="39"/>
      <c r="E220" s="39"/>
      <c r="F220" s="42"/>
      <c r="G220" s="41"/>
      <c r="H220" s="51"/>
      <c r="I220" s="42"/>
      <c r="J220" s="39"/>
      <c r="K220" s="41"/>
      <c r="L220" s="51"/>
      <c r="M220" s="39"/>
      <c r="N220" s="39"/>
      <c r="O220" s="41"/>
      <c r="P220" s="51"/>
      <c r="Q220" s="39"/>
      <c r="R220" s="39"/>
      <c r="S220" s="41"/>
      <c r="T220" s="51"/>
      <c r="U220" s="39"/>
      <c r="V220" s="39"/>
      <c r="W220" s="41"/>
      <c r="X220" s="51"/>
      <c r="Y220" s="39"/>
      <c r="Z220" s="42"/>
      <c r="AA220" s="42"/>
      <c r="AB220" s="51"/>
      <c r="AC220" s="42"/>
      <c r="AD220" s="41"/>
      <c r="AE220" s="40"/>
      <c r="AF220" s="51"/>
    </row>
    <row r="221" spans="1:32" x14ac:dyDescent="0.2">
      <c r="A221" s="43"/>
      <c r="B221" s="39"/>
      <c r="C221" s="62"/>
      <c r="D221" s="39"/>
      <c r="E221" s="39"/>
      <c r="F221" s="42"/>
      <c r="G221" s="41"/>
      <c r="H221" s="51"/>
      <c r="I221" s="42"/>
      <c r="J221" s="39"/>
      <c r="K221" s="41"/>
      <c r="L221" s="51"/>
      <c r="M221" s="39"/>
      <c r="N221" s="39"/>
      <c r="O221" s="41"/>
      <c r="P221" s="51"/>
      <c r="Q221" s="39"/>
      <c r="R221" s="39"/>
      <c r="S221" s="41"/>
      <c r="T221" s="51"/>
      <c r="U221" s="39"/>
      <c r="V221" s="39"/>
      <c r="W221" s="41"/>
      <c r="X221" s="51"/>
      <c r="Y221" s="39"/>
      <c r="Z221" s="42"/>
      <c r="AA221" s="42"/>
      <c r="AB221" s="51"/>
      <c r="AC221" s="42"/>
      <c r="AD221" s="41"/>
      <c r="AE221" s="40"/>
      <c r="AF221" s="51"/>
    </row>
    <row r="222" spans="1:32" x14ac:dyDescent="0.2">
      <c r="A222" s="43"/>
      <c r="B222" s="39"/>
      <c r="C222" s="62"/>
      <c r="D222" s="39"/>
      <c r="E222" s="39"/>
      <c r="F222" s="42"/>
      <c r="G222" s="41"/>
      <c r="H222" s="51"/>
      <c r="I222" s="42"/>
      <c r="J222" s="39"/>
      <c r="K222" s="41"/>
      <c r="L222" s="51"/>
      <c r="M222" s="39"/>
      <c r="N222" s="39"/>
      <c r="O222" s="41"/>
      <c r="P222" s="51"/>
      <c r="Q222" s="39"/>
      <c r="R222" s="39"/>
      <c r="S222" s="41"/>
      <c r="T222" s="51"/>
      <c r="U222" s="39"/>
      <c r="V222" s="39"/>
      <c r="W222" s="41"/>
      <c r="X222" s="51"/>
      <c r="Y222" s="39"/>
      <c r="Z222" s="42"/>
      <c r="AA222" s="42"/>
      <c r="AB222" s="51"/>
      <c r="AC222" s="42"/>
      <c r="AD222" s="41"/>
      <c r="AE222" s="40"/>
      <c r="AF222" s="51"/>
    </row>
    <row r="223" spans="1:32" x14ac:dyDescent="0.2">
      <c r="A223" s="43"/>
      <c r="B223" s="39"/>
      <c r="C223" s="62"/>
      <c r="D223" s="39"/>
      <c r="E223" s="39"/>
      <c r="F223" s="42"/>
      <c r="G223" s="41"/>
      <c r="H223" s="51"/>
      <c r="I223" s="42"/>
      <c r="J223" s="39"/>
      <c r="K223" s="41"/>
      <c r="L223" s="51"/>
      <c r="M223" s="39"/>
      <c r="N223" s="39"/>
      <c r="O223" s="41"/>
      <c r="P223" s="51"/>
      <c r="Q223" s="39"/>
      <c r="R223" s="39"/>
      <c r="S223" s="41"/>
      <c r="T223" s="51"/>
      <c r="U223" s="39"/>
      <c r="V223" s="39"/>
      <c r="W223" s="41"/>
      <c r="X223" s="51"/>
      <c r="Y223" s="39"/>
      <c r="Z223" s="42"/>
      <c r="AA223" s="42"/>
      <c r="AB223" s="51"/>
      <c r="AC223" s="42"/>
      <c r="AD223" s="41"/>
      <c r="AE223" s="40"/>
      <c r="AF223" s="51"/>
    </row>
    <row r="224" spans="1:32" x14ac:dyDescent="0.2">
      <c r="A224" s="43"/>
      <c r="B224" s="39"/>
      <c r="C224" s="62"/>
      <c r="D224" s="39"/>
      <c r="E224" s="39"/>
      <c r="F224" s="42"/>
      <c r="G224" s="41"/>
      <c r="H224" s="51"/>
      <c r="I224" s="42"/>
      <c r="J224" s="39"/>
      <c r="K224" s="41"/>
      <c r="L224" s="51"/>
      <c r="M224" s="39"/>
      <c r="N224" s="39"/>
      <c r="O224" s="41"/>
      <c r="P224" s="51"/>
      <c r="Q224" s="39"/>
      <c r="R224" s="39"/>
      <c r="S224" s="41"/>
      <c r="T224" s="51"/>
      <c r="U224" s="39"/>
      <c r="V224" s="39"/>
      <c r="W224" s="41"/>
      <c r="X224" s="51"/>
      <c r="Y224" s="39"/>
      <c r="Z224" s="42"/>
      <c r="AA224" s="42"/>
      <c r="AB224" s="51"/>
      <c r="AC224" s="42"/>
      <c r="AD224" s="41"/>
      <c r="AE224" s="40"/>
      <c r="AF224" s="51"/>
    </row>
    <row r="225" spans="1:32" x14ac:dyDescent="0.2">
      <c r="A225" s="43"/>
      <c r="B225" s="39"/>
      <c r="C225" s="62"/>
      <c r="D225" s="39"/>
      <c r="E225" s="39"/>
      <c r="F225" s="42"/>
      <c r="G225" s="41"/>
      <c r="H225" s="51"/>
      <c r="I225" s="42"/>
      <c r="J225" s="39"/>
      <c r="K225" s="41"/>
      <c r="L225" s="51"/>
      <c r="M225" s="39"/>
      <c r="N225" s="39"/>
      <c r="O225" s="41"/>
      <c r="P225" s="51"/>
      <c r="Q225" s="39"/>
      <c r="R225" s="39"/>
      <c r="S225" s="41"/>
      <c r="T225" s="51"/>
      <c r="U225" s="39"/>
      <c r="V225" s="39"/>
      <c r="W225" s="41"/>
      <c r="X225" s="51"/>
      <c r="Y225" s="39"/>
      <c r="Z225" s="42"/>
      <c r="AA225" s="42"/>
      <c r="AB225" s="51"/>
      <c r="AC225" s="42"/>
      <c r="AD225" s="41"/>
      <c r="AE225" s="40"/>
      <c r="AF225" s="51"/>
    </row>
    <row r="226" spans="1:32" x14ac:dyDescent="0.2">
      <c r="A226" s="43"/>
      <c r="B226" s="39"/>
      <c r="C226" s="62"/>
      <c r="D226" s="39"/>
      <c r="E226" s="39"/>
      <c r="F226" s="42"/>
      <c r="G226" s="41"/>
      <c r="H226" s="51"/>
      <c r="I226" s="42"/>
      <c r="J226" s="39"/>
      <c r="K226" s="41"/>
      <c r="L226" s="51"/>
      <c r="M226" s="39"/>
      <c r="N226" s="39"/>
      <c r="O226" s="41"/>
      <c r="P226" s="51"/>
      <c r="Q226" s="39"/>
      <c r="R226" s="39"/>
      <c r="S226" s="41"/>
      <c r="T226" s="51"/>
      <c r="U226" s="39"/>
      <c r="V226" s="39"/>
      <c r="W226" s="41"/>
      <c r="X226" s="51"/>
      <c r="Y226" s="39"/>
      <c r="Z226" s="42"/>
      <c r="AA226" s="42"/>
      <c r="AB226" s="51"/>
      <c r="AC226" s="42"/>
      <c r="AD226" s="41"/>
      <c r="AE226" s="40"/>
      <c r="AF226" s="51"/>
    </row>
    <row r="227" spans="1:32" x14ac:dyDescent="0.2">
      <c r="A227" s="43"/>
      <c r="B227" s="39"/>
      <c r="C227" s="62"/>
      <c r="D227" s="39"/>
      <c r="E227" s="39"/>
      <c r="F227" s="42"/>
      <c r="G227" s="41"/>
      <c r="H227" s="51"/>
      <c r="I227" s="42"/>
      <c r="J227" s="39"/>
      <c r="K227" s="41"/>
      <c r="L227" s="51"/>
      <c r="M227" s="39"/>
      <c r="N227" s="39"/>
      <c r="O227" s="41"/>
      <c r="P227" s="51"/>
      <c r="Q227" s="39"/>
      <c r="R227" s="39"/>
      <c r="S227" s="41"/>
      <c r="T227" s="51"/>
      <c r="U227" s="39"/>
      <c r="V227" s="39"/>
      <c r="W227" s="41"/>
      <c r="X227" s="51"/>
      <c r="Y227" s="39"/>
      <c r="Z227" s="42"/>
      <c r="AA227" s="42"/>
      <c r="AB227" s="51"/>
      <c r="AC227" s="42"/>
      <c r="AD227" s="41"/>
      <c r="AE227" s="40"/>
      <c r="AF227" s="51"/>
    </row>
    <row r="228" spans="1:32" x14ac:dyDescent="0.2">
      <c r="A228" s="43"/>
      <c r="B228" s="39"/>
      <c r="C228" s="62"/>
      <c r="D228" s="39"/>
      <c r="E228" s="39"/>
      <c r="F228" s="42"/>
      <c r="G228" s="41"/>
      <c r="H228" s="51"/>
      <c r="I228" s="42"/>
      <c r="J228" s="39"/>
      <c r="K228" s="41"/>
      <c r="L228" s="51"/>
      <c r="M228" s="39"/>
      <c r="N228" s="39"/>
      <c r="O228" s="41"/>
      <c r="P228" s="51"/>
      <c r="Q228" s="39"/>
      <c r="R228" s="39"/>
      <c r="S228" s="41"/>
      <c r="T228" s="51"/>
      <c r="U228" s="39"/>
      <c r="V228" s="39"/>
      <c r="W228" s="41"/>
      <c r="X228" s="51"/>
      <c r="Y228" s="39"/>
      <c r="Z228" s="42"/>
      <c r="AA228" s="42"/>
      <c r="AB228" s="51"/>
      <c r="AC228" s="42"/>
      <c r="AD228" s="41"/>
      <c r="AE228" s="40"/>
      <c r="AF228" s="51"/>
    </row>
    <row r="229" spans="1:32" x14ac:dyDescent="0.2">
      <c r="A229" s="43"/>
      <c r="B229" s="39"/>
      <c r="C229" s="62"/>
      <c r="D229" s="39"/>
      <c r="E229" s="39"/>
      <c r="F229" s="42"/>
      <c r="G229" s="41"/>
      <c r="H229" s="51"/>
      <c r="I229" s="42"/>
      <c r="J229" s="39"/>
      <c r="K229" s="41"/>
      <c r="L229" s="51"/>
      <c r="M229" s="39"/>
      <c r="N229" s="39"/>
      <c r="O229" s="41"/>
      <c r="P229" s="51"/>
      <c r="Q229" s="39"/>
      <c r="R229" s="39"/>
      <c r="S229" s="41"/>
      <c r="T229" s="51"/>
      <c r="U229" s="39"/>
      <c r="V229" s="39"/>
      <c r="W229" s="41"/>
      <c r="X229" s="51"/>
      <c r="Y229" s="39"/>
      <c r="Z229" s="42"/>
      <c r="AA229" s="42"/>
      <c r="AB229" s="51"/>
      <c r="AC229" s="42"/>
      <c r="AD229" s="41"/>
      <c r="AE229" s="40"/>
      <c r="AF229" s="51"/>
    </row>
    <row r="230" spans="1:32" x14ac:dyDescent="0.2">
      <c r="A230" s="43"/>
      <c r="B230" s="39"/>
      <c r="C230" s="62"/>
      <c r="D230" s="39"/>
      <c r="E230" s="39"/>
      <c r="F230" s="42"/>
      <c r="G230" s="41"/>
      <c r="H230" s="51"/>
      <c r="I230" s="42"/>
      <c r="J230" s="39"/>
      <c r="K230" s="41"/>
      <c r="L230" s="51"/>
      <c r="M230" s="39"/>
      <c r="N230" s="39"/>
      <c r="O230" s="41"/>
      <c r="P230" s="51"/>
      <c r="Q230" s="39"/>
      <c r="R230" s="39"/>
      <c r="S230" s="41"/>
      <c r="T230" s="51"/>
      <c r="U230" s="39"/>
      <c r="V230" s="39"/>
      <c r="W230" s="41"/>
      <c r="X230" s="51"/>
      <c r="Y230" s="39"/>
      <c r="Z230" s="42"/>
      <c r="AA230" s="42"/>
      <c r="AB230" s="51"/>
      <c r="AC230" s="42"/>
      <c r="AD230" s="41"/>
      <c r="AE230" s="40"/>
      <c r="AF230" s="51"/>
    </row>
    <row r="231" spans="1:32" x14ac:dyDescent="0.2">
      <c r="A231" s="43"/>
      <c r="B231" s="39"/>
      <c r="C231" s="62"/>
      <c r="D231" s="39"/>
      <c r="E231" s="39"/>
      <c r="F231" s="42"/>
      <c r="G231" s="41"/>
      <c r="H231" s="51"/>
      <c r="I231" s="42"/>
      <c r="J231" s="39"/>
      <c r="K231" s="41"/>
      <c r="L231" s="51"/>
      <c r="M231" s="39"/>
      <c r="N231" s="39"/>
      <c r="O231" s="41"/>
      <c r="P231" s="51"/>
      <c r="Q231" s="39"/>
      <c r="R231" s="39"/>
      <c r="S231" s="41"/>
      <c r="T231" s="51"/>
      <c r="U231" s="39"/>
      <c r="V231" s="39"/>
      <c r="W231" s="41"/>
      <c r="X231" s="51"/>
      <c r="Y231" s="39"/>
      <c r="Z231" s="42"/>
      <c r="AA231" s="42"/>
      <c r="AB231" s="51"/>
      <c r="AC231" s="42"/>
      <c r="AD231" s="41"/>
      <c r="AE231" s="40"/>
      <c r="AF231" s="51"/>
    </row>
    <row r="232" spans="1:32" x14ac:dyDescent="0.2">
      <c r="A232" s="43"/>
      <c r="B232" s="39"/>
      <c r="C232" s="62"/>
      <c r="D232" s="39"/>
      <c r="E232" s="39"/>
      <c r="F232" s="42"/>
      <c r="G232" s="41"/>
      <c r="H232" s="51"/>
      <c r="I232" s="42"/>
      <c r="J232" s="39"/>
      <c r="K232" s="41"/>
      <c r="L232" s="51"/>
      <c r="M232" s="39"/>
      <c r="N232" s="39"/>
      <c r="O232" s="41"/>
      <c r="P232" s="51"/>
      <c r="Q232" s="39"/>
      <c r="R232" s="39"/>
      <c r="S232" s="41"/>
      <c r="T232" s="51"/>
      <c r="U232" s="39"/>
      <c r="V232" s="39"/>
      <c r="W232" s="41"/>
      <c r="X232" s="51"/>
      <c r="Y232" s="39"/>
      <c r="Z232" s="42"/>
      <c r="AA232" s="42"/>
      <c r="AB232" s="51"/>
      <c r="AC232" s="42"/>
      <c r="AD232" s="41"/>
      <c r="AE232" s="40"/>
      <c r="AF232" s="51"/>
    </row>
    <row r="233" spans="1:32" x14ac:dyDescent="0.2">
      <c r="A233" s="43"/>
      <c r="B233" s="39"/>
      <c r="C233" s="62"/>
      <c r="D233" s="39"/>
      <c r="E233" s="39"/>
      <c r="F233" s="42"/>
      <c r="G233" s="41"/>
      <c r="H233" s="51"/>
      <c r="I233" s="42"/>
      <c r="J233" s="39"/>
      <c r="K233" s="41"/>
      <c r="L233" s="51"/>
      <c r="M233" s="39"/>
      <c r="N233" s="39"/>
      <c r="O233" s="41"/>
      <c r="P233" s="51"/>
      <c r="Q233" s="39"/>
      <c r="R233" s="39"/>
      <c r="S233" s="41"/>
      <c r="T233" s="51"/>
      <c r="U233" s="39"/>
      <c r="V233" s="39"/>
      <c r="W233" s="41"/>
      <c r="X233" s="51"/>
      <c r="Y233" s="39"/>
      <c r="Z233" s="42"/>
      <c r="AA233" s="42"/>
      <c r="AB233" s="51"/>
      <c r="AC233" s="42"/>
      <c r="AD233" s="41"/>
      <c r="AE233" s="40"/>
      <c r="AF233" s="51"/>
    </row>
    <row r="234" spans="1:32" x14ac:dyDescent="0.2">
      <c r="A234" s="43"/>
      <c r="B234" s="39"/>
      <c r="C234" s="62"/>
      <c r="D234" s="39"/>
      <c r="E234" s="39"/>
      <c r="F234" s="42"/>
      <c r="G234" s="41"/>
      <c r="H234" s="51"/>
      <c r="I234" s="42"/>
      <c r="J234" s="39"/>
      <c r="K234" s="41"/>
      <c r="L234" s="51"/>
      <c r="M234" s="39"/>
      <c r="N234" s="39"/>
      <c r="O234" s="41"/>
      <c r="P234" s="51"/>
      <c r="Q234" s="39"/>
      <c r="R234" s="39"/>
      <c r="S234" s="41"/>
      <c r="T234" s="51"/>
      <c r="U234" s="39"/>
      <c r="V234" s="39"/>
      <c r="W234" s="41"/>
      <c r="X234" s="51"/>
      <c r="Y234" s="39"/>
      <c r="Z234" s="42"/>
      <c r="AA234" s="42"/>
      <c r="AB234" s="51"/>
      <c r="AC234" s="42"/>
      <c r="AD234" s="41"/>
      <c r="AE234" s="40"/>
      <c r="AF234" s="51"/>
    </row>
    <row r="235" spans="1:32" x14ac:dyDescent="0.2">
      <c r="A235" s="43"/>
      <c r="B235" s="39"/>
      <c r="C235" s="62"/>
      <c r="D235" s="39"/>
      <c r="E235" s="39"/>
      <c r="F235" s="42"/>
      <c r="G235" s="41"/>
      <c r="H235" s="51"/>
      <c r="I235" s="42"/>
      <c r="J235" s="39"/>
      <c r="K235" s="41"/>
      <c r="L235" s="51"/>
      <c r="M235" s="39"/>
      <c r="N235" s="39"/>
      <c r="O235" s="41"/>
      <c r="P235" s="51"/>
      <c r="Q235" s="39"/>
      <c r="R235" s="39"/>
      <c r="S235" s="41"/>
      <c r="T235" s="51"/>
      <c r="U235" s="39"/>
      <c r="V235" s="39"/>
      <c r="W235" s="41"/>
      <c r="X235" s="51"/>
      <c r="Y235" s="39"/>
      <c r="Z235" s="42"/>
      <c r="AA235" s="42"/>
      <c r="AB235" s="51"/>
      <c r="AC235" s="42"/>
      <c r="AD235" s="41"/>
      <c r="AE235" s="40"/>
      <c r="AF235" s="51"/>
    </row>
    <row r="236" spans="1:32" x14ac:dyDescent="0.2">
      <c r="A236" s="43"/>
      <c r="B236" s="39"/>
      <c r="C236" s="62"/>
      <c r="D236" s="39"/>
      <c r="E236" s="39"/>
      <c r="F236" s="42"/>
      <c r="G236" s="41"/>
      <c r="H236" s="51"/>
      <c r="I236" s="42"/>
      <c r="J236" s="39"/>
      <c r="K236" s="41"/>
      <c r="L236" s="51"/>
      <c r="M236" s="39"/>
      <c r="N236" s="39"/>
      <c r="O236" s="41"/>
      <c r="P236" s="51"/>
      <c r="Q236" s="39"/>
      <c r="R236" s="39"/>
      <c r="S236" s="41"/>
      <c r="T236" s="51"/>
      <c r="U236" s="39"/>
      <c r="V236" s="39"/>
      <c r="W236" s="41"/>
      <c r="X236" s="51"/>
      <c r="Y236" s="39"/>
      <c r="Z236" s="42"/>
      <c r="AA236" s="42"/>
      <c r="AB236" s="51"/>
      <c r="AC236" s="42"/>
      <c r="AD236" s="41"/>
      <c r="AE236" s="40"/>
      <c r="AF236" s="51"/>
    </row>
    <row r="237" spans="1:32" x14ac:dyDescent="0.2">
      <c r="A237" s="43"/>
      <c r="B237" s="39"/>
      <c r="C237" s="62"/>
      <c r="D237" s="39"/>
      <c r="E237" s="39"/>
      <c r="F237" s="42"/>
      <c r="G237" s="41"/>
      <c r="H237" s="51"/>
      <c r="I237" s="42"/>
      <c r="J237" s="39"/>
      <c r="K237" s="41"/>
      <c r="L237" s="51"/>
      <c r="M237" s="39"/>
      <c r="N237" s="39"/>
      <c r="O237" s="41"/>
      <c r="P237" s="51"/>
      <c r="Q237" s="39"/>
      <c r="R237" s="39"/>
      <c r="S237" s="41"/>
      <c r="T237" s="51"/>
      <c r="U237" s="39"/>
      <c r="V237" s="39"/>
      <c r="W237" s="41"/>
      <c r="X237" s="51"/>
      <c r="Y237" s="39"/>
      <c r="Z237" s="42"/>
      <c r="AA237" s="42"/>
      <c r="AB237" s="51"/>
      <c r="AC237" s="42"/>
      <c r="AD237" s="41"/>
      <c r="AE237" s="40"/>
      <c r="AF237" s="51"/>
    </row>
    <row r="238" spans="1:32" x14ac:dyDescent="0.2">
      <c r="A238" s="43"/>
      <c r="B238" s="39"/>
      <c r="C238" s="62"/>
      <c r="D238" s="39"/>
      <c r="E238" s="39"/>
      <c r="F238" s="42"/>
      <c r="G238" s="41"/>
      <c r="H238" s="51"/>
      <c r="I238" s="42"/>
      <c r="J238" s="39"/>
      <c r="K238" s="41"/>
      <c r="L238" s="51"/>
      <c r="M238" s="39"/>
      <c r="N238" s="39"/>
      <c r="O238" s="41"/>
      <c r="P238" s="51"/>
      <c r="Q238" s="39"/>
      <c r="R238" s="39"/>
      <c r="S238" s="41"/>
      <c r="T238" s="51"/>
      <c r="U238" s="39"/>
      <c r="V238" s="39"/>
      <c r="W238" s="41"/>
      <c r="X238" s="51"/>
      <c r="Y238" s="39"/>
      <c r="Z238" s="42"/>
      <c r="AA238" s="42"/>
      <c r="AB238" s="51"/>
      <c r="AC238" s="42"/>
      <c r="AD238" s="41"/>
      <c r="AE238" s="40"/>
      <c r="AF238" s="51"/>
    </row>
    <row r="239" spans="1:32" x14ac:dyDescent="0.2">
      <c r="A239" s="43"/>
      <c r="B239" s="39"/>
      <c r="C239" s="62"/>
      <c r="D239" s="39"/>
      <c r="E239" s="39"/>
      <c r="F239" s="42"/>
      <c r="G239" s="41"/>
      <c r="H239" s="51"/>
      <c r="I239" s="42"/>
      <c r="J239" s="39"/>
      <c r="K239" s="41"/>
      <c r="L239" s="51"/>
      <c r="M239" s="39"/>
      <c r="N239" s="39"/>
      <c r="O239" s="41"/>
      <c r="P239" s="51"/>
      <c r="Q239" s="39"/>
      <c r="R239" s="39"/>
      <c r="S239" s="41"/>
      <c r="T239" s="51"/>
      <c r="U239" s="39"/>
      <c r="V239" s="39"/>
      <c r="W239" s="41"/>
      <c r="X239" s="51"/>
      <c r="Y239" s="39"/>
      <c r="Z239" s="42"/>
      <c r="AA239" s="42"/>
      <c r="AB239" s="51"/>
      <c r="AC239" s="42"/>
      <c r="AD239" s="41"/>
      <c r="AE239" s="40"/>
      <c r="AF239" s="51"/>
    </row>
    <row r="240" spans="1:32" x14ac:dyDescent="0.2">
      <c r="A240" s="43"/>
      <c r="B240" s="39"/>
      <c r="C240" s="62"/>
      <c r="D240" s="39"/>
      <c r="E240" s="39"/>
      <c r="F240" s="42"/>
      <c r="G240" s="41"/>
      <c r="H240" s="51"/>
      <c r="I240" s="42"/>
      <c r="J240" s="39"/>
      <c r="K240" s="41"/>
      <c r="L240" s="51"/>
      <c r="M240" s="39"/>
      <c r="N240" s="39"/>
      <c r="O240" s="41"/>
      <c r="P240" s="51"/>
      <c r="Q240" s="39"/>
      <c r="R240" s="39"/>
      <c r="S240" s="41"/>
      <c r="T240" s="51"/>
      <c r="U240" s="39"/>
      <c r="V240" s="39"/>
      <c r="W240" s="41"/>
      <c r="X240" s="51"/>
      <c r="Y240" s="39"/>
      <c r="Z240" s="42"/>
      <c r="AA240" s="42"/>
      <c r="AB240" s="51"/>
      <c r="AC240" s="42"/>
      <c r="AD240" s="41"/>
      <c r="AE240" s="40"/>
      <c r="AF240" s="51"/>
    </row>
    <row r="241" spans="1:32" x14ac:dyDescent="0.2">
      <c r="A241" s="43"/>
      <c r="B241" s="39"/>
      <c r="C241" s="62"/>
      <c r="D241" s="39"/>
      <c r="E241" s="39"/>
      <c r="F241" s="42"/>
      <c r="G241" s="41"/>
      <c r="H241" s="51"/>
      <c r="I241" s="42"/>
      <c r="J241" s="39"/>
      <c r="K241" s="41"/>
      <c r="L241" s="51"/>
      <c r="M241" s="39"/>
      <c r="N241" s="39"/>
      <c r="O241" s="41"/>
      <c r="P241" s="51"/>
      <c r="Q241" s="39"/>
      <c r="R241" s="39"/>
      <c r="S241" s="41"/>
      <c r="T241" s="51"/>
      <c r="U241" s="39"/>
      <c r="V241" s="39"/>
      <c r="W241" s="41"/>
      <c r="X241" s="51"/>
      <c r="Y241" s="39"/>
      <c r="Z241" s="42"/>
      <c r="AA241" s="42"/>
      <c r="AB241" s="51"/>
      <c r="AC241" s="42"/>
      <c r="AD241" s="41"/>
      <c r="AE241" s="40"/>
      <c r="AF241" s="51"/>
    </row>
    <row r="242" spans="1:32" x14ac:dyDescent="0.2">
      <c r="A242" s="43"/>
      <c r="B242" s="39"/>
      <c r="C242" s="62"/>
      <c r="D242" s="39"/>
      <c r="E242" s="39"/>
      <c r="F242" s="42"/>
      <c r="G242" s="41"/>
      <c r="H242" s="51"/>
      <c r="I242" s="42"/>
      <c r="J242" s="39"/>
      <c r="K242" s="41"/>
      <c r="L242" s="51"/>
      <c r="M242" s="39"/>
      <c r="N242" s="39"/>
      <c r="O242" s="41"/>
      <c r="P242" s="51"/>
      <c r="Q242" s="39"/>
      <c r="R242" s="39"/>
      <c r="S242" s="41"/>
      <c r="T242" s="51"/>
      <c r="U242" s="39"/>
      <c r="V242" s="39"/>
      <c r="W242" s="41"/>
      <c r="X242" s="51"/>
      <c r="Y242" s="39"/>
      <c r="Z242" s="42"/>
      <c r="AA242" s="42"/>
      <c r="AB242" s="51"/>
      <c r="AC242" s="42"/>
      <c r="AD242" s="41"/>
      <c r="AE242" s="40"/>
      <c r="AF242" s="51"/>
    </row>
    <row r="243" spans="1:32" x14ac:dyDescent="0.2">
      <c r="A243" s="43"/>
      <c r="B243" s="39"/>
      <c r="C243" s="62"/>
      <c r="D243" s="39"/>
      <c r="E243" s="39"/>
      <c r="F243" s="42"/>
      <c r="G243" s="41"/>
      <c r="H243" s="51"/>
      <c r="I243" s="42"/>
      <c r="J243" s="39"/>
      <c r="K243" s="41"/>
      <c r="L243" s="51"/>
      <c r="M243" s="39"/>
      <c r="N243" s="39"/>
      <c r="O243" s="41"/>
      <c r="P243" s="51"/>
      <c r="Q243" s="39"/>
      <c r="R243" s="39"/>
      <c r="S243" s="41"/>
      <c r="T243" s="51"/>
      <c r="U243" s="39"/>
      <c r="V243" s="39"/>
      <c r="W243" s="41"/>
      <c r="X243" s="51"/>
      <c r="Y243" s="39"/>
      <c r="Z243" s="42"/>
      <c r="AA243" s="42"/>
      <c r="AB243" s="51"/>
      <c r="AC243" s="42"/>
      <c r="AD243" s="41"/>
      <c r="AE243" s="40"/>
      <c r="AF243" s="51"/>
    </row>
    <row r="244" spans="1:32" x14ac:dyDescent="0.2">
      <c r="A244" s="43"/>
      <c r="B244" s="39"/>
      <c r="C244" s="62"/>
      <c r="D244" s="39"/>
      <c r="E244" s="39"/>
      <c r="F244" s="42"/>
      <c r="G244" s="41"/>
      <c r="H244" s="51"/>
      <c r="I244" s="42"/>
      <c r="J244" s="39"/>
      <c r="K244" s="41"/>
      <c r="L244" s="51"/>
      <c r="M244" s="39"/>
      <c r="N244" s="39"/>
      <c r="O244" s="41"/>
      <c r="P244" s="51"/>
      <c r="Q244" s="39"/>
      <c r="R244" s="39"/>
      <c r="S244" s="41"/>
      <c r="T244" s="51"/>
      <c r="U244" s="39"/>
      <c r="V244" s="39"/>
      <c r="W244" s="41"/>
      <c r="X244" s="51"/>
      <c r="Y244" s="39"/>
      <c r="Z244" s="42"/>
      <c r="AA244" s="42"/>
      <c r="AB244" s="51"/>
      <c r="AC244" s="42"/>
      <c r="AD244" s="41"/>
      <c r="AE244" s="40"/>
      <c r="AF244" s="51"/>
    </row>
    <row r="245" spans="1:32" x14ac:dyDescent="0.2">
      <c r="A245" s="43"/>
      <c r="B245" s="39"/>
      <c r="C245" s="62"/>
      <c r="D245" s="39"/>
      <c r="E245" s="39"/>
      <c r="F245" s="42"/>
      <c r="G245" s="41"/>
      <c r="H245" s="51"/>
      <c r="I245" s="42"/>
      <c r="J245" s="39"/>
      <c r="K245" s="41"/>
      <c r="L245" s="51"/>
      <c r="M245" s="39"/>
      <c r="N245" s="39"/>
      <c r="O245" s="41"/>
      <c r="P245" s="51"/>
      <c r="Q245" s="39"/>
      <c r="R245" s="39"/>
      <c r="S245" s="41"/>
      <c r="T245" s="51"/>
      <c r="U245" s="39"/>
      <c r="V245" s="39"/>
      <c r="W245" s="41"/>
      <c r="X245" s="51"/>
      <c r="Y245" s="39"/>
      <c r="Z245" s="42"/>
      <c r="AA245" s="42"/>
      <c r="AB245" s="51"/>
      <c r="AC245" s="42"/>
      <c r="AD245" s="41"/>
      <c r="AE245" s="40"/>
      <c r="AF245" s="51"/>
    </row>
    <row r="246" spans="1:32" x14ac:dyDescent="0.2">
      <c r="A246" s="43"/>
      <c r="B246" s="39"/>
      <c r="C246" s="62"/>
      <c r="D246" s="39"/>
      <c r="E246" s="39"/>
      <c r="F246" s="42"/>
      <c r="G246" s="41"/>
      <c r="H246" s="51"/>
      <c r="I246" s="42"/>
      <c r="J246" s="39"/>
      <c r="K246" s="41"/>
      <c r="L246" s="51"/>
      <c r="M246" s="39"/>
      <c r="N246" s="39"/>
      <c r="O246" s="41"/>
      <c r="P246" s="51"/>
      <c r="Q246" s="39"/>
      <c r="R246" s="39"/>
      <c r="S246" s="41"/>
      <c r="T246" s="51"/>
      <c r="U246" s="39"/>
      <c r="V246" s="39"/>
      <c r="W246" s="41"/>
      <c r="X246" s="51"/>
      <c r="Y246" s="39"/>
      <c r="Z246" s="42"/>
      <c r="AA246" s="42"/>
      <c r="AB246" s="51"/>
      <c r="AC246" s="42"/>
      <c r="AD246" s="41"/>
      <c r="AE246" s="40"/>
      <c r="AF246" s="51"/>
    </row>
    <row r="247" spans="1:32" x14ac:dyDescent="0.2">
      <c r="A247" s="43"/>
      <c r="B247" s="39"/>
      <c r="C247" s="62"/>
      <c r="D247" s="39"/>
      <c r="E247" s="39"/>
      <c r="F247" s="42"/>
      <c r="G247" s="41"/>
      <c r="H247" s="51"/>
      <c r="I247" s="42"/>
      <c r="J247" s="39"/>
      <c r="K247" s="41"/>
      <c r="L247" s="51"/>
      <c r="M247" s="39"/>
      <c r="N247" s="39"/>
      <c r="O247" s="41"/>
      <c r="P247" s="51"/>
      <c r="Q247" s="39"/>
      <c r="R247" s="39"/>
      <c r="S247" s="41"/>
      <c r="T247" s="51"/>
      <c r="U247" s="39"/>
      <c r="V247" s="39"/>
      <c r="W247" s="41"/>
      <c r="X247" s="51"/>
      <c r="Y247" s="39"/>
      <c r="Z247" s="42"/>
      <c r="AA247" s="42"/>
      <c r="AB247" s="51"/>
      <c r="AC247" s="42"/>
      <c r="AD247" s="41"/>
      <c r="AE247" s="40"/>
      <c r="AF247" s="51"/>
    </row>
    <row r="248" spans="1:32" x14ac:dyDescent="0.2">
      <c r="A248" s="43"/>
      <c r="B248" s="39"/>
      <c r="C248" s="62"/>
      <c r="D248" s="39"/>
      <c r="E248" s="39"/>
      <c r="F248" s="42"/>
      <c r="G248" s="41"/>
      <c r="H248" s="51"/>
      <c r="I248" s="42"/>
      <c r="J248" s="39"/>
      <c r="K248" s="41"/>
      <c r="L248" s="51"/>
      <c r="M248" s="39"/>
      <c r="N248" s="39"/>
      <c r="O248" s="41"/>
      <c r="P248" s="51"/>
      <c r="Q248" s="39"/>
      <c r="R248" s="39"/>
      <c r="S248" s="41"/>
      <c r="T248" s="51"/>
      <c r="U248" s="39"/>
      <c r="V248" s="39"/>
      <c r="W248" s="41"/>
      <c r="X248" s="51"/>
      <c r="Y248" s="39"/>
      <c r="Z248" s="42"/>
      <c r="AA248" s="42"/>
      <c r="AB248" s="51"/>
      <c r="AC248" s="42"/>
      <c r="AD248" s="41"/>
      <c r="AE248" s="40"/>
      <c r="AF248" s="51"/>
    </row>
    <row r="249" spans="1:32" x14ac:dyDescent="0.2">
      <c r="A249" s="43"/>
      <c r="B249" s="39"/>
      <c r="C249" s="62"/>
      <c r="D249" s="39"/>
      <c r="E249" s="39"/>
      <c r="F249" s="42"/>
      <c r="G249" s="41"/>
      <c r="H249" s="51"/>
      <c r="I249" s="42"/>
      <c r="J249" s="39"/>
      <c r="K249" s="41"/>
      <c r="L249" s="51"/>
      <c r="M249" s="39"/>
      <c r="N249" s="39"/>
      <c r="O249" s="41"/>
      <c r="P249" s="51"/>
      <c r="Q249" s="39"/>
      <c r="R249" s="39"/>
      <c r="S249" s="41"/>
      <c r="T249" s="51"/>
      <c r="U249" s="39"/>
      <c r="V249" s="39"/>
      <c r="W249" s="41"/>
      <c r="X249" s="51"/>
      <c r="Y249" s="39"/>
      <c r="Z249" s="42"/>
      <c r="AA249" s="42"/>
      <c r="AB249" s="51"/>
      <c r="AC249" s="42"/>
      <c r="AD249" s="41"/>
      <c r="AE249" s="40"/>
      <c r="AF249" s="51"/>
    </row>
    <row r="250" spans="1:32" x14ac:dyDescent="0.2">
      <c r="A250" s="43"/>
      <c r="B250" s="39"/>
      <c r="C250" s="62"/>
      <c r="D250" s="39"/>
      <c r="E250" s="39"/>
      <c r="F250" s="42"/>
      <c r="G250" s="41"/>
      <c r="H250" s="51"/>
      <c r="I250" s="42"/>
      <c r="J250" s="39"/>
      <c r="K250" s="41"/>
      <c r="L250" s="51"/>
      <c r="M250" s="39"/>
      <c r="N250" s="39"/>
      <c r="O250" s="41"/>
      <c r="P250" s="51"/>
      <c r="Q250" s="39"/>
      <c r="R250" s="39"/>
      <c r="S250" s="41"/>
      <c r="T250" s="51"/>
      <c r="U250" s="39"/>
      <c r="V250" s="39"/>
      <c r="W250" s="41"/>
      <c r="X250" s="51"/>
      <c r="Y250" s="39"/>
      <c r="Z250" s="42"/>
      <c r="AA250" s="42"/>
      <c r="AB250" s="51"/>
      <c r="AC250" s="42"/>
      <c r="AD250" s="41"/>
      <c r="AE250" s="40"/>
      <c r="AF250" s="51"/>
    </row>
    <row r="251" spans="1:32" x14ac:dyDescent="0.2">
      <c r="A251" s="43"/>
      <c r="B251" s="39"/>
      <c r="C251" s="62"/>
      <c r="D251" s="39"/>
      <c r="E251" s="39"/>
      <c r="F251" s="42"/>
      <c r="G251" s="41"/>
      <c r="H251" s="51"/>
      <c r="I251" s="42"/>
      <c r="J251" s="39"/>
      <c r="K251" s="41"/>
      <c r="L251" s="51"/>
      <c r="M251" s="39"/>
      <c r="N251" s="39"/>
      <c r="O251" s="41"/>
      <c r="P251" s="51"/>
      <c r="Q251" s="39"/>
      <c r="R251" s="39"/>
      <c r="S251" s="41"/>
      <c r="T251" s="51"/>
      <c r="U251" s="39"/>
      <c r="V251" s="39"/>
      <c r="W251" s="41"/>
      <c r="X251" s="51"/>
      <c r="Y251" s="39"/>
      <c r="Z251" s="42"/>
      <c r="AA251" s="42"/>
      <c r="AB251" s="51"/>
      <c r="AC251" s="42"/>
      <c r="AD251" s="41"/>
      <c r="AE251" s="40"/>
      <c r="AF251" s="51"/>
    </row>
    <row r="252" spans="1:32" x14ac:dyDescent="0.2">
      <c r="A252" s="43"/>
      <c r="B252" s="39"/>
      <c r="C252" s="62"/>
      <c r="D252" s="39"/>
      <c r="E252" s="39"/>
      <c r="F252" s="42"/>
      <c r="G252" s="41"/>
      <c r="H252" s="51"/>
      <c r="I252" s="42"/>
      <c r="J252" s="39"/>
      <c r="K252" s="41"/>
      <c r="L252" s="51"/>
      <c r="M252" s="39"/>
      <c r="N252" s="39"/>
      <c r="O252" s="41"/>
      <c r="P252" s="51"/>
      <c r="Q252" s="39"/>
      <c r="R252" s="39"/>
      <c r="S252" s="41"/>
      <c r="T252" s="51"/>
      <c r="U252" s="39"/>
      <c r="V252" s="39"/>
      <c r="W252" s="41"/>
      <c r="X252" s="51"/>
      <c r="Y252" s="39"/>
      <c r="Z252" s="42"/>
      <c r="AA252" s="42"/>
      <c r="AB252" s="51"/>
      <c r="AC252" s="42"/>
      <c r="AD252" s="41"/>
      <c r="AE252" s="40"/>
      <c r="AF252" s="51"/>
    </row>
    <row r="253" spans="1:32" x14ac:dyDescent="0.2">
      <c r="A253" s="43"/>
      <c r="B253" s="39"/>
      <c r="C253" s="62"/>
      <c r="D253" s="39"/>
      <c r="E253" s="39"/>
      <c r="F253" s="42"/>
      <c r="G253" s="41"/>
      <c r="H253" s="51"/>
      <c r="I253" s="42"/>
      <c r="J253" s="39"/>
      <c r="K253" s="41"/>
      <c r="L253" s="51"/>
      <c r="M253" s="39"/>
      <c r="N253" s="39"/>
      <c r="O253" s="41"/>
      <c r="P253" s="51"/>
      <c r="Q253" s="39"/>
      <c r="R253" s="39"/>
      <c r="S253" s="41"/>
      <c r="T253" s="51"/>
      <c r="U253" s="39"/>
      <c r="V253" s="39"/>
      <c r="W253" s="41"/>
      <c r="X253" s="51"/>
      <c r="Y253" s="39"/>
      <c r="Z253" s="42"/>
      <c r="AA253" s="42"/>
      <c r="AB253" s="51"/>
      <c r="AC253" s="42"/>
      <c r="AD253" s="41"/>
      <c r="AE253" s="40"/>
      <c r="AF253" s="51"/>
    </row>
    <row r="254" spans="1:32" x14ac:dyDescent="0.2">
      <c r="A254" s="43"/>
      <c r="B254" s="39"/>
      <c r="C254" s="62"/>
      <c r="D254" s="39"/>
      <c r="E254" s="39"/>
      <c r="F254" s="42"/>
      <c r="G254" s="41"/>
      <c r="H254" s="51"/>
      <c r="I254" s="42"/>
      <c r="J254" s="39"/>
      <c r="K254" s="41"/>
      <c r="L254" s="51"/>
      <c r="M254" s="39"/>
      <c r="N254" s="39"/>
      <c r="O254" s="41"/>
      <c r="P254" s="51"/>
      <c r="Q254" s="39"/>
      <c r="R254" s="39"/>
      <c r="S254" s="41"/>
      <c r="T254" s="51"/>
      <c r="U254" s="39"/>
      <c r="V254" s="39"/>
      <c r="W254" s="41"/>
      <c r="X254" s="51"/>
      <c r="Y254" s="39"/>
      <c r="Z254" s="42"/>
      <c r="AA254" s="42"/>
      <c r="AB254" s="51"/>
      <c r="AC254" s="42"/>
      <c r="AD254" s="41"/>
      <c r="AE254" s="40"/>
      <c r="AF254" s="51"/>
    </row>
    <row r="255" spans="1:32" x14ac:dyDescent="0.2">
      <c r="A255" s="43"/>
      <c r="B255" s="39"/>
      <c r="C255" s="62"/>
      <c r="D255" s="39"/>
      <c r="E255" s="39"/>
      <c r="F255" s="42"/>
      <c r="G255" s="41"/>
      <c r="H255" s="51"/>
      <c r="I255" s="42"/>
      <c r="J255" s="39"/>
      <c r="K255" s="41"/>
      <c r="L255" s="51"/>
      <c r="M255" s="39"/>
      <c r="N255" s="39"/>
      <c r="O255" s="41"/>
      <c r="P255" s="51"/>
      <c r="Q255" s="39"/>
      <c r="R255" s="39"/>
      <c r="S255" s="41"/>
      <c r="T255" s="51"/>
      <c r="U255" s="39"/>
      <c r="V255" s="39"/>
      <c r="W255" s="41"/>
      <c r="X255" s="51"/>
      <c r="Y255" s="39"/>
      <c r="Z255" s="42"/>
      <c r="AA255" s="42"/>
      <c r="AB255" s="51"/>
      <c r="AC255" s="42"/>
      <c r="AD255" s="41"/>
      <c r="AE255" s="40"/>
      <c r="AF255" s="51"/>
    </row>
    <row r="256" spans="1:32" x14ac:dyDescent="0.2">
      <c r="A256" s="43"/>
      <c r="B256" s="39"/>
      <c r="C256" s="62"/>
      <c r="D256" s="39"/>
      <c r="E256" s="39"/>
      <c r="F256" s="42"/>
      <c r="G256" s="41"/>
      <c r="H256" s="51"/>
      <c r="I256" s="42"/>
      <c r="J256" s="39"/>
      <c r="K256" s="41"/>
      <c r="L256" s="51"/>
      <c r="M256" s="39"/>
      <c r="N256" s="39"/>
      <c r="O256" s="41"/>
      <c r="P256" s="51"/>
      <c r="Q256" s="39"/>
      <c r="R256" s="39"/>
      <c r="S256" s="41"/>
      <c r="T256" s="51"/>
      <c r="U256" s="39"/>
      <c r="V256" s="39"/>
      <c r="W256" s="41"/>
      <c r="X256" s="51"/>
      <c r="Y256" s="39"/>
      <c r="Z256" s="42"/>
      <c r="AA256" s="42"/>
      <c r="AB256" s="51"/>
      <c r="AC256" s="42"/>
      <c r="AD256" s="41"/>
      <c r="AE256" s="40"/>
      <c r="AF256" s="51"/>
    </row>
    <row r="257" spans="1:32" x14ac:dyDescent="0.2">
      <c r="A257" s="43"/>
      <c r="B257" s="39"/>
      <c r="C257" s="62"/>
      <c r="D257" s="39"/>
      <c r="E257" s="39"/>
      <c r="F257" s="42"/>
      <c r="G257" s="41"/>
      <c r="H257" s="51"/>
      <c r="I257" s="42"/>
      <c r="J257" s="39"/>
      <c r="K257" s="41"/>
      <c r="L257" s="51"/>
      <c r="M257" s="39"/>
      <c r="N257" s="39"/>
      <c r="O257" s="41"/>
      <c r="P257" s="51"/>
      <c r="Q257" s="39"/>
      <c r="R257" s="39"/>
      <c r="S257" s="41"/>
      <c r="T257" s="51"/>
      <c r="U257" s="39"/>
      <c r="V257" s="39"/>
      <c r="W257" s="41"/>
      <c r="X257" s="51"/>
      <c r="Y257" s="39"/>
      <c r="Z257" s="42"/>
      <c r="AA257" s="42"/>
      <c r="AB257" s="51"/>
      <c r="AC257" s="42"/>
      <c r="AD257" s="41"/>
      <c r="AE257" s="40"/>
      <c r="AF257" s="51"/>
    </row>
    <row r="258" spans="1:32" x14ac:dyDescent="0.2">
      <c r="A258" s="43"/>
      <c r="B258" s="39"/>
      <c r="C258" s="62"/>
      <c r="D258" s="39"/>
      <c r="E258" s="39"/>
      <c r="F258" s="42"/>
      <c r="G258" s="41"/>
      <c r="H258" s="51"/>
      <c r="I258" s="42"/>
      <c r="J258" s="39"/>
      <c r="K258" s="41"/>
      <c r="L258" s="51"/>
      <c r="M258" s="39"/>
      <c r="N258" s="39"/>
      <c r="O258" s="41"/>
      <c r="P258" s="51"/>
      <c r="Q258" s="39"/>
      <c r="R258" s="39"/>
      <c r="S258" s="41"/>
      <c r="T258" s="51"/>
      <c r="U258" s="39"/>
      <c r="V258" s="39"/>
      <c r="W258" s="41"/>
      <c r="X258" s="51"/>
      <c r="Y258" s="39"/>
      <c r="Z258" s="42"/>
      <c r="AA258" s="42"/>
      <c r="AB258" s="51"/>
      <c r="AC258" s="42"/>
      <c r="AD258" s="41"/>
      <c r="AE258" s="40"/>
      <c r="AF258" s="51"/>
    </row>
    <row r="259" spans="1:32" x14ac:dyDescent="0.2">
      <c r="A259" s="43"/>
      <c r="B259" s="39"/>
      <c r="C259" s="62"/>
      <c r="D259" s="39"/>
      <c r="E259" s="39"/>
      <c r="F259" s="42"/>
      <c r="G259" s="41"/>
      <c r="H259" s="51"/>
      <c r="I259" s="42"/>
      <c r="J259" s="39"/>
      <c r="K259" s="41"/>
      <c r="L259" s="51"/>
      <c r="M259" s="39"/>
      <c r="N259" s="39"/>
      <c r="O259" s="41"/>
      <c r="P259" s="51"/>
      <c r="Q259" s="39"/>
      <c r="R259" s="39"/>
      <c r="S259" s="41"/>
      <c r="T259" s="51"/>
      <c r="U259" s="39"/>
      <c r="V259" s="39"/>
      <c r="W259" s="41"/>
      <c r="X259" s="51"/>
      <c r="Y259" s="39"/>
      <c r="Z259" s="42"/>
      <c r="AA259" s="42"/>
      <c r="AB259" s="51"/>
      <c r="AC259" s="42"/>
      <c r="AD259" s="41"/>
      <c r="AE259" s="40"/>
      <c r="AF259" s="51"/>
    </row>
    <row r="260" spans="1:32" x14ac:dyDescent="0.2">
      <c r="A260" s="43"/>
      <c r="B260" s="39"/>
      <c r="C260" s="62"/>
      <c r="D260" s="39"/>
      <c r="E260" s="39"/>
      <c r="F260" s="42"/>
      <c r="G260" s="41"/>
      <c r="H260" s="51"/>
      <c r="I260" s="42"/>
      <c r="J260" s="39"/>
      <c r="K260" s="41"/>
      <c r="L260" s="51"/>
      <c r="M260" s="39"/>
      <c r="N260" s="39"/>
      <c r="O260" s="41"/>
      <c r="P260" s="51"/>
      <c r="Q260" s="39"/>
      <c r="R260" s="39"/>
      <c r="S260" s="41"/>
      <c r="T260" s="51"/>
      <c r="U260" s="39"/>
      <c r="V260" s="39"/>
      <c r="W260" s="41"/>
      <c r="X260" s="51"/>
      <c r="Y260" s="39"/>
      <c r="Z260" s="42"/>
      <c r="AA260" s="42"/>
      <c r="AB260" s="51"/>
      <c r="AC260" s="42"/>
      <c r="AD260" s="41"/>
      <c r="AE260" s="40"/>
      <c r="AF260" s="51"/>
    </row>
    <row r="261" spans="1:32" x14ac:dyDescent="0.2">
      <c r="A261" s="43"/>
      <c r="B261" s="39"/>
      <c r="C261" s="62"/>
      <c r="D261" s="39"/>
      <c r="E261" s="39"/>
      <c r="F261" s="42"/>
      <c r="G261" s="41"/>
      <c r="H261" s="51"/>
      <c r="I261" s="42"/>
      <c r="J261" s="39"/>
      <c r="K261" s="41"/>
      <c r="L261" s="51"/>
      <c r="M261" s="39"/>
      <c r="N261" s="39"/>
      <c r="O261" s="41"/>
      <c r="P261" s="51"/>
      <c r="Q261" s="39"/>
      <c r="R261" s="39"/>
      <c r="S261" s="41"/>
      <c r="T261" s="51"/>
      <c r="U261" s="39"/>
      <c r="V261" s="39"/>
      <c r="W261" s="41"/>
      <c r="X261" s="51"/>
      <c r="Y261" s="39"/>
      <c r="Z261" s="42"/>
      <c r="AA261" s="42"/>
      <c r="AB261" s="51"/>
      <c r="AC261" s="42"/>
      <c r="AD261" s="41"/>
      <c r="AE261" s="40"/>
      <c r="AF261" s="51"/>
    </row>
    <row r="262" spans="1:32" x14ac:dyDescent="0.2">
      <c r="A262" s="43"/>
      <c r="B262" s="39"/>
      <c r="C262" s="62"/>
      <c r="D262" s="39"/>
      <c r="E262" s="39"/>
      <c r="F262" s="42"/>
      <c r="G262" s="41"/>
      <c r="H262" s="51"/>
      <c r="I262" s="42"/>
      <c r="J262" s="39"/>
      <c r="K262" s="41"/>
      <c r="L262" s="51"/>
      <c r="M262" s="39"/>
      <c r="N262" s="39"/>
      <c r="O262" s="41"/>
      <c r="P262" s="51"/>
      <c r="Q262" s="39"/>
      <c r="R262" s="39"/>
      <c r="S262" s="41"/>
      <c r="T262" s="51"/>
      <c r="U262" s="39"/>
      <c r="V262" s="39"/>
      <c r="W262" s="41"/>
      <c r="X262" s="51"/>
      <c r="Y262" s="39"/>
      <c r="Z262" s="42"/>
      <c r="AA262" s="42"/>
      <c r="AB262" s="51"/>
      <c r="AC262" s="42"/>
      <c r="AD262" s="41"/>
      <c r="AE262" s="40"/>
      <c r="AF262" s="51"/>
    </row>
    <row r="263" spans="1:32" x14ac:dyDescent="0.2">
      <c r="A263" s="43"/>
      <c r="B263" s="39"/>
      <c r="C263" s="62"/>
      <c r="D263" s="39"/>
      <c r="E263" s="39"/>
      <c r="F263" s="42"/>
      <c r="G263" s="41"/>
      <c r="H263" s="51"/>
      <c r="I263" s="42"/>
      <c r="J263" s="39"/>
      <c r="K263" s="41"/>
      <c r="L263" s="51"/>
      <c r="M263" s="39"/>
      <c r="N263" s="39"/>
      <c r="O263" s="41"/>
      <c r="P263" s="51"/>
      <c r="Q263" s="39"/>
      <c r="R263" s="39"/>
      <c r="S263" s="41"/>
      <c r="T263" s="51"/>
      <c r="U263" s="39"/>
      <c r="V263" s="39"/>
      <c r="W263" s="41"/>
      <c r="X263" s="51"/>
      <c r="Y263" s="39"/>
      <c r="Z263" s="42"/>
      <c r="AA263" s="42"/>
      <c r="AB263" s="51"/>
      <c r="AC263" s="42"/>
      <c r="AD263" s="41"/>
      <c r="AE263" s="40"/>
      <c r="AF263" s="51"/>
    </row>
    <row r="264" spans="1:32" x14ac:dyDescent="0.2">
      <c r="A264" s="43"/>
      <c r="B264" s="39"/>
      <c r="C264" s="62"/>
      <c r="D264" s="39"/>
      <c r="E264" s="39"/>
      <c r="F264" s="42"/>
      <c r="G264" s="41"/>
      <c r="H264" s="51"/>
      <c r="I264" s="42"/>
      <c r="J264" s="39"/>
      <c r="K264" s="41"/>
      <c r="L264" s="51"/>
      <c r="M264" s="39"/>
      <c r="N264" s="39"/>
      <c r="O264" s="41"/>
      <c r="P264" s="51"/>
      <c r="Q264" s="39"/>
      <c r="R264" s="39"/>
      <c r="S264" s="41"/>
      <c r="T264" s="51"/>
      <c r="U264" s="39"/>
      <c r="V264" s="39"/>
      <c r="W264" s="41"/>
      <c r="X264" s="51"/>
      <c r="Y264" s="39"/>
      <c r="Z264" s="42"/>
      <c r="AA264" s="42"/>
      <c r="AB264" s="51"/>
      <c r="AC264" s="42"/>
      <c r="AD264" s="41"/>
      <c r="AE264" s="40"/>
      <c r="AF264" s="51"/>
    </row>
    <row r="265" spans="1:32" x14ac:dyDescent="0.2">
      <c r="A265" s="43"/>
      <c r="B265" s="39"/>
      <c r="C265" s="62"/>
      <c r="D265" s="39"/>
      <c r="E265" s="39"/>
      <c r="F265" s="42"/>
      <c r="G265" s="41"/>
      <c r="H265" s="51"/>
      <c r="I265" s="42"/>
      <c r="J265" s="39"/>
      <c r="K265" s="41"/>
      <c r="L265" s="51"/>
      <c r="M265" s="39"/>
      <c r="N265" s="39"/>
      <c r="O265" s="41"/>
      <c r="P265" s="51"/>
      <c r="Q265" s="39"/>
      <c r="R265" s="39"/>
      <c r="S265" s="41"/>
      <c r="T265" s="51"/>
      <c r="U265" s="39"/>
      <c r="V265" s="39"/>
      <c r="W265" s="41"/>
      <c r="X265" s="51"/>
      <c r="Y265" s="39"/>
      <c r="Z265" s="42"/>
      <c r="AA265" s="42"/>
      <c r="AB265" s="51"/>
      <c r="AC265" s="42"/>
      <c r="AD265" s="41"/>
      <c r="AE265" s="40"/>
      <c r="AF265" s="51"/>
    </row>
    <row r="266" spans="1:32" x14ac:dyDescent="0.2">
      <c r="A266" s="43"/>
      <c r="B266" s="39"/>
      <c r="C266" s="62"/>
      <c r="D266" s="39"/>
      <c r="E266" s="39"/>
      <c r="F266" s="42"/>
      <c r="G266" s="41"/>
      <c r="H266" s="51"/>
      <c r="I266" s="42"/>
      <c r="J266" s="39"/>
      <c r="K266" s="41"/>
      <c r="L266" s="51"/>
      <c r="M266" s="39"/>
      <c r="N266" s="39"/>
      <c r="O266" s="41"/>
      <c r="P266" s="51"/>
      <c r="Q266" s="39"/>
      <c r="R266" s="39"/>
      <c r="S266" s="41"/>
      <c r="T266" s="51"/>
      <c r="U266" s="39"/>
      <c r="V266" s="39"/>
      <c r="W266" s="41"/>
      <c r="X266" s="51"/>
      <c r="Y266" s="39"/>
      <c r="Z266" s="42"/>
      <c r="AA266" s="42"/>
      <c r="AB266" s="51"/>
      <c r="AC266" s="42"/>
      <c r="AD266" s="41"/>
      <c r="AE266" s="40"/>
      <c r="AF266" s="51"/>
    </row>
    <row r="267" spans="1:32" x14ac:dyDescent="0.2">
      <c r="A267" s="43"/>
      <c r="B267" s="39"/>
      <c r="C267" s="62"/>
      <c r="D267" s="39"/>
      <c r="E267" s="39"/>
      <c r="F267" s="42"/>
      <c r="G267" s="41"/>
      <c r="H267" s="51"/>
      <c r="I267" s="42"/>
      <c r="J267" s="39"/>
      <c r="K267" s="41"/>
      <c r="L267" s="51"/>
      <c r="M267" s="39"/>
      <c r="N267" s="39"/>
      <c r="O267" s="41"/>
      <c r="P267" s="51"/>
      <c r="Q267" s="39"/>
      <c r="R267" s="39"/>
      <c r="S267" s="41"/>
      <c r="T267" s="51"/>
      <c r="U267" s="39"/>
      <c r="V267" s="39"/>
      <c r="W267" s="41"/>
      <c r="X267" s="51"/>
      <c r="Y267" s="39"/>
      <c r="Z267" s="42"/>
      <c r="AA267" s="42"/>
      <c r="AB267" s="51"/>
      <c r="AC267" s="42"/>
      <c r="AD267" s="41"/>
      <c r="AE267" s="40"/>
      <c r="AF267" s="51"/>
    </row>
    <row r="268" spans="1:32" x14ac:dyDescent="0.2">
      <c r="A268" s="43"/>
      <c r="B268" s="39"/>
      <c r="C268" s="62"/>
      <c r="D268" s="39"/>
      <c r="E268" s="39"/>
      <c r="F268" s="42"/>
      <c r="G268" s="41"/>
      <c r="H268" s="51"/>
      <c r="I268" s="42"/>
      <c r="J268" s="39"/>
      <c r="K268" s="41"/>
      <c r="L268" s="51"/>
      <c r="M268" s="39"/>
      <c r="N268" s="39"/>
      <c r="O268" s="41"/>
      <c r="P268" s="51"/>
      <c r="Q268" s="39"/>
      <c r="R268" s="39"/>
      <c r="S268" s="41"/>
      <c r="T268" s="51"/>
      <c r="U268" s="39"/>
      <c r="V268" s="39"/>
      <c r="W268" s="41"/>
      <c r="X268" s="51"/>
      <c r="Y268" s="39"/>
      <c r="Z268" s="42"/>
      <c r="AA268" s="42"/>
      <c r="AB268" s="51"/>
      <c r="AC268" s="42"/>
      <c r="AD268" s="41"/>
      <c r="AE268" s="40"/>
      <c r="AF268" s="51"/>
    </row>
    <row r="269" spans="1:32" x14ac:dyDescent="0.2">
      <c r="A269" s="43"/>
      <c r="B269" s="39"/>
      <c r="C269" s="62"/>
      <c r="D269" s="39"/>
      <c r="E269" s="39"/>
      <c r="F269" s="42"/>
      <c r="G269" s="41"/>
      <c r="H269" s="51"/>
      <c r="I269" s="42"/>
      <c r="J269" s="39"/>
      <c r="K269" s="41"/>
      <c r="L269" s="51"/>
      <c r="M269" s="39"/>
      <c r="N269" s="39"/>
      <c r="O269" s="41"/>
      <c r="P269" s="51"/>
      <c r="Q269" s="39"/>
      <c r="R269" s="39"/>
      <c r="S269" s="41"/>
      <c r="T269" s="51"/>
      <c r="U269" s="39"/>
      <c r="V269" s="39"/>
      <c r="W269" s="41"/>
      <c r="X269" s="51"/>
      <c r="Y269" s="39"/>
      <c r="Z269" s="42"/>
      <c r="AA269" s="42"/>
      <c r="AB269" s="51"/>
      <c r="AC269" s="42"/>
      <c r="AD269" s="41"/>
      <c r="AE269" s="40"/>
      <c r="AF269" s="51"/>
    </row>
    <row r="270" spans="1:32" x14ac:dyDescent="0.2">
      <c r="A270" s="43"/>
      <c r="B270" s="39"/>
      <c r="C270" s="62"/>
      <c r="D270" s="39"/>
      <c r="E270" s="39"/>
      <c r="F270" s="42"/>
      <c r="G270" s="41"/>
      <c r="H270" s="51"/>
      <c r="I270" s="42"/>
      <c r="J270" s="39"/>
      <c r="K270" s="41"/>
      <c r="L270" s="51"/>
      <c r="M270" s="39"/>
      <c r="N270" s="39"/>
      <c r="O270" s="41"/>
      <c r="P270" s="51"/>
      <c r="Q270" s="39"/>
      <c r="R270" s="39"/>
      <c r="S270" s="41"/>
      <c r="T270" s="51"/>
      <c r="U270" s="39"/>
      <c r="V270" s="39"/>
      <c r="W270" s="41"/>
      <c r="X270" s="51"/>
      <c r="Y270" s="39"/>
      <c r="Z270" s="42"/>
      <c r="AA270" s="42"/>
      <c r="AB270" s="51"/>
      <c r="AC270" s="42"/>
      <c r="AD270" s="41"/>
      <c r="AE270" s="40"/>
      <c r="AF270" s="51"/>
    </row>
    <row r="271" spans="1:32" x14ac:dyDescent="0.2">
      <c r="A271" s="43"/>
      <c r="B271" s="39"/>
      <c r="C271" s="62"/>
      <c r="D271" s="39"/>
      <c r="E271" s="39"/>
      <c r="F271" s="42"/>
      <c r="G271" s="41"/>
      <c r="H271" s="51"/>
      <c r="I271" s="42"/>
      <c r="J271" s="39"/>
      <c r="K271" s="41"/>
      <c r="L271" s="51"/>
      <c r="M271" s="39"/>
      <c r="N271" s="39"/>
      <c r="O271" s="41"/>
      <c r="P271" s="51"/>
      <c r="Q271" s="39"/>
      <c r="R271" s="39"/>
      <c r="S271" s="41"/>
      <c r="T271" s="51"/>
      <c r="U271" s="39"/>
      <c r="V271" s="39"/>
      <c r="W271" s="41"/>
      <c r="X271" s="51"/>
      <c r="Y271" s="39"/>
      <c r="Z271" s="42"/>
      <c r="AA271" s="42"/>
      <c r="AB271" s="51"/>
      <c r="AC271" s="42"/>
      <c r="AD271" s="41"/>
      <c r="AE271" s="40"/>
      <c r="AF271" s="51"/>
    </row>
    <row r="272" spans="1:32" x14ac:dyDescent="0.2">
      <c r="A272" s="43"/>
      <c r="B272" s="39"/>
      <c r="C272" s="62"/>
      <c r="D272" s="39"/>
      <c r="E272" s="39"/>
      <c r="F272" s="42"/>
      <c r="G272" s="41"/>
      <c r="H272" s="51"/>
      <c r="I272" s="42"/>
      <c r="J272" s="39"/>
      <c r="K272" s="41"/>
      <c r="L272" s="51"/>
      <c r="M272" s="39"/>
      <c r="N272" s="39"/>
      <c r="O272" s="41"/>
      <c r="P272" s="51"/>
      <c r="Q272" s="39"/>
      <c r="R272" s="39"/>
      <c r="S272" s="41"/>
      <c r="T272" s="51"/>
      <c r="U272" s="39"/>
      <c r="V272" s="39"/>
      <c r="W272" s="41"/>
      <c r="X272" s="51"/>
      <c r="Y272" s="39"/>
      <c r="Z272" s="42"/>
      <c r="AA272" s="42"/>
      <c r="AB272" s="51"/>
      <c r="AC272" s="42"/>
      <c r="AD272" s="41"/>
      <c r="AE272" s="40"/>
      <c r="AF272" s="51"/>
    </row>
    <row r="273" spans="1:32" x14ac:dyDescent="0.2">
      <c r="A273" s="43"/>
      <c r="B273" s="39"/>
      <c r="C273" s="62"/>
      <c r="D273" s="39"/>
      <c r="E273" s="39"/>
      <c r="F273" s="42"/>
      <c r="G273" s="41"/>
      <c r="H273" s="51"/>
      <c r="I273" s="42"/>
      <c r="J273" s="39"/>
      <c r="K273" s="41"/>
      <c r="L273" s="51"/>
      <c r="M273" s="39"/>
      <c r="N273" s="39"/>
      <c r="O273" s="41"/>
      <c r="P273" s="51"/>
      <c r="Q273" s="39"/>
      <c r="R273" s="39"/>
      <c r="S273" s="41"/>
      <c r="T273" s="51"/>
      <c r="U273" s="39"/>
      <c r="V273" s="39"/>
      <c r="W273" s="41"/>
      <c r="X273" s="51"/>
      <c r="Y273" s="39"/>
      <c r="Z273" s="42"/>
      <c r="AA273" s="42"/>
      <c r="AB273" s="51"/>
      <c r="AC273" s="42"/>
      <c r="AD273" s="41"/>
      <c r="AE273" s="40"/>
      <c r="AF273" s="51"/>
    </row>
    <row r="274" spans="1:32" x14ac:dyDescent="0.2">
      <c r="A274" s="43"/>
      <c r="B274" s="39"/>
      <c r="C274" s="62"/>
      <c r="D274" s="39"/>
      <c r="E274" s="39"/>
      <c r="F274" s="42"/>
      <c r="G274" s="41"/>
      <c r="H274" s="51"/>
      <c r="I274" s="42"/>
      <c r="J274" s="39"/>
      <c r="K274" s="41"/>
      <c r="L274" s="51"/>
      <c r="M274" s="39"/>
      <c r="N274" s="39"/>
      <c r="O274" s="41"/>
      <c r="P274" s="51"/>
      <c r="Q274" s="39"/>
      <c r="R274" s="39"/>
      <c r="S274" s="41"/>
      <c r="T274" s="51"/>
      <c r="U274" s="39"/>
      <c r="V274" s="39"/>
      <c r="W274" s="41"/>
      <c r="X274" s="51"/>
      <c r="Y274" s="39"/>
      <c r="Z274" s="42"/>
      <c r="AA274" s="42"/>
      <c r="AB274" s="51"/>
      <c r="AC274" s="42"/>
      <c r="AD274" s="41"/>
      <c r="AE274" s="40"/>
      <c r="AF274" s="51"/>
    </row>
    <row r="275" spans="1:32" x14ac:dyDescent="0.2">
      <c r="A275" s="43"/>
      <c r="B275" s="39"/>
      <c r="C275" s="62"/>
      <c r="D275" s="39"/>
      <c r="E275" s="39"/>
      <c r="F275" s="42"/>
      <c r="G275" s="41"/>
      <c r="H275" s="51"/>
      <c r="I275" s="42"/>
      <c r="J275" s="39"/>
      <c r="K275" s="41"/>
      <c r="L275" s="51"/>
      <c r="M275" s="39"/>
      <c r="N275" s="39"/>
      <c r="O275" s="41"/>
      <c r="P275" s="51"/>
      <c r="Q275" s="39"/>
      <c r="R275" s="39"/>
      <c r="S275" s="41"/>
      <c r="T275" s="51"/>
      <c r="U275" s="39"/>
      <c r="V275" s="39"/>
      <c r="W275" s="41"/>
      <c r="X275" s="51"/>
      <c r="Y275" s="39"/>
      <c r="Z275" s="42"/>
      <c r="AA275" s="42"/>
      <c r="AB275" s="51"/>
      <c r="AC275" s="42"/>
      <c r="AD275" s="41"/>
      <c r="AE275" s="40"/>
      <c r="AF275" s="51"/>
    </row>
    <row r="276" spans="1:32" x14ac:dyDescent="0.2">
      <c r="A276" s="43"/>
      <c r="B276" s="39"/>
      <c r="C276" s="62"/>
      <c r="D276" s="39"/>
      <c r="E276" s="39"/>
      <c r="F276" s="42"/>
      <c r="G276" s="41"/>
      <c r="H276" s="51"/>
      <c r="I276" s="42"/>
      <c r="J276" s="39"/>
      <c r="K276" s="41"/>
      <c r="L276" s="51"/>
      <c r="M276" s="39"/>
      <c r="N276" s="39"/>
      <c r="O276" s="41"/>
      <c r="P276" s="51"/>
      <c r="Q276" s="39"/>
      <c r="R276" s="39"/>
      <c r="S276" s="41"/>
      <c r="T276" s="51"/>
      <c r="U276" s="39"/>
      <c r="V276" s="39"/>
      <c r="W276" s="41"/>
      <c r="X276" s="51"/>
      <c r="Y276" s="39"/>
      <c r="Z276" s="42"/>
      <c r="AA276" s="42"/>
      <c r="AB276" s="51"/>
      <c r="AC276" s="42"/>
      <c r="AD276" s="41"/>
      <c r="AE276" s="40"/>
      <c r="AF276" s="51"/>
    </row>
    <row r="277" spans="1:32" x14ac:dyDescent="0.2">
      <c r="A277" s="43"/>
      <c r="B277" s="39"/>
      <c r="C277" s="62"/>
      <c r="D277" s="39"/>
      <c r="E277" s="39"/>
      <c r="F277" s="42"/>
      <c r="G277" s="41"/>
      <c r="H277" s="51"/>
      <c r="I277" s="42"/>
      <c r="J277" s="39"/>
      <c r="K277" s="41"/>
      <c r="L277" s="51"/>
      <c r="M277" s="39"/>
      <c r="N277" s="39"/>
      <c r="O277" s="41"/>
      <c r="P277" s="51"/>
      <c r="Q277" s="39"/>
      <c r="R277" s="39"/>
      <c r="S277" s="41"/>
      <c r="T277" s="51"/>
      <c r="U277" s="39"/>
      <c r="V277" s="39"/>
      <c r="W277" s="41"/>
      <c r="X277" s="51"/>
      <c r="Y277" s="39"/>
      <c r="Z277" s="42"/>
      <c r="AA277" s="42"/>
      <c r="AB277" s="51"/>
      <c r="AC277" s="42"/>
      <c r="AD277" s="41"/>
      <c r="AE277" s="40"/>
      <c r="AF277" s="51"/>
    </row>
    <row r="278" spans="1:32" x14ac:dyDescent="0.2">
      <c r="A278" s="43"/>
      <c r="B278" s="39"/>
      <c r="C278" s="62"/>
      <c r="D278" s="39"/>
      <c r="E278" s="39"/>
      <c r="F278" s="42"/>
      <c r="G278" s="41"/>
      <c r="H278" s="51"/>
      <c r="I278" s="42"/>
      <c r="J278" s="39"/>
      <c r="K278" s="41"/>
      <c r="L278" s="51"/>
      <c r="M278" s="39"/>
      <c r="N278" s="39"/>
      <c r="O278" s="41"/>
      <c r="P278" s="51"/>
      <c r="Q278" s="39"/>
      <c r="R278" s="39"/>
      <c r="S278" s="41"/>
      <c r="T278" s="51"/>
      <c r="U278" s="39"/>
      <c r="V278" s="39"/>
      <c r="W278" s="41"/>
      <c r="X278" s="51"/>
      <c r="Y278" s="39"/>
      <c r="Z278" s="42"/>
      <c r="AA278" s="42"/>
      <c r="AB278" s="51"/>
      <c r="AC278" s="42"/>
      <c r="AD278" s="41"/>
      <c r="AE278" s="40"/>
      <c r="AF278" s="51"/>
    </row>
    <row r="279" spans="1:32" x14ac:dyDescent="0.2">
      <c r="A279" s="43"/>
      <c r="B279" s="39"/>
      <c r="C279" s="62"/>
      <c r="D279" s="39"/>
      <c r="E279" s="39"/>
      <c r="F279" s="42"/>
      <c r="G279" s="41"/>
      <c r="H279" s="51"/>
      <c r="I279" s="42"/>
      <c r="J279" s="39"/>
      <c r="K279" s="41"/>
      <c r="L279" s="51"/>
      <c r="M279" s="39"/>
      <c r="N279" s="39"/>
      <c r="O279" s="41"/>
      <c r="P279" s="51"/>
      <c r="Q279" s="39"/>
      <c r="R279" s="39"/>
      <c r="S279" s="41"/>
      <c r="T279" s="51"/>
      <c r="U279" s="39"/>
      <c r="V279" s="39"/>
      <c r="W279" s="41"/>
      <c r="X279" s="51"/>
      <c r="Y279" s="39"/>
      <c r="Z279" s="42"/>
      <c r="AA279" s="42"/>
      <c r="AB279" s="51"/>
      <c r="AC279" s="42"/>
      <c r="AD279" s="41"/>
      <c r="AE279" s="40"/>
      <c r="AF279" s="51"/>
    </row>
    <row r="280" spans="1:32" x14ac:dyDescent="0.2">
      <c r="A280" s="43"/>
      <c r="B280" s="39"/>
      <c r="C280" s="62"/>
      <c r="D280" s="39"/>
      <c r="E280" s="39"/>
      <c r="F280" s="42"/>
      <c r="G280" s="41"/>
      <c r="H280" s="51"/>
      <c r="I280" s="42"/>
      <c r="J280" s="39"/>
      <c r="K280" s="41"/>
      <c r="L280" s="51"/>
      <c r="M280" s="39"/>
      <c r="N280" s="39"/>
      <c r="O280" s="41"/>
      <c r="P280" s="51"/>
      <c r="Q280" s="39"/>
      <c r="R280" s="39"/>
      <c r="S280" s="41"/>
      <c r="T280" s="51"/>
      <c r="U280" s="39"/>
      <c r="V280" s="39"/>
      <c r="W280" s="41"/>
      <c r="X280" s="51"/>
      <c r="Y280" s="39"/>
      <c r="Z280" s="42"/>
      <c r="AA280" s="42"/>
      <c r="AB280" s="51"/>
      <c r="AC280" s="42"/>
      <c r="AD280" s="41"/>
      <c r="AE280" s="40"/>
      <c r="AF280" s="51"/>
    </row>
    <row r="281" spans="1:32" x14ac:dyDescent="0.2">
      <c r="A281" s="43"/>
      <c r="B281" s="39"/>
      <c r="C281" s="62"/>
      <c r="D281" s="39"/>
      <c r="E281" s="39"/>
      <c r="F281" s="42"/>
      <c r="G281" s="41"/>
      <c r="H281" s="51"/>
      <c r="I281" s="42"/>
      <c r="J281" s="39"/>
      <c r="K281" s="41"/>
      <c r="L281" s="51"/>
      <c r="M281" s="39"/>
      <c r="N281" s="39"/>
      <c r="O281" s="41"/>
      <c r="P281" s="51"/>
      <c r="Q281" s="39"/>
      <c r="R281" s="39"/>
      <c r="S281" s="41"/>
      <c r="T281" s="51"/>
      <c r="U281" s="39"/>
      <c r="V281" s="39"/>
      <c r="W281" s="41"/>
      <c r="X281" s="51"/>
      <c r="Y281" s="39"/>
      <c r="Z281" s="42"/>
      <c r="AA281" s="42"/>
      <c r="AB281" s="51"/>
      <c r="AC281" s="42"/>
      <c r="AD281" s="41"/>
      <c r="AE281" s="40"/>
      <c r="AF281" s="51"/>
    </row>
    <row r="282" spans="1:32" x14ac:dyDescent="0.2">
      <c r="A282" s="43"/>
      <c r="B282" s="39"/>
      <c r="C282" s="62"/>
      <c r="D282" s="39"/>
      <c r="E282" s="39"/>
      <c r="F282" s="42"/>
      <c r="G282" s="41"/>
      <c r="H282" s="51"/>
      <c r="I282" s="42"/>
      <c r="J282" s="39"/>
      <c r="K282" s="41"/>
      <c r="L282" s="51"/>
      <c r="M282" s="39"/>
      <c r="N282" s="39"/>
      <c r="O282" s="41"/>
      <c r="P282" s="51"/>
      <c r="Q282" s="39"/>
      <c r="R282" s="39"/>
      <c r="S282" s="41"/>
      <c r="T282" s="51"/>
      <c r="U282" s="39"/>
      <c r="V282" s="39"/>
      <c r="W282" s="41"/>
      <c r="X282" s="51"/>
      <c r="Y282" s="39"/>
      <c r="Z282" s="42"/>
      <c r="AA282" s="42"/>
      <c r="AB282" s="51"/>
      <c r="AC282" s="42"/>
      <c r="AD282" s="41"/>
      <c r="AE282" s="40"/>
      <c r="AF282" s="51"/>
    </row>
    <row r="283" spans="1:32" x14ac:dyDescent="0.2">
      <c r="A283" s="43"/>
      <c r="B283" s="39"/>
      <c r="C283" s="62"/>
      <c r="D283" s="39"/>
      <c r="E283" s="39"/>
      <c r="F283" s="42"/>
      <c r="G283" s="41"/>
      <c r="H283" s="51"/>
      <c r="I283" s="42"/>
      <c r="J283" s="39"/>
      <c r="K283" s="41"/>
      <c r="L283" s="51"/>
      <c r="M283" s="39"/>
      <c r="N283" s="39"/>
      <c r="O283" s="41"/>
      <c r="P283" s="51"/>
      <c r="Q283" s="39"/>
      <c r="R283" s="39"/>
      <c r="S283" s="41"/>
      <c r="T283" s="51"/>
      <c r="U283" s="39"/>
      <c r="V283" s="39"/>
      <c r="W283" s="41"/>
      <c r="X283" s="51"/>
      <c r="Y283" s="39"/>
      <c r="Z283" s="42"/>
      <c r="AA283" s="42"/>
      <c r="AB283" s="51"/>
      <c r="AC283" s="42"/>
      <c r="AD283" s="41"/>
      <c r="AE283" s="40"/>
      <c r="AF283" s="51"/>
    </row>
    <row r="284" spans="1:32" x14ac:dyDescent="0.2">
      <c r="A284" s="43"/>
      <c r="B284" s="39"/>
      <c r="C284" s="62"/>
      <c r="D284" s="39"/>
      <c r="E284" s="39"/>
      <c r="F284" s="42"/>
      <c r="G284" s="41"/>
      <c r="H284" s="51"/>
      <c r="I284" s="42"/>
      <c r="J284" s="39"/>
      <c r="K284" s="41"/>
      <c r="L284" s="51"/>
      <c r="M284" s="39"/>
      <c r="N284" s="39"/>
      <c r="O284" s="41"/>
      <c r="P284" s="51"/>
      <c r="Q284" s="39"/>
      <c r="R284" s="39"/>
      <c r="S284" s="41"/>
      <c r="T284" s="51"/>
      <c r="U284" s="39"/>
      <c r="V284" s="39"/>
      <c r="W284" s="41"/>
      <c r="X284" s="51"/>
      <c r="Y284" s="39"/>
      <c r="Z284" s="42"/>
      <c r="AA284" s="42"/>
      <c r="AB284" s="51"/>
      <c r="AC284" s="42"/>
      <c r="AD284" s="41"/>
      <c r="AE284" s="40"/>
      <c r="AF284" s="51"/>
    </row>
    <row r="285" spans="1:32" x14ac:dyDescent="0.2">
      <c r="A285" s="43"/>
      <c r="B285" s="39"/>
      <c r="C285" s="62"/>
      <c r="D285" s="39"/>
      <c r="E285" s="39"/>
      <c r="F285" s="42"/>
      <c r="G285" s="41"/>
      <c r="H285" s="51"/>
      <c r="I285" s="42"/>
      <c r="J285" s="39"/>
      <c r="K285" s="41"/>
      <c r="L285" s="51"/>
      <c r="M285" s="39"/>
      <c r="N285" s="39"/>
      <c r="O285" s="41"/>
      <c r="P285" s="51"/>
      <c r="Q285" s="39"/>
      <c r="R285" s="39"/>
      <c r="S285" s="41"/>
      <c r="T285" s="51"/>
      <c r="U285" s="39"/>
      <c r="V285" s="39"/>
      <c r="W285" s="41"/>
      <c r="X285" s="51"/>
      <c r="Y285" s="39"/>
      <c r="Z285" s="42"/>
      <c r="AA285" s="42"/>
      <c r="AB285" s="51"/>
      <c r="AC285" s="42"/>
      <c r="AD285" s="41"/>
      <c r="AE285" s="40"/>
      <c r="AF285" s="51"/>
    </row>
    <row r="286" spans="1:32" x14ac:dyDescent="0.2">
      <c r="A286" s="43"/>
      <c r="B286" s="39"/>
      <c r="C286" s="62"/>
      <c r="D286" s="39"/>
      <c r="E286" s="39"/>
      <c r="F286" s="42"/>
      <c r="G286" s="41"/>
      <c r="H286" s="51"/>
      <c r="I286" s="42"/>
      <c r="J286" s="39"/>
      <c r="K286" s="41"/>
      <c r="L286" s="51"/>
      <c r="M286" s="39"/>
      <c r="N286" s="39"/>
      <c r="O286" s="41"/>
      <c r="P286" s="51"/>
      <c r="Q286" s="39"/>
      <c r="R286" s="39"/>
      <c r="S286" s="41"/>
      <c r="T286" s="51"/>
      <c r="U286" s="39"/>
      <c r="V286" s="39"/>
      <c r="W286" s="41"/>
      <c r="X286" s="51"/>
      <c r="Y286" s="39"/>
      <c r="Z286" s="42"/>
      <c r="AA286" s="42"/>
      <c r="AB286" s="51"/>
      <c r="AC286" s="42"/>
      <c r="AD286" s="41"/>
      <c r="AE286" s="40"/>
      <c r="AF286" s="51"/>
    </row>
    <row r="287" spans="1:32" x14ac:dyDescent="0.2">
      <c r="A287" s="43"/>
      <c r="B287" s="39"/>
      <c r="C287" s="62"/>
      <c r="D287" s="39"/>
      <c r="E287" s="39"/>
      <c r="F287" s="42"/>
      <c r="G287" s="41"/>
      <c r="H287" s="51"/>
      <c r="I287" s="42"/>
      <c r="J287" s="39"/>
      <c r="K287" s="41"/>
      <c r="L287" s="51"/>
      <c r="M287" s="39"/>
      <c r="N287" s="39"/>
      <c r="O287" s="41"/>
      <c r="P287" s="51"/>
      <c r="Q287" s="39"/>
      <c r="R287" s="39"/>
      <c r="S287" s="41"/>
      <c r="T287" s="51"/>
      <c r="U287" s="39"/>
      <c r="V287" s="39"/>
      <c r="W287" s="41"/>
      <c r="X287" s="51"/>
      <c r="Y287" s="39"/>
      <c r="Z287" s="42"/>
      <c r="AA287" s="42"/>
      <c r="AB287" s="51"/>
      <c r="AC287" s="42"/>
      <c r="AD287" s="41"/>
      <c r="AE287" s="40"/>
      <c r="AF287" s="51"/>
    </row>
    <row r="288" spans="1:32" x14ac:dyDescent="0.2">
      <c r="A288" s="43"/>
      <c r="B288" s="39"/>
      <c r="C288" s="62"/>
      <c r="D288" s="39"/>
      <c r="E288" s="39"/>
      <c r="F288" s="42"/>
      <c r="G288" s="41"/>
      <c r="H288" s="51"/>
      <c r="I288" s="42"/>
      <c r="J288" s="39"/>
      <c r="K288" s="41"/>
      <c r="L288" s="51"/>
      <c r="M288" s="39"/>
      <c r="N288" s="39"/>
      <c r="O288" s="41"/>
      <c r="P288" s="51"/>
      <c r="Q288" s="39"/>
      <c r="R288" s="39"/>
      <c r="S288" s="41"/>
      <c r="T288" s="51"/>
      <c r="U288" s="39"/>
      <c r="V288" s="39"/>
      <c r="W288" s="41"/>
      <c r="X288" s="51"/>
      <c r="Y288" s="39"/>
      <c r="Z288" s="42"/>
      <c r="AA288" s="42"/>
      <c r="AB288" s="51"/>
      <c r="AC288" s="42"/>
      <c r="AD288" s="41"/>
      <c r="AE288" s="40"/>
      <c r="AF288" s="51"/>
    </row>
    <row r="289" spans="1:32" x14ac:dyDescent="0.2">
      <c r="A289" s="43"/>
      <c r="B289" s="39"/>
      <c r="C289" s="62"/>
      <c r="D289" s="39"/>
      <c r="E289" s="39"/>
      <c r="F289" s="42"/>
      <c r="G289" s="41"/>
      <c r="H289" s="51"/>
      <c r="I289" s="42"/>
      <c r="J289" s="39"/>
      <c r="K289" s="41"/>
      <c r="L289" s="51"/>
      <c r="M289" s="39"/>
      <c r="N289" s="39"/>
      <c r="O289" s="41"/>
      <c r="P289" s="51"/>
      <c r="Q289" s="39"/>
      <c r="R289" s="39"/>
      <c r="S289" s="41"/>
      <c r="T289" s="51"/>
      <c r="U289" s="39"/>
      <c r="V289" s="39"/>
      <c r="W289" s="41"/>
      <c r="X289" s="51"/>
      <c r="Y289" s="39"/>
      <c r="Z289" s="42"/>
      <c r="AA289" s="42"/>
      <c r="AB289" s="51"/>
      <c r="AC289" s="42"/>
      <c r="AD289" s="41"/>
      <c r="AE289" s="40"/>
      <c r="AF289" s="51"/>
    </row>
    <row r="290" spans="1:32" x14ac:dyDescent="0.2">
      <c r="A290" s="43"/>
      <c r="B290" s="39"/>
      <c r="C290" s="62"/>
      <c r="D290" s="39"/>
      <c r="E290" s="39"/>
      <c r="F290" s="42"/>
      <c r="G290" s="41"/>
      <c r="H290" s="51"/>
      <c r="I290" s="42"/>
      <c r="J290" s="39"/>
      <c r="K290" s="41"/>
      <c r="L290" s="51"/>
      <c r="M290" s="39"/>
      <c r="N290" s="39"/>
      <c r="O290" s="41"/>
      <c r="P290" s="51"/>
      <c r="Q290" s="39"/>
      <c r="R290" s="39"/>
      <c r="S290" s="41"/>
      <c r="T290" s="51"/>
      <c r="U290" s="39"/>
      <c r="V290" s="39"/>
      <c r="W290" s="41"/>
      <c r="X290" s="51"/>
      <c r="Y290" s="39"/>
      <c r="Z290" s="42"/>
      <c r="AA290" s="42"/>
      <c r="AB290" s="51"/>
      <c r="AC290" s="42"/>
      <c r="AD290" s="41"/>
      <c r="AE290" s="40"/>
      <c r="AF290" s="51"/>
    </row>
    <row r="291" spans="1:32" x14ac:dyDescent="0.2">
      <c r="A291" s="43"/>
      <c r="B291" s="39"/>
      <c r="C291" s="62"/>
      <c r="D291" s="39"/>
      <c r="E291" s="39"/>
      <c r="F291" s="42"/>
      <c r="G291" s="41"/>
      <c r="H291" s="51"/>
      <c r="I291" s="42"/>
      <c r="J291" s="39"/>
      <c r="K291" s="41"/>
      <c r="L291" s="51"/>
      <c r="M291" s="39"/>
      <c r="N291" s="39"/>
      <c r="O291" s="41"/>
      <c r="P291" s="51"/>
      <c r="Q291" s="39"/>
      <c r="R291" s="39"/>
      <c r="S291" s="41"/>
      <c r="T291" s="51"/>
      <c r="U291" s="39"/>
      <c r="V291" s="39"/>
      <c r="W291" s="41"/>
      <c r="X291" s="51"/>
      <c r="Y291" s="39"/>
      <c r="Z291" s="42"/>
      <c r="AA291" s="42"/>
      <c r="AB291" s="51"/>
      <c r="AC291" s="42"/>
      <c r="AD291" s="41"/>
      <c r="AE291" s="40"/>
      <c r="AF291" s="51"/>
    </row>
    <row r="292" spans="1:32" x14ac:dyDescent="0.2">
      <c r="A292" s="43"/>
      <c r="B292" s="39"/>
      <c r="C292" s="62"/>
      <c r="D292" s="39"/>
      <c r="E292" s="39"/>
      <c r="F292" s="42"/>
      <c r="G292" s="41"/>
      <c r="H292" s="51"/>
      <c r="I292" s="42"/>
      <c r="J292" s="39"/>
      <c r="K292" s="41"/>
      <c r="L292" s="51"/>
      <c r="M292" s="39"/>
      <c r="N292" s="39"/>
      <c r="O292" s="41"/>
      <c r="P292" s="51"/>
      <c r="Q292" s="39"/>
      <c r="R292" s="39"/>
      <c r="S292" s="41"/>
      <c r="T292" s="51"/>
      <c r="U292" s="39"/>
      <c r="V292" s="39"/>
      <c r="W292" s="41"/>
      <c r="X292" s="51"/>
      <c r="Y292" s="39"/>
      <c r="Z292" s="42"/>
      <c r="AA292" s="42"/>
      <c r="AB292" s="51"/>
      <c r="AC292" s="42"/>
      <c r="AD292" s="41"/>
      <c r="AE292" s="40"/>
      <c r="AF292" s="51"/>
    </row>
    <row r="293" spans="1:32" x14ac:dyDescent="0.2">
      <c r="A293" s="43"/>
      <c r="B293" s="39"/>
      <c r="C293" s="62"/>
      <c r="D293" s="39"/>
      <c r="E293" s="39"/>
      <c r="F293" s="42"/>
      <c r="G293" s="41"/>
      <c r="H293" s="51"/>
      <c r="I293" s="42"/>
      <c r="J293" s="39"/>
      <c r="K293" s="41"/>
      <c r="L293" s="51"/>
      <c r="M293" s="39"/>
      <c r="N293" s="39"/>
      <c r="O293" s="41"/>
      <c r="P293" s="51"/>
      <c r="Q293" s="39"/>
      <c r="R293" s="39"/>
      <c r="S293" s="41"/>
      <c r="T293" s="51"/>
      <c r="U293" s="39"/>
      <c r="V293" s="39"/>
      <c r="W293" s="41"/>
      <c r="X293" s="51"/>
      <c r="Y293" s="39"/>
      <c r="Z293" s="42"/>
      <c r="AA293" s="42"/>
      <c r="AB293" s="51"/>
      <c r="AC293" s="42"/>
      <c r="AD293" s="41"/>
      <c r="AE293" s="40"/>
      <c r="AF293" s="51"/>
    </row>
    <row r="294" spans="1:32" x14ac:dyDescent="0.2">
      <c r="A294" s="43"/>
      <c r="B294" s="39"/>
      <c r="C294" s="62"/>
      <c r="D294" s="39"/>
      <c r="E294" s="39"/>
      <c r="F294" s="42"/>
      <c r="G294" s="41"/>
      <c r="H294" s="51"/>
      <c r="I294" s="42"/>
      <c r="J294" s="39"/>
      <c r="K294" s="41"/>
      <c r="L294" s="51"/>
      <c r="M294" s="39"/>
      <c r="N294" s="39"/>
      <c r="O294" s="41"/>
      <c r="P294" s="51"/>
      <c r="Q294" s="39"/>
      <c r="R294" s="39"/>
      <c r="S294" s="41"/>
      <c r="T294" s="51"/>
      <c r="U294" s="39"/>
      <c r="V294" s="39"/>
      <c r="W294" s="41"/>
      <c r="X294" s="51"/>
      <c r="Y294" s="39"/>
      <c r="Z294" s="42"/>
      <c r="AA294" s="42"/>
      <c r="AB294" s="51"/>
      <c r="AC294" s="42"/>
      <c r="AD294" s="41"/>
      <c r="AE294" s="40"/>
      <c r="AF294" s="51"/>
    </row>
    <row r="295" spans="1:32" x14ac:dyDescent="0.2">
      <c r="A295" s="43"/>
      <c r="B295" s="39"/>
      <c r="C295" s="62"/>
      <c r="D295" s="39"/>
      <c r="E295" s="39"/>
      <c r="F295" s="42"/>
      <c r="G295" s="41"/>
      <c r="H295" s="51"/>
      <c r="I295" s="42"/>
      <c r="J295" s="39"/>
      <c r="K295" s="41"/>
      <c r="L295" s="51"/>
      <c r="M295" s="39"/>
      <c r="N295" s="39"/>
      <c r="O295" s="41"/>
      <c r="P295" s="51"/>
      <c r="Q295" s="39"/>
      <c r="R295" s="39"/>
      <c r="S295" s="41"/>
      <c r="T295" s="51"/>
      <c r="U295" s="39"/>
      <c r="V295" s="39"/>
      <c r="W295" s="41"/>
      <c r="X295" s="51"/>
      <c r="Y295" s="39"/>
      <c r="Z295" s="42"/>
      <c r="AA295" s="42"/>
      <c r="AB295" s="51"/>
      <c r="AC295" s="42"/>
      <c r="AD295" s="41"/>
      <c r="AE295" s="40"/>
      <c r="AF295" s="51"/>
    </row>
    <row r="296" spans="1:32" x14ac:dyDescent="0.2">
      <c r="A296" s="43"/>
      <c r="B296" s="39"/>
      <c r="C296" s="62"/>
      <c r="D296" s="39"/>
      <c r="E296" s="39"/>
      <c r="F296" s="42"/>
      <c r="G296" s="41"/>
      <c r="H296" s="51"/>
      <c r="I296" s="42"/>
      <c r="J296" s="39"/>
      <c r="K296" s="41"/>
      <c r="L296" s="51"/>
      <c r="M296" s="39"/>
      <c r="N296" s="39"/>
      <c r="O296" s="41"/>
      <c r="P296" s="51"/>
      <c r="Q296" s="39"/>
      <c r="R296" s="39"/>
      <c r="S296" s="41"/>
      <c r="T296" s="51"/>
      <c r="U296" s="39"/>
      <c r="V296" s="39"/>
      <c r="W296" s="41"/>
      <c r="X296" s="51"/>
      <c r="Y296" s="39"/>
      <c r="Z296" s="42"/>
      <c r="AA296" s="42"/>
      <c r="AB296" s="51"/>
      <c r="AC296" s="42"/>
      <c r="AD296" s="41"/>
      <c r="AE296" s="40"/>
      <c r="AF296" s="51"/>
    </row>
    <row r="297" spans="1:32" x14ac:dyDescent="0.2">
      <c r="A297" s="43"/>
      <c r="B297" s="39"/>
      <c r="C297" s="62"/>
      <c r="D297" s="39"/>
      <c r="E297" s="39"/>
      <c r="F297" s="42"/>
      <c r="G297" s="41"/>
      <c r="H297" s="51"/>
      <c r="I297" s="42"/>
      <c r="J297" s="39"/>
      <c r="K297" s="41"/>
      <c r="L297" s="51"/>
      <c r="M297" s="39"/>
      <c r="N297" s="39"/>
      <c r="O297" s="41"/>
      <c r="P297" s="51"/>
      <c r="Q297" s="39"/>
      <c r="R297" s="39"/>
      <c r="S297" s="41"/>
      <c r="T297" s="51"/>
      <c r="U297" s="39"/>
      <c r="V297" s="39"/>
      <c r="W297" s="41"/>
      <c r="X297" s="51"/>
      <c r="Y297" s="39"/>
      <c r="Z297" s="42"/>
      <c r="AA297" s="42"/>
      <c r="AB297" s="51"/>
      <c r="AC297" s="42"/>
      <c r="AD297" s="41"/>
      <c r="AE297" s="40"/>
      <c r="AF297" s="51"/>
    </row>
    <row r="298" spans="1:32" x14ac:dyDescent="0.2">
      <c r="A298" s="43"/>
      <c r="B298" s="39"/>
      <c r="C298" s="62"/>
      <c r="D298" s="39"/>
      <c r="E298" s="39"/>
      <c r="F298" s="42"/>
      <c r="G298" s="41"/>
      <c r="H298" s="51"/>
      <c r="I298" s="42"/>
      <c r="J298" s="39"/>
      <c r="K298" s="41"/>
      <c r="L298" s="51"/>
      <c r="M298" s="39"/>
      <c r="N298" s="39"/>
      <c r="O298" s="41"/>
      <c r="P298" s="51"/>
      <c r="Q298" s="39"/>
      <c r="R298" s="39"/>
      <c r="S298" s="41"/>
      <c r="T298" s="51"/>
      <c r="U298" s="39"/>
      <c r="V298" s="39"/>
      <c r="W298" s="41"/>
      <c r="X298" s="51"/>
      <c r="Y298" s="39"/>
      <c r="Z298" s="42"/>
      <c r="AA298" s="42"/>
      <c r="AB298" s="51"/>
      <c r="AC298" s="42"/>
      <c r="AD298" s="41"/>
      <c r="AE298" s="40"/>
      <c r="AF298" s="51"/>
    </row>
    <row r="299" spans="1:32" x14ac:dyDescent="0.2">
      <c r="A299" s="43"/>
      <c r="B299" s="39"/>
      <c r="C299" s="62"/>
      <c r="D299" s="39"/>
      <c r="E299" s="39"/>
      <c r="F299" s="42"/>
      <c r="G299" s="41"/>
      <c r="H299" s="51"/>
      <c r="I299" s="42"/>
      <c r="J299" s="39"/>
      <c r="K299" s="41"/>
      <c r="L299" s="51"/>
      <c r="M299" s="39"/>
      <c r="N299" s="39"/>
      <c r="O299" s="41"/>
      <c r="P299" s="51"/>
      <c r="Q299" s="39"/>
      <c r="R299" s="39"/>
      <c r="S299" s="41"/>
      <c r="T299" s="51"/>
      <c r="U299" s="39"/>
      <c r="V299" s="39"/>
      <c r="W299" s="41"/>
      <c r="X299" s="51"/>
      <c r="Y299" s="39"/>
      <c r="Z299" s="42"/>
      <c r="AA299" s="42"/>
      <c r="AB299" s="51"/>
      <c r="AC299" s="42"/>
      <c r="AD299" s="41"/>
      <c r="AE299" s="40"/>
      <c r="AF299" s="51"/>
    </row>
    <row r="300" spans="1:32" x14ac:dyDescent="0.2">
      <c r="A300" s="43"/>
      <c r="B300" s="39"/>
      <c r="C300" s="62"/>
      <c r="D300" s="39"/>
      <c r="E300" s="39"/>
      <c r="F300" s="42"/>
      <c r="G300" s="41"/>
      <c r="H300" s="51"/>
      <c r="I300" s="42"/>
      <c r="J300" s="39"/>
      <c r="K300" s="41"/>
      <c r="L300" s="51"/>
      <c r="M300" s="39"/>
      <c r="N300" s="39"/>
      <c r="O300" s="41"/>
      <c r="P300" s="51"/>
      <c r="Q300" s="39"/>
      <c r="R300" s="39"/>
      <c r="S300" s="41"/>
      <c r="T300" s="51"/>
      <c r="U300" s="39"/>
      <c r="V300" s="39"/>
      <c r="W300" s="41"/>
      <c r="X300" s="51"/>
      <c r="Y300" s="39"/>
      <c r="Z300" s="42"/>
      <c r="AA300" s="42"/>
      <c r="AB300" s="51"/>
      <c r="AC300" s="42"/>
      <c r="AD300" s="41"/>
      <c r="AE300" s="40"/>
      <c r="AF300" s="51"/>
    </row>
    <row r="301" spans="1:32" x14ac:dyDescent="0.2">
      <c r="A301" s="43"/>
      <c r="B301" s="39"/>
      <c r="C301" s="62"/>
      <c r="D301" s="39"/>
      <c r="E301" s="39"/>
      <c r="F301" s="42"/>
      <c r="G301" s="41"/>
      <c r="H301" s="51"/>
      <c r="I301" s="42"/>
      <c r="J301" s="39"/>
      <c r="K301" s="41"/>
      <c r="L301" s="51"/>
      <c r="M301" s="39"/>
      <c r="N301" s="39"/>
      <c r="O301" s="41"/>
      <c r="P301" s="51"/>
      <c r="Q301" s="39"/>
      <c r="R301" s="39"/>
      <c r="S301" s="41"/>
      <c r="T301" s="51"/>
      <c r="U301" s="39"/>
      <c r="V301" s="39"/>
      <c r="W301" s="41"/>
      <c r="X301" s="51"/>
      <c r="Y301" s="39"/>
      <c r="Z301" s="42"/>
      <c r="AA301" s="42"/>
      <c r="AB301" s="51"/>
      <c r="AC301" s="42"/>
      <c r="AD301" s="41"/>
      <c r="AE301" s="40"/>
      <c r="AF301" s="51"/>
    </row>
    <row r="302" spans="1:32" x14ac:dyDescent="0.2">
      <c r="A302" s="43"/>
      <c r="B302" s="39"/>
      <c r="C302" s="62"/>
      <c r="D302" s="39"/>
      <c r="E302" s="39"/>
      <c r="F302" s="42"/>
      <c r="G302" s="41"/>
      <c r="H302" s="51"/>
      <c r="I302" s="42"/>
      <c r="J302" s="39"/>
      <c r="K302" s="41"/>
      <c r="L302" s="51"/>
      <c r="M302" s="39"/>
      <c r="N302" s="39"/>
      <c r="O302" s="41"/>
      <c r="P302" s="51"/>
      <c r="Q302" s="39"/>
      <c r="R302" s="39"/>
      <c r="S302" s="41"/>
      <c r="T302" s="51"/>
      <c r="U302" s="39"/>
      <c r="V302" s="39"/>
      <c r="W302" s="41"/>
      <c r="X302" s="51"/>
      <c r="Y302" s="39"/>
      <c r="Z302" s="42"/>
      <c r="AA302" s="42"/>
      <c r="AB302" s="51"/>
      <c r="AC302" s="42"/>
      <c r="AD302" s="41"/>
      <c r="AE302" s="40"/>
      <c r="AF302" s="51"/>
    </row>
    <row r="303" spans="1:32" x14ac:dyDescent="0.2">
      <c r="A303" s="43"/>
      <c r="B303" s="39"/>
      <c r="C303" s="62"/>
      <c r="D303" s="39"/>
      <c r="E303" s="39"/>
      <c r="F303" s="42"/>
      <c r="G303" s="41"/>
      <c r="H303" s="51"/>
      <c r="I303" s="42"/>
      <c r="J303" s="39"/>
      <c r="K303" s="41"/>
      <c r="L303" s="51"/>
      <c r="M303" s="39"/>
      <c r="N303" s="39"/>
      <c r="O303" s="41"/>
      <c r="P303" s="51"/>
      <c r="Q303" s="39"/>
      <c r="R303" s="39"/>
      <c r="S303" s="41"/>
      <c r="T303" s="51"/>
      <c r="U303" s="39"/>
      <c r="V303" s="39"/>
      <c r="W303" s="41"/>
      <c r="X303" s="51"/>
      <c r="Y303" s="39"/>
      <c r="Z303" s="42"/>
      <c r="AA303" s="42"/>
      <c r="AB303" s="51"/>
      <c r="AC303" s="42"/>
      <c r="AD303" s="41"/>
      <c r="AE303" s="40"/>
      <c r="AF303" s="51"/>
    </row>
    <row r="304" spans="1:32" x14ac:dyDescent="0.2">
      <c r="A304" s="43"/>
      <c r="B304" s="39"/>
      <c r="C304" s="62"/>
      <c r="D304" s="39"/>
      <c r="E304" s="39"/>
      <c r="F304" s="42"/>
      <c r="G304" s="41"/>
      <c r="H304" s="51"/>
      <c r="I304" s="42"/>
      <c r="J304" s="39"/>
      <c r="K304" s="41"/>
      <c r="L304" s="51"/>
      <c r="M304" s="39"/>
      <c r="N304" s="39"/>
      <c r="O304" s="41"/>
      <c r="P304" s="51"/>
      <c r="Q304" s="39"/>
      <c r="R304" s="39"/>
      <c r="S304" s="41"/>
      <c r="T304" s="51"/>
      <c r="U304" s="39"/>
      <c r="V304" s="39"/>
      <c r="W304" s="41"/>
      <c r="X304" s="51"/>
      <c r="Y304" s="39"/>
      <c r="Z304" s="42"/>
      <c r="AA304" s="42"/>
      <c r="AB304" s="51"/>
      <c r="AC304" s="42"/>
      <c r="AD304" s="41"/>
      <c r="AE304" s="40"/>
      <c r="AF304" s="51"/>
    </row>
    <row r="305" spans="1:32" x14ac:dyDescent="0.2">
      <c r="A305" s="43"/>
      <c r="B305" s="39"/>
      <c r="C305" s="62"/>
      <c r="D305" s="39"/>
      <c r="E305" s="39"/>
      <c r="F305" s="42"/>
      <c r="G305" s="41"/>
      <c r="H305" s="51"/>
      <c r="I305" s="42"/>
      <c r="J305" s="39"/>
      <c r="K305" s="41"/>
      <c r="L305" s="51"/>
      <c r="M305" s="39"/>
      <c r="N305" s="39"/>
      <c r="O305" s="41"/>
      <c r="P305" s="51"/>
      <c r="Q305" s="39"/>
      <c r="R305" s="39"/>
      <c r="S305" s="41"/>
      <c r="T305" s="51"/>
      <c r="U305" s="39"/>
      <c r="V305" s="39"/>
      <c r="W305" s="41"/>
      <c r="X305" s="51"/>
      <c r="Y305" s="39"/>
      <c r="Z305" s="42"/>
      <c r="AA305" s="42"/>
      <c r="AB305" s="51"/>
      <c r="AC305" s="42"/>
      <c r="AD305" s="41"/>
      <c r="AE305" s="40"/>
      <c r="AF305" s="51"/>
    </row>
    <row r="306" spans="1:32" x14ac:dyDescent="0.2">
      <c r="A306" s="43"/>
      <c r="B306" s="39"/>
      <c r="C306" s="62"/>
      <c r="D306" s="39"/>
      <c r="E306" s="39"/>
      <c r="F306" s="42"/>
      <c r="G306" s="41"/>
      <c r="H306" s="51"/>
      <c r="I306" s="42"/>
      <c r="J306" s="39"/>
      <c r="K306" s="41"/>
      <c r="L306" s="51"/>
      <c r="M306" s="39"/>
      <c r="N306" s="39"/>
      <c r="O306" s="41"/>
      <c r="P306" s="51"/>
      <c r="Q306" s="39"/>
      <c r="R306" s="39"/>
      <c r="S306" s="41"/>
      <c r="T306" s="51"/>
      <c r="U306" s="39"/>
      <c r="V306" s="39"/>
      <c r="W306" s="41"/>
      <c r="X306" s="51"/>
      <c r="Y306" s="39"/>
      <c r="Z306" s="42"/>
      <c r="AA306" s="42"/>
      <c r="AB306" s="51"/>
      <c r="AC306" s="42"/>
      <c r="AD306" s="41"/>
      <c r="AE306" s="40"/>
      <c r="AF306" s="51"/>
    </row>
    <row r="307" spans="1:32" x14ac:dyDescent="0.2">
      <c r="A307" s="43"/>
      <c r="B307" s="39"/>
      <c r="C307" s="62"/>
      <c r="D307" s="39"/>
      <c r="E307" s="39"/>
      <c r="F307" s="42"/>
      <c r="G307" s="41"/>
      <c r="H307" s="51"/>
      <c r="I307" s="42"/>
      <c r="J307" s="39"/>
      <c r="K307" s="41"/>
      <c r="L307" s="51"/>
      <c r="M307" s="39"/>
      <c r="N307" s="39"/>
      <c r="O307" s="41"/>
      <c r="P307" s="51"/>
      <c r="Q307" s="39"/>
      <c r="R307" s="39"/>
      <c r="S307" s="41"/>
      <c r="T307" s="51"/>
      <c r="U307" s="39"/>
      <c r="V307" s="39"/>
      <c r="W307" s="41"/>
      <c r="X307" s="51"/>
      <c r="Y307" s="39"/>
      <c r="Z307" s="42"/>
      <c r="AA307" s="42"/>
      <c r="AB307" s="51"/>
      <c r="AC307" s="42"/>
      <c r="AD307" s="41"/>
      <c r="AE307" s="40"/>
      <c r="AF307" s="51"/>
    </row>
    <row r="308" spans="1:32" x14ac:dyDescent="0.2">
      <c r="A308" s="43"/>
      <c r="B308" s="39"/>
      <c r="C308" s="62"/>
      <c r="D308" s="39"/>
      <c r="E308" s="39"/>
      <c r="F308" s="42"/>
      <c r="G308" s="41"/>
      <c r="H308" s="51"/>
      <c r="I308" s="42"/>
      <c r="J308" s="39"/>
      <c r="K308" s="41"/>
      <c r="L308" s="51"/>
      <c r="M308" s="39"/>
      <c r="N308" s="39"/>
      <c r="O308" s="41"/>
      <c r="P308" s="51"/>
      <c r="Q308" s="39"/>
      <c r="R308" s="39"/>
      <c r="S308" s="41"/>
      <c r="T308" s="51"/>
      <c r="U308" s="39"/>
      <c r="V308" s="39"/>
      <c r="W308" s="41"/>
      <c r="X308" s="51"/>
      <c r="Y308" s="39"/>
      <c r="Z308" s="42"/>
      <c r="AA308" s="42"/>
      <c r="AB308" s="51"/>
      <c r="AC308" s="42"/>
      <c r="AD308" s="41"/>
      <c r="AE308" s="40"/>
      <c r="AF308" s="51"/>
    </row>
    <row r="309" spans="1:32" x14ac:dyDescent="0.2">
      <c r="A309" s="43"/>
      <c r="B309" s="39"/>
      <c r="C309" s="62"/>
      <c r="D309" s="39"/>
      <c r="E309" s="39"/>
      <c r="F309" s="42"/>
      <c r="G309" s="41"/>
      <c r="H309" s="51"/>
      <c r="I309" s="42"/>
      <c r="J309" s="39"/>
      <c r="K309" s="41"/>
      <c r="L309" s="51"/>
      <c r="M309" s="39"/>
      <c r="N309" s="39"/>
      <c r="O309" s="41"/>
      <c r="P309" s="51"/>
      <c r="Q309" s="39"/>
      <c r="R309" s="39"/>
      <c r="S309" s="41"/>
      <c r="T309" s="51"/>
      <c r="U309" s="39"/>
      <c r="V309" s="39"/>
      <c r="W309" s="41"/>
      <c r="X309" s="51"/>
      <c r="Y309" s="39"/>
      <c r="Z309" s="42"/>
      <c r="AA309" s="42"/>
      <c r="AB309" s="51"/>
      <c r="AC309" s="42"/>
      <c r="AD309" s="41"/>
      <c r="AE309" s="40"/>
      <c r="AF309" s="51"/>
    </row>
    <row r="310" spans="1:32" x14ac:dyDescent="0.2">
      <c r="A310" s="43"/>
      <c r="B310" s="39"/>
      <c r="C310" s="62"/>
      <c r="D310" s="39"/>
      <c r="E310" s="39"/>
      <c r="F310" s="42"/>
      <c r="G310" s="41"/>
      <c r="H310" s="51"/>
      <c r="I310" s="42"/>
      <c r="J310" s="39"/>
      <c r="K310" s="41"/>
      <c r="L310" s="51"/>
      <c r="M310" s="39"/>
      <c r="N310" s="39"/>
      <c r="O310" s="41"/>
      <c r="P310" s="51"/>
      <c r="Q310" s="39"/>
      <c r="R310" s="39"/>
      <c r="S310" s="41"/>
      <c r="T310" s="51"/>
      <c r="U310" s="39"/>
      <c r="V310" s="39"/>
      <c r="W310" s="41"/>
      <c r="X310" s="51"/>
      <c r="Y310" s="39"/>
      <c r="Z310" s="42"/>
      <c r="AA310" s="42"/>
      <c r="AB310" s="51"/>
      <c r="AC310" s="42"/>
      <c r="AD310" s="41"/>
      <c r="AE310" s="40"/>
      <c r="AF310" s="51"/>
    </row>
    <row r="311" spans="1:32" x14ac:dyDescent="0.2">
      <c r="A311" s="43"/>
      <c r="B311" s="39"/>
      <c r="C311" s="62"/>
      <c r="D311" s="39"/>
      <c r="E311" s="39"/>
      <c r="F311" s="42"/>
      <c r="G311" s="41"/>
      <c r="H311" s="51"/>
      <c r="I311" s="42"/>
      <c r="J311" s="39"/>
      <c r="K311" s="41"/>
      <c r="L311" s="51"/>
      <c r="M311" s="39"/>
      <c r="N311" s="39"/>
      <c r="O311" s="41"/>
      <c r="P311" s="51"/>
      <c r="Q311" s="39"/>
      <c r="R311" s="39"/>
      <c r="S311" s="41"/>
      <c r="T311" s="51"/>
      <c r="U311" s="39"/>
      <c r="V311" s="39"/>
      <c r="W311" s="41"/>
      <c r="X311" s="51"/>
      <c r="Y311" s="39"/>
      <c r="Z311" s="42"/>
      <c r="AA311" s="42"/>
      <c r="AB311" s="51"/>
      <c r="AC311" s="42"/>
      <c r="AD311" s="41"/>
      <c r="AE311" s="40"/>
      <c r="AF311" s="51"/>
    </row>
    <row r="312" spans="1:32" x14ac:dyDescent="0.2">
      <c r="A312" s="43"/>
      <c r="B312" s="39"/>
      <c r="C312" s="62"/>
      <c r="D312" s="39"/>
      <c r="E312" s="39"/>
      <c r="F312" s="42"/>
      <c r="G312" s="41"/>
      <c r="H312" s="51"/>
      <c r="I312" s="42"/>
      <c r="J312" s="39"/>
      <c r="K312" s="41"/>
      <c r="L312" s="51"/>
      <c r="M312" s="39"/>
      <c r="N312" s="39"/>
      <c r="O312" s="41"/>
      <c r="P312" s="51"/>
      <c r="Q312" s="39"/>
      <c r="R312" s="39"/>
      <c r="S312" s="41"/>
      <c r="T312" s="51"/>
      <c r="U312" s="39"/>
      <c r="V312" s="39"/>
      <c r="W312" s="41"/>
      <c r="X312" s="51"/>
      <c r="Y312" s="39"/>
      <c r="Z312" s="42"/>
      <c r="AA312" s="42"/>
      <c r="AB312" s="51"/>
      <c r="AC312" s="42"/>
      <c r="AD312" s="41"/>
      <c r="AE312" s="40"/>
      <c r="AF312" s="51"/>
    </row>
    <row r="313" spans="1:32" x14ac:dyDescent="0.2">
      <c r="A313" s="43"/>
      <c r="B313" s="39"/>
      <c r="C313" s="62"/>
      <c r="D313" s="39"/>
      <c r="E313" s="39"/>
      <c r="F313" s="42"/>
      <c r="G313" s="41"/>
      <c r="H313" s="51"/>
      <c r="I313" s="42"/>
      <c r="J313" s="39"/>
      <c r="K313" s="41"/>
      <c r="L313" s="51"/>
      <c r="M313" s="39"/>
      <c r="N313" s="39"/>
      <c r="O313" s="41"/>
      <c r="P313" s="51"/>
      <c r="Q313" s="39"/>
      <c r="R313" s="39"/>
      <c r="S313" s="41"/>
      <c r="T313" s="51"/>
      <c r="U313" s="39"/>
      <c r="V313" s="39"/>
      <c r="W313" s="41"/>
      <c r="X313" s="51"/>
      <c r="Y313" s="39"/>
      <c r="Z313" s="42"/>
      <c r="AA313" s="42"/>
      <c r="AB313" s="51"/>
      <c r="AC313" s="42"/>
      <c r="AD313" s="41"/>
      <c r="AE313" s="40"/>
      <c r="AF313" s="51"/>
    </row>
    <row r="314" spans="1:32" x14ac:dyDescent="0.2">
      <c r="A314" s="43"/>
      <c r="B314" s="39"/>
      <c r="C314" s="62"/>
      <c r="D314" s="39"/>
      <c r="E314" s="39"/>
      <c r="F314" s="42"/>
      <c r="G314" s="41"/>
      <c r="H314" s="51"/>
      <c r="I314" s="42"/>
      <c r="J314" s="39"/>
      <c r="K314" s="41"/>
      <c r="L314" s="51"/>
      <c r="M314" s="39"/>
      <c r="N314" s="39"/>
      <c r="O314" s="41"/>
      <c r="P314" s="51"/>
      <c r="Q314" s="39"/>
      <c r="R314" s="39"/>
      <c r="S314" s="41"/>
      <c r="T314" s="51"/>
      <c r="U314" s="39"/>
      <c r="V314" s="39"/>
      <c r="W314" s="41"/>
      <c r="X314" s="51"/>
      <c r="Y314" s="39"/>
      <c r="Z314" s="42"/>
      <c r="AA314" s="42"/>
      <c r="AB314" s="51"/>
      <c r="AC314" s="42"/>
      <c r="AD314" s="41"/>
      <c r="AE314" s="40"/>
      <c r="AF314" s="51"/>
    </row>
    <row r="315" spans="1:32" x14ac:dyDescent="0.2">
      <c r="A315" s="43"/>
      <c r="B315" s="39"/>
      <c r="C315" s="62"/>
      <c r="D315" s="39"/>
      <c r="E315" s="39"/>
      <c r="F315" s="42"/>
      <c r="G315" s="41"/>
      <c r="H315" s="51"/>
      <c r="I315" s="42"/>
      <c r="J315" s="39"/>
      <c r="K315" s="41"/>
      <c r="L315" s="51"/>
      <c r="M315" s="39"/>
      <c r="N315" s="39"/>
      <c r="O315" s="41"/>
      <c r="P315" s="51"/>
      <c r="Q315" s="39"/>
      <c r="R315" s="39"/>
      <c r="S315" s="41"/>
      <c r="T315" s="51"/>
      <c r="U315" s="39"/>
      <c r="V315" s="39"/>
      <c r="W315" s="41"/>
      <c r="X315" s="51"/>
      <c r="Y315" s="39"/>
      <c r="Z315" s="42"/>
      <c r="AA315" s="42"/>
      <c r="AB315" s="51"/>
      <c r="AC315" s="42"/>
      <c r="AD315" s="41"/>
      <c r="AE315" s="40"/>
      <c r="AF315" s="51"/>
    </row>
    <row r="316" spans="1:32" x14ac:dyDescent="0.2">
      <c r="A316" s="43"/>
      <c r="B316" s="39"/>
      <c r="C316" s="62"/>
      <c r="D316" s="39"/>
      <c r="E316" s="39"/>
      <c r="F316" s="42"/>
      <c r="G316" s="41"/>
      <c r="H316" s="51"/>
      <c r="I316" s="42"/>
      <c r="J316" s="39"/>
      <c r="K316" s="41"/>
      <c r="L316" s="51"/>
      <c r="M316" s="39"/>
      <c r="N316" s="39"/>
      <c r="O316" s="41"/>
      <c r="P316" s="51"/>
      <c r="Q316" s="39"/>
      <c r="R316" s="39"/>
      <c r="S316" s="41"/>
      <c r="T316" s="51"/>
      <c r="U316" s="39"/>
      <c r="V316" s="39"/>
      <c r="W316" s="41"/>
      <c r="X316" s="51"/>
      <c r="Y316" s="39"/>
      <c r="Z316" s="42"/>
      <c r="AA316" s="42"/>
      <c r="AB316" s="51"/>
      <c r="AC316" s="42"/>
      <c r="AD316" s="41"/>
      <c r="AE316" s="40"/>
      <c r="AF316" s="51"/>
    </row>
    <row r="317" spans="1:32" x14ac:dyDescent="0.2">
      <c r="A317" s="43"/>
      <c r="B317" s="39"/>
      <c r="C317" s="62"/>
      <c r="D317" s="39"/>
      <c r="E317" s="39"/>
      <c r="F317" s="42"/>
      <c r="G317" s="41"/>
      <c r="H317" s="51"/>
      <c r="I317" s="42"/>
      <c r="J317" s="39"/>
      <c r="K317" s="41"/>
      <c r="L317" s="51"/>
      <c r="M317" s="39"/>
      <c r="N317" s="39"/>
      <c r="O317" s="41"/>
      <c r="P317" s="51"/>
      <c r="Q317" s="39"/>
      <c r="R317" s="39"/>
      <c r="S317" s="41"/>
      <c r="T317" s="51"/>
      <c r="U317" s="39"/>
      <c r="V317" s="39"/>
      <c r="W317" s="41"/>
      <c r="X317" s="51"/>
      <c r="Y317" s="39"/>
      <c r="Z317" s="42"/>
      <c r="AA317" s="42"/>
      <c r="AB317" s="51"/>
      <c r="AC317" s="42"/>
      <c r="AD317" s="41"/>
      <c r="AE317" s="40"/>
      <c r="AF317" s="51"/>
    </row>
    <row r="318" spans="1:32" x14ac:dyDescent="0.2">
      <c r="A318" s="43"/>
      <c r="B318" s="39"/>
      <c r="C318" s="62"/>
      <c r="D318" s="39"/>
      <c r="E318" s="39"/>
      <c r="F318" s="42"/>
      <c r="G318" s="41"/>
      <c r="H318" s="51"/>
      <c r="I318" s="42"/>
      <c r="J318" s="39"/>
      <c r="K318" s="41"/>
      <c r="L318" s="51"/>
      <c r="M318" s="39"/>
      <c r="N318" s="39"/>
      <c r="O318" s="41"/>
      <c r="P318" s="51"/>
      <c r="Q318" s="39"/>
      <c r="R318" s="39"/>
      <c r="S318" s="41"/>
      <c r="T318" s="51"/>
      <c r="U318" s="39"/>
      <c r="V318" s="39"/>
      <c r="W318" s="41"/>
      <c r="X318" s="51"/>
      <c r="Y318" s="39"/>
      <c r="Z318" s="42"/>
      <c r="AA318" s="42"/>
      <c r="AB318" s="51"/>
      <c r="AC318" s="42"/>
      <c r="AD318" s="41"/>
      <c r="AE318" s="40"/>
      <c r="AF318" s="51"/>
    </row>
    <row r="319" spans="1:32" x14ac:dyDescent="0.2">
      <c r="A319" s="43"/>
      <c r="B319" s="39"/>
      <c r="C319" s="62"/>
      <c r="D319" s="39"/>
      <c r="E319" s="39"/>
      <c r="F319" s="42"/>
      <c r="G319" s="41"/>
      <c r="H319" s="51"/>
      <c r="I319" s="42"/>
      <c r="J319" s="39"/>
      <c r="K319" s="41"/>
      <c r="L319" s="51"/>
      <c r="M319" s="39"/>
      <c r="N319" s="39"/>
      <c r="O319" s="41"/>
      <c r="P319" s="51"/>
      <c r="Q319" s="39"/>
      <c r="R319" s="39"/>
      <c r="S319" s="41"/>
      <c r="T319" s="51"/>
      <c r="U319" s="39"/>
      <c r="V319" s="39"/>
      <c r="W319" s="41"/>
      <c r="X319" s="51"/>
      <c r="Y319" s="39"/>
      <c r="Z319" s="42"/>
      <c r="AA319" s="42"/>
      <c r="AB319" s="51"/>
      <c r="AC319" s="42"/>
      <c r="AD319" s="41"/>
      <c r="AE319" s="40"/>
      <c r="AF319" s="51"/>
    </row>
    <row r="320" spans="1:32" x14ac:dyDescent="0.2">
      <c r="A320" s="43"/>
      <c r="B320" s="39"/>
      <c r="C320" s="62"/>
      <c r="D320" s="39"/>
      <c r="E320" s="39"/>
      <c r="F320" s="42"/>
      <c r="G320" s="41"/>
      <c r="H320" s="51"/>
      <c r="I320" s="42"/>
      <c r="J320" s="39"/>
      <c r="K320" s="41"/>
      <c r="L320" s="51"/>
      <c r="M320" s="39"/>
      <c r="N320" s="39"/>
      <c r="O320" s="41"/>
      <c r="P320" s="51"/>
      <c r="Q320" s="39"/>
      <c r="R320" s="39"/>
      <c r="S320" s="41"/>
      <c r="T320" s="51"/>
      <c r="U320" s="39"/>
      <c r="V320" s="39"/>
      <c r="W320" s="41"/>
      <c r="X320" s="51"/>
      <c r="Y320" s="39"/>
      <c r="Z320" s="42"/>
      <c r="AA320" s="42"/>
      <c r="AB320" s="51"/>
      <c r="AC320" s="42"/>
      <c r="AD320" s="41"/>
      <c r="AE320" s="40"/>
      <c r="AF320" s="51"/>
    </row>
    <row r="321" spans="1:32" x14ac:dyDescent="0.2">
      <c r="A321" s="43"/>
      <c r="B321" s="39"/>
      <c r="C321" s="62"/>
      <c r="D321" s="39"/>
      <c r="E321" s="39"/>
      <c r="F321" s="42"/>
      <c r="G321" s="41"/>
      <c r="H321" s="51"/>
      <c r="I321" s="42"/>
      <c r="J321" s="39"/>
      <c r="K321" s="41"/>
      <c r="L321" s="51"/>
      <c r="M321" s="39"/>
      <c r="N321" s="39"/>
      <c r="O321" s="41"/>
      <c r="P321" s="51"/>
      <c r="Q321" s="39"/>
      <c r="R321" s="39"/>
      <c r="S321" s="41"/>
      <c r="T321" s="51"/>
      <c r="U321" s="39"/>
      <c r="V321" s="39"/>
      <c r="W321" s="41"/>
      <c r="X321" s="51"/>
      <c r="Y321" s="39"/>
      <c r="Z321" s="42"/>
      <c r="AA321" s="42"/>
      <c r="AB321" s="51"/>
      <c r="AC321" s="42"/>
      <c r="AD321" s="41"/>
      <c r="AE321" s="40"/>
      <c r="AF321" s="51"/>
    </row>
    <row r="322" spans="1:32" x14ac:dyDescent="0.2">
      <c r="A322" s="43"/>
      <c r="B322" s="39"/>
      <c r="C322" s="62"/>
      <c r="D322" s="39"/>
      <c r="E322" s="39"/>
      <c r="F322" s="42"/>
      <c r="G322" s="41"/>
      <c r="H322" s="51"/>
      <c r="I322" s="42"/>
      <c r="J322" s="39"/>
      <c r="K322" s="41"/>
      <c r="L322" s="51"/>
      <c r="M322" s="39"/>
      <c r="N322" s="39"/>
      <c r="O322" s="41"/>
      <c r="P322" s="51"/>
      <c r="Q322" s="39"/>
      <c r="R322" s="39"/>
      <c r="S322" s="41"/>
      <c r="T322" s="51"/>
      <c r="U322" s="39"/>
      <c r="V322" s="39"/>
      <c r="W322" s="41"/>
      <c r="X322" s="51"/>
      <c r="Y322" s="39"/>
      <c r="Z322" s="42"/>
      <c r="AA322" s="42"/>
      <c r="AB322" s="51"/>
      <c r="AC322" s="42"/>
      <c r="AD322" s="41"/>
      <c r="AE322" s="40"/>
      <c r="AF322" s="51"/>
    </row>
    <row r="323" spans="1:32" x14ac:dyDescent="0.2">
      <c r="A323" s="43"/>
      <c r="B323" s="39"/>
      <c r="C323" s="62"/>
      <c r="D323" s="39"/>
      <c r="E323" s="39"/>
      <c r="F323" s="42"/>
      <c r="G323" s="41"/>
      <c r="H323" s="51"/>
      <c r="I323" s="42"/>
      <c r="J323" s="39"/>
      <c r="K323" s="41"/>
      <c r="L323" s="51"/>
      <c r="M323" s="39"/>
      <c r="N323" s="39"/>
      <c r="O323" s="41"/>
      <c r="P323" s="51"/>
      <c r="Q323" s="39"/>
      <c r="R323" s="39"/>
      <c r="S323" s="41"/>
      <c r="T323" s="51"/>
      <c r="U323" s="39"/>
      <c r="V323" s="39"/>
      <c r="W323" s="41"/>
      <c r="X323" s="51"/>
      <c r="Y323" s="39"/>
      <c r="Z323" s="42"/>
      <c r="AA323" s="42"/>
      <c r="AB323" s="51"/>
      <c r="AC323" s="42"/>
      <c r="AD323" s="41"/>
      <c r="AE323" s="40"/>
      <c r="AF323" s="51"/>
    </row>
    <row r="324" spans="1:32" x14ac:dyDescent="0.2">
      <c r="A324" s="43"/>
      <c r="B324" s="39"/>
      <c r="C324" s="62"/>
      <c r="D324" s="39"/>
      <c r="E324" s="39"/>
      <c r="F324" s="42"/>
      <c r="G324" s="41"/>
      <c r="H324" s="51"/>
      <c r="I324" s="42"/>
      <c r="J324" s="39"/>
      <c r="K324" s="41"/>
      <c r="L324" s="51"/>
      <c r="M324" s="39"/>
      <c r="N324" s="39"/>
      <c r="O324" s="41"/>
      <c r="P324" s="51"/>
      <c r="Q324" s="39"/>
      <c r="R324" s="39"/>
      <c r="S324" s="41"/>
      <c r="T324" s="51"/>
      <c r="U324" s="39"/>
      <c r="V324" s="39"/>
      <c r="W324" s="41"/>
      <c r="X324" s="51"/>
      <c r="Y324" s="39"/>
      <c r="Z324" s="42"/>
      <c r="AA324" s="42"/>
      <c r="AB324" s="51"/>
      <c r="AC324" s="42"/>
      <c r="AD324" s="41"/>
      <c r="AE324" s="40"/>
      <c r="AF324" s="51"/>
    </row>
    <row r="325" spans="1:32" x14ac:dyDescent="0.2">
      <c r="A325" s="43"/>
      <c r="B325" s="39"/>
      <c r="C325" s="62"/>
      <c r="D325" s="39"/>
      <c r="E325" s="39"/>
      <c r="F325" s="42"/>
      <c r="G325" s="41"/>
      <c r="H325" s="51"/>
      <c r="I325" s="42"/>
      <c r="J325" s="39"/>
      <c r="K325" s="41"/>
      <c r="L325" s="51"/>
      <c r="M325" s="39"/>
      <c r="N325" s="39"/>
      <c r="O325" s="41"/>
      <c r="P325" s="51"/>
      <c r="Q325" s="39"/>
      <c r="R325" s="39"/>
      <c r="S325" s="41"/>
      <c r="T325" s="51"/>
      <c r="U325" s="39"/>
      <c r="V325" s="39"/>
      <c r="W325" s="41"/>
      <c r="X325" s="51"/>
      <c r="Y325" s="39"/>
      <c r="Z325" s="42"/>
      <c r="AA325" s="42"/>
      <c r="AB325" s="51"/>
      <c r="AC325" s="42"/>
      <c r="AD325" s="41"/>
      <c r="AE325" s="40"/>
      <c r="AF325" s="51"/>
    </row>
    <row r="326" spans="1:32" x14ac:dyDescent="0.2">
      <c r="A326" s="43"/>
      <c r="B326" s="39"/>
      <c r="C326" s="62"/>
      <c r="D326" s="39"/>
      <c r="E326" s="39"/>
      <c r="F326" s="42"/>
      <c r="G326" s="41"/>
      <c r="H326" s="51"/>
      <c r="I326" s="42"/>
      <c r="J326" s="39"/>
      <c r="K326" s="41"/>
      <c r="L326" s="51"/>
      <c r="M326" s="39"/>
      <c r="N326" s="39"/>
      <c r="O326" s="41"/>
      <c r="P326" s="51"/>
      <c r="Q326" s="39"/>
      <c r="R326" s="39"/>
      <c r="S326" s="41"/>
      <c r="T326" s="51"/>
      <c r="U326" s="39"/>
      <c r="V326" s="39"/>
      <c r="W326" s="41"/>
      <c r="X326" s="51"/>
      <c r="Y326" s="39"/>
      <c r="Z326" s="42"/>
      <c r="AA326" s="42"/>
      <c r="AB326" s="51"/>
      <c r="AC326" s="42"/>
      <c r="AD326" s="41"/>
      <c r="AE326" s="40"/>
      <c r="AF326" s="51"/>
    </row>
    <row r="327" spans="1:32" x14ac:dyDescent="0.2">
      <c r="A327" s="43"/>
      <c r="B327" s="39"/>
      <c r="C327" s="62"/>
      <c r="D327" s="39"/>
      <c r="E327" s="39"/>
      <c r="F327" s="42"/>
      <c r="G327" s="41"/>
      <c r="H327" s="51"/>
      <c r="I327" s="42"/>
      <c r="J327" s="39"/>
      <c r="K327" s="41"/>
      <c r="L327" s="51"/>
      <c r="M327" s="39"/>
      <c r="N327" s="39"/>
      <c r="O327" s="41"/>
      <c r="P327" s="51"/>
      <c r="Q327" s="39"/>
      <c r="R327" s="39"/>
      <c r="S327" s="41"/>
      <c r="T327" s="51"/>
      <c r="U327" s="39"/>
      <c r="V327" s="39"/>
      <c r="W327" s="41"/>
      <c r="X327" s="51"/>
      <c r="Y327" s="39"/>
      <c r="Z327" s="42"/>
      <c r="AA327" s="42"/>
      <c r="AB327" s="51"/>
      <c r="AC327" s="42"/>
      <c r="AD327" s="41"/>
      <c r="AE327" s="40"/>
      <c r="AF327" s="51"/>
    </row>
    <row r="328" spans="1:32" x14ac:dyDescent="0.2">
      <c r="A328" s="43"/>
      <c r="B328" s="39"/>
      <c r="C328" s="62"/>
      <c r="D328" s="39"/>
      <c r="E328" s="39"/>
      <c r="F328" s="42"/>
      <c r="G328" s="41"/>
      <c r="H328" s="51"/>
      <c r="I328" s="42"/>
      <c r="J328" s="39"/>
      <c r="K328" s="41"/>
      <c r="L328" s="51"/>
      <c r="M328" s="39"/>
      <c r="N328" s="39"/>
      <c r="O328" s="41"/>
      <c r="P328" s="51"/>
      <c r="Q328" s="39"/>
      <c r="R328" s="39"/>
      <c r="S328" s="41"/>
      <c r="T328" s="51"/>
      <c r="U328" s="39"/>
      <c r="V328" s="39"/>
      <c r="W328" s="41"/>
      <c r="X328" s="51"/>
      <c r="Y328" s="39"/>
      <c r="Z328" s="42"/>
      <c r="AA328" s="42"/>
      <c r="AB328" s="51"/>
      <c r="AC328" s="42"/>
      <c r="AD328" s="41"/>
      <c r="AE328" s="40"/>
      <c r="AF328" s="51"/>
    </row>
    <row r="329" spans="1:32" x14ac:dyDescent="0.2">
      <c r="A329" s="43"/>
      <c r="B329" s="39"/>
      <c r="C329" s="62"/>
      <c r="D329" s="39"/>
      <c r="E329" s="39"/>
      <c r="F329" s="42"/>
      <c r="G329" s="41"/>
      <c r="H329" s="51"/>
      <c r="I329" s="42"/>
      <c r="J329" s="39"/>
      <c r="K329" s="41"/>
      <c r="L329" s="51"/>
      <c r="M329" s="39"/>
      <c r="N329" s="39"/>
      <c r="O329" s="41"/>
      <c r="P329" s="51"/>
      <c r="Q329" s="39"/>
      <c r="R329" s="39"/>
      <c r="S329" s="41"/>
      <c r="T329" s="51"/>
      <c r="U329" s="39"/>
      <c r="V329" s="39"/>
      <c r="W329" s="41"/>
      <c r="X329" s="51"/>
      <c r="Y329" s="39"/>
      <c r="Z329" s="42"/>
      <c r="AA329" s="42"/>
      <c r="AB329" s="51"/>
      <c r="AC329" s="42"/>
      <c r="AD329" s="41"/>
      <c r="AE329" s="40"/>
      <c r="AF329" s="51"/>
    </row>
    <row r="330" spans="1:32" x14ac:dyDescent="0.2">
      <c r="A330" s="43"/>
      <c r="B330" s="39"/>
      <c r="C330" s="62"/>
      <c r="D330" s="39"/>
      <c r="E330" s="39"/>
      <c r="F330" s="42"/>
      <c r="G330" s="41"/>
      <c r="H330" s="51"/>
      <c r="I330" s="42"/>
      <c r="J330" s="39"/>
      <c r="K330" s="41"/>
      <c r="L330" s="51"/>
      <c r="M330" s="39"/>
      <c r="N330" s="39"/>
      <c r="O330" s="41"/>
      <c r="P330" s="51"/>
      <c r="Q330" s="39"/>
      <c r="R330" s="39"/>
      <c r="S330" s="41"/>
      <c r="T330" s="51"/>
      <c r="U330" s="39"/>
      <c r="V330" s="39"/>
      <c r="W330" s="41"/>
      <c r="X330" s="51"/>
      <c r="Y330" s="39"/>
      <c r="Z330" s="42"/>
      <c r="AA330" s="42"/>
      <c r="AB330" s="51"/>
      <c r="AC330" s="42"/>
      <c r="AD330" s="41"/>
      <c r="AE330" s="40"/>
      <c r="AF330" s="51"/>
    </row>
    <row r="331" spans="1:32" x14ac:dyDescent="0.2">
      <c r="A331" s="43"/>
      <c r="B331" s="39"/>
      <c r="C331" s="62"/>
      <c r="D331" s="39"/>
      <c r="E331" s="39"/>
      <c r="F331" s="42"/>
      <c r="G331" s="41"/>
      <c r="H331" s="51"/>
      <c r="I331" s="42"/>
      <c r="J331" s="39"/>
      <c r="K331" s="41"/>
      <c r="L331" s="51"/>
      <c r="M331" s="39"/>
      <c r="N331" s="39"/>
      <c r="O331" s="41"/>
      <c r="P331" s="51"/>
      <c r="Q331" s="39"/>
      <c r="R331" s="39"/>
      <c r="S331" s="41"/>
      <c r="T331" s="51"/>
      <c r="U331" s="39"/>
      <c r="V331" s="39"/>
      <c r="W331" s="41"/>
      <c r="X331" s="51"/>
      <c r="Y331" s="39"/>
      <c r="Z331" s="42"/>
      <c r="AA331" s="42"/>
      <c r="AB331" s="51"/>
      <c r="AC331" s="42"/>
      <c r="AD331" s="41"/>
      <c r="AE331" s="40"/>
      <c r="AF331" s="51"/>
    </row>
    <row r="332" spans="1:32" x14ac:dyDescent="0.2">
      <c r="A332" s="43"/>
      <c r="B332" s="39"/>
      <c r="C332" s="62"/>
      <c r="D332" s="39"/>
      <c r="E332" s="39"/>
      <c r="F332" s="42"/>
      <c r="G332" s="41"/>
      <c r="H332" s="51"/>
      <c r="I332" s="42"/>
      <c r="J332" s="39"/>
      <c r="K332" s="41"/>
      <c r="L332" s="51"/>
      <c r="M332" s="39"/>
      <c r="N332" s="39"/>
      <c r="O332" s="41"/>
      <c r="P332" s="51"/>
      <c r="Q332" s="39"/>
      <c r="R332" s="39"/>
      <c r="S332" s="41"/>
      <c r="T332" s="51"/>
      <c r="U332" s="39"/>
      <c r="V332" s="39"/>
      <c r="W332" s="41"/>
      <c r="X332" s="51"/>
      <c r="Y332" s="39"/>
      <c r="Z332" s="42"/>
      <c r="AA332" s="42"/>
      <c r="AB332" s="51"/>
      <c r="AC332" s="42"/>
      <c r="AD332" s="41"/>
      <c r="AE332" s="40"/>
      <c r="AF332" s="51"/>
    </row>
    <row r="333" spans="1:32" x14ac:dyDescent="0.2">
      <c r="A333" s="43"/>
      <c r="B333" s="39"/>
      <c r="C333" s="62"/>
      <c r="D333" s="39"/>
      <c r="E333" s="39"/>
      <c r="F333" s="42"/>
      <c r="G333" s="41"/>
      <c r="H333" s="51"/>
      <c r="I333" s="42"/>
      <c r="J333" s="39"/>
      <c r="K333" s="41"/>
      <c r="L333" s="51"/>
      <c r="M333" s="39"/>
      <c r="N333" s="39"/>
      <c r="O333" s="41"/>
      <c r="P333" s="51"/>
      <c r="Q333" s="39"/>
      <c r="R333" s="39"/>
      <c r="S333" s="41"/>
      <c r="T333" s="51"/>
      <c r="U333" s="39"/>
      <c r="V333" s="39"/>
      <c r="W333" s="41"/>
      <c r="X333" s="51"/>
      <c r="Y333" s="39"/>
      <c r="Z333" s="42"/>
      <c r="AA333" s="42"/>
      <c r="AB333" s="51"/>
      <c r="AC333" s="42"/>
      <c r="AD333" s="41"/>
      <c r="AE333" s="40"/>
      <c r="AF333" s="51"/>
    </row>
    <row r="334" spans="1:32" x14ac:dyDescent="0.2">
      <c r="A334" s="43"/>
      <c r="B334" s="39"/>
      <c r="C334" s="62"/>
      <c r="D334" s="39"/>
      <c r="E334" s="39"/>
      <c r="F334" s="42"/>
      <c r="G334" s="41"/>
      <c r="H334" s="51"/>
      <c r="I334" s="42"/>
      <c r="J334" s="39"/>
      <c r="K334" s="41"/>
      <c r="L334" s="51"/>
      <c r="M334" s="39"/>
      <c r="N334" s="39"/>
      <c r="O334" s="41"/>
      <c r="P334" s="51"/>
      <c r="Q334" s="39"/>
      <c r="R334" s="39"/>
      <c r="S334" s="41"/>
      <c r="T334" s="51"/>
      <c r="U334" s="39"/>
      <c r="V334" s="39"/>
      <c r="W334" s="41"/>
      <c r="X334" s="51"/>
      <c r="Y334" s="39"/>
      <c r="Z334" s="42"/>
      <c r="AA334" s="42"/>
      <c r="AB334" s="51"/>
      <c r="AC334" s="42"/>
      <c r="AD334" s="41"/>
      <c r="AE334" s="40"/>
      <c r="AF334" s="51"/>
    </row>
    <row r="335" spans="1:32" x14ac:dyDescent="0.2">
      <c r="A335" s="43"/>
      <c r="B335" s="39"/>
      <c r="C335" s="62"/>
      <c r="D335" s="39"/>
      <c r="E335" s="39"/>
      <c r="F335" s="42"/>
      <c r="G335" s="41"/>
      <c r="H335" s="51"/>
      <c r="I335" s="42"/>
      <c r="J335" s="39"/>
      <c r="K335" s="41"/>
      <c r="L335" s="51"/>
      <c r="M335" s="39"/>
      <c r="N335" s="39"/>
      <c r="O335" s="41"/>
      <c r="P335" s="51"/>
      <c r="Q335" s="39"/>
      <c r="R335" s="39"/>
      <c r="S335" s="41"/>
      <c r="T335" s="51"/>
      <c r="U335" s="39"/>
      <c r="V335" s="39"/>
      <c r="W335" s="41"/>
      <c r="X335" s="51"/>
      <c r="Y335" s="39"/>
      <c r="Z335" s="42"/>
      <c r="AA335" s="42"/>
      <c r="AB335" s="51"/>
      <c r="AC335" s="42"/>
      <c r="AD335" s="41"/>
      <c r="AE335" s="40"/>
      <c r="AF335" s="51"/>
    </row>
    <row r="336" spans="1:32" x14ac:dyDescent="0.2">
      <c r="A336" s="43"/>
      <c r="B336" s="39"/>
      <c r="C336" s="62"/>
      <c r="D336" s="39"/>
      <c r="E336" s="39"/>
      <c r="F336" s="42"/>
      <c r="G336" s="41"/>
      <c r="H336" s="51"/>
      <c r="I336" s="42"/>
      <c r="J336" s="39"/>
      <c r="K336" s="41"/>
      <c r="L336" s="51"/>
      <c r="M336" s="39"/>
      <c r="N336" s="39"/>
      <c r="O336" s="41"/>
      <c r="P336" s="51"/>
      <c r="Q336" s="39"/>
      <c r="R336" s="39"/>
      <c r="S336" s="41"/>
      <c r="T336" s="51"/>
      <c r="U336" s="39"/>
      <c r="V336" s="39"/>
      <c r="W336" s="41"/>
      <c r="X336" s="51"/>
      <c r="Y336" s="39"/>
      <c r="Z336" s="42"/>
      <c r="AA336" s="42"/>
      <c r="AB336" s="51"/>
      <c r="AC336" s="42"/>
      <c r="AD336" s="41"/>
      <c r="AE336" s="40"/>
      <c r="AF336" s="51"/>
    </row>
    <row r="337" spans="1:32" x14ac:dyDescent="0.2">
      <c r="A337" s="43"/>
      <c r="B337" s="39"/>
      <c r="C337" s="62"/>
      <c r="D337" s="39"/>
      <c r="E337" s="39"/>
      <c r="F337" s="42"/>
      <c r="G337" s="41"/>
      <c r="H337" s="51"/>
      <c r="I337" s="42"/>
      <c r="J337" s="39"/>
      <c r="K337" s="41"/>
      <c r="L337" s="51"/>
      <c r="M337" s="39"/>
      <c r="N337" s="39"/>
      <c r="O337" s="41"/>
      <c r="P337" s="51"/>
      <c r="Q337" s="39"/>
      <c r="R337" s="39"/>
      <c r="S337" s="41"/>
      <c r="T337" s="51"/>
      <c r="U337" s="39"/>
      <c r="V337" s="39"/>
      <c r="W337" s="41"/>
      <c r="X337" s="51"/>
      <c r="Y337" s="39"/>
      <c r="Z337" s="42"/>
      <c r="AA337" s="42"/>
      <c r="AB337" s="51"/>
      <c r="AC337" s="42"/>
      <c r="AD337" s="41"/>
      <c r="AE337" s="40"/>
      <c r="AF337" s="51"/>
    </row>
    <row r="338" spans="1:32" x14ac:dyDescent="0.2">
      <c r="A338" s="43"/>
      <c r="B338" s="39"/>
      <c r="C338" s="62"/>
      <c r="D338" s="39"/>
      <c r="E338" s="39"/>
      <c r="F338" s="42"/>
      <c r="G338" s="41"/>
      <c r="H338" s="51"/>
      <c r="I338" s="42"/>
      <c r="J338" s="39"/>
      <c r="K338" s="41"/>
      <c r="L338" s="51"/>
      <c r="M338" s="39"/>
      <c r="N338" s="39"/>
      <c r="O338" s="41"/>
      <c r="P338" s="51"/>
      <c r="Q338" s="39"/>
      <c r="R338" s="39"/>
      <c r="S338" s="41"/>
      <c r="T338" s="51"/>
      <c r="U338" s="39"/>
      <c r="V338" s="39"/>
      <c r="W338" s="41"/>
      <c r="X338" s="51"/>
      <c r="Y338" s="39"/>
      <c r="Z338" s="42"/>
      <c r="AA338" s="42"/>
      <c r="AB338" s="51"/>
      <c r="AC338" s="42"/>
      <c r="AD338" s="41"/>
      <c r="AE338" s="40"/>
      <c r="AF338" s="51"/>
    </row>
    <row r="339" spans="1:32" x14ac:dyDescent="0.2">
      <c r="A339" s="43"/>
      <c r="B339" s="39"/>
      <c r="C339" s="62"/>
      <c r="D339" s="39"/>
      <c r="E339" s="39"/>
      <c r="F339" s="42"/>
      <c r="G339" s="41"/>
      <c r="H339" s="51"/>
      <c r="I339" s="42"/>
      <c r="J339" s="39"/>
      <c r="K339" s="41"/>
      <c r="L339" s="51"/>
      <c r="M339" s="39"/>
      <c r="N339" s="39"/>
      <c r="O339" s="41"/>
      <c r="P339" s="51"/>
      <c r="Q339" s="39"/>
      <c r="R339" s="39"/>
      <c r="S339" s="41"/>
      <c r="T339" s="51"/>
      <c r="U339" s="39"/>
      <c r="V339" s="39"/>
      <c r="W339" s="41"/>
      <c r="X339" s="51"/>
      <c r="Y339" s="39"/>
      <c r="Z339" s="42"/>
      <c r="AA339" s="42"/>
      <c r="AB339" s="51"/>
      <c r="AC339" s="42"/>
      <c r="AD339" s="41"/>
      <c r="AE339" s="40"/>
      <c r="AF339" s="51"/>
    </row>
    <row r="340" spans="1:32" x14ac:dyDescent="0.2">
      <c r="A340" s="43"/>
      <c r="B340" s="39"/>
      <c r="C340" s="62"/>
      <c r="D340" s="39"/>
      <c r="E340" s="39"/>
      <c r="F340" s="42"/>
      <c r="G340" s="41"/>
      <c r="H340" s="51"/>
      <c r="I340" s="42"/>
      <c r="J340" s="39"/>
      <c r="K340" s="41"/>
      <c r="L340" s="51"/>
      <c r="M340" s="39"/>
      <c r="N340" s="39"/>
      <c r="O340" s="41"/>
      <c r="P340" s="51"/>
      <c r="Q340" s="39"/>
      <c r="R340" s="39"/>
      <c r="S340" s="41"/>
      <c r="T340" s="51"/>
      <c r="U340" s="39"/>
      <c r="V340" s="39"/>
      <c r="W340" s="41"/>
      <c r="X340" s="51"/>
      <c r="Y340" s="39"/>
      <c r="Z340" s="42"/>
      <c r="AA340" s="42"/>
      <c r="AB340" s="51"/>
      <c r="AC340" s="42"/>
      <c r="AD340" s="41"/>
      <c r="AE340" s="40"/>
      <c r="AF340" s="51"/>
    </row>
    <row r="341" spans="1:32" x14ac:dyDescent="0.2">
      <c r="A341" s="43"/>
      <c r="B341" s="39"/>
      <c r="C341" s="62"/>
      <c r="D341" s="39"/>
      <c r="E341" s="39"/>
      <c r="F341" s="42"/>
      <c r="G341" s="41"/>
      <c r="H341" s="51"/>
      <c r="I341" s="42"/>
      <c r="J341" s="39"/>
      <c r="K341" s="41"/>
      <c r="L341" s="51"/>
      <c r="M341" s="39"/>
      <c r="N341" s="39"/>
      <c r="O341" s="41"/>
      <c r="P341" s="51"/>
      <c r="Q341" s="39"/>
      <c r="R341" s="39"/>
      <c r="S341" s="41"/>
      <c r="T341" s="51"/>
      <c r="U341" s="39"/>
      <c r="V341" s="39"/>
      <c r="W341" s="41"/>
      <c r="X341" s="51"/>
      <c r="Y341" s="39"/>
      <c r="Z341" s="42"/>
      <c r="AA341" s="42"/>
      <c r="AB341" s="51"/>
      <c r="AC341" s="42"/>
      <c r="AD341" s="41"/>
      <c r="AE341" s="40"/>
      <c r="AF341" s="51"/>
    </row>
    <row r="342" spans="1:32" x14ac:dyDescent="0.2">
      <c r="A342" s="43"/>
      <c r="B342" s="39"/>
      <c r="C342" s="62"/>
      <c r="D342" s="39"/>
      <c r="E342" s="39"/>
      <c r="F342" s="42"/>
      <c r="G342" s="41"/>
      <c r="H342" s="51"/>
      <c r="I342" s="42"/>
      <c r="J342" s="39"/>
      <c r="K342" s="41"/>
      <c r="L342" s="51"/>
      <c r="M342" s="39"/>
      <c r="N342" s="39"/>
      <c r="O342" s="41"/>
      <c r="P342" s="51"/>
      <c r="Q342" s="39"/>
      <c r="R342" s="39"/>
      <c r="S342" s="41"/>
      <c r="T342" s="51"/>
      <c r="U342" s="39"/>
      <c r="V342" s="39"/>
      <c r="W342" s="41"/>
      <c r="X342" s="51"/>
      <c r="Y342" s="39"/>
      <c r="Z342" s="42"/>
      <c r="AA342" s="42"/>
      <c r="AB342" s="51"/>
      <c r="AC342" s="42"/>
      <c r="AD342" s="41"/>
      <c r="AE342" s="40"/>
      <c r="AF342" s="51"/>
    </row>
    <row r="343" spans="1:32" x14ac:dyDescent="0.2">
      <c r="A343" s="43"/>
      <c r="B343" s="39"/>
      <c r="C343" s="62"/>
      <c r="D343" s="39"/>
      <c r="E343" s="39"/>
      <c r="F343" s="42"/>
      <c r="G343" s="41"/>
      <c r="H343" s="51"/>
      <c r="I343" s="42"/>
      <c r="J343" s="39"/>
      <c r="K343" s="41"/>
      <c r="L343" s="51"/>
      <c r="M343" s="39"/>
      <c r="N343" s="39"/>
      <c r="O343" s="41"/>
      <c r="P343" s="51"/>
      <c r="Q343" s="39"/>
      <c r="R343" s="39"/>
      <c r="S343" s="41"/>
      <c r="T343" s="51"/>
      <c r="U343" s="39"/>
      <c r="V343" s="39"/>
      <c r="W343" s="41"/>
      <c r="X343" s="51"/>
      <c r="Y343" s="39"/>
      <c r="Z343" s="42"/>
      <c r="AA343" s="42"/>
      <c r="AB343" s="51"/>
      <c r="AC343" s="42"/>
      <c r="AD343" s="41"/>
      <c r="AE343" s="40"/>
      <c r="AF343" s="51"/>
    </row>
    <row r="344" spans="1:32" x14ac:dyDescent="0.2">
      <c r="A344" s="43"/>
      <c r="B344" s="39"/>
      <c r="C344" s="62"/>
      <c r="D344" s="39"/>
      <c r="E344" s="39"/>
      <c r="F344" s="42"/>
      <c r="G344" s="41"/>
      <c r="H344" s="51"/>
      <c r="I344" s="42"/>
      <c r="J344" s="39"/>
      <c r="K344" s="41"/>
      <c r="L344" s="51"/>
      <c r="M344" s="39"/>
      <c r="N344" s="39"/>
      <c r="O344" s="41"/>
      <c r="P344" s="51"/>
      <c r="Q344" s="39"/>
      <c r="R344" s="39"/>
      <c r="S344" s="41"/>
      <c r="T344" s="51"/>
      <c r="U344" s="39"/>
      <c r="V344" s="39"/>
      <c r="W344" s="41"/>
      <c r="X344" s="51"/>
      <c r="Y344" s="39"/>
      <c r="Z344" s="42"/>
      <c r="AA344" s="42"/>
      <c r="AB344" s="51"/>
      <c r="AC344" s="42"/>
      <c r="AD344" s="41"/>
      <c r="AE344" s="40"/>
      <c r="AF344" s="51"/>
    </row>
    <row r="345" spans="1:32" x14ac:dyDescent="0.2">
      <c r="A345" s="43"/>
      <c r="B345" s="39"/>
      <c r="C345" s="62"/>
      <c r="D345" s="39"/>
      <c r="E345" s="39"/>
      <c r="F345" s="42"/>
      <c r="G345" s="41"/>
      <c r="H345" s="51"/>
      <c r="I345" s="42"/>
      <c r="J345" s="39"/>
      <c r="K345" s="41"/>
      <c r="L345" s="51"/>
      <c r="M345" s="39"/>
      <c r="N345" s="39"/>
      <c r="O345" s="41"/>
      <c r="P345" s="51"/>
      <c r="Q345" s="39"/>
      <c r="R345" s="39"/>
      <c r="S345" s="41"/>
      <c r="T345" s="51"/>
      <c r="U345" s="39"/>
      <c r="V345" s="39"/>
      <c r="W345" s="41"/>
      <c r="X345" s="51"/>
      <c r="Y345" s="39"/>
      <c r="Z345" s="42"/>
      <c r="AA345" s="42"/>
      <c r="AB345" s="51"/>
      <c r="AC345" s="42"/>
      <c r="AD345" s="41"/>
      <c r="AE345" s="40"/>
      <c r="AF345" s="51"/>
    </row>
    <row r="346" spans="1:32" x14ac:dyDescent="0.2">
      <c r="A346" s="43"/>
      <c r="B346" s="39"/>
      <c r="C346" s="62"/>
      <c r="D346" s="39"/>
      <c r="E346" s="39"/>
      <c r="F346" s="42"/>
      <c r="G346" s="41"/>
      <c r="H346" s="51"/>
      <c r="I346" s="42"/>
      <c r="J346" s="39"/>
      <c r="K346" s="41"/>
      <c r="L346" s="51"/>
      <c r="M346" s="39"/>
      <c r="N346" s="39"/>
      <c r="O346" s="41"/>
      <c r="P346" s="51"/>
      <c r="Q346" s="39"/>
      <c r="R346" s="39"/>
      <c r="S346" s="41"/>
      <c r="T346" s="51"/>
      <c r="U346" s="39"/>
      <c r="V346" s="39"/>
      <c r="W346" s="41"/>
      <c r="X346" s="51"/>
      <c r="Y346" s="39"/>
      <c r="Z346" s="42"/>
      <c r="AA346" s="42"/>
      <c r="AB346" s="51"/>
      <c r="AC346" s="42"/>
      <c r="AD346" s="41"/>
      <c r="AE346" s="40"/>
      <c r="AF346" s="51"/>
    </row>
    <row r="347" spans="1:32" x14ac:dyDescent="0.2">
      <c r="A347" s="43"/>
      <c r="B347" s="39"/>
      <c r="C347" s="62"/>
      <c r="D347" s="39"/>
      <c r="E347" s="39"/>
      <c r="F347" s="42"/>
      <c r="G347" s="41"/>
      <c r="H347" s="51"/>
      <c r="I347" s="42"/>
      <c r="J347" s="39"/>
      <c r="K347" s="41"/>
      <c r="L347" s="51"/>
      <c r="M347" s="39"/>
      <c r="N347" s="39"/>
      <c r="O347" s="41"/>
      <c r="P347" s="51"/>
      <c r="Q347" s="39"/>
      <c r="R347" s="39"/>
      <c r="S347" s="41"/>
      <c r="T347" s="51"/>
      <c r="U347" s="39"/>
      <c r="V347" s="39"/>
      <c r="W347" s="41"/>
      <c r="X347" s="51"/>
      <c r="Y347" s="39"/>
      <c r="Z347" s="42"/>
      <c r="AA347" s="42"/>
      <c r="AB347" s="51"/>
      <c r="AC347" s="42"/>
      <c r="AD347" s="41"/>
      <c r="AE347" s="40"/>
      <c r="AF347" s="51"/>
    </row>
    <row r="348" spans="1:32" x14ac:dyDescent="0.2">
      <c r="A348" s="43"/>
      <c r="B348" s="39"/>
      <c r="C348" s="62"/>
      <c r="D348" s="39"/>
      <c r="E348" s="39"/>
      <c r="F348" s="42"/>
      <c r="G348" s="41"/>
      <c r="H348" s="51"/>
      <c r="I348" s="42"/>
      <c r="J348" s="39"/>
      <c r="K348" s="41"/>
      <c r="L348" s="51"/>
      <c r="M348" s="39"/>
      <c r="N348" s="39"/>
      <c r="O348" s="41"/>
      <c r="P348" s="51"/>
      <c r="Q348" s="39"/>
      <c r="R348" s="39"/>
      <c r="S348" s="41"/>
      <c r="T348" s="51"/>
      <c r="U348" s="39"/>
      <c r="V348" s="39"/>
      <c r="W348" s="41"/>
      <c r="X348" s="51"/>
      <c r="Y348" s="39"/>
      <c r="Z348" s="42"/>
      <c r="AA348" s="42"/>
      <c r="AB348" s="51"/>
      <c r="AC348" s="42"/>
      <c r="AD348" s="41"/>
      <c r="AE348" s="40"/>
      <c r="AF348" s="51"/>
    </row>
    <row r="349" spans="1:32" x14ac:dyDescent="0.2">
      <c r="A349" s="43"/>
      <c r="B349" s="39"/>
      <c r="C349" s="62"/>
      <c r="D349" s="39"/>
      <c r="E349" s="39"/>
      <c r="F349" s="42"/>
      <c r="G349" s="41"/>
      <c r="H349" s="51"/>
      <c r="I349" s="42"/>
      <c r="J349" s="39"/>
      <c r="K349" s="41"/>
      <c r="L349" s="51"/>
      <c r="M349" s="39"/>
      <c r="N349" s="39"/>
      <c r="O349" s="41"/>
      <c r="P349" s="51"/>
      <c r="Q349" s="39"/>
      <c r="R349" s="39"/>
      <c r="S349" s="41"/>
      <c r="T349" s="51"/>
      <c r="U349" s="39"/>
      <c r="V349" s="39"/>
      <c r="W349" s="41"/>
      <c r="X349" s="51"/>
      <c r="Y349" s="39"/>
      <c r="Z349" s="42"/>
      <c r="AA349" s="42"/>
      <c r="AB349" s="51"/>
      <c r="AC349" s="42"/>
      <c r="AD349" s="41"/>
      <c r="AE349" s="40"/>
      <c r="AF349" s="51"/>
    </row>
    <row r="350" spans="1:32" x14ac:dyDescent="0.2">
      <c r="A350" s="43"/>
      <c r="B350" s="39"/>
      <c r="C350" s="62"/>
      <c r="D350" s="39"/>
      <c r="E350" s="39"/>
      <c r="F350" s="42"/>
      <c r="G350" s="41"/>
      <c r="H350" s="51"/>
      <c r="I350" s="42"/>
      <c r="J350" s="39"/>
      <c r="K350" s="41"/>
      <c r="L350" s="51"/>
      <c r="M350" s="39"/>
      <c r="N350" s="39"/>
      <c r="O350" s="41"/>
      <c r="P350" s="51"/>
      <c r="Q350" s="39"/>
      <c r="R350" s="39"/>
      <c r="S350" s="41"/>
      <c r="T350" s="51"/>
      <c r="U350" s="39"/>
      <c r="V350" s="39"/>
      <c r="W350" s="41"/>
      <c r="X350" s="51"/>
      <c r="Y350" s="39"/>
      <c r="Z350" s="42"/>
      <c r="AA350" s="42"/>
      <c r="AB350" s="51"/>
      <c r="AC350" s="42"/>
      <c r="AD350" s="41"/>
      <c r="AE350" s="40"/>
      <c r="AF350" s="51"/>
    </row>
    <row r="351" spans="1:32" x14ac:dyDescent="0.2">
      <c r="A351" s="43"/>
      <c r="B351" s="39"/>
      <c r="C351" s="62"/>
      <c r="D351" s="39"/>
      <c r="E351" s="39"/>
      <c r="F351" s="42"/>
      <c r="G351" s="41"/>
      <c r="H351" s="51"/>
      <c r="I351" s="42"/>
      <c r="J351" s="39"/>
      <c r="K351" s="41"/>
      <c r="L351" s="51"/>
      <c r="M351" s="39"/>
      <c r="N351" s="39"/>
      <c r="O351" s="41"/>
      <c r="P351" s="51"/>
      <c r="Q351" s="39"/>
      <c r="R351" s="39"/>
      <c r="S351" s="41"/>
      <c r="T351" s="51"/>
      <c r="U351" s="39"/>
      <c r="V351" s="39"/>
      <c r="W351" s="41"/>
      <c r="X351" s="51"/>
      <c r="Y351" s="39"/>
      <c r="Z351" s="42"/>
      <c r="AA351" s="42"/>
      <c r="AB351" s="51"/>
      <c r="AC351" s="42"/>
      <c r="AD351" s="41"/>
      <c r="AE351" s="40"/>
      <c r="AF351" s="51"/>
    </row>
    <row r="352" spans="1:32" x14ac:dyDescent="0.2">
      <c r="A352" s="43"/>
      <c r="B352" s="39"/>
      <c r="C352" s="62"/>
      <c r="D352" s="39"/>
      <c r="E352" s="39"/>
      <c r="F352" s="42"/>
      <c r="G352" s="41"/>
      <c r="H352" s="51"/>
      <c r="I352" s="42"/>
      <c r="J352" s="39"/>
      <c r="K352" s="41"/>
      <c r="L352" s="51"/>
      <c r="M352" s="39"/>
      <c r="N352" s="39"/>
      <c r="O352" s="41"/>
      <c r="P352" s="51"/>
      <c r="Q352" s="39"/>
      <c r="R352" s="39"/>
      <c r="S352" s="41"/>
      <c r="T352" s="51"/>
      <c r="U352" s="39"/>
      <c r="V352" s="39"/>
      <c r="W352" s="41"/>
      <c r="X352" s="51"/>
      <c r="Y352" s="39"/>
      <c r="Z352" s="42"/>
      <c r="AA352" s="42"/>
      <c r="AB352" s="51"/>
      <c r="AC352" s="42"/>
      <c r="AD352" s="41"/>
      <c r="AE352" s="40"/>
      <c r="AF352" s="51"/>
    </row>
    <row r="353" spans="1:32" x14ac:dyDescent="0.2">
      <c r="A353" s="43"/>
      <c r="B353" s="39"/>
      <c r="C353" s="62"/>
      <c r="D353" s="39"/>
      <c r="E353" s="39"/>
      <c r="F353" s="42"/>
      <c r="G353" s="41"/>
      <c r="H353" s="51"/>
      <c r="I353" s="42"/>
      <c r="J353" s="39"/>
      <c r="K353" s="41"/>
      <c r="L353" s="51"/>
      <c r="M353" s="39"/>
      <c r="N353" s="39"/>
      <c r="O353" s="41"/>
      <c r="P353" s="51"/>
      <c r="Q353" s="39"/>
      <c r="R353" s="39"/>
      <c r="S353" s="41"/>
      <c r="T353" s="51"/>
      <c r="U353" s="39"/>
      <c r="V353" s="39"/>
      <c r="W353" s="41"/>
      <c r="X353" s="51"/>
      <c r="Y353" s="39"/>
      <c r="Z353" s="42"/>
      <c r="AA353" s="42"/>
      <c r="AB353" s="51"/>
      <c r="AC353" s="42"/>
      <c r="AD353" s="41"/>
      <c r="AE353" s="40"/>
      <c r="AF353" s="51"/>
    </row>
    <row r="354" spans="1:32" x14ac:dyDescent="0.2">
      <c r="A354" s="43"/>
      <c r="B354" s="39"/>
      <c r="C354" s="62"/>
      <c r="D354" s="39"/>
      <c r="E354" s="39"/>
      <c r="F354" s="42"/>
      <c r="G354" s="41"/>
      <c r="H354" s="51"/>
      <c r="I354" s="42"/>
      <c r="J354" s="39"/>
      <c r="K354" s="41"/>
      <c r="L354" s="51"/>
      <c r="M354" s="39"/>
      <c r="N354" s="39"/>
      <c r="O354" s="41"/>
      <c r="P354" s="51"/>
      <c r="Q354" s="39"/>
      <c r="R354" s="39"/>
      <c r="S354" s="41"/>
      <c r="T354" s="51"/>
      <c r="U354" s="39"/>
      <c r="V354" s="39"/>
      <c r="W354" s="41"/>
      <c r="X354" s="51"/>
      <c r="Y354" s="39"/>
      <c r="Z354" s="42"/>
      <c r="AA354" s="42"/>
      <c r="AB354" s="51"/>
      <c r="AC354" s="42"/>
      <c r="AD354" s="41"/>
      <c r="AE354" s="40"/>
      <c r="AF354" s="51"/>
    </row>
    <row r="355" spans="1:32" x14ac:dyDescent="0.2">
      <c r="A355" s="43"/>
      <c r="B355" s="39"/>
      <c r="C355" s="62"/>
      <c r="D355" s="39"/>
      <c r="E355" s="39"/>
      <c r="F355" s="42"/>
      <c r="G355" s="41"/>
      <c r="H355" s="51"/>
      <c r="I355" s="42"/>
      <c r="J355" s="39"/>
      <c r="K355" s="41"/>
      <c r="L355" s="51"/>
      <c r="M355" s="39"/>
      <c r="N355" s="39"/>
      <c r="O355" s="41"/>
      <c r="P355" s="51"/>
      <c r="Q355" s="39"/>
      <c r="R355" s="39"/>
      <c r="S355" s="41"/>
      <c r="T355" s="51"/>
      <c r="U355" s="39"/>
      <c r="V355" s="39"/>
      <c r="W355" s="41"/>
      <c r="X355" s="51"/>
      <c r="Y355" s="39"/>
      <c r="Z355" s="42"/>
      <c r="AA355" s="42"/>
      <c r="AB355" s="51"/>
      <c r="AC355" s="42"/>
      <c r="AD355" s="41"/>
      <c r="AE355" s="40"/>
      <c r="AF355" s="51"/>
    </row>
    <row r="356" spans="1:32" x14ac:dyDescent="0.2">
      <c r="A356" s="43"/>
      <c r="B356" s="39"/>
      <c r="C356" s="62"/>
      <c r="D356" s="39"/>
      <c r="E356" s="39"/>
      <c r="F356" s="42"/>
      <c r="G356" s="41"/>
      <c r="H356" s="51"/>
      <c r="I356" s="42"/>
      <c r="J356" s="39"/>
      <c r="K356" s="41"/>
      <c r="L356" s="51"/>
      <c r="M356" s="39"/>
      <c r="N356" s="39"/>
      <c r="O356" s="41"/>
      <c r="P356" s="51"/>
      <c r="Q356" s="39"/>
      <c r="R356" s="39"/>
      <c r="S356" s="41"/>
      <c r="T356" s="51"/>
      <c r="U356" s="39"/>
      <c r="V356" s="39"/>
      <c r="W356" s="41"/>
      <c r="X356" s="51"/>
      <c r="Y356" s="39"/>
      <c r="Z356" s="42"/>
      <c r="AA356" s="42"/>
      <c r="AB356" s="51"/>
      <c r="AC356" s="42"/>
      <c r="AD356" s="41"/>
      <c r="AE356" s="40"/>
      <c r="AF356" s="51"/>
    </row>
    <row r="357" spans="1:32" x14ac:dyDescent="0.2">
      <c r="A357" s="43"/>
      <c r="B357" s="39"/>
      <c r="C357" s="62"/>
      <c r="D357" s="39"/>
      <c r="E357" s="39"/>
      <c r="F357" s="42"/>
      <c r="G357" s="41"/>
      <c r="H357" s="51"/>
      <c r="I357" s="42"/>
      <c r="J357" s="39"/>
      <c r="K357" s="41"/>
      <c r="L357" s="51"/>
      <c r="M357" s="39"/>
      <c r="N357" s="39"/>
      <c r="O357" s="41"/>
      <c r="P357" s="51"/>
      <c r="Q357" s="39"/>
      <c r="R357" s="39"/>
      <c r="S357" s="41"/>
      <c r="T357" s="51"/>
      <c r="U357" s="39"/>
      <c r="V357" s="39"/>
      <c r="W357" s="41"/>
      <c r="X357" s="51"/>
      <c r="Y357" s="39"/>
      <c r="Z357" s="42"/>
      <c r="AA357" s="42"/>
      <c r="AB357" s="51"/>
      <c r="AC357" s="42"/>
      <c r="AD357" s="41"/>
      <c r="AE357" s="40"/>
      <c r="AF357" s="51"/>
    </row>
    <row r="358" spans="1:32" x14ac:dyDescent="0.2">
      <c r="A358" s="43"/>
      <c r="B358" s="39"/>
      <c r="C358" s="62"/>
      <c r="D358" s="39"/>
      <c r="E358" s="39"/>
      <c r="F358" s="42"/>
      <c r="G358" s="41"/>
      <c r="H358" s="51"/>
      <c r="I358" s="42"/>
      <c r="J358" s="39"/>
      <c r="K358" s="41"/>
      <c r="L358" s="51"/>
      <c r="M358" s="39"/>
      <c r="N358" s="39"/>
      <c r="O358" s="41"/>
      <c r="P358" s="51"/>
      <c r="Q358" s="39"/>
      <c r="R358" s="39"/>
      <c r="S358" s="41"/>
      <c r="T358" s="51"/>
      <c r="U358" s="39"/>
      <c r="V358" s="39"/>
      <c r="W358" s="41"/>
      <c r="X358" s="51"/>
      <c r="Y358" s="42"/>
      <c r="Z358" s="42"/>
      <c r="AA358" s="42"/>
      <c r="AB358" s="54"/>
      <c r="AC358" s="42"/>
      <c r="AD358" s="41"/>
      <c r="AE358" s="40"/>
      <c r="AF358" s="51"/>
    </row>
    <row r="359" spans="1:32" x14ac:dyDescent="0.2">
      <c r="A359" s="43"/>
      <c r="B359" s="39"/>
      <c r="C359" s="62"/>
      <c r="D359" s="39"/>
      <c r="E359" s="39"/>
      <c r="F359" s="42"/>
      <c r="G359" s="41"/>
      <c r="H359" s="51"/>
      <c r="I359" s="42"/>
      <c r="J359" s="39"/>
      <c r="K359" s="41"/>
      <c r="L359" s="51"/>
      <c r="M359" s="39"/>
      <c r="N359" s="39"/>
      <c r="O359" s="41"/>
      <c r="P359" s="51"/>
      <c r="Q359" s="39"/>
      <c r="R359" s="39"/>
      <c r="S359" s="41"/>
      <c r="T359" s="51"/>
      <c r="U359" s="39"/>
      <c r="V359" s="39"/>
      <c r="W359" s="41"/>
      <c r="X359" s="51"/>
      <c r="Y359" s="42"/>
      <c r="Z359" s="42"/>
      <c r="AA359" s="42"/>
      <c r="AB359" s="54"/>
      <c r="AC359" s="42"/>
      <c r="AD359" s="41"/>
      <c r="AE359" s="40"/>
      <c r="AF359" s="51"/>
    </row>
    <row r="360" spans="1:32" x14ac:dyDescent="0.2">
      <c r="A360" s="43"/>
      <c r="B360" s="39"/>
      <c r="C360" s="62"/>
      <c r="D360" s="39"/>
      <c r="E360" s="39"/>
      <c r="F360" s="42"/>
      <c r="G360" s="41"/>
      <c r="H360" s="51"/>
      <c r="I360" s="42"/>
      <c r="J360" s="39"/>
      <c r="K360" s="41"/>
      <c r="L360" s="51"/>
      <c r="M360" s="39"/>
      <c r="N360" s="39"/>
      <c r="O360" s="41"/>
      <c r="P360" s="51"/>
      <c r="Q360" s="39"/>
      <c r="R360" s="39"/>
      <c r="S360" s="41"/>
      <c r="T360" s="51"/>
      <c r="U360" s="39"/>
      <c r="V360" s="39"/>
      <c r="W360" s="41"/>
      <c r="X360" s="51"/>
      <c r="Y360" s="42"/>
      <c r="Z360" s="42"/>
      <c r="AA360" s="42"/>
      <c r="AB360" s="54"/>
      <c r="AC360" s="42"/>
      <c r="AD360" s="41"/>
      <c r="AE360" s="40"/>
      <c r="AF360" s="51"/>
    </row>
    <row r="361" spans="1:32" x14ac:dyDescent="0.2">
      <c r="A361" s="43"/>
      <c r="B361" s="39"/>
      <c r="C361" s="62"/>
      <c r="D361" s="39"/>
      <c r="E361" s="39"/>
      <c r="F361" s="42"/>
      <c r="G361" s="41"/>
      <c r="H361" s="51"/>
      <c r="I361" s="42"/>
      <c r="J361" s="39"/>
      <c r="K361" s="41"/>
      <c r="L361" s="51"/>
      <c r="M361" s="39"/>
      <c r="N361" s="39"/>
      <c r="O361" s="41"/>
      <c r="P361" s="51"/>
      <c r="Q361" s="39"/>
      <c r="R361" s="39"/>
      <c r="S361" s="41"/>
      <c r="T361" s="51"/>
      <c r="U361" s="39"/>
      <c r="V361" s="39"/>
      <c r="W361" s="41"/>
      <c r="X361" s="51"/>
      <c r="Y361" s="42"/>
      <c r="Z361" s="42"/>
      <c r="AA361" s="42"/>
      <c r="AB361" s="54"/>
      <c r="AC361" s="42"/>
      <c r="AD361" s="41"/>
      <c r="AE361" s="40"/>
      <c r="AF361" s="51"/>
    </row>
    <row r="362" spans="1:32" x14ac:dyDescent="0.2">
      <c r="A362" s="43"/>
      <c r="B362" s="39"/>
      <c r="C362" s="62"/>
      <c r="D362" s="39"/>
      <c r="E362" s="39"/>
      <c r="F362" s="42"/>
      <c r="G362" s="41"/>
      <c r="H362" s="51"/>
      <c r="I362" s="42"/>
      <c r="J362" s="39"/>
      <c r="K362" s="41"/>
      <c r="L362" s="51"/>
      <c r="M362" s="39"/>
      <c r="N362" s="39"/>
      <c r="O362" s="41"/>
      <c r="P362" s="51"/>
      <c r="Q362" s="39"/>
      <c r="R362" s="39"/>
      <c r="S362" s="41"/>
      <c r="T362" s="51"/>
      <c r="U362" s="39"/>
      <c r="V362" s="39"/>
      <c r="W362" s="41"/>
      <c r="X362" s="51"/>
      <c r="Y362" s="42"/>
      <c r="Z362" s="42"/>
      <c r="AA362" s="42"/>
      <c r="AB362" s="54"/>
      <c r="AC362" s="42"/>
      <c r="AD362" s="41"/>
      <c r="AE362" s="40"/>
      <c r="AF362" s="51"/>
    </row>
    <row r="363" spans="1:32" x14ac:dyDescent="0.2">
      <c r="A363" s="43"/>
      <c r="B363" s="39"/>
      <c r="C363" s="62"/>
      <c r="D363" s="39"/>
      <c r="E363" s="39"/>
      <c r="F363" s="42"/>
      <c r="G363" s="41"/>
      <c r="H363" s="51"/>
      <c r="I363" s="42"/>
      <c r="J363" s="39"/>
      <c r="K363" s="41"/>
      <c r="L363" s="51"/>
      <c r="M363" s="39"/>
      <c r="N363" s="39"/>
      <c r="O363" s="41"/>
      <c r="P363" s="51"/>
      <c r="Q363" s="39"/>
      <c r="R363" s="39"/>
      <c r="S363" s="41"/>
      <c r="T363" s="51"/>
      <c r="U363" s="39"/>
      <c r="V363" s="39"/>
      <c r="W363" s="41"/>
      <c r="X363" s="51"/>
      <c r="Y363" s="42"/>
      <c r="Z363" s="42"/>
      <c r="AA363" s="42"/>
      <c r="AB363" s="54"/>
      <c r="AC363" s="42"/>
      <c r="AD363" s="41"/>
      <c r="AE363" s="40"/>
      <c r="AF363" s="51"/>
    </row>
    <row r="364" spans="1:32" x14ac:dyDescent="0.2">
      <c r="A364" s="43"/>
      <c r="B364" s="39"/>
      <c r="C364" s="62"/>
      <c r="D364" s="39"/>
      <c r="E364" s="39"/>
      <c r="F364" s="42"/>
      <c r="G364" s="41"/>
      <c r="H364" s="51"/>
      <c r="I364" s="42"/>
      <c r="J364" s="39"/>
      <c r="K364" s="41"/>
      <c r="L364" s="51"/>
      <c r="M364" s="39"/>
      <c r="N364" s="39"/>
      <c r="O364" s="41"/>
      <c r="P364" s="51"/>
      <c r="Q364" s="39"/>
      <c r="R364" s="39"/>
      <c r="S364" s="41"/>
      <c r="T364" s="51"/>
      <c r="U364" s="39"/>
      <c r="V364" s="39"/>
      <c r="W364" s="41"/>
      <c r="X364" s="51"/>
      <c r="Y364" s="42"/>
      <c r="Z364" s="42"/>
      <c r="AA364" s="42"/>
      <c r="AB364" s="54"/>
      <c r="AC364" s="42"/>
      <c r="AD364" s="41"/>
      <c r="AE364" s="40"/>
      <c r="AF364" s="51"/>
    </row>
    <row r="365" spans="1:32" x14ac:dyDescent="0.2">
      <c r="A365" s="43"/>
      <c r="B365" s="39"/>
      <c r="C365" s="62"/>
      <c r="D365" s="39"/>
      <c r="E365" s="39"/>
      <c r="F365" s="42"/>
      <c r="G365" s="41"/>
      <c r="H365" s="51"/>
      <c r="I365" s="42"/>
      <c r="J365" s="39"/>
      <c r="K365" s="41"/>
      <c r="L365" s="51"/>
      <c r="M365" s="39"/>
      <c r="N365" s="39"/>
      <c r="O365" s="41"/>
      <c r="P365" s="51"/>
      <c r="Q365" s="39"/>
      <c r="R365" s="39"/>
      <c r="S365" s="41"/>
      <c r="T365" s="51"/>
      <c r="U365" s="39"/>
      <c r="V365" s="39"/>
      <c r="W365" s="41"/>
      <c r="X365" s="51"/>
      <c r="Y365" s="42"/>
      <c r="Z365" s="42"/>
      <c r="AA365" s="42"/>
      <c r="AB365" s="54"/>
      <c r="AC365" s="42"/>
      <c r="AD365" s="41"/>
      <c r="AE365" s="40"/>
      <c r="AF365" s="51"/>
    </row>
    <row r="366" spans="1:32" x14ac:dyDescent="0.2">
      <c r="A366" s="43"/>
      <c r="B366" s="39"/>
      <c r="C366" s="62"/>
      <c r="D366" s="39"/>
      <c r="E366" s="39"/>
      <c r="F366" s="42"/>
      <c r="G366" s="41"/>
      <c r="H366" s="51"/>
      <c r="I366" s="42"/>
      <c r="J366" s="39"/>
      <c r="K366" s="41"/>
      <c r="L366" s="51"/>
      <c r="M366" s="39"/>
      <c r="N366" s="39"/>
      <c r="O366" s="41"/>
      <c r="P366" s="51"/>
      <c r="Q366" s="39"/>
      <c r="R366" s="39"/>
      <c r="S366" s="41"/>
      <c r="T366" s="51"/>
      <c r="U366" s="39"/>
      <c r="V366" s="39"/>
      <c r="W366" s="41"/>
      <c r="X366" s="51"/>
      <c r="Y366" s="42"/>
      <c r="Z366" s="42"/>
      <c r="AA366" s="42"/>
      <c r="AB366" s="54"/>
      <c r="AC366" s="42"/>
      <c r="AD366" s="41"/>
      <c r="AE366" s="40"/>
      <c r="AF366" s="51"/>
    </row>
    <row r="367" spans="1:32" x14ac:dyDescent="0.2">
      <c r="A367" s="43"/>
      <c r="B367" s="39"/>
      <c r="C367" s="62"/>
      <c r="D367" s="39"/>
      <c r="E367" s="39"/>
      <c r="F367" s="42"/>
      <c r="G367" s="41"/>
      <c r="H367" s="51"/>
      <c r="I367" s="42"/>
      <c r="J367" s="39"/>
      <c r="K367" s="41"/>
      <c r="L367" s="51"/>
      <c r="M367" s="39"/>
      <c r="N367" s="39"/>
      <c r="O367" s="41"/>
      <c r="P367" s="51"/>
      <c r="Q367" s="39"/>
      <c r="R367" s="39"/>
      <c r="S367" s="41"/>
      <c r="T367" s="51"/>
      <c r="U367" s="39"/>
      <c r="V367" s="39"/>
      <c r="W367" s="41"/>
      <c r="X367" s="51"/>
      <c r="Y367" s="42"/>
      <c r="Z367" s="42"/>
      <c r="AA367" s="42"/>
      <c r="AB367" s="54"/>
      <c r="AC367" s="42"/>
      <c r="AD367" s="41"/>
      <c r="AE367" s="40"/>
      <c r="AF367" s="51"/>
    </row>
    <row r="368" spans="1:32" x14ac:dyDescent="0.2">
      <c r="A368" s="43"/>
      <c r="B368" s="39"/>
      <c r="C368" s="62"/>
      <c r="D368" s="39"/>
      <c r="E368" s="39"/>
      <c r="F368" s="42"/>
      <c r="G368" s="41"/>
      <c r="H368" s="51"/>
      <c r="I368" s="42"/>
      <c r="J368" s="39"/>
      <c r="K368" s="41"/>
      <c r="L368" s="51"/>
      <c r="M368" s="39"/>
      <c r="N368" s="39"/>
      <c r="O368" s="41"/>
      <c r="P368" s="51"/>
      <c r="Q368" s="39"/>
      <c r="R368" s="39"/>
      <c r="S368" s="41"/>
      <c r="T368" s="51"/>
      <c r="U368" s="39"/>
      <c r="V368" s="39"/>
      <c r="W368" s="41"/>
      <c r="X368" s="51"/>
      <c r="Y368" s="42"/>
      <c r="Z368" s="42"/>
      <c r="AA368" s="42"/>
      <c r="AB368" s="54"/>
      <c r="AC368" s="42"/>
      <c r="AD368" s="41"/>
      <c r="AE368" s="40"/>
      <c r="AF368" s="51"/>
    </row>
    <row r="369" spans="1:32" x14ac:dyDescent="0.2">
      <c r="A369" s="43"/>
      <c r="B369" s="39"/>
      <c r="C369" s="62"/>
      <c r="D369" s="39"/>
      <c r="E369" s="39"/>
      <c r="F369" s="42"/>
      <c r="G369" s="41"/>
      <c r="H369" s="51"/>
      <c r="I369" s="42"/>
      <c r="J369" s="39"/>
      <c r="K369" s="41"/>
      <c r="L369" s="51"/>
      <c r="M369" s="39"/>
      <c r="N369" s="39"/>
      <c r="O369" s="41"/>
      <c r="P369" s="51"/>
      <c r="Q369" s="39"/>
      <c r="R369" s="39"/>
      <c r="S369" s="41"/>
      <c r="T369" s="51"/>
      <c r="U369" s="39"/>
      <c r="V369" s="39"/>
      <c r="W369" s="41"/>
      <c r="X369" s="51"/>
      <c r="Y369" s="42"/>
      <c r="Z369" s="42"/>
      <c r="AA369" s="42"/>
      <c r="AB369" s="54"/>
      <c r="AC369" s="42"/>
      <c r="AD369" s="41"/>
      <c r="AE369" s="40"/>
      <c r="AF369" s="51"/>
    </row>
    <row r="370" spans="1:32" x14ac:dyDescent="0.2">
      <c r="A370" s="43"/>
      <c r="B370" s="39"/>
      <c r="C370" s="62"/>
      <c r="D370" s="39"/>
      <c r="E370" s="39"/>
      <c r="F370" s="42"/>
      <c r="G370" s="41"/>
      <c r="H370" s="51"/>
      <c r="I370" s="42"/>
      <c r="J370" s="39"/>
      <c r="K370" s="41"/>
      <c r="L370" s="51"/>
      <c r="M370" s="39"/>
      <c r="N370" s="39"/>
      <c r="O370" s="41"/>
      <c r="P370" s="51"/>
      <c r="Q370" s="39"/>
      <c r="R370" s="39"/>
      <c r="S370" s="41"/>
      <c r="T370" s="51"/>
      <c r="U370" s="39"/>
      <c r="V370" s="39"/>
      <c r="W370" s="41"/>
      <c r="X370" s="51"/>
      <c r="Y370" s="42"/>
      <c r="Z370" s="42"/>
      <c r="AA370" s="42"/>
      <c r="AB370" s="54"/>
      <c r="AC370" s="42"/>
      <c r="AD370" s="41"/>
      <c r="AE370" s="40"/>
      <c r="AF370" s="51"/>
    </row>
    <row r="371" spans="1:32" x14ac:dyDescent="0.2">
      <c r="A371" s="43"/>
      <c r="B371" s="39"/>
      <c r="C371" s="62"/>
      <c r="D371" s="39"/>
      <c r="E371" s="39"/>
      <c r="F371" s="42"/>
      <c r="G371" s="41"/>
      <c r="H371" s="51"/>
      <c r="I371" s="42"/>
      <c r="J371" s="39"/>
      <c r="K371" s="41"/>
      <c r="L371" s="51"/>
      <c r="M371" s="39"/>
      <c r="N371" s="39"/>
      <c r="O371" s="41"/>
      <c r="P371" s="51"/>
      <c r="Q371" s="39"/>
      <c r="R371" s="39"/>
      <c r="S371" s="41"/>
      <c r="T371" s="51"/>
      <c r="U371" s="39"/>
      <c r="V371" s="39"/>
      <c r="W371" s="41"/>
      <c r="X371" s="51"/>
      <c r="Y371" s="42"/>
      <c r="Z371" s="42"/>
      <c r="AA371" s="42"/>
      <c r="AB371" s="54"/>
      <c r="AC371" s="42"/>
      <c r="AD371" s="41"/>
      <c r="AE371" s="40"/>
      <c r="AF371" s="51"/>
    </row>
    <row r="372" spans="1:32" x14ac:dyDescent="0.2">
      <c r="A372" s="43"/>
      <c r="B372" s="39"/>
      <c r="C372" s="62"/>
      <c r="D372" s="39"/>
      <c r="E372" s="39"/>
      <c r="F372" s="42"/>
      <c r="G372" s="41"/>
      <c r="H372" s="51"/>
      <c r="I372" s="42"/>
      <c r="J372" s="39"/>
      <c r="K372" s="41"/>
      <c r="L372" s="51"/>
      <c r="M372" s="39"/>
      <c r="N372" s="39"/>
      <c r="O372" s="41"/>
      <c r="P372" s="51"/>
      <c r="Q372" s="39"/>
      <c r="R372" s="39"/>
      <c r="S372" s="41"/>
      <c r="T372" s="51"/>
      <c r="U372" s="39"/>
      <c r="V372" s="39"/>
      <c r="W372" s="41"/>
      <c r="X372" s="51"/>
      <c r="Y372" s="42"/>
      <c r="Z372" s="42"/>
      <c r="AA372" s="42"/>
      <c r="AB372" s="54"/>
      <c r="AC372" s="42"/>
      <c r="AD372" s="41"/>
      <c r="AE372" s="40"/>
      <c r="AF372" s="51"/>
    </row>
    <row r="373" spans="1:32" x14ac:dyDescent="0.2">
      <c r="A373" s="43"/>
      <c r="B373" s="39"/>
      <c r="C373" s="62"/>
      <c r="D373" s="39"/>
      <c r="E373" s="39"/>
      <c r="F373" s="42"/>
      <c r="G373" s="41"/>
      <c r="H373" s="51"/>
      <c r="I373" s="42"/>
      <c r="J373" s="39"/>
      <c r="K373" s="41"/>
      <c r="L373" s="51"/>
      <c r="M373" s="39"/>
      <c r="N373" s="39"/>
      <c r="O373" s="41"/>
      <c r="P373" s="51"/>
      <c r="Q373" s="39"/>
      <c r="R373" s="39"/>
      <c r="S373" s="41"/>
      <c r="T373" s="51"/>
      <c r="U373" s="39"/>
      <c r="V373" s="39"/>
      <c r="W373" s="41"/>
      <c r="X373" s="51"/>
      <c r="Y373" s="42"/>
      <c r="Z373" s="42"/>
      <c r="AA373" s="42"/>
      <c r="AB373" s="54"/>
      <c r="AC373" s="42"/>
      <c r="AD373" s="41"/>
      <c r="AE373" s="40"/>
      <c r="AF373" s="51"/>
    </row>
    <row r="374" spans="1:32" x14ac:dyDescent="0.2">
      <c r="A374" s="43"/>
      <c r="B374" s="39"/>
      <c r="C374" s="62"/>
      <c r="D374" s="39"/>
      <c r="E374" s="39"/>
      <c r="F374" s="42"/>
      <c r="G374" s="41"/>
      <c r="H374" s="51"/>
      <c r="I374" s="42"/>
      <c r="J374" s="39"/>
      <c r="K374" s="41"/>
      <c r="L374" s="51"/>
      <c r="M374" s="39"/>
      <c r="N374" s="39"/>
      <c r="O374" s="41"/>
      <c r="P374" s="51"/>
      <c r="Q374" s="39"/>
      <c r="R374" s="39"/>
      <c r="S374" s="41"/>
      <c r="T374" s="51"/>
      <c r="U374" s="39"/>
      <c r="V374" s="39"/>
      <c r="W374" s="41"/>
      <c r="X374" s="51"/>
      <c r="Y374" s="42"/>
      <c r="Z374" s="42"/>
      <c r="AA374" s="42"/>
      <c r="AB374" s="54"/>
      <c r="AC374" s="42"/>
      <c r="AD374" s="41"/>
      <c r="AE374" s="40"/>
      <c r="AF374" s="51"/>
    </row>
    <row r="375" spans="1:32" x14ac:dyDescent="0.2">
      <c r="A375" s="43"/>
      <c r="B375" s="39"/>
      <c r="C375" s="62"/>
      <c r="D375" s="39"/>
      <c r="E375" s="39"/>
      <c r="F375" s="42"/>
      <c r="G375" s="41"/>
      <c r="H375" s="51"/>
      <c r="I375" s="42"/>
      <c r="J375" s="39"/>
      <c r="K375" s="41"/>
      <c r="L375" s="51"/>
      <c r="M375" s="39"/>
      <c r="N375" s="39"/>
      <c r="O375" s="41"/>
      <c r="P375" s="51"/>
      <c r="Q375" s="39"/>
      <c r="R375" s="39"/>
      <c r="S375" s="41"/>
      <c r="T375" s="51"/>
      <c r="U375" s="39"/>
      <c r="V375" s="39"/>
      <c r="W375" s="41"/>
      <c r="X375" s="51"/>
      <c r="Y375" s="42"/>
      <c r="Z375" s="42"/>
      <c r="AA375" s="42"/>
      <c r="AB375" s="54"/>
      <c r="AC375" s="42"/>
      <c r="AD375" s="41"/>
      <c r="AE375" s="40"/>
      <c r="AF375" s="51"/>
    </row>
    <row r="376" spans="1:32" x14ac:dyDescent="0.2">
      <c r="A376" s="43"/>
      <c r="B376" s="39"/>
      <c r="C376" s="62"/>
      <c r="D376" s="39"/>
      <c r="E376" s="39"/>
      <c r="F376" s="42"/>
      <c r="G376" s="41"/>
      <c r="H376" s="51"/>
      <c r="I376" s="42"/>
      <c r="J376" s="39"/>
      <c r="K376" s="41"/>
      <c r="L376" s="51"/>
      <c r="M376" s="39"/>
      <c r="N376" s="39"/>
      <c r="O376" s="41"/>
      <c r="P376" s="51"/>
      <c r="Q376" s="39"/>
      <c r="R376" s="39"/>
      <c r="S376" s="41"/>
      <c r="T376" s="51"/>
      <c r="U376" s="39"/>
      <c r="V376" s="39"/>
      <c r="W376" s="41"/>
      <c r="X376" s="51"/>
      <c r="Y376" s="42"/>
      <c r="Z376" s="42"/>
      <c r="AA376" s="42"/>
      <c r="AB376" s="54"/>
      <c r="AC376" s="42"/>
      <c r="AD376" s="41"/>
      <c r="AE376" s="40"/>
      <c r="AF376" s="51"/>
    </row>
    <row r="377" spans="1:32" x14ac:dyDescent="0.2">
      <c r="A377" s="43"/>
      <c r="B377" s="39"/>
      <c r="C377" s="62"/>
      <c r="D377" s="39"/>
      <c r="E377" s="39"/>
      <c r="F377" s="42"/>
      <c r="G377" s="41"/>
      <c r="H377" s="51"/>
      <c r="I377" s="42"/>
      <c r="J377" s="39"/>
      <c r="K377" s="41"/>
      <c r="L377" s="51"/>
      <c r="M377" s="39"/>
      <c r="N377" s="39"/>
      <c r="O377" s="41"/>
      <c r="P377" s="51"/>
      <c r="Q377" s="39"/>
      <c r="R377" s="39"/>
      <c r="S377" s="41"/>
      <c r="T377" s="51"/>
      <c r="U377" s="39"/>
      <c r="V377" s="39"/>
      <c r="W377" s="41"/>
      <c r="X377" s="51"/>
      <c r="Y377" s="42"/>
      <c r="Z377" s="42"/>
      <c r="AA377" s="42"/>
      <c r="AB377" s="54"/>
      <c r="AC377" s="42"/>
      <c r="AD377" s="41"/>
      <c r="AE377" s="40"/>
      <c r="AF377" s="51"/>
    </row>
    <row r="378" spans="1:32" x14ac:dyDescent="0.2">
      <c r="A378" s="43"/>
      <c r="B378" s="39"/>
      <c r="C378" s="62"/>
      <c r="D378" s="39"/>
      <c r="E378" s="39"/>
      <c r="F378" s="42"/>
      <c r="G378" s="41"/>
      <c r="H378" s="51"/>
      <c r="I378" s="42"/>
      <c r="J378" s="39"/>
      <c r="K378" s="41"/>
      <c r="L378" s="51"/>
      <c r="M378" s="39"/>
      <c r="N378" s="39"/>
      <c r="O378" s="41"/>
      <c r="P378" s="51"/>
      <c r="Q378" s="39"/>
      <c r="R378" s="39"/>
      <c r="S378" s="41"/>
      <c r="T378" s="51"/>
      <c r="U378" s="39"/>
      <c r="V378" s="39"/>
      <c r="W378" s="41"/>
      <c r="X378" s="51"/>
      <c r="Y378" s="42"/>
      <c r="Z378" s="42"/>
      <c r="AA378" s="42"/>
      <c r="AB378" s="54"/>
      <c r="AC378" s="42"/>
      <c r="AD378" s="41"/>
      <c r="AE378" s="40"/>
      <c r="AF378" s="51"/>
    </row>
    <row r="379" spans="1:32" x14ac:dyDescent="0.2">
      <c r="A379" s="43"/>
      <c r="B379" s="39"/>
      <c r="C379" s="62"/>
      <c r="D379" s="39"/>
      <c r="E379" s="39"/>
      <c r="F379" s="42"/>
      <c r="G379" s="41"/>
      <c r="H379" s="51"/>
      <c r="I379" s="42"/>
      <c r="J379" s="39"/>
      <c r="K379" s="41"/>
      <c r="L379" s="51"/>
      <c r="M379" s="39"/>
      <c r="N379" s="39"/>
      <c r="O379" s="41"/>
      <c r="P379" s="51"/>
      <c r="Q379" s="39"/>
      <c r="R379" s="39"/>
      <c r="S379" s="41"/>
      <c r="T379" s="51"/>
      <c r="U379" s="39"/>
      <c r="V379" s="39"/>
      <c r="W379" s="41"/>
      <c r="X379" s="51"/>
      <c r="Y379" s="42"/>
      <c r="Z379" s="42"/>
      <c r="AA379" s="42"/>
      <c r="AB379" s="54"/>
      <c r="AC379" s="42"/>
      <c r="AD379" s="41"/>
      <c r="AE379" s="40"/>
      <c r="AF379" s="51"/>
    </row>
    <row r="380" spans="1:32" x14ac:dyDescent="0.2">
      <c r="A380" s="43"/>
      <c r="B380" s="39"/>
      <c r="C380" s="62"/>
      <c r="D380" s="39"/>
      <c r="E380" s="39"/>
      <c r="F380" s="42"/>
      <c r="G380" s="41"/>
      <c r="H380" s="51"/>
      <c r="I380" s="42"/>
      <c r="J380" s="39"/>
      <c r="K380" s="41"/>
      <c r="L380" s="51"/>
      <c r="M380" s="39"/>
      <c r="N380" s="39"/>
      <c r="O380" s="41"/>
      <c r="P380" s="51"/>
      <c r="Q380" s="39"/>
      <c r="R380" s="39"/>
      <c r="S380" s="41"/>
      <c r="T380" s="51"/>
      <c r="U380" s="39"/>
      <c r="V380" s="39"/>
      <c r="W380" s="41"/>
      <c r="X380" s="51"/>
      <c r="Y380" s="42"/>
      <c r="Z380" s="42"/>
      <c r="AA380" s="42"/>
      <c r="AB380" s="54"/>
      <c r="AC380" s="42"/>
      <c r="AD380" s="41"/>
      <c r="AE380" s="40"/>
      <c r="AF380" s="51"/>
    </row>
    <row r="381" spans="1:32" x14ac:dyDescent="0.2">
      <c r="A381" s="43"/>
      <c r="B381" s="39"/>
      <c r="C381" s="62"/>
      <c r="D381" s="39"/>
      <c r="E381" s="39"/>
      <c r="F381" s="42"/>
      <c r="G381" s="41"/>
      <c r="H381" s="51"/>
      <c r="I381" s="42"/>
      <c r="J381" s="39"/>
      <c r="K381" s="41"/>
      <c r="L381" s="51"/>
      <c r="M381" s="39"/>
      <c r="N381" s="39"/>
      <c r="O381" s="41"/>
      <c r="P381" s="51"/>
      <c r="Q381" s="39"/>
      <c r="R381" s="39"/>
      <c r="S381" s="39"/>
      <c r="T381" s="51"/>
      <c r="U381" s="39"/>
      <c r="V381" s="39"/>
      <c r="W381" s="41"/>
      <c r="X381" s="51"/>
      <c r="Y381" s="42"/>
      <c r="Z381" s="42"/>
      <c r="AA381" s="42"/>
      <c r="AB381" s="54"/>
      <c r="AC381" s="42"/>
      <c r="AD381" s="41"/>
      <c r="AE381" s="40"/>
      <c r="AF381" s="51"/>
    </row>
    <row r="382" spans="1:32" x14ac:dyDescent="0.2">
      <c r="A382" s="43"/>
      <c r="B382" s="39"/>
      <c r="C382" s="62"/>
      <c r="D382" s="39"/>
      <c r="E382" s="39"/>
      <c r="F382" s="42"/>
      <c r="G382" s="41"/>
      <c r="H382" s="51"/>
      <c r="I382" s="42"/>
      <c r="J382" s="39"/>
      <c r="K382" s="41"/>
      <c r="L382" s="51"/>
      <c r="M382" s="39"/>
      <c r="N382" s="39"/>
      <c r="O382" s="41"/>
      <c r="P382" s="51"/>
      <c r="Q382" s="39"/>
      <c r="R382" s="39"/>
      <c r="S382" s="39"/>
      <c r="T382" s="51"/>
      <c r="U382" s="39"/>
      <c r="V382" s="39"/>
      <c r="W382" s="41"/>
      <c r="X382" s="51"/>
      <c r="Y382" s="42"/>
      <c r="Z382" s="42"/>
      <c r="AA382" s="42"/>
      <c r="AB382" s="54"/>
      <c r="AC382" s="42"/>
      <c r="AD382" s="41"/>
      <c r="AE382" s="40"/>
      <c r="AF382" s="51"/>
    </row>
    <row r="383" spans="1:32" x14ac:dyDescent="0.2">
      <c r="A383" s="43"/>
      <c r="B383" s="39"/>
      <c r="C383" s="62"/>
      <c r="D383" s="39"/>
      <c r="E383" s="39"/>
      <c r="F383" s="42"/>
      <c r="G383" s="41"/>
      <c r="H383" s="51"/>
      <c r="I383" s="42"/>
      <c r="J383" s="39"/>
      <c r="K383" s="41"/>
      <c r="L383" s="51"/>
      <c r="M383" s="39"/>
      <c r="N383" s="39"/>
      <c r="O383" s="41"/>
      <c r="P383" s="51"/>
      <c r="Q383" s="39"/>
      <c r="R383" s="39"/>
      <c r="S383" s="39"/>
      <c r="T383" s="51"/>
      <c r="U383" s="39"/>
      <c r="V383" s="39"/>
      <c r="W383" s="41"/>
      <c r="X383" s="51"/>
      <c r="Y383" s="42"/>
      <c r="Z383" s="42"/>
      <c r="AA383" s="42"/>
      <c r="AB383" s="54"/>
      <c r="AC383" s="42"/>
      <c r="AD383" s="41"/>
      <c r="AE383" s="40"/>
      <c r="AF383" s="51"/>
    </row>
    <row r="384" spans="1:32" x14ac:dyDescent="0.2">
      <c r="A384" s="43"/>
      <c r="B384" s="39"/>
      <c r="C384" s="62"/>
      <c r="D384" s="39"/>
      <c r="E384" s="39"/>
      <c r="F384" s="42"/>
      <c r="G384" s="41"/>
      <c r="H384" s="51"/>
      <c r="I384" s="42"/>
      <c r="J384" s="39"/>
      <c r="K384" s="41"/>
      <c r="L384" s="51"/>
      <c r="M384" s="39"/>
      <c r="N384" s="39"/>
      <c r="O384" s="41"/>
      <c r="P384" s="51"/>
      <c r="Q384" s="39"/>
      <c r="R384" s="39"/>
      <c r="S384" s="39"/>
      <c r="T384" s="51"/>
      <c r="U384" s="39"/>
      <c r="V384" s="39"/>
      <c r="W384" s="41"/>
      <c r="X384" s="51"/>
      <c r="Y384" s="42"/>
      <c r="Z384" s="42"/>
      <c r="AA384" s="42"/>
      <c r="AB384" s="54"/>
      <c r="AC384" s="42"/>
      <c r="AD384" s="41"/>
      <c r="AE384" s="40"/>
      <c r="AF384" s="51"/>
    </row>
    <row r="385" spans="1:32" x14ac:dyDescent="0.2">
      <c r="A385" s="43"/>
      <c r="B385" s="39"/>
      <c r="C385" s="62"/>
      <c r="D385" s="39"/>
      <c r="E385" s="39"/>
      <c r="F385" s="42"/>
      <c r="G385" s="41"/>
      <c r="H385" s="51"/>
      <c r="I385" s="42"/>
      <c r="J385" s="39"/>
      <c r="K385" s="41"/>
      <c r="L385" s="51"/>
      <c r="M385" s="39"/>
      <c r="N385" s="39"/>
      <c r="O385" s="41"/>
      <c r="P385" s="51"/>
      <c r="Q385" s="39"/>
      <c r="R385" s="39"/>
      <c r="S385" s="39"/>
      <c r="T385" s="51"/>
      <c r="U385" s="39"/>
      <c r="V385" s="39"/>
      <c r="W385" s="41"/>
      <c r="X385" s="51"/>
      <c r="Y385" s="42"/>
      <c r="Z385" s="42"/>
      <c r="AA385" s="42"/>
      <c r="AB385" s="54"/>
      <c r="AC385" s="42"/>
      <c r="AD385" s="41"/>
      <c r="AE385" s="40"/>
      <c r="AF385" s="51"/>
    </row>
    <row r="386" spans="1:32" x14ac:dyDescent="0.2">
      <c r="A386" s="43"/>
      <c r="B386" s="39"/>
      <c r="C386" s="62"/>
      <c r="D386" s="39"/>
      <c r="E386" s="39"/>
      <c r="F386" s="42"/>
      <c r="G386" s="41"/>
      <c r="H386" s="51"/>
      <c r="I386" s="42"/>
      <c r="J386" s="39"/>
      <c r="K386" s="41"/>
      <c r="L386" s="51"/>
      <c r="M386" s="39"/>
      <c r="N386" s="39"/>
      <c r="O386" s="41"/>
      <c r="P386" s="51"/>
      <c r="Q386" s="39"/>
      <c r="R386" s="39"/>
      <c r="S386" s="39"/>
      <c r="T386" s="51"/>
      <c r="U386" s="39"/>
      <c r="V386" s="39"/>
      <c r="W386" s="41"/>
      <c r="X386" s="51"/>
      <c r="Y386" s="42"/>
      <c r="Z386" s="42"/>
      <c r="AA386" s="42"/>
      <c r="AB386" s="54"/>
      <c r="AC386" s="42"/>
      <c r="AD386" s="41"/>
      <c r="AE386" s="40"/>
      <c r="AF386" s="51"/>
    </row>
    <row r="387" spans="1:32" x14ac:dyDescent="0.2">
      <c r="A387" s="43"/>
      <c r="B387" s="39"/>
      <c r="C387" s="62"/>
      <c r="D387" s="39"/>
      <c r="E387" s="39"/>
      <c r="F387" s="42"/>
      <c r="G387" s="41"/>
      <c r="H387" s="51"/>
      <c r="I387" s="42"/>
      <c r="J387" s="39"/>
      <c r="K387" s="41"/>
      <c r="L387" s="51"/>
      <c r="M387" s="39"/>
      <c r="N387" s="39"/>
      <c r="O387" s="41"/>
      <c r="P387" s="51"/>
      <c r="Q387" s="39"/>
      <c r="R387" s="39"/>
      <c r="S387" s="39"/>
      <c r="T387" s="51"/>
      <c r="U387" s="39"/>
      <c r="V387" s="39"/>
      <c r="W387" s="41"/>
      <c r="X387" s="51"/>
      <c r="Y387" s="42"/>
      <c r="Z387" s="42"/>
      <c r="AA387" s="42"/>
      <c r="AB387" s="54"/>
      <c r="AC387" s="42"/>
      <c r="AD387" s="41"/>
      <c r="AE387" s="40"/>
      <c r="AF387" s="51"/>
    </row>
    <row r="388" spans="1:32" x14ac:dyDescent="0.2">
      <c r="A388" s="43"/>
      <c r="B388" s="39"/>
      <c r="C388" s="62"/>
      <c r="D388" s="39"/>
      <c r="E388" s="39"/>
      <c r="F388" s="42"/>
      <c r="G388" s="41"/>
      <c r="H388" s="51"/>
      <c r="I388" s="42"/>
      <c r="J388" s="39"/>
      <c r="K388" s="41"/>
      <c r="L388" s="51"/>
      <c r="M388" s="39"/>
      <c r="N388" s="39"/>
      <c r="O388" s="41"/>
      <c r="P388" s="51"/>
      <c r="Q388" s="39"/>
      <c r="R388" s="39"/>
      <c r="S388" s="39"/>
      <c r="T388" s="51"/>
      <c r="U388" s="39"/>
      <c r="V388" s="39"/>
      <c r="W388" s="41"/>
      <c r="X388" s="51"/>
      <c r="Y388" s="42"/>
      <c r="Z388" s="42"/>
      <c r="AA388" s="42"/>
      <c r="AB388" s="54"/>
      <c r="AC388" s="42"/>
      <c r="AD388" s="41"/>
      <c r="AE388" s="40"/>
      <c r="AF388" s="51"/>
    </row>
    <row r="389" spans="1:32" x14ac:dyDescent="0.2">
      <c r="A389" s="43"/>
      <c r="B389" s="39"/>
      <c r="C389" s="62"/>
      <c r="D389" s="39"/>
      <c r="E389" s="39"/>
      <c r="F389" s="42"/>
      <c r="G389" s="41"/>
      <c r="H389" s="51"/>
      <c r="I389" s="42"/>
      <c r="J389" s="39"/>
      <c r="K389" s="41"/>
      <c r="L389" s="51"/>
      <c r="M389" s="39"/>
      <c r="N389" s="39"/>
      <c r="O389" s="41"/>
      <c r="P389" s="51"/>
      <c r="Q389" s="39"/>
      <c r="R389" s="39"/>
      <c r="S389" s="39"/>
      <c r="T389" s="51"/>
      <c r="U389" s="39"/>
      <c r="V389" s="39"/>
      <c r="W389" s="41"/>
      <c r="X389" s="51"/>
      <c r="Y389" s="42"/>
      <c r="Z389" s="42"/>
      <c r="AA389" s="42"/>
      <c r="AB389" s="54"/>
      <c r="AC389" s="42"/>
      <c r="AD389" s="41"/>
      <c r="AE389" s="40"/>
      <c r="AF389" s="51"/>
    </row>
    <row r="390" spans="1:32" x14ac:dyDescent="0.2">
      <c r="A390" s="43"/>
      <c r="B390" s="39"/>
      <c r="C390" s="62"/>
      <c r="D390" s="39"/>
      <c r="E390" s="39"/>
      <c r="F390" s="42"/>
      <c r="G390" s="41"/>
      <c r="H390" s="51"/>
      <c r="I390" s="42"/>
      <c r="J390" s="39"/>
      <c r="K390" s="41"/>
      <c r="L390" s="51"/>
      <c r="M390" s="39"/>
      <c r="N390" s="39"/>
      <c r="O390" s="41"/>
      <c r="P390" s="51"/>
      <c r="Q390" s="39"/>
      <c r="R390" s="39"/>
      <c r="S390" s="39"/>
      <c r="T390" s="51"/>
      <c r="U390" s="39"/>
      <c r="V390" s="39"/>
      <c r="W390" s="41"/>
      <c r="X390" s="51"/>
      <c r="Y390" s="42"/>
      <c r="Z390" s="42"/>
      <c r="AA390" s="42"/>
      <c r="AB390" s="54"/>
      <c r="AC390" s="42"/>
      <c r="AD390" s="41"/>
      <c r="AE390" s="40"/>
      <c r="AF390" s="51"/>
    </row>
    <row r="391" spans="1:32" x14ac:dyDescent="0.2">
      <c r="A391" s="43"/>
      <c r="B391" s="39"/>
      <c r="C391" s="62"/>
      <c r="D391" s="39"/>
      <c r="E391" s="39"/>
      <c r="F391" s="42"/>
      <c r="G391" s="41"/>
      <c r="H391" s="51"/>
      <c r="I391" s="42"/>
      <c r="J391" s="39"/>
      <c r="K391" s="41"/>
      <c r="L391" s="51"/>
      <c r="M391" s="39"/>
      <c r="N391" s="39"/>
      <c r="O391" s="41"/>
      <c r="P391" s="51"/>
      <c r="Q391" s="39"/>
      <c r="R391" s="39"/>
      <c r="S391" s="39"/>
      <c r="T391" s="51"/>
      <c r="U391" s="39"/>
      <c r="V391" s="39"/>
      <c r="W391" s="41"/>
      <c r="X391" s="51"/>
      <c r="Y391" s="42"/>
      <c r="Z391" s="42"/>
      <c r="AA391" s="42"/>
      <c r="AB391" s="54"/>
      <c r="AC391" s="42"/>
      <c r="AD391" s="41"/>
      <c r="AE391" s="40"/>
      <c r="AF391" s="51"/>
    </row>
    <row r="392" spans="1:32" x14ac:dyDescent="0.2">
      <c r="A392" s="43"/>
      <c r="B392" s="39"/>
      <c r="C392" s="62"/>
      <c r="D392" s="39"/>
      <c r="E392" s="39"/>
      <c r="F392" s="42"/>
      <c r="G392" s="41"/>
      <c r="H392" s="51"/>
      <c r="I392" s="42"/>
      <c r="J392" s="39"/>
      <c r="K392" s="41"/>
      <c r="L392" s="51"/>
      <c r="M392" s="39"/>
      <c r="N392" s="39"/>
      <c r="O392" s="41"/>
      <c r="P392" s="51"/>
      <c r="Q392" s="39"/>
      <c r="R392" s="39"/>
      <c r="S392" s="39"/>
      <c r="T392" s="51"/>
      <c r="U392" s="39"/>
      <c r="V392" s="39"/>
      <c r="W392" s="41"/>
      <c r="X392" s="51"/>
      <c r="Y392" s="42"/>
      <c r="Z392" s="42"/>
      <c r="AA392" s="42"/>
      <c r="AB392" s="54"/>
      <c r="AC392" s="42"/>
      <c r="AD392" s="41"/>
      <c r="AE392" s="40"/>
      <c r="AF392" s="51"/>
    </row>
    <row r="393" spans="1:32" x14ac:dyDescent="0.2">
      <c r="A393" s="43"/>
      <c r="B393" s="39"/>
      <c r="C393" s="62"/>
      <c r="D393" s="39"/>
      <c r="E393" s="39"/>
      <c r="F393" s="42"/>
      <c r="G393" s="41"/>
      <c r="H393" s="51"/>
      <c r="I393" s="42"/>
      <c r="J393" s="39"/>
      <c r="K393" s="41"/>
      <c r="L393" s="51"/>
      <c r="M393" s="39"/>
      <c r="N393" s="39"/>
      <c r="O393" s="41"/>
      <c r="P393" s="51"/>
      <c r="Q393" s="39"/>
      <c r="R393" s="39"/>
      <c r="S393" s="39"/>
      <c r="T393" s="51"/>
      <c r="U393" s="39"/>
      <c r="V393" s="39"/>
      <c r="W393" s="41"/>
      <c r="X393" s="51"/>
      <c r="Y393" s="42"/>
      <c r="Z393" s="42"/>
      <c r="AA393" s="42"/>
      <c r="AB393" s="54"/>
      <c r="AC393" s="42"/>
      <c r="AD393" s="41"/>
      <c r="AE393" s="40"/>
      <c r="AF393" s="51"/>
    </row>
    <row r="394" spans="1:32" x14ac:dyDescent="0.2">
      <c r="A394" s="43"/>
      <c r="B394" s="39"/>
      <c r="C394" s="62"/>
      <c r="D394" s="39"/>
      <c r="E394" s="39"/>
      <c r="F394" s="42"/>
      <c r="G394" s="41"/>
      <c r="H394" s="51"/>
      <c r="I394" s="42"/>
      <c r="J394" s="39"/>
      <c r="K394" s="41"/>
      <c r="L394" s="51"/>
      <c r="M394" s="39"/>
      <c r="N394" s="39"/>
      <c r="O394" s="41"/>
      <c r="P394" s="51"/>
      <c r="Q394" s="39"/>
      <c r="R394" s="39"/>
      <c r="S394" s="39"/>
      <c r="T394" s="51"/>
      <c r="U394" s="39"/>
      <c r="V394" s="39"/>
      <c r="W394" s="41"/>
      <c r="X394" s="51"/>
      <c r="Y394" s="42"/>
      <c r="Z394" s="42"/>
      <c r="AA394" s="42"/>
      <c r="AB394" s="54"/>
      <c r="AC394" s="42"/>
      <c r="AD394" s="41"/>
      <c r="AE394" s="40"/>
      <c r="AF394" s="51"/>
    </row>
    <row r="395" spans="1:32" x14ac:dyDescent="0.2">
      <c r="A395" s="43"/>
      <c r="B395" s="39"/>
      <c r="C395" s="62"/>
      <c r="D395" s="39"/>
      <c r="E395" s="39"/>
      <c r="F395" s="42"/>
      <c r="G395" s="41"/>
      <c r="H395" s="51"/>
      <c r="I395" s="42"/>
      <c r="J395" s="39"/>
      <c r="K395" s="41"/>
      <c r="L395" s="51"/>
      <c r="M395" s="39"/>
      <c r="N395" s="39"/>
      <c r="O395" s="41"/>
      <c r="P395" s="51"/>
      <c r="Q395" s="39"/>
      <c r="R395" s="39"/>
      <c r="S395" s="39"/>
      <c r="T395" s="51"/>
      <c r="U395" s="39"/>
      <c r="V395" s="39"/>
      <c r="W395" s="41"/>
      <c r="X395" s="51"/>
      <c r="Y395" s="42"/>
      <c r="Z395" s="42"/>
      <c r="AA395" s="42"/>
      <c r="AB395" s="54"/>
      <c r="AC395" s="42"/>
      <c r="AD395" s="41"/>
      <c r="AE395" s="40"/>
      <c r="AF395" s="51"/>
    </row>
    <row r="396" spans="1:32" x14ac:dyDescent="0.2">
      <c r="A396" s="43"/>
      <c r="B396" s="39"/>
      <c r="C396" s="62"/>
      <c r="D396" s="39"/>
      <c r="E396" s="39"/>
      <c r="F396" s="42"/>
      <c r="G396" s="41"/>
      <c r="H396" s="51"/>
      <c r="I396" s="42"/>
      <c r="J396" s="39"/>
      <c r="K396" s="41"/>
      <c r="L396" s="51"/>
      <c r="M396" s="39"/>
      <c r="N396" s="39"/>
      <c r="O396" s="41"/>
      <c r="P396" s="51"/>
      <c r="Q396" s="39"/>
      <c r="R396" s="39"/>
      <c r="S396" s="39"/>
      <c r="T396" s="51"/>
      <c r="U396" s="39"/>
      <c r="V396" s="39"/>
      <c r="W396" s="41"/>
      <c r="X396" s="51"/>
      <c r="Y396" s="42"/>
      <c r="Z396" s="42"/>
      <c r="AA396" s="42"/>
      <c r="AB396" s="54"/>
      <c r="AC396" s="42"/>
      <c r="AD396" s="41"/>
      <c r="AE396" s="40"/>
      <c r="AF396" s="51"/>
    </row>
    <row r="397" spans="1:32" x14ac:dyDescent="0.2">
      <c r="A397" s="43"/>
      <c r="B397" s="39"/>
      <c r="C397" s="62"/>
      <c r="D397" s="39"/>
      <c r="E397" s="39"/>
      <c r="F397" s="42"/>
      <c r="G397" s="41"/>
      <c r="H397" s="51"/>
      <c r="I397" s="42"/>
      <c r="J397" s="39"/>
      <c r="K397" s="41"/>
      <c r="L397" s="51"/>
      <c r="M397" s="39"/>
      <c r="N397" s="39"/>
      <c r="O397" s="41"/>
      <c r="P397" s="51"/>
      <c r="Q397" s="39"/>
      <c r="R397" s="39"/>
      <c r="S397" s="39"/>
      <c r="T397" s="51"/>
      <c r="U397" s="39"/>
      <c r="V397" s="39"/>
      <c r="W397" s="41"/>
      <c r="X397" s="51"/>
      <c r="Y397" s="42"/>
      <c r="Z397" s="42"/>
      <c r="AA397" s="42"/>
      <c r="AB397" s="54"/>
      <c r="AC397" s="42"/>
      <c r="AD397" s="41"/>
      <c r="AE397" s="40"/>
      <c r="AF397" s="51"/>
    </row>
    <row r="398" spans="1:32" x14ac:dyDescent="0.2">
      <c r="A398" s="43"/>
      <c r="B398" s="39"/>
      <c r="C398" s="62"/>
      <c r="D398" s="39"/>
      <c r="E398" s="39"/>
      <c r="F398" s="42"/>
      <c r="G398" s="41"/>
      <c r="H398" s="51"/>
      <c r="I398" s="42"/>
      <c r="J398" s="39"/>
      <c r="K398" s="41"/>
      <c r="L398" s="51"/>
      <c r="M398" s="39"/>
      <c r="N398" s="39"/>
      <c r="O398" s="41"/>
      <c r="P398" s="51"/>
      <c r="Q398" s="39"/>
      <c r="R398" s="39"/>
      <c r="S398" s="39"/>
      <c r="T398" s="51"/>
      <c r="U398" s="39"/>
      <c r="V398" s="39"/>
      <c r="W398" s="41"/>
      <c r="X398" s="51"/>
      <c r="Y398" s="42"/>
      <c r="Z398" s="42"/>
      <c r="AA398" s="42"/>
      <c r="AB398" s="54"/>
      <c r="AC398" s="42"/>
      <c r="AD398" s="41"/>
      <c r="AE398" s="40"/>
      <c r="AF398" s="51"/>
    </row>
    <row r="399" spans="1:32" x14ac:dyDescent="0.2">
      <c r="A399" s="43"/>
      <c r="B399" s="39"/>
      <c r="C399" s="62"/>
      <c r="D399" s="39"/>
      <c r="E399" s="39"/>
      <c r="F399" s="42"/>
      <c r="G399" s="41"/>
      <c r="H399" s="51"/>
      <c r="I399" s="42"/>
      <c r="J399" s="39"/>
      <c r="K399" s="41"/>
      <c r="L399" s="51"/>
      <c r="M399" s="39"/>
      <c r="N399" s="39"/>
      <c r="O399" s="41"/>
      <c r="P399" s="51"/>
      <c r="Q399" s="39"/>
      <c r="R399" s="39"/>
      <c r="S399" s="39"/>
      <c r="T399" s="51"/>
      <c r="U399" s="39"/>
      <c r="V399" s="39"/>
      <c r="W399" s="41"/>
      <c r="X399" s="51"/>
      <c r="Y399" s="42"/>
      <c r="Z399" s="42"/>
      <c r="AA399" s="42"/>
      <c r="AB399" s="54"/>
      <c r="AC399" s="42"/>
      <c r="AD399" s="41"/>
      <c r="AE399" s="40"/>
      <c r="AF399" s="51"/>
    </row>
    <row r="400" spans="1:32" x14ac:dyDescent="0.2">
      <c r="A400" s="43"/>
      <c r="B400" s="39"/>
      <c r="C400" s="62"/>
      <c r="D400" s="39"/>
      <c r="E400" s="39"/>
      <c r="F400" s="42"/>
      <c r="G400" s="41"/>
      <c r="H400" s="51"/>
      <c r="I400" s="42"/>
      <c r="J400" s="39"/>
      <c r="K400" s="41"/>
      <c r="L400" s="51"/>
      <c r="M400" s="39"/>
      <c r="N400" s="39"/>
      <c r="O400" s="41"/>
      <c r="P400" s="51"/>
      <c r="Q400" s="39"/>
      <c r="R400" s="39"/>
      <c r="S400" s="39"/>
      <c r="T400" s="51"/>
      <c r="U400" s="39"/>
      <c r="V400" s="39"/>
      <c r="W400" s="41"/>
      <c r="X400" s="51"/>
      <c r="Y400" s="42"/>
      <c r="Z400" s="42"/>
      <c r="AA400" s="42"/>
      <c r="AB400" s="54"/>
      <c r="AC400" s="42"/>
      <c r="AD400" s="41"/>
      <c r="AE400" s="40"/>
      <c r="AF400" s="51"/>
    </row>
    <row r="401" spans="1:32" x14ac:dyDescent="0.2">
      <c r="A401" s="43"/>
      <c r="B401" s="39"/>
      <c r="C401" s="62"/>
      <c r="D401" s="39"/>
      <c r="E401" s="39"/>
      <c r="F401" s="42"/>
      <c r="G401" s="41"/>
      <c r="H401" s="51"/>
      <c r="I401" s="42"/>
      <c r="J401" s="39"/>
      <c r="K401" s="41"/>
      <c r="L401" s="51"/>
      <c r="M401" s="39"/>
      <c r="N401" s="39"/>
      <c r="O401" s="41"/>
      <c r="P401" s="51"/>
      <c r="Q401" s="39"/>
      <c r="R401" s="39"/>
      <c r="S401" s="39"/>
      <c r="T401" s="51"/>
      <c r="U401" s="39"/>
      <c r="V401" s="39"/>
      <c r="W401" s="41"/>
      <c r="X401" s="51"/>
      <c r="Y401" s="42"/>
      <c r="Z401" s="42"/>
      <c r="AA401" s="42"/>
      <c r="AB401" s="54"/>
      <c r="AC401" s="42"/>
      <c r="AD401" s="41"/>
      <c r="AE401" s="40"/>
      <c r="AF401" s="51"/>
    </row>
    <row r="402" spans="1:32" x14ac:dyDescent="0.2">
      <c r="A402" s="43"/>
      <c r="B402" s="39"/>
      <c r="C402" s="62"/>
      <c r="D402" s="39"/>
      <c r="E402" s="39"/>
      <c r="F402" s="42"/>
      <c r="G402" s="41"/>
      <c r="H402" s="51"/>
      <c r="I402" s="42"/>
      <c r="J402" s="39"/>
      <c r="K402" s="41"/>
      <c r="L402" s="51"/>
      <c r="M402" s="39"/>
      <c r="N402" s="39"/>
      <c r="O402" s="41"/>
      <c r="P402" s="51"/>
      <c r="Q402" s="39"/>
      <c r="R402" s="39"/>
      <c r="S402" s="39"/>
      <c r="T402" s="51"/>
      <c r="U402" s="39"/>
      <c r="V402" s="39"/>
      <c r="W402" s="41"/>
      <c r="X402" s="51"/>
      <c r="Y402" s="42"/>
      <c r="Z402" s="42"/>
      <c r="AA402" s="42"/>
      <c r="AB402" s="54"/>
      <c r="AC402" s="42"/>
      <c r="AD402" s="41"/>
      <c r="AE402" s="40"/>
      <c r="AF402" s="51"/>
    </row>
    <row r="403" spans="1:32" x14ac:dyDescent="0.2">
      <c r="A403" s="43"/>
      <c r="B403" s="39"/>
      <c r="C403" s="62"/>
      <c r="D403" s="39"/>
      <c r="E403" s="39"/>
      <c r="F403" s="42"/>
      <c r="G403" s="41"/>
      <c r="H403" s="51"/>
      <c r="I403" s="42"/>
      <c r="J403" s="39"/>
      <c r="K403" s="41"/>
      <c r="L403" s="51"/>
      <c r="M403" s="39"/>
      <c r="N403" s="39"/>
      <c r="O403" s="41"/>
      <c r="P403" s="51"/>
      <c r="Q403" s="39"/>
      <c r="R403" s="39"/>
      <c r="S403" s="39"/>
      <c r="T403" s="51"/>
      <c r="U403" s="39"/>
      <c r="V403" s="39"/>
      <c r="W403" s="41"/>
      <c r="X403" s="51"/>
      <c r="Y403" s="42"/>
      <c r="Z403" s="42"/>
      <c r="AA403" s="42"/>
      <c r="AB403" s="54"/>
      <c r="AC403" s="42"/>
      <c r="AD403" s="41"/>
      <c r="AE403" s="40"/>
      <c r="AF403" s="51"/>
    </row>
    <row r="404" spans="1:32" x14ac:dyDescent="0.2">
      <c r="A404" s="43"/>
      <c r="B404" s="39"/>
      <c r="C404" s="62"/>
      <c r="D404" s="39"/>
      <c r="E404" s="39"/>
      <c r="F404" s="42"/>
      <c r="G404" s="41"/>
      <c r="H404" s="51"/>
      <c r="I404" s="42"/>
      <c r="J404" s="39"/>
      <c r="K404" s="41"/>
      <c r="L404" s="51"/>
      <c r="M404" s="39"/>
      <c r="N404" s="39"/>
      <c r="O404" s="41"/>
      <c r="P404" s="51"/>
      <c r="Q404" s="39"/>
      <c r="R404" s="39"/>
      <c r="S404" s="39"/>
      <c r="T404" s="51"/>
      <c r="U404" s="39"/>
      <c r="V404" s="39"/>
      <c r="W404" s="41"/>
      <c r="X404" s="51"/>
      <c r="Y404" s="42"/>
      <c r="Z404" s="42"/>
      <c r="AA404" s="42"/>
      <c r="AB404" s="54"/>
      <c r="AC404" s="42"/>
      <c r="AD404" s="41"/>
      <c r="AE404" s="40"/>
      <c r="AF404" s="51"/>
    </row>
    <row r="405" spans="1:32" x14ac:dyDescent="0.2">
      <c r="A405" s="43"/>
      <c r="B405" s="39"/>
      <c r="C405" s="62"/>
      <c r="D405" s="39"/>
      <c r="E405" s="39"/>
      <c r="F405" s="42"/>
      <c r="G405" s="41"/>
      <c r="H405" s="51"/>
      <c r="I405" s="42"/>
      <c r="J405" s="39"/>
      <c r="K405" s="41"/>
      <c r="L405" s="51"/>
      <c r="M405" s="39"/>
      <c r="N405" s="39"/>
      <c r="O405" s="41"/>
      <c r="P405" s="51"/>
      <c r="Q405" s="39"/>
      <c r="R405" s="39"/>
      <c r="S405" s="39"/>
      <c r="T405" s="51"/>
      <c r="U405" s="39"/>
      <c r="V405" s="39"/>
      <c r="W405" s="41"/>
      <c r="X405" s="51"/>
      <c r="Y405" s="42"/>
      <c r="Z405" s="42"/>
      <c r="AA405" s="42"/>
      <c r="AB405" s="54"/>
      <c r="AC405" s="42"/>
      <c r="AD405" s="41"/>
      <c r="AE405" s="40"/>
      <c r="AF405" s="51"/>
    </row>
    <row r="406" spans="1:32" x14ac:dyDescent="0.2">
      <c r="A406" s="43"/>
      <c r="B406" s="39"/>
      <c r="C406" s="62"/>
      <c r="D406" s="39"/>
      <c r="E406" s="39"/>
      <c r="F406" s="42"/>
      <c r="G406" s="41"/>
      <c r="H406" s="51"/>
      <c r="I406" s="42"/>
      <c r="J406" s="39"/>
      <c r="K406" s="41"/>
      <c r="L406" s="51"/>
      <c r="M406" s="39"/>
      <c r="N406" s="39"/>
      <c r="O406" s="41"/>
      <c r="P406" s="51"/>
      <c r="Q406" s="39"/>
      <c r="R406" s="39"/>
      <c r="S406" s="39"/>
      <c r="T406" s="51"/>
      <c r="U406" s="39"/>
      <c r="V406" s="39"/>
      <c r="W406" s="41"/>
      <c r="X406" s="51"/>
      <c r="Y406" s="42"/>
      <c r="Z406" s="42"/>
      <c r="AA406" s="42"/>
      <c r="AB406" s="54"/>
      <c r="AC406" s="42"/>
      <c r="AD406" s="41"/>
      <c r="AE406" s="40"/>
      <c r="AF406" s="51"/>
    </row>
    <row r="407" spans="1:32" x14ac:dyDescent="0.2">
      <c r="A407" s="43"/>
      <c r="B407" s="39"/>
      <c r="C407" s="62"/>
      <c r="D407" s="39"/>
      <c r="E407" s="39"/>
      <c r="F407" s="42"/>
      <c r="G407" s="41"/>
      <c r="H407" s="51"/>
      <c r="I407" s="42"/>
      <c r="J407" s="39"/>
      <c r="K407" s="41"/>
      <c r="L407" s="51"/>
      <c r="M407" s="39"/>
      <c r="N407" s="39"/>
      <c r="O407" s="41"/>
      <c r="P407" s="51"/>
      <c r="Q407" s="39"/>
      <c r="R407" s="39"/>
      <c r="S407" s="39"/>
      <c r="T407" s="51"/>
      <c r="U407" s="39"/>
      <c r="V407" s="39"/>
      <c r="W407" s="41"/>
      <c r="X407" s="51"/>
      <c r="Y407" s="42"/>
      <c r="Z407" s="42"/>
      <c r="AA407" s="42"/>
      <c r="AB407" s="54"/>
      <c r="AC407" s="42"/>
      <c r="AD407" s="41"/>
      <c r="AE407" s="40"/>
      <c r="AF407" s="51"/>
    </row>
    <row r="408" spans="1:32" x14ac:dyDescent="0.2">
      <c r="A408" s="43"/>
      <c r="B408" s="39"/>
      <c r="C408" s="62"/>
      <c r="D408" s="39"/>
      <c r="E408" s="39"/>
      <c r="F408" s="42"/>
      <c r="G408" s="41"/>
      <c r="H408" s="51"/>
      <c r="I408" s="42"/>
      <c r="J408" s="39"/>
      <c r="K408" s="41"/>
      <c r="L408" s="51"/>
      <c r="M408" s="39"/>
      <c r="N408" s="39"/>
      <c r="O408" s="41"/>
      <c r="P408" s="51"/>
      <c r="Q408" s="39"/>
      <c r="R408" s="39"/>
      <c r="S408" s="39"/>
      <c r="T408" s="51"/>
      <c r="U408" s="39"/>
      <c r="V408" s="39"/>
      <c r="W408" s="41"/>
      <c r="X408" s="51"/>
      <c r="Y408" s="42"/>
      <c r="Z408" s="42"/>
      <c r="AA408" s="42"/>
      <c r="AB408" s="54"/>
      <c r="AC408" s="42"/>
      <c r="AD408" s="41"/>
      <c r="AE408" s="40"/>
      <c r="AF408" s="51"/>
    </row>
    <row r="409" spans="1:32" x14ac:dyDescent="0.2">
      <c r="A409" s="43"/>
      <c r="B409" s="39"/>
      <c r="C409" s="62"/>
      <c r="D409" s="39"/>
      <c r="E409" s="39"/>
      <c r="F409" s="42"/>
      <c r="G409" s="41"/>
      <c r="H409" s="51"/>
      <c r="I409" s="42"/>
      <c r="J409" s="39"/>
      <c r="K409" s="41"/>
      <c r="L409" s="51"/>
      <c r="M409" s="39"/>
      <c r="N409" s="39"/>
      <c r="O409" s="41"/>
      <c r="P409" s="51"/>
      <c r="Q409" s="39"/>
      <c r="R409" s="39"/>
      <c r="S409" s="39"/>
      <c r="T409" s="51"/>
      <c r="U409" s="39"/>
      <c r="V409" s="39"/>
      <c r="W409" s="41"/>
      <c r="X409" s="51"/>
      <c r="Y409" s="42"/>
      <c r="Z409" s="42"/>
      <c r="AA409" s="42"/>
      <c r="AB409" s="54"/>
      <c r="AC409" s="42"/>
      <c r="AD409" s="41"/>
      <c r="AE409" s="40"/>
      <c r="AF409" s="51"/>
    </row>
    <row r="410" spans="1:32" x14ac:dyDescent="0.2">
      <c r="A410" s="43"/>
      <c r="B410" s="39"/>
      <c r="C410" s="62"/>
      <c r="D410" s="39"/>
      <c r="E410" s="39"/>
      <c r="F410" s="42"/>
      <c r="G410" s="41"/>
      <c r="H410" s="51"/>
      <c r="I410" s="42"/>
      <c r="J410" s="39"/>
      <c r="K410" s="41"/>
      <c r="L410" s="51"/>
      <c r="M410" s="39"/>
      <c r="N410" s="39"/>
      <c r="O410" s="41"/>
      <c r="P410" s="51"/>
      <c r="Q410" s="39"/>
      <c r="R410" s="39"/>
      <c r="S410" s="39"/>
      <c r="T410" s="51"/>
      <c r="U410" s="39"/>
      <c r="V410" s="39"/>
      <c r="W410" s="41"/>
      <c r="X410" s="51"/>
      <c r="Y410" s="42"/>
      <c r="Z410" s="42"/>
      <c r="AA410" s="42"/>
      <c r="AB410" s="54"/>
      <c r="AC410" s="42"/>
      <c r="AD410" s="41"/>
      <c r="AE410" s="40"/>
      <c r="AF410" s="51"/>
    </row>
    <row r="411" spans="1:32" x14ac:dyDescent="0.2">
      <c r="A411" s="43"/>
      <c r="B411" s="39"/>
      <c r="C411" s="62"/>
      <c r="D411" s="39"/>
      <c r="E411" s="39"/>
      <c r="F411" s="42"/>
      <c r="G411" s="41"/>
      <c r="H411" s="51"/>
      <c r="I411" s="42"/>
      <c r="J411" s="39"/>
      <c r="K411" s="41"/>
      <c r="L411" s="51"/>
      <c r="M411" s="39"/>
      <c r="N411" s="39"/>
      <c r="O411" s="41"/>
      <c r="P411" s="51"/>
      <c r="Q411" s="39"/>
      <c r="R411" s="39"/>
      <c r="S411" s="39"/>
      <c r="T411" s="51"/>
      <c r="U411" s="39"/>
      <c r="V411" s="39"/>
      <c r="W411" s="41"/>
      <c r="X411" s="51"/>
      <c r="Y411" s="42"/>
      <c r="Z411" s="42"/>
      <c r="AA411" s="42"/>
      <c r="AB411" s="54"/>
      <c r="AC411" s="42"/>
      <c r="AD411" s="41"/>
      <c r="AE411" s="40"/>
      <c r="AF411" s="51"/>
    </row>
    <row r="412" spans="1:32" x14ac:dyDescent="0.2">
      <c r="A412" s="43"/>
      <c r="B412" s="39"/>
      <c r="C412" s="62"/>
      <c r="D412" s="39"/>
      <c r="E412" s="39"/>
      <c r="F412" s="42"/>
      <c r="G412" s="41"/>
      <c r="H412" s="51"/>
      <c r="I412" s="42"/>
      <c r="J412" s="39"/>
      <c r="K412" s="41"/>
      <c r="L412" s="51"/>
      <c r="M412" s="39"/>
      <c r="N412" s="39"/>
      <c r="O412" s="41"/>
      <c r="P412" s="51"/>
      <c r="Q412" s="39"/>
      <c r="R412" s="39"/>
      <c r="S412" s="39"/>
      <c r="T412" s="51"/>
      <c r="U412" s="39"/>
      <c r="V412" s="39"/>
      <c r="W412" s="41"/>
      <c r="X412" s="51"/>
      <c r="Y412" s="42"/>
      <c r="Z412" s="42"/>
      <c r="AA412" s="42"/>
      <c r="AB412" s="54"/>
      <c r="AC412" s="42"/>
      <c r="AD412" s="41"/>
      <c r="AE412" s="40"/>
      <c r="AF412" s="51"/>
    </row>
    <row r="413" spans="1:32" x14ac:dyDescent="0.2">
      <c r="A413" s="43"/>
      <c r="B413" s="39"/>
      <c r="C413" s="62"/>
      <c r="D413" s="39"/>
      <c r="E413" s="39"/>
      <c r="F413" s="42"/>
      <c r="G413" s="41"/>
      <c r="H413" s="51"/>
      <c r="I413" s="42"/>
      <c r="J413" s="39"/>
      <c r="K413" s="41"/>
      <c r="L413" s="51"/>
      <c r="M413" s="39"/>
      <c r="N413" s="39"/>
      <c r="O413" s="41"/>
      <c r="P413" s="51"/>
      <c r="Q413" s="39"/>
      <c r="R413" s="39"/>
      <c r="S413" s="39"/>
      <c r="T413" s="51"/>
      <c r="U413" s="39"/>
      <c r="V413" s="39"/>
      <c r="W413" s="41"/>
      <c r="X413" s="51"/>
      <c r="Y413" s="42"/>
      <c r="Z413" s="42"/>
      <c r="AA413" s="42"/>
      <c r="AB413" s="54"/>
      <c r="AC413" s="42"/>
      <c r="AD413" s="41"/>
      <c r="AE413" s="40"/>
      <c r="AF413" s="51"/>
    </row>
    <row r="414" spans="1:32" x14ac:dyDescent="0.2">
      <c r="A414" s="43"/>
      <c r="B414" s="39"/>
      <c r="C414" s="62"/>
      <c r="D414" s="39"/>
      <c r="E414" s="39"/>
      <c r="F414" s="42"/>
      <c r="G414" s="41"/>
      <c r="H414" s="51"/>
      <c r="I414" s="42"/>
      <c r="J414" s="39"/>
      <c r="K414" s="41"/>
      <c r="L414" s="51"/>
      <c r="M414" s="39"/>
      <c r="N414" s="39"/>
      <c r="O414" s="41"/>
      <c r="P414" s="51"/>
      <c r="Q414" s="39"/>
      <c r="R414" s="39"/>
      <c r="S414" s="39"/>
      <c r="T414" s="51"/>
      <c r="U414" s="39"/>
      <c r="V414" s="39"/>
      <c r="W414" s="41"/>
      <c r="X414" s="51"/>
      <c r="Y414" s="42"/>
      <c r="Z414" s="42"/>
      <c r="AA414" s="42"/>
      <c r="AB414" s="54"/>
      <c r="AC414" s="42"/>
      <c r="AD414" s="41"/>
      <c r="AE414" s="40"/>
      <c r="AF414" s="51"/>
    </row>
    <row r="415" spans="1:32" x14ac:dyDescent="0.2">
      <c r="A415" s="43"/>
      <c r="B415" s="39"/>
      <c r="C415" s="62"/>
      <c r="D415" s="39"/>
      <c r="E415" s="39"/>
      <c r="F415" s="42"/>
      <c r="G415" s="41"/>
      <c r="H415" s="51"/>
      <c r="I415" s="42"/>
      <c r="J415" s="39"/>
      <c r="K415" s="41"/>
      <c r="L415" s="51"/>
      <c r="M415" s="39"/>
      <c r="N415" s="39"/>
      <c r="O415" s="41"/>
      <c r="P415" s="51"/>
      <c r="Q415" s="39"/>
      <c r="R415" s="39"/>
      <c r="S415" s="39"/>
      <c r="T415" s="51"/>
      <c r="U415" s="39"/>
      <c r="V415" s="39"/>
      <c r="W415" s="41"/>
      <c r="X415" s="51"/>
      <c r="Y415" s="42"/>
      <c r="Z415" s="42"/>
      <c r="AA415" s="42"/>
      <c r="AB415" s="54"/>
      <c r="AC415" s="42"/>
      <c r="AD415" s="41"/>
      <c r="AE415" s="40"/>
      <c r="AF415" s="51"/>
    </row>
    <row r="416" spans="1:32" x14ac:dyDescent="0.2">
      <c r="A416" s="43"/>
      <c r="B416" s="39"/>
      <c r="C416" s="62"/>
      <c r="D416" s="39"/>
      <c r="E416" s="39"/>
      <c r="F416" s="42"/>
      <c r="G416" s="41"/>
      <c r="H416" s="51"/>
      <c r="I416" s="42"/>
      <c r="J416" s="39"/>
      <c r="K416" s="41"/>
      <c r="L416" s="51"/>
      <c r="M416" s="39"/>
      <c r="N416" s="39"/>
      <c r="O416" s="41"/>
      <c r="P416" s="51"/>
      <c r="Q416" s="39"/>
      <c r="R416" s="39"/>
      <c r="S416" s="39"/>
      <c r="T416" s="51"/>
      <c r="U416" s="39"/>
      <c r="V416" s="39"/>
      <c r="W416" s="41"/>
      <c r="X416" s="51"/>
      <c r="Y416" s="42"/>
      <c r="Z416" s="42"/>
      <c r="AA416" s="42"/>
      <c r="AB416" s="54"/>
      <c r="AC416" s="42"/>
      <c r="AD416" s="41"/>
      <c r="AE416" s="40"/>
      <c r="AF416" s="51"/>
    </row>
    <row r="417" spans="1:32" x14ac:dyDescent="0.2">
      <c r="A417" s="43"/>
      <c r="B417" s="39"/>
      <c r="C417" s="62"/>
      <c r="D417" s="39"/>
      <c r="E417" s="39"/>
      <c r="F417" s="42"/>
      <c r="G417" s="41"/>
      <c r="H417" s="51"/>
      <c r="I417" s="42"/>
      <c r="J417" s="39"/>
      <c r="K417" s="41"/>
      <c r="L417" s="51"/>
      <c r="M417" s="39"/>
      <c r="N417" s="39"/>
      <c r="O417" s="41"/>
      <c r="P417" s="51"/>
      <c r="Q417" s="39"/>
      <c r="R417" s="39"/>
      <c r="S417" s="39"/>
      <c r="T417" s="51"/>
      <c r="U417" s="39"/>
      <c r="V417" s="39"/>
      <c r="W417" s="41"/>
      <c r="X417" s="51"/>
      <c r="Y417" s="42"/>
      <c r="Z417" s="42"/>
      <c r="AA417" s="42"/>
      <c r="AB417" s="54"/>
      <c r="AC417" s="42"/>
      <c r="AD417" s="41"/>
      <c r="AE417" s="40"/>
      <c r="AF417" s="51"/>
    </row>
    <row r="418" spans="1:32" x14ac:dyDescent="0.2">
      <c r="A418" s="43"/>
      <c r="B418" s="39"/>
      <c r="C418" s="62"/>
      <c r="D418" s="39"/>
      <c r="E418" s="39"/>
      <c r="F418" s="42"/>
      <c r="G418" s="41"/>
      <c r="H418" s="51"/>
      <c r="I418" s="42"/>
      <c r="J418" s="39"/>
      <c r="K418" s="41"/>
      <c r="L418" s="51"/>
      <c r="M418" s="39"/>
      <c r="N418" s="39"/>
      <c r="O418" s="41"/>
      <c r="P418" s="51"/>
      <c r="Q418" s="39"/>
      <c r="R418" s="39"/>
      <c r="S418" s="39"/>
      <c r="T418" s="51"/>
      <c r="U418" s="39"/>
      <c r="V418" s="39"/>
      <c r="W418" s="41"/>
      <c r="X418" s="51"/>
      <c r="Y418" s="42"/>
      <c r="Z418" s="42"/>
      <c r="AA418" s="42"/>
      <c r="AB418" s="54"/>
      <c r="AC418" s="42"/>
      <c r="AD418" s="41"/>
      <c r="AE418" s="40"/>
      <c r="AF418" s="51"/>
    </row>
    <row r="419" spans="1:32" x14ac:dyDescent="0.2">
      <c r="A419" s="43"/>
      <c r="B419" s="39"/>
      <c r="C419" s="62"/>
      <c r="D419" s="39"/>
      <c r="E419" s="39"/>
      <c r="F419" s="42"/>
      <c r="G419" s="41"/>
      <c r="H419" s="51"/>
      <c r="I419" s="42"/>
      <c r="J419" s="39"/>
      <c r="K419" s="41"/>
      <c r="L419" s="51"/>
      <c r="M419" s="39"/>
      <c r="N419" s="39"/>
      <c r="O419" s="41"/>
      <c r="P419" s="51"/>
      <c r="Q419" s="39"/>
      <c r="R419" s="39"/>
      <c r="S419" s="39"/>
      <c r="T419" s="51"/>
      <c r="U419" s="39"/>
      <c r="V419" s="39"/>
      <c r="W419" s="41"/>
      <c r="X419" s="51"/>
      <c r="Y419" s="42"/>
      <c r="Z419" s="42"/>
      <c r="AA419" s="42"/>
      <c r="AB419" s="54"/>
      <c r="AC419" s="42"/>
      <c r="AD419" s="41"/>
      <c r="AE419" s="40"/>
      <c r="AF419" s="51"/>
    </row>
    <row r="420" spans="1:32" x14ac:dyDescent="0.2">
      <c r="A420" s="43"/>
      <c r="B420" s="39"/>
      <c r="C420" s="62"/>
      <c r="D420" s="39"/>
      <c r="E420" s="39"/>
      <c r="F420" s="42"/>
      <c r="G420" s="41"/>
      <c r="H420" s="51"/>
      <c r="I420" s="42"/>
      <c r="J420" s="39"/>
      <c r="K420" s="41"/>
      <c r="L420" s="51"/>
      <c r="M420" s="39"/>
      <c r="N420" s="39"/>
      <c r="O420" s="41"/>
      <c r="P420" s="51"/>
      <c r="Q420" s="39"/>
      <c r="R420" s="39"/>
      <c r="S420" s="39"/>
      <c r="T420" s="51"/>
      <c r="U420" s="39"/>
      <c r="V420" s="39"/>
      <c r="W420" s="41"/>
      <c r="X420" s="51"/>
      <c r="Y420" s="42"/>
      <c r="Z420" s="42"/>
      <c r="AA420" s="42"/>
      <c r="AB420" s="54"/>
      <c r="AC420" s="42"/>
      <c r="AD420" s="41"/>
      <c r="AE420" s="40"/>
      <c r="AF420" s="51"/>
    </row>
    <row r="421" spans="1:32" x14ac:dyDescent="0.2">
      <c r="A421" s="43"/>
      <c r="B421" s="39"/>
      <c r="C421" s="62"/>
      <c r="D421" s="39"/>
      <c r="E421" s="39"/>
      <c r="F421" s="42"/>
      <c r="G421" s="41"/>
      <c r="H421" s="51"/>
      <c r="I421" s="42"/>
      <c r="J421" s="39"/>
      <c r="K421" s="41"/>
      <c r="L421" s="51"/>
      <c r="M421" s="39"/>
      <c r="N421" s="39"/>
      <c r="O421" s="41"/>
      <c r="P421" s="51"/>
      <c r="Q421" s="39"/>
      <c r="R421" s="39"/>
      <c r="S421" s="39"/>
      <c r="T421" s="51"/>
      <c r="U421" s="39"/>
      <c r="V421" s="39"/>
      <c r="W421" s="41"/>
      <c r="X421" s="51"/>
      <c r="Y421" s="42"/>
      <c r="Z421" s="42"/>
      <c r="AA421" s="42"/>
      <c r="AB421" s="54"/>
      <c r="AC421" s="42"/>
      <c r="AD421" s="41"/>
      <c r="AE421" s="40"/>
      <c r="AF421" s="51"/>
    </row>
    <row r="422" spans="1:32" x14ac:dyDescent="0.2">
      <c r="A422" s="43"/>
      <c r="B422" s="39"/>
      <c r="C422" s="62"/>
      <c r="D422" s="39"/>
      <c r="E422" s="39"/>
      <c r="F422" s="42"/>
      <c r="G422" s="41"/>
      <c r="H422" s="51"/>
      <c r="I422" s="42"/>
      <c r="J422" s="39"/>
      <c r="K422" s="41"/>
      <c r="L422" s="51"/>
      <c r="M422" s="39"/>
      <c r="N422" s="39"/>
      <c r="O422" s="41"/>
      <c r="P422" s="51"/>
      <c r="Q422" s="39"/>
      <c r="R422" s="39"/>
      <c r="S422" s="39"/>
      <c r="T422" s="51"/>
      <c r="U422" s="39"/>
      <c r="V422" s="39"/>
      <c r="W422" s="41"/>
      <c r="X422" s="51"/>
      <c r="Y422" s="42"/>
      <c r="Z422" s="42"/>
      <c r="AA422" s="42"/>
      <c r="AB422" s="54"/>
      <c r="AC422" s="42"/>
      <c r="AD422" s="41"/>
      <c r="AE422" s="40"/>
      <c r="AF422" s="51"/>
    </row>
    <row r="423" spans="1:32" x14ac:dyDescent="0.2">
      <c r="A423" s="43"/>
      <c r="B423" s="39"/>
      <c r="C423" s="62"/>
      <c r="D423" s="39"/>
      <c r="E423" s="39"/>
      <c r="F423" s="42"/>
      <c r="G423" s="41"/>
      <c r="H423" s="51"/>
      <c r="I423" s="42"/>
      <c r="J423" s="39"/>
      <c r="K423" s="41"/>
      <c r="L423" s="51"/>
      <c r="M423" s="39"/>
      <c r="N423" s="39"/>
      <c r="O423" s="41"/>
      <c r="P423" s="51"/>
      <c r="Q423" s="39"/>
      <c r="R423" s="39"/>
      <c r="S423" s="39"/>
      <c r="T423" s="51"/>
      <c r="U423" s="39"/>
      <c r="V423" s="39"/>
      <c r="W423" s="41"/>
      <c r="X423" s="51"/>
      <c r="Y423" s="42"/>
      <c r="Z423" s="42"/>
      <c r="AA423" s="42"/>
      <c r="AB423" s="54"/>
      <c r="AC423" s="42"/>
      <c r="AD423" s="41"/>
      <c r="AE423" s="40"/>
      <c r="AF423" s="51"/>
    </row>
    <row r="424" spans="1:32" x14ac:dyDescent="0.2">
      <c r="A424" s="43"/>
      <c r="B424" s="39"/>
      <c r="C424" s="62"/>
      <c r="D424" s="39"/>
      <c r="E424" s="39"/>
      <c r="F424" s="42"/>
      <c r="G424" s="41"/>
      <c r="H424" s="51"/>
      <c r="I424" s="42"/>
      <c r="J424" s="39"/>
      <c r="K424" s="41"/>
      <c r="L424" s="51"/>
      <c r="M424" s="39"/>
      <c r="N424" s="39"/>
      <c r="O424" s="41"/>
      <c r="P424" s="51"/>
      <c r="Q424" s="39"/>
      <c r="R424" s="39"/>
      <c r="S424" s="39"/>
      <c r="T424" s="51"/>
      <c r="U424" s="39"/>
      <c r="V424" s="39"/>
      <c r="W424" s="41"/>
      <c r="X424" s="51"/>
      <c r="Y424" s="42"/>
      <c r="Z424" s="42"/>
      <c r="AA424" s="42"/>
      <c r="AB424" s="54"/>
      <c r="AC424" s="42"/>
      <c r="AD424" s="41"/>
      <c r="AE424" s="40"/>
      <c r="AF424" s="51"/>
    </row>
    <row r="425" spans="1:32" x14ac:dyDescent="0.2">
      <c r="A425" s="43"/>
      <c r="B425" s="39"/>
      <c r="C425" s="62"/>
      <c r="D425" s="39"/>
      <c r="E425" s="39"/>
      <c r="F425" s="42"/>
      <c r="G425" s="41"/>
      <c r="H425" s="51"/>
      <c r="I425" s="42"/>
      <c r="J425" s="39"/>
      <c r="K425" s="41"/>
      <c r="L425" s="51"/>
      <c r="M425" s="39"/>
      <c r="N425" s="39"/>
      <c r="O425" s="41"/>
      <c r="P425" s="51"/>
      <c r="Q425" s="39"/>
      <c r="R425" s="39"/>
      <c r="S425" s="39"/>
      <c r="T425" s="51"/>
      <c r="U425" s="39"/>
      <c r="V425" s="39"/>
      <c r="W425" s="41"/>
      <c r="X425" s="51"/>
      <c r="Y425" s="42"/>
      <c r="Z425" s="42"/>
      <c r="AA425" s="42"/>
      <c r="AB425" s="54"/>
      <c r="AC425" s="42"/>
      <c r="AD425" s="41"/>
      <c r="AE425" s="40"/>
      <c r="AF425" s="51"/>
    </row>
    <row r="426" spans="1:32" x14ac:dyDescent="0.2">
      <c r="A426" s="43"/>
      <c r="B426" s="39"/>
      <c r="C426" s="62"/>
      <c r="D426" s="39"/>
      <c r="E426" s="39"/>
      <c r="F426" s="42"/>
      <c r="G426" s="41"/>
      <c r="H426" s="51"/>
      <c r="I426" s="42"/>
      <c r="J426" s="39"/>
      <c r="K426" s="41"/>
      <c r="L426" s="51"/>
      <c r="M426" s="39"/>
      <c r="N426" s="39"/>
      <c r="O426" s="41"/>
      <c r="P426" s="51"/>
      <c r="Q426" s="39"/>
      <c r="R426" s="39"/>
      <c r="S426" s="39"/>
      <c r="T426" s="51"/>
      <c r="U426" s="39"/>
      <c r="V426" s="39"/>
      <c r="W426" s="41"/>
      <c r="X426" s="51"/>
      <c r="Y426" s="42"/>
      <c r="Z426" s="42"/>
      <c r="AA426" s="42"/>
      <c r="AB426" s="54"/>
      <c r="AC426" s="42"/>
      <c r="AD426" s="41"/>
      <c r="AE426" s="40"/>
      <c r="AF426" s="51"/>
    </row>
    <row r="427" spans="1:32" x14ac:dyDescent="0.2">
      <c r="A427" s="43"/>
      <c r="B427" s="39"/>
      <c r="C427" s="62"/>
      <c r="D427" s="39"/>
      <c r="E427" s="39"/>
      <c r="F427" s="42"/>
      <c r="G427" s="41"/>
      <c r="H427" s="51"/>
      <c r="I427" s="42"/>
      <c r="J427" s="39"/>
      <c r="K427" s="41"/>
      <c r="L427" s="51"/>
      <c r="M427" s="39"/>
      <c r="N427" s="39"/>
      <c r="O427" s="41"/>
      <c r="P427" s="51"/>
      <c r="Q427" s="39"/>
      <c r="R427" s="39"/>
      <c r="S427" s="39"/>
      <c r="T427" s="51"/>
      <c r="U427" s="39"/>
      <c r="V427" s="39"/>
      <c r="W427" s="41"/>
      <c r="X427" s="51"/>
      <c r="Y427" s="42"/>
      <c r="Z427" s="42"/>
      <c r="AA427" s="42"/>
      <c r="AB427" s="54"/>
      <c r="AC427" s="42"/>
      <c r="AD427" s="41"/>
      <c r="AE427" s="40"/>
      <c r="AF427" s="51"/>
    </row>
    <row r="428" spans="1:32" x14ac:dyDescent="0.2">
      <c r="A428" s="43"/>
      <c r="B428" s="39"/>
      <c r="C428" s="62"/>
      <c r="D428" s="39"/>
      <c r="E428" s="39"/>
      <c r="F428" s="42"/>
      <c r="G428" s="41"/>
      <c r="H428" s="51"/>
      <c r="I428" s="42"/>
      <c r="J428" s="39"/>
      <c r="K428" s="41"/>
      <c r="L428" s="51"/>
      <c r="M428" s="39"/>
      <c r="N428" s="39"/>
      <c r="O428" s="41"/>
      <c r="P428" s="51"/>
      <c r="Q428" s="39"/>
      <c r="R428" s="39"/>
      <c r="S428" s="39"/>
      <c r="T428" s="51"/>
      <c r="U428" s="39"/>
      <c r="V428" s="39"/>
      <c r="W428" s="41"/>
      <c r="X428" s="51"/>
      <c r="Y428" s="42"/>
      <c r="Z428" s="42"/>
      <c r="AA428" s="42"/>
      <c r="AB428" s="54"/>
      <c r="AC428" s="42"/>
      <c r="AD428" s="41"/>
      <c r="AE428" s="40"/>
      <c r="AF428" s="51"/>
    </row>
    <row r="429" spans="1:32" x14ac:dyDescent="0.2">
      <c r="A429" s="43"/>
      <c r="B429" s="39"/>
      <c r="C429" s="62"/>
      <c r="D429" s="39"/>
      <c r="E429" s="39"/>
      <c r="F429" s="42"/>
      <c r="G429" s="41"/>
      <c r="H429" s="51"/>
      <c r="I429" s="42"/>
      <c r="J429" s="39"/>
      <c r="K429" s="41"/>
      <c r="L429" s="51"/>
      <c r="M429" s="39"/>
      <c r="N429" s="39"/>
      <c r="O429" s="41"/>
      <c r="P429" s="51"/>
      <c r="Q429" s="39"/>
      <c r="R429" s="39"/>
      <c r="S429" s="39"/>
      <c r="T429" s="51"/>
      <c r="U429" s="39"/>
      <c r="V429" s="39"/>
      <c r="W429" s="41"/>
      <c r="X429" s="51"/>
      <c r="Y429" s="42"/>
      <c r="Z429" s="42"/>
      <c r="AA429" s="42"/>
      <c r="AB429" s="54"/>
      <c r="AC429" s="42"/>
      <c r="AD429" s="41"/>
      <c r="AE429" s="40"/>
      <c r="AF429" s="51"/>
    </row>
    <row r="430" spans="1:32" x14ac:dyDescent="0.2">
      <c r="A430" s="43"/>
      <c r="B430" s="39"/>
      <c r="C430" s="62"/>
      <c r="D430" s="39"/>
      <c r="E430" s="39"/>
      <c r="F430" s="42"/>
      <c r="G430" s="41"/>
      <c r="H430" s="51"/>
      <c r="I430" s="42"/>
      <c r="J430" s="39"/>
      <c r="K430" s="41"/>
      <c r="L430" s="51"/>
      <c r="M430" s="39"/>
      <c r="N430" s="39"/>
      <c r="O430" s="41"/>
      <c r="P430" s="51"/>
      <c r="Q430" s="39"/>
      <c r="R430" s="39"/>
      <c r="S430" s="39"/>
      <c r="T430" s="51"/>
      <c r="U430" s="39"/>
      <c r="V430" s="39"/>
      <c r="W430" s="41"/>
      <c r="X430" s="51"/>
      <c r="Y430" s="42"/>
      <c r="Z430" s="42"/>
      <c r="AA430" s="42"/>
      <c r="AB430" s="54"/>
      <c r="AC430" s="42"/>
      <c r="AD430" s="41"/>
      <c r="AE430" s="40"/>
      <c r="AF430" s="51"/>
    </row>
    <row r="431" spans="1:32" x14ac:dyDescent="0.2">
      <c r="A431" s="43"/>
      <c r="B431" s="39"/>
      <c r="C431" s="62"/>
      <c r="D431" s="39"/>
      <c r="E431" s="39"/>
      <c r="F431" s="42"/>
      <c r="G431" s="41"/>
      <c r="H431" s="51"/>
      <c r="I431" s="42"/>
      <c r="J431" s="39"/>
      <c r="K431" s="41"/>
      <c r="L431" s="51"/>
      <c r="M431" s="39"/>
      <c r="N431" s="39"/>
      <c r="O431" s="41"/>
      <c r="P431" s="51"/>
      <c r="Q431" s="39"/>
      <c r="R431" s="39"/>
      <c r="S431" s="39"/>
      <c r="T431" s="51"/>
      <c r="U431" s="39"/>
      <c r="V431" s="39"/>
      <c r="W431" s="41"/>
      <c r="X431" s="51"/>
      <c r="Y431" s="42"/>
      <c r="Z431" s="42"/>
      <c r="AA431" s="42"/>
      <c r="AB431" s="54"/>
      <c r="AC431" s="42"/>
      <c r="AD431" s="41"/>
      <c r="AE431" s="40"/>
      <c r="AF431" s="51"/>
    </row>
    <row r="432" spans="1:32" x14ac:dyDescent="0.2">
      <c r="A432" s="43"/>
      <c r="B432" s="39"/>
      <c r="C432" s="62"/>
      <c r="D432" s="39"/>
      <c r="E432" s="39"/>
      <c r="F432" s="42"/>
      <c r="G432" s="41"/>
      <c r="H432" s="51"/>
      <c r="I432" s="42"/>
      <c r="J432" s="39"/>
      <c r="K432" s="41"/>
      <c r="L432" s="51"/>
      <c r="M432" s="39"/>
      <c r="N432" s="39"/>
      <c r="O432" s="41"/>
      <c r="P432" s="51"/>
      <c r="Q432" s="39"/>
      <c r="R432" s="39"/>
      <c r="S432" s="39"/>
      <c r="T432" s="51"/>
      <c r="U432" s="39"/>
      <c r="V432" s="39"/>
      <c r="W432" s="41"/>
      <c r="X432" s="51"/>
      <c r="Y432" s="42"/>
      <c r="Z432" s="42"/>
      <c r="AA432" s="42"/>
      <c r="AB432" s="54"/>
      <c r="AC432" s="42"/>
      <c r="AD432" s="41"/>
      <c r="AE432" s="40"/>
      <c r="AF432" s="51"/>
    </row>
    <row r="433" spans="1:32" x14ac:dyDescent="0.2">
      <c r="A433" s="43"/>
      <c r="B433" s="39"/>
      <c r="C433" s="62"/>
      <c r="D433" s="39"/>
      <c r="E433" s="39"/>
      <c r="F433" s="42"/>
      <c r="G433" s="41"/>
      <c r="H433" s="51"/>
      <c r="I433" s="42"/>
      <c r="J433" s="39"/>
      <c r="K433" s="41"/>
      <c r="L433" s="51"/>
      <c r="M433" s="39"/>
      <c r="N433" s="39"/>
      <c r="O433" s="41"/>
      <c r="P433" s="51"/>
      <c r="Q433" s="39"/>
      <c r="R433" s="39"/>
      <c r="S433" s="39"/>
      <c r="T433" s="51"/>
      <c r="U433" s="39"/>
      <c r="V433" s="39"/>
      <c r="W433" s="41"/>
      <c r="X433" s="51"/>
      <c r="Y433" s="42"/>
      <c r="Z433" s="42"/>
      <c r="AA433" s="42"/>
      <c r="AB433" s="54"/>
      <c r="AC433" s="42"/>
      <c r="AD433" s="41"/>
      <c r="AE433" s="40"/>
      <c r="AF433" s="51"/>
    </row>
    <row r="434" spans="1:32" x14ac:dyDescent="0.2">
      <c r="A434" s="43"/>
      <c r="B434" s="39"/>
      <c r="C434" s="62"/>
      <c r="D434" s="39"/>
      <c r="E434" s="39"/>
      <c r="F434" s="42"/>
      <c r="G434" s="41"/>
      <c r="H434" s="51"/>
      <c r="I434" s="42"/>
      <c r="J434" s="39"/>
      <c r="K434" s="41"/>
      <c r="L434" s="51"/>
      <c r="M434" s="39"/>
      <c r="N434" s="39"/>
      <c r="O434" s="41"/>
      <c r="P434" s="51"/>
      <c r="Q434" s="39"/>
      <c r="R434" s="39"/>
      <c r="S434" s="39"/>
      <c r="T434" s="51"/>
      <c r="U434" s="39"/>
      <c r="V434" s="39"/>
      <c r="W434" s="41"/>
      <c r="X434" s="51"/>
      <c r="Y434" s="42"/>
      <c r="Z434" s="42"/>
      <c r="AA434" s="42"/>
      <c r="AB434" s="54"/>
      <c r="AC434" s="42"/>
      <c r="AD434" s="41"/>
      <c r="AE434" s="40"/>
      <c r="AF434" s="51"/>
    </row>
    <row r="435" spans="1:32" x14ac:dyDescent="0.2">
      <c r="A435" s="43"/>
      <c r="B435" s="39"/>
      <c r="C435" s="62"/>
      <c r="D435" s="39"/>
      <c r="E435" s="39"/>
      <c r="F435" s="42"/>
      <c r="G435" s="41"/>
      <c r="H435" s="51"/>
      <c r="I435" s="42"/>
      <c r="J435" s="39"/>
      <c r="K435" s="41"/>
      <c r="L435" s="51"/>
      <c r="M435" s="39"/>
      <c r="N435" s="39"/>
      <c r="O435" s="41"/>
      <c r="P435" s="51"/>
      <c r="Q435" s="39"/>
      <c r="R435" s="39"/>
      <c r="S435" s="39"/>
      <c r="T435" s="51"/>
      <c r="U435" s="39"/>
      <c r="V435" s="39"/>
      <c r="W435" s="41"/>
      <c r="X435" s="51"/>
      <c r="Y435" s="42"/>
      <c r="Z435" s="42"/>
      <c r="AA435" s="42"/>
      <c r="AB435" s="54"/>
      <c r="AC435" s="42"/>
      <c r="AD435" s="41"/>
      <c r="AE435" s="40"/>
      <c r="AF435" s="51"/>
    </row>
    <row r="436" spans="1:32" x14ac:dyDescent="0.2">
      <c r="A436" s="43"/>
      <c r="B436" s="39"/>
      <c r="C436" s="62"/>
      <c r="D436" s="39"/>
      <c r="E436" s="39"/>
      <c r="F436" s="42"/>
      <c r="G436" s="41"/>
      <c r="H436" s="51"/>
      <c r="I436" s="42"/>
      <c r="J436" s="39"/>
      <c r="K436" s="41"/>
      <c r="L436" s="51"/>
      <c r="M436" s="39"/>
      <c r="N436" s="39"/>
      <c r="O436" s="41"/>
      <c r="P436" s="51"/>
      <c r="Q436" s="39"/>
      <c r="R436" s="39"/>
      <c r="S436" s="39"/>
      <c r="T436" s="51"/>
      <c r="U436" s="39"/>
      <c r="V436" s="39"/>
      <c r="W436" s="41"/>
      <c r="X436" s="51"/>
      <c r="Y436" s="42"/>
      <c r="Z436" s="42"/>
      <c r="AA436" s="42"/>
      <c r="AB436" s="54"/>
      <c r="AC436" s="42"/>
      <c r="AD436" s="41"/>
      <c r="AE436" s="40"/>
      <c r="AF436" s="51"/>
    </row>
    <row r="437" spans="1:32" x14ac:dyDescent="0.2">
      <c r="A437" s="43"/>
      <c r="B437" s="39"/>
      <c r="C437" s="62"/>
      <c r="D437" s="39"/>
      <c r="E437" s="39"/>
      <c r="F437" s="42"/>
      <c r="G437" s="41"/>
      <c r="H437" s="51"/>
      <c r="I437" s="42"/>
      <c r="J437" s="39"/>
      <c r="K437" s="41"/>
      <c r="L437" s="51"/>
      <c r="M437" s="39"/>
      <c r="N437" s="39"/>
      <c r="O437" s="41"/>
      <c r="P437" s="51"/>
      <c r="Q437" s="39"/>
      <c r="R437" s="39"/>
      <c r="S437" s="39"/>
      <c r="T437" s="51"/>
      <c r="U437" s="39"/>
      <c r="V437" s="39"/>
      <c r="W437" s="41"/>
      <c r="X437" s="51"/>
      <c r="Y437" s="42"/>
      <c r="Z437" s="42"/>
      <c r="AA437" s="42"/>
      <c r="AB437" s="54"/>
      <c r="AC437" s="42"/>
      <c r="AD437" s="41"/>
      <c r="AE437" s="40"/>
      <c r="AF437" s="51"/>
    </row>
    <row r="438" spans="1:32" x14ac:dyDescent="0.2">
      <c r="A438" s="43"/>
      <c r="B438" s="39"/>
      <c r="C438" s="62"/>
      <c r="D438" s="39"/>
      <c r="E438" s="39"/>
      <c r="F438" s="42"/>
      <c r="G438" s="41"/>
      <c r="H438" s="51"/>
      <c r="I438" s="42"/>
      <c r="J438" s="39"/>
      <c r="K438" s="41"/>
      <c r="L438" s="51"/>
      <c r="M438" s="39"/>
      <c r="N438" s="39"/>
      <c r="O438" s="41"/>
      <c r="P438" s="51"/>
      <c r="Q438" s="39"/>
      <c r="R438" s="39"/>
      <c r="S438" s="39"/>
      <c r="T438" s="51"/>
      <c r="U438" s="39"/>
      <c r="V438" s="39"/>
      <c r="W438" s="41"/>
      <c r="X438" s="51"/>
      <c r="Y438" s="42"/>
      <c r="Z438" s="42"/>
      <c r="AA438" s="42"/>
      <c r="AB438" s="54"/>
      <c r="AC438" s="42"/>
      <c r="AD438" s="41"/>
      <c r="AE438" s="40"/>
      <c r="AF438" s="51"/>
    </row>
    <row r="439" spans="1:32" x14ac:dyDescent="0.2">
      <c r="A439" s="43"/>
      <c r="B439" s="39"/>
      <c r="C439" s="62"/>
      <c r="D439" s="39"/>
      <c r="E439" s="39"/>
      <c r="F439" s="42"/>
      <c r="G439" s="41"/>
      <c r="H439" s="51"/>
      <c r="I439" s="42"/>
      <c r="J439" s="39"/>
      <c r="K439" s="41"/>
      <c r="L439" s="51"/>
      <c r="M439" s="39"/>
      <c r="N439" s="39"/>
      <c r="O439" s="41"/>
      <c r="P439" s="51"/>
      <c r="Q439" s="39"/>
      <c r="R439" s="39"/>
      <c r="S439" s="39"/>
      <c r="T439" s="51"/>
      <c r="U439" s="39"/>
      <c r="V439" s="39"/>
      <c r="W439" s="41"/>
      <c r="X439" s="51"/>
      <c r="Y439" s="42"/>
      <c r="Z439" s="42"/>
      <c r="AA439" s="42"/>
      <c r="AB439" s="54"/>
      <c r="AC439" s="42"/>
      <c r="AD439" s="41"/>
      <c r="AE439" s="40"/>
      <c r="AF439" s="51"/>
    </row>
    <row r="440" spans="1:32" x14ac:dyDescent="0.2">
      <c r="A440" s="43"/>
      <c r="B440" s="39"/>
      <c r="C440" s="62"/>
      <c r="D440" s="39"/>
      <c r="E440" s="39"/>
      <c r="F440" s="42"/>
      <c r="G440" s="41"/>
      <c r="H440" s="51"/>
      <c r="I440" s="42"/>
      <c r="J440" s="39"/>
      <c r="K440" s="41"/>
      <c r="L440" s="51"/>
      <c r="M440" s="39"/>
      <c r="N440" s="39"/>
      <c r="O440" s="41"/>
      <c r="P440" s="51"/>
      <c r="Q440" s="39"/>
      <c r="R440" s="39"/>
      <c r="S440" s="39"/>
      <c r="T440" s="51"/>
      <c r="U440" s="39"/>
      <c r="V440" s="39"/>
      <c r="W440" s="41"/>
      <c r="X440" s="51"/>
      <c r="Y440" s="42"/>
      <c r="Z440" s="42"/>
      <c r="AA440" s="42"/>
      <c r="AB440" s="54"/>
      <c r="AC440" s="42"/>
      <c r="AD440" s="41"/>
      <c r="AE440" s="40"/>
      <c r="AF440" s="51"/>
    </row>
    <row r="441" spans="1:32" x14ac:dyDescent="0.2">
      <c r="A441" s="43"/>
      <c r="B441" s="39"/>
      <c r="C441" s="62"/>
      <c r="D441" s="39"/>
      <c r="E441" s="39"/>
      <c r="F441" s="42"/>
      <c r="G441" s="41"/>
      <c r="H441" s="51"/>
      <c r="I441" s="42"/>
      <c r="J441" s="39"/>
      <c r="K441" s="41"/>
      <c r="L441" s="51"/>
      <c r="M441" s="39"/>
      <c r="N441" s="39"/>
      <c r="O441" s="41"/>
      <c r="P441" s="51"/>
      <c r="Q441" s="39"/>
      <c r="R441" s="39"/>
      <c r="S441" s="39"/>
      <c r="T441" s="51"/>
      <c r="U441" s="39"/>
      <c r="V441" s="39"/>
      <c r="W441" s="41"/>
      <c r="X441" s="51"/>
      <c r="Y441" s="42"/>
      <c r="Z441" s="42"/>
      <c r="AA441" s="42"/>
      <c r="AB441" s="54"/>
      <c r="AC441" s="42"/>
      <c r="AD441" s="41"/>
      <c r="AE441" s="40"/>
      <c r="AF441" s="51"/>
    </row>
    <row r="442" spans="1:32" x14ac:dyDescent="0.2">
      <c r="A442" s="43"/>
      <c r="B442" s="39"/>
      <c r="C442" s="62"/>
      <c r="D442" s="39"/>
      <c r="E442" s="39"/>
      <c r="F442" s="42"/>
      <c r="G442" s="41"/>
      <c r="H442" s="51"/>
      <c r="I442" s="42"/>
      <c r="J442" s="39"/>
      <c r="K442" s="41"/>
      <c r="L442" s="51"/>
      <c r="M442" s="39"/>
      <c r="N442" s="39"/>
      <c r="O442" s="41"/>
      <c r="P442" s="51"/>
      <c r="Q442" s="39"/>
      <c r="R442" s="39"/>
      <c r="S442" s="39"/>
      <c r="T442" s="51"/>
      <c r="U442" s="39"/>
      <c r="V442" s="39"/>
      <c r="W442" s="41"/>
      <c r="X442" s="51"/>
      <c r="Y442" s="42"/>
      <c r="Z442" s="42"/>
      <c r="AA442" s="42"/>
      <c r="AB442" s="54"/>
      <c r="AC442" s="42"/>
      <c r="AD442" s="41"/>
      <c r="AE442" s="40"/>
      <c r="AF442" s="51"/>
    </row>
    <row r="443" spans="1:32" x14ac:dyDescent="0.2">
      <c r="A443" s="43"/>
      <c r="B443" s="39"/>
      <c r="C443" s="62"/>
      <c r="D443" s="39"/>
      <c r="E443" s="39"/>
      <c r="F443" s="42"/>
      <c r="G443" s="41"/>
      <c r="H443" s="51"/>
      <c r="I443" s="42"/>
      <c r="J443" s="39"/>
      <c r="K443" s="41"/>
      <c r="L443" s="51"/>
      <c r="M443" s="39"/>
      <c r="N443" s="39"/>
      <c r="O443" s="41"/>
      <c r="P443" s="51"/>
      <c r="Q443" s="39"/>
      <c r="R443" s="39"/>
      <c r="S443" s="39"/>
      <c r="T443" s="51"/>
      <c r="U443" s="39"/>
      <c r="V443" s="39"/>
      <c r="W443" s="41"/>
      <c r="X443" s="51"/>
      <c r="Y443" s="42"/>
      <c r="Z443" s="42"/>
      <c r="AA443" s="42"/>
      <c r="AB443" s="54"/>
      <c r="AC443" s="42"/>
      <c r="AD443" s="41"/>
      <c r="AE443" s="40"/>
      <c r="AF443" s="51"/>
    </row>
    <row r="444" spans="1:32" x14ac:dyDescent="0.2">
      <c r="A444" s="43"/>
      <c r="B444" s="39"/>
      <c r="C444" s="62"/>
      <c r="D444" s="39"/>
      <c r="E444" s="39"/>
      <c r="F444" s="42"/>
      <c r="G444" s="41"/>
      <c r="H444" s="51"/>
      <c r="I444" s="42"/>
      <c r="J444" s="39"/>
      <c r="K444" s="41"/>
      <c r="L444" s="51"/>
      <c r="M444" s="39"/>
      <c r="N444" s="39"/>
      <c r="O444" s="41"/>
      <c r="P444" s="51"/>
      <c r="Q444" s="39"/>
      <c r="R444" s="39"/>
      <c r="S444" s="39"/>
      <c r="T444" s="51"/>
      <c r="U444" s="39"/>
      <c r="V444" s="39"/>
      <c r="W444" s="41"/>
      <c r="X444" s="51"/>
      <c r="Y444" s="42"/>
      <c r="Z444" s="42"/>
      <c r="AA444" s="42"/>
      <c r="AB444" s="54"/>
      <c r="AC444" s="42"/>
      <c r="AD444" s="41"/>
      <c r="AE444" s="40"/>
      <c r="AF444" s="51"/>
    </row>
    <row r="445" spans="1:32" x14ac:dyDescent="0.2">
      <c r="A445" s="43"/>
      <c r="B445" s="39"/>
      <c r="C445" s="62"/>
      <c r="D445" s="39"/>
      <c r="E445" s="39"/>
      <c r="F445" s="42"/>
      <c r="G445" s="41"/>
      <c r="H445" s="51"/>
      <c r="I445" s="42"/>
      <c r="J445" s="39"/>
      <c r="K445" s="41"/>
      <c r="L445" s="51"/>
      <c r="M445" s="39"/>
      <c r="N445" s="39"/>
      <c r="O445" s="41"/>
      <c r="P445" s="51"/>
      <c r="Q445" s="39"/>
      <c r="R445" s="39"/>
      <c r="S445" s="39"/>
      <c r="T445" s="51"/>
      <c r="U445" s="39"/>
      <c r="V445" s="39"/>
      <c r="W445" s="41"/>
      <c r="X445" s="51"/>
      <c r="Y445" s="42"/>
      <c r="Z445" s="42"/>
      <c r="AA445" s="42"/>
      <c r="AB445" s="54"/>
      <c r="AC445" s="42"/>
      <c r="AD445" s="41"/>
      <c r="AE445" s="40"/>
      <c r="AF445" s="51"/>
    </row>
    <row r="446" spans="1:32" x14ac:dyDescent="0.2">
      <c r="A446" s="43"/>
      <c r="B446" s="39"/>
      <c r="C446" s="62"/>
      <c r="D446" s="39"/>
      <c r="E446" s="39"/>
      <c r="F446" s="42"/>
      <c r="G446" s="41"/>
      <c r="H446" s="51"/>
      <c r="I446" s="42"/>
      <c r="J446" s="39"/>
      <c r="K446" s="41"/>
      <c r="L446" s="51"/>
      <c r="M446" s="39"/>
      <c r="N446" s="39"/>
      <c r="O446" s="41"/>
      <c r="P446" s="51"/>
      <c r="Q446" s="39"/>
      <c r="R446" s="39"/>
      <c r="S446" s="39"/>
      <c r="T446" s="51"/>
      <c r="U446" s="39"/>
      <c r="V446" s="39"/>
      <c r="W446" s="41"/>
      <c r="X446" s="51"/>
      <c r="Y446" s="42"/>
      <c r="Z446" s="42"/>
      <c r="AA446" s="42"/>
      <c r="AB446" s="54"/>
      <c r="AC446" s="42"/>
      <c r="AD446" s="41"/>
      <c r="AE446" s="40"/>
      <c r="AF446" s="51"/>
    </row>
    <row r="447" spans="1:32" x14ac:dyDescent="0.2">
      <c r="A447" s="43"/>
      <c r="B447" s="39"/>
      <c r="C447" s="62"/>
      <c r="D447" s="39"/>
      <c r="E447" s="39"/>
      <c r="F447" s="42"/>
      <c r="G447" s="41"/>
      <c r="H447" s="51"/>
      <c r="I447" s="42"/>
      <c r="J447" s="39"/>
      <c r="K447" s="41"/>
      <c r="L447" s="51"/>
      <c r="M447" s="39"/>
      <c r="N447" s="39"/>
      <c r="O447" s="41"/>
      <c r="P447" s="51"/>
      <c r="Q447" s="39"/>
      <c r="R447" s="39"/>
      <c r="S447" s="39"/>
      <c r="T447" s="51"/>
      <c r="U447" s="39"/>
      <c r="V447" s="39"/>
      <c r="W447" s="41"/>
      <c r="X447" s="51"/>
      <c r="Y447" s="42"/>
      <c r="Z447" s="42"/>
      <c r="AA447" s="42"/>
      <c r="AB447" s="54"/>
      <c r="AC447" s="42"/>
      <c r="AD447" s="41"/>
      <c r="AE447" s="40"/>
      <c r="AF447" s="51"/>
    </row>
    <row r="448" spans="1:32" x14ac:dyDescent="0.2">
      <c r="A448" s="43"/>
      <c r="B448" s="39"/>
      <c r="C448" s="62"/>
      <c r="D448" s="39"/>
      <c r="E448" s="39"/>
      <c r="F448" s="42"/>
      <c r="G448" s="41"/>
      <c r="H448" s="51"/>
      <c r="I448" s="42"/>
      <c r="J448" s="39"/>
      <c r="K448" s="41"/>
      <c r="L448" s="51"/>
      <c r="M448" s="39"/>
      <c r="N448" s="39"/>
      <c r="O448" s="41"/>
      <c r="P448" s="51"/>
      <c r="Q448" s="39"/>
      <c r="R448" s="39"/>
      <c r="S448" s="39"/>
      <c r="T448" s="51"/>
      <c r="U448" s="39"/>
      <c r="V448" s="39"/>
      <c r="W448" s="41"/>
      <c r="X448" s="51"/>
      <c r="Y448" s="42"/>
      <c r="Z448" s="42"/>
      <c r="AA448" s="42"/>
      <c r="AB448" s="54"/>
      <c r="AC448" s="42"/>
      <c r="AD448" s="41"/>
      <c r="AE448" s="40"/>
      <c r="AF448" s="51"/>
    </row>
    <row r="449" spans="1:32" x14ac:dyDescent="0.2">
      <c r="A449" s="43"/>
      <c r="B449" s="39"/>
      <c r="C449" s="62"/>
      <c r="D449" s="39"/>
      <c r="E449" s="39"/>
      <c r="F449" s="42"/>
      <c r="G449" s="41"/>
      <c r="H449" s="51"/>
      <c r="I449" s="42"/>
      <c r="J449" s="39"/>
      <c r="K449" s="41"/>
      <c r="L449" s="51"/>
      <c r="M449" s="39"/>
      <c r="N449" s="39"/>
      <c r="O449" s="41"/>
      <c r="P449" s="51"/>
      <c r="Q449" s="39"/>
      <c r="R449" s="39"/>
      <c r="S449" s="39"/>
      <c r="T449" s="51"/>
      <c r="U449" s="39"/>
      <c r="V449" s="39"/>
      <c r="W449" s="41"/>
      <c r="X449" s="51"/>
      <c r="Y449" s="42"/>
      <c r="Z449" s="42"/>
      <c r="AA449" s="42"/>
      <c r="AB449" s="54"/>
      <c r="AC449" s="42"/>
      <c r="AD449" s="41"/>
      <c r="AE449" s="40"/>
      <c r="AF449" s="51"/>
    </row>
    <row r="450" spans="1:32" x14ac:dyDescent="0.2">
      <c r="A450" s="43"/>
      <c r="B450" s="39"/>
      <c r="C450" s="62"/>
      <c r="D450" s="39"/>
      <c r="E450" s="39"/>
      <c r="F450" s="42"/>
      <c r="G450" s="41"/>
      <c r="H450" s="51"/>
      <c r="I450" s="42"/>
      <c r="J450" s="39"/>
      <c r="K450" s="41"/>
      <c r="L450" s="51"/>
      <c r="M450" s="39"/>
      <c r="N450" s="39"/>
      <c r="O450" s="41"/>
      <c r="P450" s="51"/>
      <c r="Q450" s="39"/>
      <c r="R450" s="39"/>
      <c r="S450" s="39"/>
      <c r="T450" s="51"/>
      <c r="U450" s="39"/>
      <c r="V450" s="39"/>
      <c r="W450" s="41"/>
      <c r="X450" s="51"/>
      <c r="Y450" s="42"/>
      <c r="Z450" s="42"/>
      <c r="AA450" s="42"/>
      <c r="AB450" s="54"/>
      <c r="AC450" s="42"/>
      <c r="AD450" s="41"/>
      <c r="AE450" s="40"/>
      <c r="AF450" s="51"/>
    </row>
    <row r="451" spans="1:32" x14ac:dyDescent="0.2">
      <c r="A451" s="43"/>
      <c r="B451" s="39"/>
      <c r="C451" s="62"/>
      <c r="D451" s="39"/>
      <c r="E451" s="39"/>
      <c r="F451" s="42"/>
      <c r="G451" s="41"/>
      <c r="H451" s="51"/>
      <c r="I451" s="42"/>
      <c r="J451" s="39"/>
      <c r="K451" s="41"/>
      <c r="L451" s="51"/>
      <c r="M451" s="39"/>
      <c r="N451" s="39"/>
      <c r="O451" s="41"/>
      <c r="P451" s="51"/>
      <c r="Q451" s="39"/>
      <c r="R451" s="39"/>
      <c r="S451" s="39"/>
      <c r="T451" s="51"/>
      <c r="U451" s="39"/>
      <c r="V451" s="39"/>
      <c r="W451" s="41"/>
      <c r="X451" s="51"/>
      <c r="Y451" s="42"/>
      <c r="Z451" s="42"/>
      <c r="AA451" s="42"/>
      <c r="AB451" s="54"/>
      <c r="AC451" s="42"/>
      <c r="AD451" s="41"/>
      <c r="AE451" s="40"/>
      <c r="AF451" s="51"/>
    </row>
    <row r="452" spans="1:32" x14ac:dyDescent="0.2">
      <c r="A452" s="43"/>
      <c r="B452" s="39"/>
      <c r="C452" s="62"/>
      <c r="D452" s="39"/>
      <c r="E452" s="39"/>
      <c r="F452" s="42"/>
      <c r="G452" s="41"/>
      <c r="H452" s="51"/>
      <c r="I452" s="42"/>
      <c r="J452" s="39"/>
      <c r="K452" s="41"/>
      <c r="L452" s="51"/>
      <c r="M452" s="39"/>
      <c r="N452" s="39"/>
      <c r="O452" s="41"/>
      <c r="P452" s="51"/>
      <c r="Q452" s="39"/>
      <c r="R452" s="39"/>
      <c r="S452" s="39"/>
      <c r="T452" s="51"/>
      <c r="U452" s="39"/>
      <c r="V452" s="39"/>
      <c r="W452" s="41"/>
      <c r="X452" s="51"/>
      <c r="Y452" s="42"/>
      <c r="Z452" s="42"/>
      <c r="AA452" s="42"/>
      <c r="AB452" s="54"/>
      <c r="AC452" s="42"/>
      <c r="AD452" s="41"/>
      <c r="AE452" s="40"/>
      <c r="AF452" s="51"/>
    </row>
    <row r="453" spans="1:32" x14ac:dyDescent="0.2">
      <c r="A453" s="43"/>
      <c r="B453" s="39"/>
      <c r="C453" s="62"/>
      <c r="D453" s="39"/>
      <c r="E453" s="39"/>
      <c r="F453" s="42"/>
      <c r="G453" s="41"/>
      <c r="H453" s="51"/>
      <c r="I453" s="42"/>
      <c r="J453" s="39"/>
      <c r="K453" s="41"/>
      <c r="L453" s="51"/>
      <c r="M453" s="39"/>
      <c r="N453" s="39"/>
      <c r="O453" s="41"/>
      <c r="P453" s="51"/>
      <c r="Q453" s="39"/>
      <c r="R453" s="39"/>
      <c r="S453" s="39"/>
      <c r="T453" s="51"/>
      <c r="U453" s="39"/>
      <c r="V453" s="39"/>
      <c r="W453" s="41"/>
      <c r="X453" s="51"/>
      <c r="Y453" s="42"/>
      <c r="Z453" s="42"/>
      <c r="AA453" s="42"/>
      <c r="AB453" s="54"/>
      <c r="AC453" s="42"/>
      <c r="AD453" s="41"/>
      <c r="AE453" s="40"/>
      <c r="AF453" s="51"/>
    </row>
    <row r="454" spans="1:32" x14ac:dyDescent="0.2">
      <c r="A454" s="43"/>
      <c r="B454" s="39"/>
      <c r="C454" s="62"/>
      <c r="D454" s="39"/>
      <c r="E454" s="39"/>
      <c r="F454" s="42"/>
      <c r="G454" s="41"/>
      <c r="H454" s="51"/>
      <c r="I454" s="42"/>
      <c r="J454" s="39"/>
      <c r="K454" s="41"/>
      <c r="L454" s="51"/>
      <c r="M454" s="39"/>
      <c r="N454" s="39"/>
      <c r="O454" s="41"/>
      <c r="P454" s="51"/>
      <c r="Q454" s="39"/>
      <c r="R454" s="39"/>
      <c r="S454" s="39"/>
      <c r="T454" s="51"/>
      <c r="U454" s="39"/>
      <c r="V454" s="39"/>
      <c r="W454" s="41"/>
      <c r="X454" s="51"/>
      <c r="Y454" s="42"/>
      <c r="Z454" s="42"/>
      <c r="AA454" s="42"/>
      <c r="AB454" s="54"/>
      <c r="AC454" s="42"/>
      <c r="AD454" s="41"/>
      <c r="AE454" s="40"/>
      <c r="AF454" s="51"/>
    </row>
    <row r="455" spans="1:32" x14ac:dyDescent="0.2">
      <c r="A455" s="43"/>
      <c r="B455" s="39"/>
      <c r="C455" s="62"/>
      <c r="D455" s="39"/>
      <c r="E455" s="39"/>
      <c r="F455" s="42"/>
      <c r="G455" s="41"/>
      <c r="H455" s="51"/>
      <c r="I455" s="42"/>
      <c r="J455" s="39"/>
      <c r="K455" s="41"/>
      <c r="L455" s="51"/>
      <c r="M455" s="39"/>
      <c r="N455" s="39"/>
      <c r="O455" s="41"/>
      <c r="P455" s="51"/>
      <c r="Q455" s="39"/>
      <c r="R455" s="39"/>
      <c r="S455" s="39"/>
      <c r="T455" s="51"/>
      <c r="U455" s="39"/>
      <c r="V455" s="39"/>
      <c r="W455" s="41"/>
      <c r="X455" s="51"/>
      <c r="Y455" s="42"/>
      <c r="Z455" s="42"/>
      <c r="AA455" s="42"/>
      <c r="AB455" s="54"/>
      <c r="AC455" s="42"/>
      <c r="AD455" s="41"/>
      <c r="AE455" s="40"/>
      <c r="AF455" s="51"/>
    </row>
    <row r="456" spans="1:32" x14ac:dyDescent="0.2">
      <c r="A456" s="43"/>
      <c r="B456" s="39"/>
      <c r="C456" s="62"/>
      <c r="D456" s="39"/>
      <c r="E456" s="39"/>
      <c r="F456" s="42"/>
      <c r="G456" s="41"/>
      <c r="H456" s="51"/>
      <c r="I456" s="42"/>
      <c r="J456" s="39"/>
      <c r="K456" s="41"/>
      <c r="L456" s="51"/>
      <c r="M456" s="39"/>
      <c r="N456" s="39"/>
      <c r="O456" s="41"/>
      <c r="P456" s="51"/>
      <c r="Q456" s="39"/>
      <c r="R456" s="39"/>
      <c r="S456" s="39"/>
      <c r="T456" s="51"/>
      <c r="U456" s="39"/>
      <c r="V456" s="39"/>
      <c r="W456" s="41"/>
      <c r="X456" s="51"/>
      <c r="Y456" s="42"/>
      <c r="Z456" s="42"/>
      <c r="AA456" s="42"/>
      <c r="AB456" s="54"/>
      <c r="AC456" s="42"/>
      <c r="AD456" s="41"/>
      <c r="AE456" s="40"/>
      <c r="AF456" s="51"/>
    </row>
    <row r="457" spans="1:32" x14ac:dyDescent="0.2">
      <c r="A457" s="43"/>
      <c r="B457" s="39"/>
      <c r="C457" s="62"/>
      <c r="D457" s="39"/>
      <c r="E457" s="39"/>
      <c r="F457" s="42"/>
      <c r="G457" s="41"/>
      <c r="H457" s="51"/>
      <c r="I457" s="42"/>
      <c r="J457" s="39"/>
      <c r="K457" s="41"/>
      <c r="L457" s="51"/>
      <c r="M457" s="39"/>
      <c r="N457" s="39"/>
      <c r="O457" s="41"/>
      <c r="P457" s="51"/>
      <c r="Q457" s="39"/>
      <c r="R457" s="39"/>
      <c r="S457" s="39"/>
      <c r="T457" s="51"/>
      <c r="U457" s="39"/>
      <c r="V457" s="39"/>
      <c r="W457" s="41"/>
      <c r="X457" s="51"/>
      <c r="Y457" s="42"/>
      <c r="Z457" s="42"/>
      <c r="AA457" s="42"/>
      <c r="AB457" s="54"/>
      <c r="AC457" s="42"/>
      <c r="AD457" s="41"/>
      <c r="AE457" s="40"/>
      <c r="AF457" s="51"/>
    </row>
    <row r="458" spans="1:32" x14ac:dyDescent="0.2">
      <c r="A458" s="43"/>
      <c r="B458" s="39"/>
      <c r="C458" s="62"/>
      <c r="D458" s="39"/>
      <c r="E458" s="39"/>
      <c r="F458" s="42"/>
      <c r="G458" s="41"/>
      <c r="H458" s="51"/>
      <c r="I458" s="42"/>
      <c r="J458" s="39"/>
      <c r="K458" s="41"/>
      <c r="L458" s="51"/>
      <c r="M458" s="39"/>
      <c r="N458" s="39"/>
      <c r="O458" s="41"/>
      <c r="P458" s="51"/>
      <c r="Q458" s="39"/>
      <c r="R458" s="39"/>
      <c r="S458" s="39"/>
      <c r="T458" s="51"/>
      <c r="U458" s="39"/>
      <c r="V458" s="39"/>
      <c r="W458" s="41"/>
      <c r="X458" s="51"/>
      <c r="Y458" s="42"/>
      <c r="Z458" s="42"/>
      <c r="AA458" s="42"/>
      <c r="AB458" s="54"/>
      <c r="AC458" s="42"/>
      <c r="AD458" s="41"/>
      <c r="AE458" s="40"/>
      <c r="AF458" s="51"/>
    </row>
    <row r="459" spans="1:32" x14ac:dyDescent="0.2">
      <c r="A459" s="43"/>
      <c r="B459" s="39"/>
      <c r="C459" s="62"/>
      <c r="D459" s="39"/>
      <c r="E459" s="39"/>
      <c r="F459" s="42"/>
      <c r="G459" s="41"/>
      <c r="H459" s="51"/>
      <c r="I459" s="42"/>
      <c r="J459" s="39"/>
      <c r="K459" s="41"/>
      <c r="L459" s="51"/>
      <c r="M459" s="39"/>
      <c r="N459" s="39"/>
      <c r="O459" s="41"/>
      <c r="P459" s="51"/>
      <c r="Q459" s="39"/>
      <c r="R459" s="39"/>
      <c r="S459" s="39"/>
      <c r="T459" s="51"/>
      <c r="U459" s="39"/>
      <c r="V459" s="39"/>
      <c r="W459" s="41"/>
      <c r="X459" s="51"/>
      <c r="Y459" s="42"/>
      <c r="Z459" s="42"/>
      <c r="AA459" s="42"/>
      <c r="AB459" s="54"/>
      <c r="AC459" s="42"/>
      <c r="AD459" s="41"/>
      <c r="AE459" s="40"/>
      <c r="AF459" s="51"/>
    </row>
    <row r="460" spans="1:32" x14ac:dyDescent="0.2">
      <c r="A460" s="43"/>
      <c r="B460" s="39"/>
      <c r="C460" s="62"/>
      <c r="D460" s="39"/>
      <c r="E460" s="39"/>
      <c r="F460" s="42"/>
      <c r="G460" s="41"/>
      <c r="H460" s="51"/>
      <c r="I460" s="42"/>
      <c r="J460" s="39"/>
      <c r="K460" s="41"/>
      <c r="L460" s="51"/>
      <c r="M460" s="39"/>
      <c r="N460" s="39"/>
      <c r="O460" s="41"/>
      <c r="P460" s="51"/>
      <c r="Q460" s="39"/>
      <c r="R460" s="39"/>
      <c r="S460" s="39"/>
      <c r="T460" s="51"/>
      <c r="U460" s="39"/>
      <c r="V460" s="39"/>
      <c r="W460" s="41"/>
      <c r="X460" s="51"/>
      <c r="Y460" s="42"/>
      <c r="Z460" s="42"/>
      <c r="AA460" s="42"/>
      <c r="AB460" s="54"/>
      <c r="AC460" s="42"/>
      <c r="AD460" s="41"/>
      <c r="AE460" s="40"/>
      <c r="AF460" s="51"/>
    </row>
    <row r="461" spans="1:32" x14ac:dyDescent="0.2">
      <c r="A461" s="43"/>
      <c r="B461" s="39"/>
      <c r="C461" s="62"/>
      <c r="D461" s="39"/>
      <c r="E461" s="39"/>
      <c r="F461" s="42"/>
      <c r="G461" s="41"/>
      <c r="H461" s="51"/>
      <c r="I461" s="42"/>
      <c r="J461" s="39"/>
      <c r="K461" s="41"/>
      <c r="L461" s="51"/>
      <c r="M461" s="39"/>
      <c r="N461" s="39"/>
      <c r="O461" s="41"/>
      <c r="P461" s="51"/>
      <c r="Q461" s="39"/>
      <c r="R461" s="39"/>
      <c r="S461" s="39"/>
      <c r="T461" s="51"/>
      <c r="U461" s="39"/>
      <c r="V461" s="39"/>
      <c r="W461" s="41"/>
      <c r="X461" s="51"/>
      <c r="Y461" s="42"/>
      <c r="Z461" s="42"/>
      <c r="AA461" s="42"/>
      <c r="AB461" s="54"/>
      <c r="AC461" s="42"/>
      <c r="AD461" s="41"/>
      <c r="AE461" s="40"/>
      <c r="AF461" s="51"/>
    </row>
    <row r="462" spans="1:32" x14ac:dyDescent="0.2">
      <c r="A462" s="43"/>
      <c r="B462" s="39"/>
      <c r="C462" s="62"/>
      <c r="D462" s="39"/>
      <c r="E462" s="39"/>
      <c r="F462" s="42"/>
      <c r="G462" s="41"/>
      <c r="H462" s="51"/>
      <c r="I462" s="42"/>
      <c r="J462" s="39"/>
      <c r="K462" s="41"/>
      <c r="L462" s="51"/>
      <c r="M462" s="39"/>
      <c r="N462" s="39"/>
      <c r="O462" s="41"/>
      <c r="P462" s="51"/>
      <c r="Q462" s="39"/>
      <c r="R462" s="39"/>
      <c r="S462" s="39"/>
      <c r="T462" s="51"/>
      <c r="U462" s="39"/>
      <c r="V462" s="39"/>
      <c r="W462" s="41"/>
      <c r="X462" s="51"/>
      <c r="Y462" s="42"/>
      <c r="Z462" s="42"/>
      <c r="AA462" s="42"/>
      <c r="AB462" s="54"/>
      <c r="AC462" s="42"/>
      <c r="AD462" s="41"/>
      <c r="AE462" s="40"/>
      <c r="AF462" s="51"/>
    </row>
    <row r="463" spans="1:32" x14ac:dyDescent="0.2">
      <c r="A463" s="43"/>
      <c r="B463" s="39"/>
      <c r="C463" s="62"/>
      <c r="D463" s="39"/>
      <c r="E463" s="39"/>
      <c r="F463" s="42"/>
      <c r="G463" s="41"/>
      <c r="H463" s="51"/>
      <c r="I463" s="42"/>
      <c r="J463" s="39"/>
      <c r="K463" s="41"/>
      <c r="L463" s="51"/>
      <c r="M463" s="39"/>
      <c r="N463" s="39"/>
      <c r="O463" s="41"/>
      <c r="P463" s="51"/>
      <c r="Q463" s="39"/>
      <c r="R463" s="39"/>
      <c r="S463" s="39"/>
      <c r="T463" s="51"/>
      <c r="U463" s="39"/>
      <c r="V463" s="39"/>
      <c r="W463" s="41"/>
      <c r="X463" s="51"/>
      <c r="Y463" s="42"/>
      <c r="Z463" s="42"/>
      <c r="AA463" s="42"/>
      <c r="AB463" s="54"/>
      <c r="AC463" s="42"/>
      <c r="AD463" s="41"/>
      <c r="AE463" s="40"/>
      <c r="AF463" s="51"/>
    </row>
    <row r="464" spans="1:32" x14ac:dyDescent="0.2">
      <c r="A464" s="43"/>
      <c r="B464" s="39"/>
      <c r="C464" s="62"/>
      <c r="D464" s="39"/>
      <c r="E464" s="39"/>
      <c r="F464" s="42"/>
      <c r="G464" s="41"/>
      <c r="H464" s="51"/>
      <c r="I464" s="42"/>
      <c r="J464" s="39"/>
      <c r="K464" s="41"/>
      <c r="L464" s="51"/>
      <c r="M464" s="39"/>
      <c r="N464" s="39"/>
      <c r="O464" s="41"/>
      <c r="P464" s="51"/>
      <c r="Q464" s="39"/>
      <c r="R464" s="39"/>
      <c r="S464" s="39"/>
      <c r="T464" s="51"/>
      <c r="U464" s="39"/>
      <c r="V464" s="39"/>
      <c r="W464" s="41"/>
      <c r="X464" s="51"/>
      <c r="Y464" s="42"/>
      <c r="Z464" s="42"/>
      <c r="AA464" s="42"/>
      <c r="AB464" s="54"/>
      <c r="AC464" s="42"/>
      <c r="AD464" s="41"/>
      <c r="AE464" s="40"/>
      <c r="AF464" s="51"/>
    </row>
    <row r="465" spans="1:32" x14ac:dyDescent="0.2">
      <c r="A465" s="43"/>
      <c r="B465" s="39"/>
      <c r="C465" s="62"/>
      <c r="D465" s="39"/>
      <c r="E465" s="39"/>
      <c r="F465" s="42"/>
      <c r="G465" s="41"/>
      <c r="H465" s="51"/>
      <c r="I465" s="42"/>
      <c r="J465" s="39"/>
      <c r="K465" s="41"/>
      <c r="L465" s="51"/>
      <c r="M465" s="39"/>
      <c r="N465" s="39"/>
      <c r="O465" s="41"/>
      <c r="P465" s="51"/>
      <c r="Q465" s="39"/>
      <c r="R465" s="39"/>
      <c r="S465" s="39"/>
      <c r="T465" s="51"/>
      <c r="U465" s="39"/>
      <c r="V465" s="39"/>
      <c r="W465" s="41"/>
      <c r="X465" s="51"/>
      <c r="Y465" s="42"/>
      <c r="Z465" s="42"/>
      <c r="AA465" s="42"/>
      <c r="AB465" s="54"/>
      <c r="AC465" s="42"/>
      <c r="AD465" s="41"/>
      <c r="AE465" s="40"/>
      <c r="AF465" s="51"/>
    </row>
    <row r="466" spans="1:32" x14ac:dyDescent="0.2">
      <c r="A466" s="43"/>
      <c r="B466" s="39"/>
      <c r="C466" s="62"/>
      <c r="D466" s="39"/>
      <c r="E466" s="39"/>
      <c r="F466" s="42"/>
      <c r="G466" s="41"/>
      <c r="H466" s="51"/>
      <c r="I466" s="42"/>
      <c r="J466" s="39"/>
      <c r="K466" s="41"/>
      <c r="L466" s="51"/>
      <c r="M466" s="39"/>
      <c r="N466" s="39"/>
      <c r="O466" s="41"/>
      <c r="P466" s="51"/>
      <c r="Q466" s="39"/>
      <c r="R466" s="39"/>
      <c r="S466" s="39"/>
      <c r="T466" s="51"/>
      <c r="U466" s="39"/>
      <c r="V466" s="39"/>
      <c r="W466" s="41"/>
      <c r="X466" s="51"/>
      <c r="Y466" s="42"/>
      <c r="Z466" s="42"/>
      <c r="AA466" s="42"/>
      <c r="AB466" s="54"/>
      <c r="AC466" s="42"/>
      <c r="AD466" s="41"/>
      <c r="AE466" s="40"/>
      <c r="AF466" s="51"/>
    </row>
    <row r="467" spans="1:32" x14ac:dyDescent="0.2">
      <c r="A467" s="43"/>
      <c r="B467" s="39"/>
      <c r="C467" s="62"/>
      <c r="D467" s="39"/>
      <c r="E467" s="39"/>
      <c r="F467" s="42"/>
      <c r="G467" s="41"/>
      <c r="H467" s="51"/>
      <c r="I467" s="42"/>
      <c r="J467" s="39"/>
      <c r="K467" s="41"/>
      <c r="L467" s="51"/>
      <c r="M467" s="39"/>
      <c r="N467" s="39"/>
      <c r="O467" s="41"/>
      <c r="P467" s="51"/>
      <c r="Q467" s="39"/>
      <c r="R467" s="39"/>
      <c r="S467" s="39"/>
      <c r="T467" s="51"/>
      <c r="U467" s="39"/>
      <c r="V467" s="39"/>
      <c r="W467" s="41"/>
      <c r="X467" s="51"/>
      <c r="Y467" s="42"/>
      <c r="Z467" s="42"/>
      <c r="AA467" s="42"/>
      <c r="AB467" s="54"/>
      <c r="AC467" s="42"/>
      <c r="AD467" s="41"/>
      <c r="AE467" s="40"/>
      <c r="AF467" s="51"/>
    </row>
    <row r="468" spans="1:32" x14ac:dyDescent="0.2">
      <c r="A468" s="43"/>
      <c r="B468" s="39"/>
      <c r="C468" s="62"/>
      <c r="D468" s="39"/>
      <c r="E468" s="39"/>
      <c r="F468" s="42"/>
      <c r="G468" s="41"/>
      <c r="H468" s="51"/>
      <c r="I468" s="42"/>
      <c r="J468" s="39"/>
      <c r="K468" s="41"/>
      <c r="L468" s="51"/>
      <c r="M468" s="39"/>
      <c r="N468" s="39"/>
      <c r="O468" s="41"/>
      <c r="P468" s="51"/>
      <c r="Q468" s="39"/>
      <c r="R468" s="39"/>
      <c r="S468" s="39"/>
      <c r="T468" s="51"/>
      <c r="U468" s="39"/>
      <c r="V468" s="39"/>
      <c r="W468" s="41"/>
      <c r="X468" s="51"/>
      <c r="Y468" s="42"/>
      <c r="Z468" s="42"/>
      <c r="AA468" s="42"/>
      <c r="AB468" s="54"/>
      <c r="AC468" s="42"/>
      <c r="AD468" s="41"/>
      <c r="AE468" s="40"/>
      <c r="AF468" s="51"/>
    </row>
    <row r="469" spans="1:32" x14ac:dyDescent="0.2">
      <c r="A469" s="43"/>
      <c r="B469" s="39"/>
      <c r="C469" s="62"/>
      <c r="D469" s="39"/>
      <c r="E469" s="39"/>
      <c r="F469" s="42"/>
      <c r="G469" s="41"/>
      <c r="H469" s="51"/>
      <c r="I469" s="42"/>
      <c r="J469" s="39"/>
      <c r="K469" s="41"/>
      <c r="L469" s="51"/>
      <c r="M469" s="39"/>
      <c r="N469" s="39"/>
      <c r="O469" s="41"/>
      <c r="P469" s="51"/>
      <c r="Q469" s="39"/>
      <c r="R469" s="39"/>
      <c r="S469" s="39"/>
      <c r="T469" s="51"/>
      <c r="U469" s="39"/>
      <c r="V469" s="39"/>
      <c r="W469" s="41"/>
      <c r="X469" s="51"/>
      <c r="Y469" s="42"/>
      <c r="Z469" s="42"/>
      <c r="AA469" s="42"/>
      <c r="AB469" s="54"/>
      <c r="AC469" s="42"/>
      <c r="AD469" s="41"/>
      <c r="AE469" s="40"/>
      <c r="AF469" s="51"/>
    </row>
    <row r="470" spans="1:32" x14ac:dyDescent="0.2">
      <c r="A470" s="43"/>
      <c r="B470" s="39"/>
      <c r="C470" s="62"/>
      <c r="D470" s="39"/>
      <c r="E470" s="39"/>
      <c r="F470" s="42"/>
      <c r="G470" s="41"/>
      <c r="H470" s="51"/>
      <c r="I470" s="42"/>
      <c r="J470" s="39"/>
      <c r="K470" s="41"/>
      <c r="L470" s="51"/>
      <c r="M470" s="39"/>
      <c r="N470" s="39"/>
      <c r="O470" s="41"/>
      <c r="P470" s="51"/>
      <c r="Q470" s="39"/>
      <c r="R470" s="39"/>
      <c r="S470" s="39"/>
      <c r="T470" s="51"/>
      <c r="U470" s="39"/>
      <c r="V470" s="39"/>
      <c r="W470" s="41"/>
      <c r="X470" s="51"/>
      <c r="Y470" s="42"/>
      <c r="Z470" s="42"/>
      <c r="AA470" s="42"/>
      <c r="AB470" s="54"/>
      <c r="AC470" s="42"/>
      <c r="AD470" s="41"/>
      <c r="AE470" s="40"/>
      <c r="AF470" s="51"/>
    </row>
    <row r="471" spans="1:32" x14ac:dyDescent="0.2">
      <c r="A471" s="43"/>
      <c r="B471" s="39"/>
      <c r="C471" s="62"/>
      <c r="D471" s="39"/>
      <c r="E471" s="39"/>
      <c r="F471" s="42"/>
      <c r="G471" s="41"/>
      <c r="H471" s="51"/>
      <c r="I471" s="42"/>
      <c r="J471" s="39"/>
      <c r="K471" s="41"/>
      <c r="L471" s="51"/>
      <c r="M471" s="39"/>
      <c r="N471" s="39"/>
      <c r="O471" s="41"/>
      <c r="P471" s="51"/>
      <c r="Q471" s="39"/>
      <c r="R471" s="39"/>
      <c r="S471" s="39"/>
      <c r="T471" s="51"/>
      <c r="U471" s="39"/>
      <c r="V471" s="39"/>
      <c r="W471" s="41"/>
      <c r="X471" s="51"/>
      <c r="Y471" s="42"/>
      <c r="Z471" s="42"/>
      <c r="AA471" s="42"/>
      <c r="AB471" s="54"/>
      <c r="AC471" s="42"/>
      <c r="AD471" s="41"/>
      <c r="AE471" s="40"/>
      <c r="AF471" s="51"/>
    </row>
    <row r="472" spans="1:32" x14ac:dyDescent="0.2">
      <c r="A472" s="43"/>
      <c r="B472" s="39"/>
      <c r="C472" s="62"/>
      <c r="D472" s="39"/>
      <c r="E472" s="39"/>
      <c r="F472" s="42"/>
      <c r="G472" s="41"/>
      <c r="H472" s="51"/>
      <c r="I472" s="42"/>
      <c r="J472" s="39"/>
      <c r="K472" s="41"/>
      <c r="L472" s="51"/>
      <c r="M472" s="39"/>
      <c r="N472" s="39"/>
      <c r="O472" s="41"/>
      <c r="P472" s="51"/>
      <c r="Q472" s="39"/>
      <c r="R472" s="39"/>
      <c r="S472" s="39"/>
      <c r="T472" s="51"/>
      <c r="U472" s="39"/>
      <c r="V472" s="39"/>
      <c r="W472" s="41"/>
      <c r="X472" s="51"/>
      <c r="Y472" s="42"/>
      <c r="Z472" s="42"/>
      <c r="AA472" s="42"/>
      <c r="AB472" s="54"/>
      <c r="AC472" s="42"/>
      <c r="AD472" s="41"/>
      <c r="AE472" s="40"/>
      <c r="AF472" s="51"/>
    </row>
    <row r="473" spans="1:32" x14ac:dyDescent="0.2">
      <c r="A473" s="43"/>
      <c r="B473" s="39"/>
      <c r="C473" s="62"/>
      <c r="D473" s="39"/>
      <c r="E473" s="39"/>
      <c r="F473" s="42"/>
      <c r="G473" s="41"/>
      <c r="H473" s="51"/>
      <c r="I473" s="42"/>
      <c r="J473" s="39"/>
      <c r="K473" s="41"/>
      <c r="L473" s="51"/>
      <c r="M473" s="39"/>
      <c r="N473" s="39"/>
      <c r="O473" s="41"/>
      <c r="P473" s="51"/>
      <c r="Q473" s="39"/>
      <c r="R473" s="39"/>
      <c r="S473" s="39"/>
      <c r="T473" s="51"/>
      <c r="U473" s="39"/>
      <c r="V473" s="39"/>
      <c r="W473" s="41"/>
      <c r="X473" s="51"/>
      <c r="Y473" s="42"/>
      <c r="Z473" s="42"/>
      <c r="AA473" s="42"/>
      <c r="AB473" s="54"/>
      <c r="AC473" s="42"/>
      <c r="AD473" s="41"/>
      <c r="AE473" s="40"/>
      <c r="AF473" s="51"/>
    </row>
    <row r="474" spans="1:32" x14ac:dyDescent="0.2">
      <c r="A474" s="43"/>
      <c r="B474" s="39"/>
      <c r="C474" s="62"/>
      <c r="D474" s="39"/>
      <c r="E474" s="39"/>
      <c r="F474" s="42"/>
      <c r="G474" s="41"/>
      <c r="H474" s="51"/>
      <c r="I474" s="42"/>
      <c r="J474" s="39"/>
      <c r="K474" s="41"/>
      <c r="L474" s="51"/>
      <c r="M474" s="39"/>
      <c r="N474" s="39"/>
      <c r="O474" s="41"/>
      <c r="P474" s="51"/>
      <c r="Q474" s="39"/>
      <c r="R474" s="39"/>
      <c r="S474" s="39"/>
      <c r="T474" s="51"/>
      <c r="U474" s="39"/>
      <c r="V474" s="39"/>
      <c r="W474" s="41"/>
      <c r="X474" s="51"/>
      <c r="Y474" s="42"/>
      <c r="Z474" s="42"/>
      <c r="AA474" s="42"/>
      <c r="AB474" s="54"/>
      <c r="AC474" s="42"/>
      <c r="AD474" s="41"/>
      <c r="AE474" s="40"/>
      <c r="AF474" s="51"/>
    </row>
    <row r="475" spans="1:32" x14ac:dyDescent="0.2">
      <c r="A475" s="43"/>
      <c r="B475" s="39"/>
      <c r="C475" s="62"/>
      <c r="D475" s="39"/>
      <c r="E475" s="39"/>
      <c r="F475" s="42"/>
      <c r="G475" s="41"/>
      <c r="H475" s="51"/>
      <c r="I475" s="42"/>
      <c r="J475" s="39"/>
      <c r="K475" s="41"/>
      <c r="L475" s="51"/>
      <c r="M475" s="39"/>
      <c r="N475" s="39"/>
      <c r="O475" s="41"/>
      <c r="P475" s="51"/>
      <c r="Q475" s="39"/>
      <c r="R475" s="39"/>
      <c r="S475" s="39"/>
      <c r="T475" s="51"/>
      <c r="U475" s="39"/>
      <c r="V475" s="39"/>
      <c r="W475" s="41"/>
      <c r="X475" s="51"/>
      <c r="Y475" s="42"/>
      <c r="Z475" s="42"/>
      <c r="AA475" s="42"/>
      <c r="AB475" s="54"/>
      <c r="AC475" s="42"/>
      <c r="AD475" s="41"/>
      <c r="AE475" s="40"/>
      <c r="AF475" s="51"/>
    </row>
    <row r="476" spans="1:32" x14ac:dyDescent="0.2">
      <c r="A476" s="43"/>
      <c r="B476" s="39"/>
      <c r="C476" s="62"/>
      <c r="D476" s="39"/>
      <c r="E476" s="39"/>
      <c r="F476" s="42"/>
      <c r="G476" s="41"/>
      <c r="H476" s="51"/>
      <c r="I476" s="42"/>
      <c r="J476" s="39"/>
      <c r="K476" s="41"/>
      <c r="L476" s="51"/>
      <c r="M476" s="39"/>
      <c r="N476" s="39"/>
      <c r="O476" s="41"/>
      <c r="P476" s="51"/>
      <c r="Q476" s="39"/>
      <c r="R476" s="39"/>
      <c r="S476" s="39"/>
      <c r="T476" s="51"/>
      <c r="U476" s="39"/>
      <c r="V476" s="39"/>
      <c r="W476" s="41"/>
      <c r="X476" s="51"/>
      <c r="Y476" s="42"/>
      <c r="Z476" s="42"/>
      <c r="AA476" s="42"/>
      <c r="AB476" s="54"/>
      <c r="AC476" s="42"/>
      <c r="AD476" s="41"/>
      <c r="AE476" s="40"/>
      <c r="AF476" s="51"/>
    </row>
    <row r="477" spans="1:32" x14ac:dyDescent="0.2">
      <c r="A477" s="43"/>
      <c r="B477" s="39"/>
      <c r="C477" s="62"/>
      <c r="D477" s="39"/>
      <c r="E477" s="39"/>
      <c r="F477" s="42"/>
      <c r="G477" s="41"/>
      <c r="H477" s="51"/>
      <c r="I477" s="42"/>
      <c r="J477" s="39"/>
      <c r="K477" s="41"/>
      <c r="L477" s="51"/>
      <c r="M477" s="39"/>
      <c r="N477" s="39"/>
      <c r="O477" s="41"/>
      <c r="P477" s="51"/>
      <c r="Q477" s="39"/>
      <c r="R477" s="39"/>
      <c r="S477" s="39"/>
      <c r="T477" s="51"/>
      <c r="U477" s="39"/>
      <c r="V477" s="39"/>
      <c r="W477" s="41"/>
      <c r="X477" s="51"/>
      <c r="Y477" s="42"/>
      <c r="Z477" s="42"/>
      <c r="AA477" s="42"/>
      <c r="AB477" s="54"/>
      <c r="AC477" s="42"/>
      <c r="AD477" s="41"/>
      <c r="AE477" s="40"/>
      <c r="AF477" s="51"/>
    </row>
    <row r="478" spans="1:32" x14ac:dyDescent="0.2">
      <c r="A478" s="43"/>
      <c r="B478" s="39"/>
      <c r="C478" s="62"/>
      <c r="D478" s="39"/>
      <c r="E478" s="39"/>
      <c r="F478" s="42"/>
      <c r="G478" s="41"/>
      <c r="H478" s="51"/>
      <c r="I478" s="42"/>
      <c r="J478" s="39"/>
      <c r="K478" s="41"/>
      <c r="L478" s="51"/>
      <c r="M478" s="39"/>
      <c r="N478" s="39"/>
      <c r="O478" s="41"/>
      <c r="P478" s="51"/>
      <c r="Q478" s="39"/>
      <c r="R478" s="39"/>
      <c r="S478" s="39"/>
      <c r="T478" s="51"/>
      <c r="U478" s="39"/>
      <c r="V478" s="39"/>
      <c r="W478" s="41"/>
      <c r="X478" s="51"/>
      <c r="Y478" s="42"/>
      <c r="Z478" s="42"/>
      <c r="AA478" s="42"/>
      <c r="AB478" s="54"/>
      <c r="AC478" s="42"/>
      <c r="AD478" s="41"/>
      <c r="AE478" s="40"/>
      <c r="AF478" s="51"/>
    </row>
    <row r="479" spans="1:32" x14ac:dyDescent="0.2">
      <c r="A479" s="43"/>
      <c r="B479" s="39"/>
      <c r="C479" s="62"/>
      <c r="D479" s="39"/>
      <c r="E479" s="39"/>
      <c r="F479" s="42"/>
      <c r="G479" s="41"/>
      <c r="H479" s="51"/>
      <c r="I479" s="42"/>
      <c r="J479" s="39"/>
      <c r="K479" s="41"/>
      <c r="L479" s="51"/>
      <c r="M479" s="39"/>
      <c r="N479" s="39"/>
      <c r="O479" s="41"/>
      <c r="P479" s="51"/>
      <c r="Q479" s="39"/>
      <c r="R479" s="39"/>
      <c r="S479" s="39"/>
      <c r="T479" s="51"/>
      <c r="U479" s="39"/>
      <c r="V479" s="39"/>
      <c r="W479" s="41"/>
      <c r="X479" s="51"/>
      <c r="Y479" s="42"/>
      <c r="Z479" s="42"/>
      <c r="AA479" s="42"/>
      <c r="AB479" s="54"/>
      <c r="AC479" s="42"/>
      <c r="AD479" s="41"/>
      <c r="AE479" s="40"/>
      <c r="AF479" s="51"/>
    </row>
    <row r="480" spans="1:32" x14ac:dyDescent="0.2">
      <c r="A480" s="43"/>
      <c r="B480" s="39"/>
      <c r="C480" s="62"/>
      <c r="D480" s="39"/>
      <c r="E480" s="39"/>
      <c r="F480" s="42"/>
      <c r="G480" s="41"/>
      <c r="H480" s="51"/>
      <c r="I480" s="42"/>
      <c r="J480" s="39"/>
      <c r="K480" s="41"/>
      <c r="L480" s="51"/>
      <c r="M480" s="39"/>
      <c r="N480" s="39"/>
      <c r="O480" s="41"/>
      <c r="P480" s="51"/>
      <c r="Q480" s="39"/>
      <c r="R480" s="39"/>
      <c r="S480" s="39"/>
      <c r="T480" s="51"/>
      <c r="U480" s="39"/>
      <c r="V480" s="39"/>
      <c r="W480" s="41"/>
      <c r="X480" s="51"/>
      <c r="Y480" s="42"/>
      <c r="Z480" s="42"/>
      <c r="AA480" s="42"/>
      <c r="AB480" s="54"/>
      <c r="AC480" s="42"/>
      <c r="AD480" s="41"/>
      <c r="AE480" s="40"/>
      <c r="AF480" s="51"/>
    </row>
    <row r="481" spans="1:32" x14ac:dyDescent="0.2">
      <c r="A481" s="43"/>
      <c r="B481" s="39"/>
      <c r="C481" s="62"/>
      <c r="D481" s="39"/>
      <c r="E481" s="39"/>
      <c r="F481" s="42"/>
      <c r="G481" s="41"/>
      <c r="H481" s="51"/>
      <c r="I481" s="42"/>
      <c r="J481" s="39"/>
      <c r="K481" s="41"/>
      <c r="L481" s="51"/>
      <c r="M481" s="39"/>
      <c r="N481" s="39"/>
      <c r="O481" s="41"/>
      <c r="P481" s="51"/>
      <c r="Q481" s="39"/>
      <c r="R481" s="39"/>
      <c r="S481" s="39"/>
      <c r="T481" s="51"/>
      <c r="U481" s="39"/>
      <c r="V481" s="39"/>
      <c r="W481" s="41"/>
      <c r="X481" s="51"/>
      <c r="Y481" s="42"/>
      <c r="Z481" s="42"/>
      <c r="AA481" s="42"/>
      <c r="AB481" s="54"/>
      <c r="AC481" s="42"/>
      <c r="AD481" s="41"/>
      <c r="AE481" s="40"/>
      <c r="AF481" s="51"/>
    </row>
    <row r="482" spans="1:32" x14ac:dyDescent="0.2">
      <c r="A482" s="43"/>
      <c r="B482" s="39"/>
      <c r="C482" s="62"/>
      <c r="D482" s="39"/>
      <c r="E482" s="39"/>
      <c r="F482" s="42"/>
      <c r="G482" s="41"/>
      <c r="H482" s="51"/>
      <c r="I482" s="42"/>
      <c r="J482" s="39"/>
      <c r="K482" s="41"/>
      <c r="L482" s="51"/>
      <c r="M482" s="39"/>
      <c r="N482" s="39"/>
      <c r="O482" s="41"/>
      <c r="P482" s="51"/>
      <c r="Q482" s="39"/>
      <c r="R482" s="39"/>
      <c r="S482" s="39"/>
      <c r="T482" s="51"/>
      <c r="U482" s="39"/>
      <c r="V482" s="39"/>
      <c r="W482" s="41"/>
      <c r="X482" s="51"/>
      <c r="Y482" s="42"/>
      <c r="Z482" s="42"/>
      <c r="AA482" s="42"/>
      <c r="AB482" s="54"/>
      <c r="AC482" s="42"/>
      <c r="AD482" s="41"/>
      <c r="AE482" s="40"/>
      <c r="AF482" s="51"/>
    </row>
    <row r="483" spans="1:32" x14ac:dyDescent="0.2">
      <c r="A483" s="43"/>
      <c r="B483" s="39"/>
      <c r="C483" s="62"/>
      <c r="D483" s="39"/>
      <c r="E483" s="39"/>
      <c r="F483" s="42"/>
      <c r="G483" s="41"/>
      <c r="H483" s="51"/>
      <c r="I483" s="42"/>
      <c r="J483" s="39"/>
      <c r="K483" s="41"/>
      <c r="L483" s="51"/>
      <c r="M483" s="39"/>
      <c r="N483" s="39"/>
      <c r="O483" s="41"/>
      <c r="P483" s="51"/>
      <c r="Q483" s="39"/>
      <c r="R483" s="39"/>
      <c r="S483" s="39"/>
      <c r="T483" s="51"/>
      <c r="U483" s="39"/>
      <c r="V483" s="39"/>
      <c r="W483" s="41"/>
      <c r="X483" s="51"/>
      <c r="Y483" s="42"/>
      <c r="Z483" s="42"/>
      <c r="AA483" s="42"/>
      <c r="AB483" s="54"/>
      <c r="AC483" s="42"/>
      <c r="AD483" s="41"/>
      <c r="AE483" s="40"/>
      <c r="AF483" s="51"/>
    </row>
    <row r="484" spans="1:32" x14ac:dyDescent="0.2">
      <c r="A484" s="43"/>
      <c r="B484" s="39"/>
      <c r="C484" s="62"/>
      <c r="D484" s="39"/>
      <c r="E484" s="39"/>
      <c r="F484" s="42"/>
      <c r="G484" s="41"/>
      <c r="H484" s="51"/>
      <c r="I484" s="42"/>
      <c r="J484" s="39"/>
      <c r="K484" s="41"/>
      <c r="L484" s="51"/>
      <c r="M484" s="39"/>
      <c r="N484" s="39"/>
      <c r="O484" s="41"/>
      <c r="P484" s="51"/>
      <c r="Q484" s="39"/>
      <c r="R484" s="39"/>
      <c r="S484" s="39"/>
      <c r="T484" s="51"/>
      <c r="U484" s="39"/>
      <c r="V484" s="39"/>
      <c r="W484" s="41"/>
      <c r="X484" s="51"/>
      <c r="Y484" s="42"/>
      <c r="Z484" s="42"/>
      <c r="AA484" s="42"/>
      <c r="AB484" s="54"/>
      <c r="AC484" s="42"/>
      <c r="AD484" s="41"/>
      <c r="AE484" s="40"/>
      <c r="AF484" s="51"/>
    </row>
    <row r="485" spans="1:32" x14ac:dyDescent="0.2">
      <c r="A485" s="43"/>
      <c r="B485" s="39"/>
      <c r="C485" s="62"/>
      <c r="D485" s="39"/>
      <c r="E485" s="39"/>
      <c r="F485" s="42"/>
      <c r="G485" s="41"/>
      <c r="H485" s="51"/>
      <c r="I485" s="42"/>
      <c r="J485" s="39"/>
      <c r="K485" s="41"/>
      <c r="L485" s="51"/>
      <c r="M485" s="39"/>
      <c r="N485" s="39"/>
      <c r="O485" s="41"/>
      <c r="P485" s="51"/>
      <c r="Q485" s="39"/>
      <c r="R485" s="39"/>
      <c r="S485" s="39"/>
      <c r="T485" s="51"/>
      <c r="U485" s="39"/>
      <c r="V485" s="39"/>
      <c r="W485" s="41"/>
      <c r="X485" s="51"/>
      <c r="Y485" s="42"/>
      <c r="Z485" s="42"/>
      <c r="AA485" s="42"/>
      <c r="AB485" s="54"/>
      <c r="AC485" s="42"/>
      <c r="AD485" s="41"/>
      <c r="AE485" s="40"/>
      <c r="AF485" s="51"/>
    </row>
    <row r="486" spans="1:32" x14ac:dyDescent="0.2">
      <c r="A486" s="43"/>
      <c r="B486" s="39"/>
      <c r="C486" s="62"/>
      <c r="D486" s="39"/>
      <c r="E486" s="39"/>
      <c r="F486" s="42"/>
      <c r="G486" s="41"/>
      <c r="H486" s="51"/>
      <c r="I486" s="42"/>
      <c r="J486" s="39"/>
      <c r="K486" s="41"/>
      <c r="L486" s="51"/>
      <c r="M486" s="39"/>
      <c r="N486" s="39"/>
      <c r="O486" s="41"/>
      <c r="P486" s="51"/>
      <c r="Q486" s="39"/>
      <c r="R486" s="39"/>
      <c r="S486" s="39"/>
      <c r="T486" s="51"/>
      <c r="U486" s="39"/>
      <c r="V486" s="39"/>
      <c r="W486" s="41"/>
      <c r="X486" s="51"/>
      <c r="Y486" s="42"/>
      <c r="Z486" s="42"/>
      <c r="AA486" s="42"/>
      <c r="AB486" s="54"/>
      <c r="AC486" s="42"/>
      <c r="AD486" s="41"/>
      <c r="AE486" s="40"/>
      <c r="AF486" s="51"/>
    </row>
    <row r="487" spans="1:32" x14ac:dyDescent="0.2">
      <c r="A487" s="43"/>
      <c r="B487" s="39"/>
      <c r="C487" s="62"/>
      <c r="D487" s="39"/>
      <c r="E487" s="39"/>
      <c r="F487" s="42"/>
      <c r="G487" s="41"/>
      <c r="H487" s="51"/>
      <c r="I487" s="42"/>
      <c r="J487" s="39"/>
      <c r="K487" s="41"/>
      <c r="L487" s="51"/>
      <c r="M487" s="39"/>
      <c r="N487" s="39"/>
      <c r="O487" s="41"/>
      <c r="P487" s="51"/>
      <c r="Q487" s="39"/>
      <c r="R487" s="39"/>
      <c r="S487" s="39"/>
      <c r="T487" s="51"/>
      <c r="U487" s="39"/>
      <c r="V487" s="39"/>
      <c r="W487" s="41"/>
      <c r="X487" s="51"/>
      <c r="Y487" s="42"/>
      <c r="Z487" s="42"/>
      <c r="AA487" s="42"/>
      <c r="AB487" s="54"/>
      <c r="AC487" s="42"/>
      <c r="AD487" s="41"/>
      <c r="AE487" s="40"/>
      <c r="AF487" s="51"/>
    </row>
    <row r="488" spans="1:32" x14ac:dyDescent="0.2">
      <c r="A488" s="43"/>
      <c r="B488" s="39"/>
      <c r="C488" s="62"/>
      <c r="D488" s="39"/>
      <c r="E488" s="39"/>
      <c r="F488" s="42"/>
      <c r="G488" s="41"/>
      <c r="H488" s="51"/>
      <c r="I488" s="42"/>
      <c r="J488" s="39"/>
      <c r="K488" s="41"/>
      <c r="L488" s="51"/>
      <c r="M488" s="39"/>
      <c r="N488" s="39"/>
      <c r="O488" s="41"/>
      <c r="P488" s="51"/>
      <c r="Q488" s="39"/>
      <c r="R488" s="39"/>
      <c r="S488" s="39"/>
      <c r="T488" s="51"/>
      <c r="U488" s="39"/>
      <c r="V488" s="39"/>
      <c r="W488" s="41"/>
      <c r="X488" s="51"/>
      <c r="Y488" s="42"/>
      <c r="Z488" s="42"/>
      <c r="AA488" s="42"/>
      <c r="AB488" s="54"/>
      <c r="AC488" s="42"/>
      <c r="AD488" s="41"/>
      <c r="AE488" s="40"/>
      <c r="AF488" s="51"/>
    </row>
    <row r="489" spans="1:32" x14ac:dyDescent="0.2">
      <c r="A489" s="43"/>
      <c r="B489" s="39"/>
      <c r="C489" s="62"/>
      <c r="D489" s="39"/>
      <c r="E489" s="39"/>
      <c r="F489" s="42"/>
      <c r="G489" s="41"/>
      <c r="H489" s="51"/>
      <c r="I489" s="42"/>
      <c r="J489" s="39"/>
      <c r="K489" s="41"/>
      <c r="L489" s="51"/>
      <c r="M489" s="39"/>
      <c r="N489" s="39"/>
      <c r="O489" s="41"/>
      <c r="P489" s="51"/>
      <c r="Q489" s="39"/>
      <c r="R489" s="39"/>
      <c r="S489" s="39"/>
      <c r="T489" s="51"/>
      <c r="U489" s="39"/>
      <c r="V489" s="39"/>
      <c r="W489" s="41"/>
      <c r="X489" s="51"/>
      <c r="Y489" s="42"/>
      <c r="Z489" s="42"/>
      <c r="AA489" s="42"/>
      <c r="AB489" s="54"/>
      <c r="AC489" s="42"/>
      <c r="AD489" s="41"/>
      <c r="AE489" s="40"/>
      <c r="AF489" s="51"/>
    </row>
    <row r="490" spans="1:32" x14ac:dyDescent="0.2">
      <c r="A490" s="43"/>
      <c r="B490" s="39"/>
      <c r="C490" s="62"/>
      <c r="D490" s="39"/>
      <c r="E490" s="39"/>
      <c r="F490" s="42"/>
      <c r="G490" s="41"/>
      <c r="H490" s="51"/>
      <c r="I490" s="42"/>
      <c r="J490" s="39"/>
      <c r="K490" s="41"/>
      <c r="L490" s="51"/>
      <c r="M490" s="39"/>
      <c r="N490" s="39"/>
      <c r="O490" s="41"/>
      <c r="P490" s="51"/>
      <c r="Q490" s="39"/>
      <c r="R490" s="39"/>
      <c r="S490" s="39"/>
      <c r="T490" s="51"/>
      <c r="U490" s="39"/>
      <c r="V490" s="39"/>
      <c r="W490" s="41"/>
      <c r="X490" s="51"/>
      <c r="Y490" s="42"/>
      <c r="Z490" s="42"/>
      <c r="AA490" s="42"/>
      <c r="AB490" s="54"/>
      <c r="AC490" s="42"/>
      <c r="AD490" s="41"/>
      <c r="AE490" s="40"/>
      <c r="AF490" s="51"/>
    </row>
    <row r="491" spans="1:32" x14ac:dyDescent="0.2">
      <c r="A491" s="43"/>
      <c r="B491" s="39"/>
      <c r="C491" s="62"/>
      <c r="D491" s="39"/>
      <c r="E491" s="39"/>
      <c r="F491" s="42"/>
      <c r="G491" s="41"/>
      <c r="H491" s="51"/>
      <c r="I491" s="42"/>
      <c r="J491" s="39"/>
      <c r="K491" s="41"/>
      <c r="L491" s="51"/>
      <c r="M491" s="39"/>
      <c r="N491" s="39"/>
      <c r="O491" s="41"/>
      <c r="P491" s="51"/>
      <c r="Q491" s="39"/>
      <c r="R491" s="39"/>
      <c r="S491" s="39"/>
      <c r="T491" s="51"/>
      <c r="U491" s="39"/>
      <c r="V491" s="39"/>
      <c r="W491" s="41"/>
      <c r="X491" s="51"/>
      <c r="Y491" s="42"/>
      <c r="Z491" s="42"/>
      <c r="AA491" s="42"/>
      <c r="AB491" s="54"/>
      <c r="AC491" s="42"/>
      <c r="AD491" s="41"/>
      <c r="AE491" s="40"/>
      <c r="AF491" s="51"/>
    </row>
    <row r="492" spans="1:32" x14ac:dyDescent="0.2">
      <c r="A492" s="43"/>
      <c r="B492" s="39"/>
      <c r="C492" s="62"/>
      <c r="D492" s="39"/>
      <c r="E492" s="39"/>
      <c r="F492" s="42"/>
      <c r="G492" s="41"/>
      <c r="H492" s="51"/>
      <c r="I492" s="42"/>
      <c r="J492" s="39"/>
      <c r="K492" s="41"/>
      <c r="L492" s="51"/>
      <c r="M492" s="39"/>
      <c r="N492" s="39"/>
      <c r="O492" s="41"/>
      <c r="P492" s="51"/>
      <c r="Q492" s="39"/>
      <c r="R492" s="39"/>
      <c r="S492" s="39"/>
      <c r="T492" s="51"/>
      <c r="U492" s="39"/>
      <c r="V492" s="39"/>
      <c r="W492" s="41"/>
      <c r="X492" s="51"/>
      <c r="Y492" s="42"/>
      <c r="Z492" s="42"/>
      <c r="AA492" s="42"/>
      <c r="AB492" s="54"/>
      <c r="AC492" s="42"/>
      <c r="AD492" s="41"/>
      <c r="AE492" s="40"/>
      <c r="AF492" s="51"/>
    </row>
    <row r="493" spans="1:32" x14ac:dyDescent="0.2">
      <c r="A493" s="43"/>
      <c r="B493" s="39"/>
      <c r="C493" s="62"/>
      <c r="D493" s="39"/>
      <c r="E493" s="39"/>
      <c r="F493" s="42"/>
      <c r="G493" s="41"/>
      <c r="H493" s="51"/>
      <c r="I493" s="42"/>
      <c r="J493" s="39"/>
      <c r="K493" s="41"/>
      <c r="L493" s="51"/>
      <c r="M493" s="39"/>
      <c r="N493" s="39"/>
      <c r="O493" s="41"/>
      <c r="P493" s="51"/>
      <c r="Q493" s="39"/>
      <c r="R493" s="39"/>
      <c r="S493" s="39"/>
      <c r="T493" s="51"/>
      <c r="U493" s="39"/>
      <c r="V493" s="39"/>
      <c r="W493" s="41"/>
      <c r="X493" s="51"/>
      <c r="Y493" s="42"/>
      <c r="Z493" s="42"/>
      <c r="AA493" s="42"/>
      <c r="AB493" s="54"/>
      <c r="AC493" s="42"/>
      <c r="AD493" s="41"/>
      <c r="AE493" s="40"/>
      <c r="AF493" s="51"/>
    </row>
    <row r="494" spans="1:32" x14ac:dyDescent="0.2">
      <c r="A494" s="43"/>
      <c r="B494" s="39"/>
      <c r="C494" s="62"/>
      <c r="D494" s="39"/>
      <c r="E494" s="39"/>
      <c r="F494" s="42"/>
      <c r="G494" s="41"/>
      <c r="H494" s="51"/>
      <c r="I494" s="42"/>
      <c r="J494" s="39"/>
      <c r="K494" s="41"/>
      <c r="L494" s="51"/>
      <c r="M494" s="39"/>
      <c r="N494" s="39"/>
      <c r="O494" s="41"/>
      <c r="P494" s="51"/>
      <c r="Q494" s="39"/>
      <c r="R494" s="39"/>
      <c r="S494" s="39"/>
      <c r="T494" s="51"/>
      <c r="U494" s="39"/>
      <c r="V494" s="39"/>
      <c r="W494" s="41"/>
      <c r="X494" s="51"/>
      <c r="Y494" s="42"/>
      <c r="Z494" s="42"/>
      <c r="AA494" s="42"/>
      <c r="AB494" s="54"/>
      <c r="AC494" s="42"/>
      <c r="AD494" s="41"/>
      <c r="AE494" s="40"/>
      <c r="AF494" s="51"/>
    </row>
    <row r="495" spans="1:32" x14ac:dyDescent="0.2">
      <c r="A495" s="43"/>
      <c r="B495" s="39"/>
      <c r="C495" s="62"/>
      <c r="D495" s="39"/>
      <c r="E495" s="39"/>
      <c r="F495" s="42"/>
      <c r="G495" s="41"/>
      <c r="H495" s="51"/>
      <c r="I495" s="42"/>
      <c r="J495" s="39"/>
      <c r="K495" s="41"/>
      <c r="L495" s="51"/>
      <c r="M495" s="39"/>
      <c r="N495" s="39"/>
      <c r="O495" s="41"/>
      <c r="P495" s="51"/>
      <c r="Q495" s="39"/>
      <c r="R495" s="39"/>
      <c r="S495" s="39"/>
      <c r="T495" s="51"/>
      <c r="U495" s="39"/>
      <c r="V495" s="39"/>
      <c r="W495" s="41"/>
      <c r="X495" s="51"/>
      <c r="Y495" s="42"/>
      <c r="Z495" s="42"/>
      <c r="AA495" s="42"/>
      <c r="AB495" s="54"/>
      <c r="AC495" s="42"/>
      <c r="AD495" s="41"/>
      <c r="AE495" s="40"/>
      <c r="AF495" s="51"/>
    </row>
    <row r="496" spans="1:32" x14ac:dyDescent="0.2">
      <c r="A496" s="43"/>
      <c r="B496" s="39"/>
      <c r="C496" s="62"/>
      <c r="D496" s="39"/>
      <c r="E496" s="39"/>
      <c r="F496" s="42"/>
      <c r="G496" s="41"/>
      <c r="H496" s="51"/>
      <c r="I496" s="42"/>
      <c r="J496" s="39"/>
      <c r="K496" s="41"/>
      <c r="L496" s="51"/>
      <c r="M496" s="39"/>
      <c r="N496" s="39"/>
      <c r="O496" s="41"/>
      <c r="P496" s="51"/>
      <c r="Q496" s="39"/>
      <c r="R496" s="39"/>
      <c r="S496" s="39"/>
      <c r="T496" s="51"/>
      <c r="U496" s="39"/>
      <c r="V496" s="39"/>
      <c r="W496" s="41"/>
      <c r="X496" s="51"/>
      <c r="Y496" s="42"/>
      <c r="Z496" s="42"/>
      <c r="AA496" s="42"/>
      <c r="AB496" s="54"/>
      <c r="AC496" s="42"/>
      <c r="AD496" s="41"/>
      <c r="AE496" s="40"/>
      <c r="AF496" s="51"/>
    </row>
    <row r="497" spans="1:32" x14ac:dyDescent="0.2">
      <c r="A497" s="43"/>
      <c r="B497" s="39"/>
      <c r="C497" s="62"/>
      <c r="D497" s="39"/>
      <c r="E497" s="39"/>
      <c r="F497" s="42"/>
      <c r="G497" s="41"/>
      <c r="H497" s="51"/>
      <c r="I497" s="42"/>
      <c r="J497" s="39"/>
      <c r="K497" s="41"/>
      <c r="L497" s="51"/>
      <c r="M497" s="39"/>
      <c r="N497" s="39"/>
      <c r="O497" s="41"/>
      <c r="P497" s="51"/>
      <c r="Q497" s="39"/>
      <c r="R497" s="39"/>
      <c r="S497" s="39"/>
      <c r="T497" s="51"/>
      <c r="U497" s="39"/>
      <c r="V497" s="39"/>
      <c r="W497" s="41"/>
      <c r="X497" s="51"/>
      <c r="Y497" s="42"/>
      <c r="Z497" s="42"/>
      <c r="AA497" s="42"/>
      <c r="AB497" s="54"/>
      <c r="AC497" s="42"/>
      <c r="AD497" s="41"/>
      <c r="AE497" s="40"/>
      <c r="AF497" s="51"/>
    </row>
    <row r="498" spans="1:32" x14ac:dyDescent="0.2">
      <c r="A498" s="43"/>
      <c r="B498" s="39"/>
      <c r="C498" s="62"/>
      <c r="D498" s="39"/>
      <c r="E498" s="39"/>
      <c r="F498" s="42"/>
      <c r="G498" s="41"/>
      <c r="H498" s="51"/>
      <c r="I498" s="42"/>
      <c r="J498" s="39"/>
      <c r="K498" s="41"/>
      <c r="L498" s="51"/>
      <c r="M498" s="39"/>
      <c r="N498" s="39"/>
      <c r="O498" s="41"/>
      <c r="P498" s="51"/>
      <c r="Q498" s="39"/>
      <c r="R498" s="39"/>
      <c r="S498" s="39"/>
      <c r="T498" s="51"/>
      <c r="U498" s="39"/>
      <c r="V498" s="39"/>
      <c r="W498" s="41"/>
      <c r="X498" s="51"/>
      <c r="Y498" s="42"/>
      <c r="Z498" s="42"/>
      <c r="AA498" s="42"/>
      <c r="AB498" s="54"/>
      <c r="AC498" s="42"/>
      <c r="AD498" s="41"/>
      <c r="AE498" s="40"/>
      <c r="AF498" s="51"/>
    </row>
    <row r="499" spans="1:32" x14ac:dyDescent="0.2">
      <c r="A499" s="43"/>
      <c r="B499" s="39"/>
      <c r="C499" s="62"/>
      <c r="D499" s="39"/>
      <c r="E499" s="39"/>
      <c r="F499" s="42"/>
      <c r="G499" s="41"/>
      <c r="H499" s="51"/>
      <c r="I499" s="42"/>
      <c r="J499" s="39"/>
      <c r="K499" s="41"/>
      <c r="L499" s="51"/>
      <c r="M499" s="39"/>
      <c r="N499" s="39"/>
      <c r="O499" s="41"/>
      <c r="P499" s="51"/>
      <c r="Q499" s="39"/>
      <c r="R499" s="39"/>
      <c r="S499" s="39"/>
      <c r="T499" s="51"/>
      <c r="U499" s="39"/>
      <c r="V499" s="39"/>
      <c r="W499" s="41"/>
      <c r="X499" s="51"/>
      <c r="Y499" s="42"/>
      <c r="Z499" s="42"/>
      <c r="AA499" s="42"/>
      <c r="AB499" s="54"/>
      <c r="AC499" s="42"/>
      <c r="AD499" s="41"/>
      <c r="AE499" s="40"/>
      <c r="AF499" s="51"/>
    </row>
    <row r="500" spans="1:32" x14ac:dyDescent="0.2">
      <c r="A500" s="43"/>
      <c r="B500" s="39"/>
      <c r="C500" s="62"/>
      <c r="D500" s="39"/>
      <c r="E500" s="39"/>
      <c r="F500" s="42"/>
      <c r="G500" s="41"/>
      <c r="H500" s="51"/>
      <c r="I500" s="42"/>
      <c r="J500" s="39"/>
      <c r="K500" s="41"/>
      <c r="L500" s="51"/>
      <c r="M500" s="39"/>
      <c r="N500" s="39"/>
      <c r="O500" s="41"/>
      <c r="P500" s="51"/>
      <c r="Q500" s="39"/>
      <c r="R500" s="39"/>
      <c r="S500" s="39"/>
      <c r="T500" s="51"/>
      <c r="U500" s="39"/>
      <c r="V500" s="39"/>
      <c r="W500" s="41"/>
      <c r="X500" s="51"/>
      <c r="Y500" s="42"/>
      <c r="Z500" s="42"/>
      <c r="AA500" s="42"/>
      <c r="AB500" s="54"/>
      <c r="AC500" s="42"/>
      <c r="AD500" s="41"/>
      <c r="AE500" s="40"/>
      <c r="AF500" s="51"/>
    </row>
  </sheetData>
  <sheetProtection algorithmName="SHA-512" hashValue="l6K3btpO+W662emn1YHBpW7YDJrjflXAKLBpKIaknhKnKHl3NR4z0NaqA8EZH8ihIUFiOPzH5bMHSUlbwgJGHA==" saltValue="AiNX7jrvayIRCpdqEF+s0w==" spinCount="100000" sheet="1" autoFilter="0" pivotTables="0"/>
  <autoFilter ref="A11:AF190" xr:uid="{00000000-0009-0000-0000-000000000000}"/>
  <mergeCells count="7">
    <mergeCell ref="Y10:AB10"/>
    <mergeCell ref="M10:P10"/>
    <mergeCell ref="D10:H10"/>
    <mergeCell ref="I10:L10"/>
    <mergeCell ref="AC10:AF10"/>
    <mergeCell ref="U10:X10"/>
    <mergeCell ref="Q10:T10"/>
  </mergeCells>
  <phoneticPr fontId="1" type="noConversion"/>
  <pageMargins left="0.75" right="0.75" top="1" bottom="1" header="0" footer="0"/>
  <pageSetup orientation="portrait" horizontalDpi="4294967293" verticalDpi="4294967293" r:id="rId1"/>
  <headerFooter alignWithMargins="0"/>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6"/>
  <sheetViews>
    <sheetView workbookViewId="0">
      <selection activeCell="C11" sqref="C11"/>
    </sheetView>
  </sheetViews>
  <sheetFormatPr baseColWidth="10" defaultRowHeight="12.75" x14ac:dyDescent="0.2"/>
  <cols>
    <col min="1" max="1" width="41" customWidth="1"/>
    <col min="2" max="9" width="12" customWidth="1"/>
    <col min="10" max="10" width="12" bestFit="1" customWidth="1"/>
  </cols>
  <sheetData>
    <row r="1" spans="1:9" x14ac:dyDescent="0.2">
      <c r="A1" s="64" t="s">
        <v>75</v>
      </c>
      <c r="B1" s="64" t="s">
        <v>0</v>
      </c>
      <c r="C1" s="65"/>
      <c r="D1" s="65"/>
      <c r="E1" s="65"/>
      <c r="F1" s="65"/>
      <c r="G1" s="65"/>
      <c r="H1" s="65"/>
      <c r="I1" s="66"/>
    </row>
    <row r="2" spans="1:9" x14ac:dyDescent="0.2">
      <c r="A2" s="64" t="s">
        <v>56</v>
      </c>
      <c r="B2" s="67" t="s">
        <v>41</v>
      </c>
      <c r="C2" s="68" t="s">
        <v>2</v>
      </c>
      <c r="D2" s="68" t="s">
        <v>37</v>
      </c>
      <c r="E2" s="68" t="s">
        <v>38</v>
      </c>
      <c r="F2" s="68" t="s">
        <v>3</v>
      </c>
      <c r="G2" s="68" t="s">
        <v>40</v>
      </c>
      <c r="H2" s="68" t="s">
        <v>39</v>
      </c>
      <c r="I2" s="69" t="s">
        <v>20</v>
      </c>
    </row>
    <row r="3" spans="1:9" x14ac:dyDescent="0.2">
      <c r="A3" s="67">
        <v>1987</v>
      </c>
      <c r="B3" s="70"/>
      <c r="C3" s="71">
        <v>5089.9081885856103</v>
      </c>
      <c r="D3" s="71">
        <v>3929.7962962963002</v>
      </c>
      <c r="E3" s="71"/>
      <c r="F3" s="71">
        <v>3825.2626506024098</v>
      </c>
      <c r="G3" s="71"/>
      <c r="H3" s="71">
        <v>3335.2701149425302</v>
      </c>
      <c r="I3" s="72">
        <v>4045.0593126067124</v>
      </c>
    </row>
    <row r="4" spans="1:9" x14ac:dyDescent="0.2">
      <c r="A4" s="73">
        <v>1988</v>
      </c>
      <c r="B4" s="74"/>
      <c r="C4" s="1">
        <v>5280.2627688171997</v>
      </c>
      <c r="D4" s="1">
        <v>4202.5742574257401</v>
      </c>
      <c r="E4" s="1">
        <v>3822.95945945946</v>
      </c>
      <c r="F4" s="1">
        <v>3938.1549295774598</v>
      </c>
      <c r="G4" s="1"/>
      <c r="H4" s="1">
        <v>3378.3257918551999</v>
      </c>
      <c r="I4" s="75">
        <v>4124.4554414270115</v>
      </c>
    </row>
    <row r="5" spans="1:9" x14ac:dyDescent="0.2">
      <c r="A5" s="73">
        <v>1989</v>
      </c>
      <c r="B5" s="74">
        <v>4806.27419354839</v>
      </c>
      <c r="C5" s="1">
        <v>5259.2262051915995</v>
      </c>
      <c r="D5" s="1">
        <v>4183.79262672811</v>
      </c>
      <c r="E5" s="1">
        <v>4047.03448275862</v>
      </c>
      <c r="F5" s="1">
        <v>4110.5775729646703</v>
      </c>
      <c r="G5" s="1"/>
      <c r="H5" s="1">
        <v>3476.9289617486302</v>
      </c>
      <c r="I5" s="75">
        <v>4313.9723404900033</v>
      </c>
    </row>
    <row r="6" spans="1:9" x14ac:dyDescent="0.2">
      <c r="A6" s="73">
        <v>1990</v>
      </c>
      <c r="B6" s="74">
        <v>5238.0925925925903</v>
      </c>
      <c r="C6" s="1">
        <v>5417.2366026289201</v>
      </c>
      <c r="D6" s="1">
        <v>4220.8445595854901</v>
      </c>
      <c r="E6" s="1">
        <v>4311.3809523809496</v>
      </c>
      <c r="F6" s="1">
        <v>4180.90331491713</v>
      </c>
      <c r="G6" s="1"/>
      <c r="H6" s="1">
        <v>3836.71523178808</v>
      </c>
      <c r="I6" s="75">
        <v>4534.1955423155268</v>
      </c>
    </row>
    <row r="7" spans="1:9" x14ac:dyDescent="0.2">
      <c r="A7" s="73">
        <v>1991</v>
      </c>
      <c r="B7" s="74">
        <v>5031.7076923076902</v>
      </c>
      <c r="C7" s="1">
        <v>5401.20694716243</v>
      </c>
      <c r="D7" s="1">
        <v>4100.3594771241796</v>
      </c>
      <c r="E7" s="1">
        <v>4204.1111111111104</v>
      </c>
      <c r="F7" s="1">
        <v>4335.9133663366301</v>
      </c>
      <c r="G7" s="1"/>
      <c r="H7" s="1">
        <v>3800.35975609756</v>
      </c>
      <c r="I7" s="75">
        <v>4478.9430583566</v>
      </c>
    </row>
    <row r="8" spans="1:9" x14ac:dyDescent="0.2">
      <c r="A8" s="73">
        <v>1992</v>
      </c>
      <c r="B8" s="74">
        <v>5189.6666666666697</v>
      </c>
      <c r="C8" s="1">
        <v>5581.3371356146999</v>
      </c>
      <c r="D8" s="1">
        <v>4330.61094224924</v>
      </c>
      <c r="E8" s="1">
        <v>4731.8111888111898</v>
      </c>
      <c r="F8" s="1">
        <v>4345.5461215932901</v>
      </c>
      <c r="G8" s="1"/>
      <c r="H8" s="1">
        <v>3790.5186915887898</v>
      </c>
      <c r="I8" s="75">
        <v>4661.5817910873129</v>
      </c>
    </row>
    <row r="9" spans="1:9" x14ac:dyDescent="0.2">
      <c r="A9" s="73">
        <v>1993</v>
      </c>
      <c r="B9" s="74">
        <v>5003.1910112359501</v>
      </c>
      <c r="C9" s="1">
        <v>5664.5763914830004</v>
      </c>
      <c r="D9" s="1">
        <v>4466.0191780821897</v>
      </c>
      <c r="E9" s="1">
        <v>4937.7637130801704</v>
      </c>
      <c r="F9" s="1">
        <v>4300.9649430324298</v>
      </c>
      <c r="G9" s="1"/>
      <c r="H9" s="1">
        <v>3696.84</v>
      </c>
      <c r="I9" s="75">
        <v>4678.2258728189563</v>
      </c>
    </row>
    <row r="10" spans="1:9" x14ac:dyDescent="0.2">
      <c r="A10" s="73">
        <v>1994</v>
      </c>
      <c r="B10" s="74">
        <v>5199.1052631578996</v>
      </c>
      <c r="C10" s="1">
        <v>5803.8956426217501</v>
      </c>
      <c r="D10" s="1">
        <v>4466.7382413087898</v>
      </c>
      <c r="E10" s="1">
        <v>4939.1060606060601</v>
      </c>
      <c r="F10" s="1">
        <v>4316.9186492709096</v>
      </c>
      <c r="G10" s="1"/>
      <c r="H10" s="1">
        <v>4272.4503311258304</v>
      </c>
      <c r="I10" s="75">
        <v>4833.0356980152064</v>
      </c>
    </row>
    <row r="11" spans="1:9" x14ac:dyDescent="0.2">
      <c r="A11" s="73">
        <v>1995</v>
      </c>
      <c r="B11" s="74">
        <v>5289.7058823529396</v>
      </c>
      <c r="C11" s="1">
        <v>5917.18831168831</v>
      </c>
      <c r="D11" s="1">
        <v>4665.3716312056704</v>
      </c>
      <c r="E11" s="1">
        <v>4989.5404040404001</v>
      </c>
      <c r="F11" s="1">
        <v>4589.6140583554397</v>
      </c>
      <c r="G11" s="1"/>
      <c r="H11" s="1">
        <v>4730.2746478873196</v>
      </c>
      <c r="I11" s="75">
        <v>5030.2824892550134</v>
      </c>
    </row>
    <row r="12" spans="1:9" x14ac:dyDescent="0.2">
      <c r="A12" s="73">
        <v>1996</v>
      </c>
      <c r="B12" s="74">
        <v>5277.6504854368904</v>
      </c>
      <c r="C12" s="1">
        <v>6067.1555330634301</v>
      </c>
      <c r="D12" s="1">
        <v>4492.6150442477901</v>
      </c>
      <c r="E12" s="1">
        <v>5146.1739130434798</v>
      </c>
      <c r="F12" s="1">
        <v>4681.0005963029198</v>
      </c>
      <c r="G12" s="1"/>
      <c r="H12" s="1">
        <v>4655.0618556701002</v>
      </c>
      <c r="I12" s="75">
        <v>5053.2762379607675</v>
      </c>
    </row>
    <row r="13" spans="1:9" x14ac:dyDescent="0.2">
      <c r="A13" s="73">
        <v>1997</v>
      </c>
      <c r="B13" s="74">
        <v>5409.8953488372099</v>
      </c>
      <c r="C13" s="1">
        <v>6147.7018653177402</v>
      </c>
      <c r="D13" s="1">
        <v>4633.7595959596001</v>
      </c>
      <c r="E13" s="1">
        <v>5256.9507575757598</v>
      </c>
      <c r="F13" s="1">
        <v>4664.2625284737996</v>
      </c>
      <c r="G13" s="1"/>
      <c r="H13" s="1">
        <v>4608.3298429319402</v>
      </c>
      <c r="I13" s="75">
        <v>5120.1499898493412</v>
      </c>
    </row>
    <row r="14" spans="1:9" x14ac:dyDescent="0.2">
      <c r="A14" s="73">
        <v>1998</v>
      </c>
      <c r="B14" s="74">
        <v>5638.2469135802503</v>
      </c>
      <c r="C14" s="1">
        <v>6186.1426504629599</v>
      </c>
      <c r="D14" s="1">
        <v>4572.7851727042998</v>
      </c>
      <c r="E14" s="1">
        <v>5076.4545454545496</v>
      </c>
      <c r="F14" s="1">
        <v>4756.0984887962504</v>
      </c>
      <c r="G14" s="1"/>
      <c r="H14" s="1">
        <v>4642.1048387096798</v>
      </c>
      <c r="I14" s="75">
        <v>5145.3054349513322</v>
      </c>
    </row>
    <row r="15" spans="1:9" x14ac:dyDescent="0.2">
      <c r="A15" s="73">
        <v>1999</v>
      </c>
      <c r="B15" s="74">
        <v>6137.30588235294</v>
      </c>
      <c r="C15" s="1">
        <v>6272.2122263747997</v>
      </c>
      <c r="D15" s="1">
        <v>4680.7223021582704</v>
      </c>
      <c r="E15" s="1">
        <v>5089.3451086956502</v>
      </c>
      <c r="F15" s="1">
        <v>4724.9912731006198</v>
      </c>
      <c r="G15" s="1"/>
      <c r="H15" s="1">
        <v>4598.8507462686603</v>
      </c>
      <c r="I15" s="75">
        <v>5250.571256491824</v>
      </c>
    </row>
    <row r="16" spans="1:9" x14ac:dyDescent="0.2">
      <c r="A16" s="73">
        <v>2000</v>
      </c>
      <c r="B16" s="74">
        <v>6348.3653846153802</v>
      </c>
      <c r="C16" s="1">
        <v>6300.6606770833296</v>
      </c>
      <c r="D16" s="1">
        <v>4784.6724982505202</v>
      </c>
      <c r="E16" s="1">
        <v>5021.0447761194</v>
      </c>
      <c r="F16" s="1">
        <v>4901.0577014783003</v>
      </c>
      <c r="G16" s="1">
        <v>4404.4603174603199</v>
      </c>
      <c r="H16" s="1">
        <v>4283.9424460431701</v>
      </c>
      <c r="I16" s="75">
        <v>5149.1719715786321</v>
      </c>
    </row>
    <row r="17" spans="1:9" x14ac:dyDescent="0.2">
      <c r="A17" s="73">
        <v>2001</v>
      </c>
      <c r="B17" s="74"/>
      <c r="C17" s="1">
        <v>6318.5897101070796</v>
      </c>
      <c r="D17" s="1">
        <v>4789.0063990692297</v>
      </c>
      <c r="E17" s="1">
        <v>4973.1065217391297</v>
      </c>
      <c r="F17" s="1">
        <v>4865.9323204419898</v>
      </c>
      <c r="G17" s="1">
        <v>4297.0158730158701</v>
      </c>
      <c r="H17" s="1">
        <v>4225.60220994475</v>
      </c>
      <c r="I17" s="75">
        <v>4911.542172386341</v>
      </c>
    </row>
    <row r="18" spans="1:9" x14ac:dyDescent="0.2">
      <c r="A18" s="73">
        <v>2002</v>
      </c>
      <c r="B18" s="74">
        <v>5488.2631578947403</v>
      </c>
      <c r="C18" s="1">
        <v>6385.1954198473304</v>
      </c>
      <c r="D18" s="1">
        <v>4873.3764705882404</v>
      </c>
      <c r="E18" s="1">
        <v>4897.3084832904897</v>
      </c>
      <c r="F18" s="1">
        <v>4885.89053136237</v>
      </c>
      <c r="G18" s="1">
        <v>4254.9696969696997</v>
      </c>
      <c r="H18" s="1">
        <v>4328.18971061093</v>
      </c>
      <c r="I18" s="75">
        <v>5016.1704957948286</v>
      </c>
    </row>
    <row r="19" spans="1:9" x14ac:dyDescent="0.2">
      <c r="A19" s="73">
        <v>2003</v>
      </c>
      <c r="B19" s="74"/>
      <c r="C19" s="1">
        <v>6469.5934379457904</v>
      </c>
      <c r="D19" s="1">
        <v>4824.0514485514504</v>
      </c>
      <c r="E19" s="1">
        <v>5085.8676122931402</v>
      </c>
      <c r="F19" s="1">
        <v>4986.6788461538499</v>
      </c>
      <c r="G19" s="1">
        <v>4603.0617283950596</v>
      </c>
      <c r="H19" s="1">
        <v>4492.7314487632502</v>
      </c>
      <c r="I19" s="75">
        <v>5076.9974203504235</v>
      </c>
    </row>
    <row r="20" spans="1:9" x14ac:dyDescent="0.2">
      <c r="A20" s="73">
        <v>2004</v>
      </c>
      <c r="B20" s="74">
        <v>6208.0714285714303</v>
      </c>
      <c r="C20" s="1">
        <v>6567.5185008355202</v>
      </c>
      <c r="D20" s="1">
        <v>4913.8752581577901</v>
      </c>
      <c r="E20" s="1">
        <v>5206.53947368421</v>
      </c>
      <c r="F20" s="1">
        <v>5122.8416666666699</v>
      </c>
      <c r="G20" s="1">
        <v>4530.1733333333304</v>
      </c>
      <c r="H20" s="1">
        <v>4673.3856041131103</v>
      </c>
      <c r="I20" s="75">
        <v>5317.4864664802944</v>
      </c>
    </row>
    <row r="21" spans="1:9" x14ac:dyDescent="0.2">
      <c r="A21" s="73">
        <v>2005</v>
      </c>
      <c r="B21" s="74"/>
      <c r="C21" s="1">
        <v>6446.0835068239603</v>
      </c>
      <c r="D21" s="1">
        <v>4982.1920315865</v>
      </c>
      <c r="E21" s="1">
        <v>4868.1453744493401</v>
      </c>
      <c r="F21" s="1">
        <v>4955.4538352272702</v>
      </c>
      <c r="G21" s="1">
        <v>4344.0662251655604</v>
      </c>
      <c r="H21" s="1">
        <v>4658.06166219839</v>
      </c>
      <c r="I21" s="75">
        <v>5042.3337725751708</v>
      </c>
    </row>
    <row r="22" spans="1:9" x14ac:dyDescent="0.2">
      <c r="A22" s="73">
        <v>2006</v>
      </c>
      <c r="B22" s="74"/>
      <c r="C22" s="1">
        <v>6644.5592472118997</v>
      </c>
      <c r="D22" s="1">
        <v>4971.5432924563402</v>
      </c>
      <c r="E22" s="1">
        <v>4874.4317548746503</v>
      </c>
      <c r="F22" s="1">
        <v>5026.2714097496701</v>
      </c>
      <c r="G22" s="1">
        <v>4566.3033707865197</v>
      </c>
      <c r="H22" s="1">
        <v>4378.58383233533</v>
      </c>
      <c r="I22" s="75">
        <v>5076.9488179024011</v>
      </c>
    </row>
    <row r="23" spans="1:9" x14ac:dyDescent="0.2">
      <c r="A23" s="73">
        <v>2007</v>
      </c>
      <c r="B23" s="74"/>
      <c r="C23" s="1">
        <v>6763.1531723484904</v>
      </c>
      <c r="D23" s="1">
        <v>5002.8435870698604</v>
      </c>
      <c r="E23" s="1">
        <v>4802.84640522876</v>
      </c>
      <c r="F23" s="1">
        <v>5092.4061341422303</v>
      </c>
      <c r="G23" s="1">
        <v>4648.6473029045601</v>
      </c>
      <c r="H23" s="1">
        <v>4161.3972602739696</v>
      </c>
      <c r="I23" s="75">
        <v>5078.5489769946453</v>
      </c>
    </row>
    <row r="24" spans="1:9" x14ac:dyDescent="0.2">
      <c r="A24" s="73">
        <v>2008</v>
      </c>
      <c r="B24" s="74"/>
      <c r="C24" s="1">
        <v>6785.84432278029</v>
      </c>
      <c r="D24" s="1">
        <v>5040.3742084053001</v>
      </c>
      <c r="E24" s="1">
        <v>4915.4916943521603</v>
      </c>
      <c r="F24" s="1">
        <v>5065.9795581932103</v>
      </c>
      <c r="G24" s="1">
        <v>4691.5191489361696</v>
      </c>
      <c r="H24" s="1">
        <v>4490.7676470588203</v>
      </c>
      <c r="I24" s="75">
        <v>5164.996096620991</v>
      </c>
    </row>
    <row r="25" spans="1:9" x14ac:dyDescent="0.2">
      <c r="A25" s="73">
        <v>2009</v>
      </c>
      <c r="B25" s="74"/>
      <c r="C25" s="1">
        <v>6874.0510487743204</v>
      </c>
      <c r="D25" s="1">
        <v>5084.7098460644802</v>
      </c>
      <c r="E25" s="1">
        <v>5139.8859060402701</v>
      </c>
      <c r="F25" s="1">
        <v>5157.8937659033099</v>
      </c>
      <c r="G25" s="1">
        <v>4683.6909871244598</v>
      </c>
      <c r="H25" s="1">
        <v>4309.3507853403098</v>
      </c>
      <c r="I25" s="75">
        <v>5208.2637232078587</v>
      </c>
    </row>
    <row r="26" spans="1:9" x14ac:dyDescent="0.2">
      <c r="A26" s="73">
        <v>2010</v>
      </c>
      <c r="B26" s="74"/>
      <c r="C26" s="1">
        <v>7046.0584964950403</v>
      </c>
      <c r="D26" s="1">
        <v>5054.5276523701996</v>
      </c>
      <c r="E26" s="1">
        <v>4866.4786885245903</v>
      </c>
      <c r="F26" s="1">
        <v>5243.1807228915704</v>
      </c>
      <c r="G26" s="1">
        <v>4862.1277955271598</v>
      </c>
      <c r="H26" s="1">
        <v>4479.7720797720804</v>
      </c>
      <c r="I26" s="75">
        <v>5258.6909059301061</v>
      </c>
    </row>
    <row r="27" spans="1:9" x14ac:dyDescent="0.2">
      <c r="A27" s="73">
        <v>2011</v>
      </c>
      <c r="B27" s="74"/>
      <c r="C27" s="1">
        <v>7112.8014373170099</v>
      </c>
      <c r="D27" s="1">
        <v>5169.5320342486002</v>
      </c>
      <c r="E27" s="1">
        <v>4897.53246753247</v>
      </c>
      <c r="F27" s="1">
        <v>5302.9087136929502</v>
      </c>
      <c r="G27" s="1">
        <v>4611.75555555556</v>
      </c>
      <c r="H27" s="1">
        <v>4461.0295081967197</v>
      </c>
      <c r="I27" s="75">
        <v>5259.2599527572174</v>
      </c>
    </row>
    <row r="28" spans="1:9" x14ac:dyDescent="0.2">
      <c r="A28" s="73">
        <v>2012</v>
      </c>
      <c r="B28" s="74"/>
      <c r="C28" s="1">
        <v>7124.2062122519401</v>
      </c>
      <c r="D28" s="1">
        <v>5298.6733668341703</v>
      </c>
      <c r="E28" s="1">
        <v>4950.4179104477598</v>
      </c>
      <c r="F28" s="1">
        <v>5375.3828722778098</v>
      </c>
      <c r="G28" s="1">
        <v>4545.3512396694196</v>
      </c>
      <c r="H28" s="1">
        <v>4574.6743421052597</v>
      </c>
      <c r="I28" s="75">
        <v>5311.4509905977266</v>
      </c>
    </row>
    <row r="29" spans="1:9" x14ac:dyDescent="0.2">
      <c r="A29" s="73">
        <v>2013</v>
      </c>
      <c r="B29" s="74"/>
      <c r="C29" s="1">
        <v>7196.1936163806104</v>
      </c>
      <c r="D29" s="1">
        <v>5278.3080568720397</v>
      </c>
      <c r="E29" s="1">
        <v>5282.4860335195499</v>
      </c>
      <c r="F29" s="1">
        <v>5435.3029344073602</v>
      </c>
      <c r="G29" s="1">
        <v>5011.9429530201296</v>
      </c>
      <c r="H29" s="1">
        <v>4540.8454106280196</v>
      </c>
      <c r="I29" s="75">
        <v>5457.5131674712839</v>
      </c>
    </row>
    <row r="30" spans="1:9" x14ac:dyDescent="0.2">
      <c r="A30" s="73">
        <v>2014</v>
      </c>
      <c r="B30" s="74"/>
      <c r="C30" s="1">
        <v>7246.0621669626998</v>
      </c>
      <c r="D30" s="1">
        <v>5302.0166534496402</v>
      </c>
      <c r="E30" s="1">
        <v>4918.9947916666697</v>
      </c>
      <c r="F30" s="1">
        <v>5729.9171343677799</v>
      </c>
      <c r="G30" s="1">
        <v>5128.5606694560702</v>
      </c>
      <c r="H30" s="1">
        <v>4740.1188811188804</v>
      </c>
      <c r="I30" s="75">
        <v>5510.9450495036244</v>
      </c>
    </row>
    <row r="31" spans="1:9" x14ac:dyDescent="0.2">
      <c r="A31" s="73">
        <v>2015</v>
      </c>
      <c r="B31" s="74"/>
      <c r="C31" s="1">
        <v>7475.00717488789</v>
      </c>
      <c r="D31" s="1">
        <v>5387.2602308499499</v>
      </c>
      <c r="E31" s="1">
        <v>5275.18300653595</v>
      </c>
      <c r="F31" s="1">
        <v>5628.50293772033</v>
      </c>
      <c r="G31" s="1">
        <v>5616.0918918918896</v>
      </c>
      <c r="H31" s="1">
        <v>5595.3908045976996</v>
      </c>
      <c r="I31" s="75">
        <v>5829.5726744139511</v>
      </c>
    </row>
    <row r="32" spans="1:9" x14ac:dyDescent="0.2">
      <c r="A32" s="73">
        <v>2016</v>
      </c>
      <c r="B32" s="74"/>
      <c r="C32" s="1">
        <v>7621.09372846313</v>
      </c>
      <c r="D32" s="1">
        <v>5390.3622497616798</v>
      </c>
      <c r="E32" s="1">
        <v>5464.5</v>
      </c>
      <c r="F32" s="1">
        <v>5660.9319402985102</v>
      </c>
      <c r="G32" s="1">
        <v>5664.9913793103497</v>
      </c>
      <c r="H32" s="1"/>
      <c r="I32" s="75">
        <v>5960.3758595667341</v>
      </c>
    </row>
    <row r="33" spans="1:9" x14ac:dyDescent="0.2">
      <c r="A33" s="73">
        <v>2017</v>
      </c>
      <c r="B33" s="74"/>
      <c r="C33" s="1">
        <v>8419.06550218341</v>
      </c>
      <c r="D33" s="1">
        <v>5746.2794117647099</v>
      </c>
      <c r="E33" s="1"/>
      <c r="F33" s="1">
        <v>6030.8767123287698</v>
      </c>
      <c r="G33" s="1"/>
      <c r="H33" s="1"/>
      <c r="I33" s="75">
        <v>6732.0738754256299</v>
      </c>
    </row>
    <row r="34" spans="1:9" x14ac:dyDescent="0.2">
      <c r="A34" s="73">
        <v>2018</v>
      </c>
      <c r="B34" s="74"/>
      <c r="C34" s="1"/>
      <c r="D34" s="1"/>
      <c r="E34" s="1"/>
      <c r="F34" s="1"/>
      <c r="G34" s="1"/>
      <c r="H34" s="1"/>
      <c r="I34" s="75"/>
    </row>
    <row r="35" spans="1:9" x14ac:dyDescent="0.2">
      <c r="A35" s="73">
        <v>2019</v>
      </c>
      <c r="B35" s="74"/>
      <c r="C35" s="1"/>
      <c r="D35" s="1"/>
      <c r="E35" s="1"/>
      <c r="F35" s="1"/>
      <c r="G35" s="1"/>
      <c r="H35" s="1"/>
      <c r="I35" s="75"/>
    </row>
    <row r="36" spans="1:9" x14ac:dyDescent="0.2">
      <c r="A36" s="76" t="s">
        <v>20</v>
      </c>
      <c r="B36" s="77">
        <v>5447.5387073679276</v>
      </c>
      <c r="C36" s="78">
        <v>6415.6060596036205</v>
      </c>
      <c r="D36" s="78">
        <v>4801.2772264976247</v>
      </c>
      <c r="E36" s="78">
        <v>4896.3066412867565</v>
      </c>
      <c r="F36" s="78">
        <v>4878.6328461492876</v>
      </c>
      <c r="G36" s="78">
        <v>4733.2193805013012</v>
      </c>
      <c r="H36" s="78">
        <v>4317.7887739212074</v>
      </c>
      <c r="I36" s="79">
        <v>5070.8793324861008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Hojas de cálculo</vt:lpstr>
      </vt:variant>
      <vt:variant>
        <vt:i4>2</vt:i4>
      </vt:variant>
      <vt:variant>
        <vt:lpstr>Gráficos</vt:lpstr>
      </vt:variant>
      <vt:variant>
        <vt:i4>1</vt:i4>
      </vt:variant>
      <vt:variant>
        <vt:lpstr>Rangos con nombre</vt:lpstr>
      </vt:variant>
      <vt:variant>
        <vt:i4>3</vt:i4>
      </vt:variant>
    </vt:vector>
  </HeadingPairs>
  <TitlesOfParts>
    <vt:vector size="6" baseType="lpstr">
      <vt:lpstr>datos</vt:lpstr>
      <vt:lpstr>Tabla</vt:lpstr>
      <vt:lpstr>Gráfico</vt:lpstr>
      <vt:lpstr>datos!_FilterDatabase</vt:lpstr>
      <vt:lpstr>fecevaltend</vt:lpstr>
      <vt:lpstr>tend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BVARGAS</dc:creator>
  <cp:lastModifiedBy>BVL</cp:lastModifiedBy>
  <dcterms:created xsi:type="dcterms:W3CDTF">2008-01-24T22:32:01Z</dcterms:created>
  <dcterms:modified xsi:type="dcterms:W3CDTF">2019-09-10T19:40:44Z</dcterms:modified>
</cp:coreProperties>
</file>