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PivotChartFilter="1" defaultThemeVersion="124226"/>
  <mc:AlternateContent xmlns:mc="http://schemas.openxmlformats.org/markup-compatibility/2006">
    <mc:Choice Requires="x15">
      <x15ac:absPath xmlns:x15ac="http://schemas.microsoft.com/office/spreadsheetml/2010/11/ac" url="C:\mgen2003\web\tend\"/>
    </mc:Choice>
  </mc:AlternateContent>
  <xr:revisionPtr revIDLastSave="0" documentId="13_ncr:1_{32204E3C-05C4-42B8-993A-881A3571B872}" xr6:coauthVersionLast="44" xr6:coauthVersionMax="44" xr10:uidLastSave="{00000000-0000-0000-0000-000000000000}"/>
  <bookViews>
    <workbookView xWindow="19080" yWindow="-120" windowWidth="21840" windowHeight="13740" tabRatio="703" xr2:uid="{00000000-000D-0000-FFFF-FFFF00000000}"/>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datos!$A$12:$AF$222</definedName>
  </definedNames>
  <calcPr calcId="191029"/>
  <pivotCaches>
    <pivotCache cacheId="227" r:id="rId4"/>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B6" authorId="0" shapeId="0" xr:uid="{00000000-0006-0000-0000-000001000000}">
      <text>
        <r>
          <rPr>
            <sz val="8"/>
            <color indexed="81"/>
            <rFont val="Tahoma"/>
            <family val="2"/>
          </rPr>
          <t xml:space="preserve">PROMEDIO DEL GRUPO SELECCIONADO ABAJO SEGUN LOS CRITERIOS DEFINIDOS
</t>
        </r>
      </text>
    </comment>
    <comment ref="B7" authorId="0" shapeId="0" xr:uid="{00000000-0006-0000-0000-000002000000}">
      <text>
        <r>
          <rPr>
            <sz val="8"/>
            <color indexed="81"/>
            <rFont val="Tahoma"/>
            <family val="2"/>
          </rPr>
          <t xml:space="preserve">NUMERO DE  AÑOS  EN EL GRUPO SELECCIONADO ABAJO SEGUN LOS CRITERIOS DEFINIDOS
</t>
        </r>
      </text>
    </comment>
    <comment ref="B8" authorId="0" shapeId="0" xr:uid="{00000000-0006-0000-0000-000003000000}">
      <text>
        <r>
          <rPr>
            <sz val="8"/>
            <color indexed="81"/>
            <rFont val="Tahoma"/>
            <family val="2"/>
          </rPr>
          <t xml:space="preserve">VALOR MINIMO ENTRE EL  GRUPO SELECCIONADO ABAJO SEGUN LOS CRITERIOS DEFINIDOS
</t>
        </r>
      </text>
    </comment>
    <comment ref="B9" authorId="0" shapeId="0" xr:uid="{00000000-0006-0000-0000-000004000000}">
      <text>
        <r>
          <rPr>
            <sz val="8"/>
            <color indexed="81"/>
            <rFont val="Tahoma"/>
            <family val="2"/>
          </rPr>
          <t xml:space="preserve">VALOR MAXIMO ENTRE EL  GRUPO SELECCIONADO ABAJO SEGUN LOS CRITERIOS DEFINIDOS
</t>
        </r>
      </text>
    </comment>
    <comment ref="B11" authorId="0" shapeId="0" xr:uid="{00000000-0006-0000-0000-000005000000}">
      <text>
        <r>
          <rPr>
            <b/>
            <sz val="8"/>
            <color indexed="81"/>
            <rFont val="Tahoma"/>
            <family val="2"/>
          </rPr>
          <t>Año de Nacimiento</t>
        </r>
      </text>
    </comment>
    <comment ref="C11" authorId="0" shapeId="0" xr:uid="{00000000-0006-0000-0000-000006000000}">
      <text>
        <r>
          <rPr>
            <sz val="8"/>
            <color indexed="81"/>
            <rFont val="Tahoma"/>
            <family val="2"/>
          </rPr>
          <t xml:space="preserve">% de consanguinidad (promedio para las vacas nacidas en este año)
Rango: 0 a 100%
</t>
        </r>
      </text>
    </comment>
    <comment ref="D11" authorId="0" shapeId="0" xr:uid="{00000000-0006-0000-0000-000007000000}">
      <text>
        <r>
          <rPr>
            <sz val="10"/>
            <color indexed="81"/>
            <rFont val="Tahoma"/>
            <family val="2"/>
          </rPr>
          <t xml:space="preserve">Vacas que contribuyeron al cálculo del promedio de producción corregida a 305 d (PC305) para cada año respectivo
</t>
        </r>
      </text>
    </comment>
    <comment ref="E11" authorId="0" shapeId="0" xr:uid="{00000000-0006-0000-0000-00000800000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shapeId="0" xr:uid="{00000000-0006-0000-0000-000009000000}">
      <text>
        <r>
          <rPr>
            <sz val="8"/>
            <color indexed="81"/>
            <rFont val="Tahoma"/>
            <family val="2"/>
          </rPr>
          <t xml:space="preserve"> Vacas que contribuyeron al cálculo de VC para cada año
*Incluye vacas sin registros de producción</t>
        </r>
      </text>
    </comment>
    <comment ref="G11" authorId="0" shapeId="0" xr:uid="{00000000-0006-0000-0000-00000A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shapeId="0" xr:uid="{00000000-0006-0000-0000-00000B000000}">
      <text>
        <r>
          <rPr>
            <sz val="8"/>
            <color indexed="81"/>
            <rFont val="Tahoma"/>
            <family val="2"/>
          </rPr>
          <t xml:space="preserve">% de confiabilidad (promedio para vacas nacidas este año)
Rango: 0 a 100
</t>
        </r>
      </text>
    </comment>
    <comment ref="I11" authorId="0" shapeId="0" xr:uid="{00000000-0006-0000-0000-00000C000000}">
      <text>
        <r>
          <rPr>
            <sz val="8"/>
            <color indexed="81"/>
            <rFont val="Tahoma"/>
            <family val="2"/>
          </rPr>
          <t xml:space="preserve">Vacas que contribuyeron al cálculo del promedio de producción corregida a 305 d (PC305) para cada año respectivo
</t>
        </r>
      </text>
    </comment>
    <comment ref="J11" authorId="0" shapeId="0" xr:uid="{00000000-0006-0000-0000-00000D000000}">
      <text>
        <r>
          <rPr>
            <sz val="8"/>
            <color indexed="81"/>
            <rFont val="Tahoma"/>
            <family val="2"/>
          </rPr>
          <t xml:space="preserve">kilogramos de producción de grasa a 305 días CORREGIDA por edad y lactancia
*Corrección es a una base de 4 años de edad y tercera lactancia
</t>
        </r>
      </text>
    </comment>
    <comment ref="K11" authorId="0" shapeId="0" xr:uid="{00000000-0006-0000-0000-00000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shapeId="0" xr:uid="{00000000-0006-0000-0000-00000F000000}">
      <text>
        <r>
          <rPr>
            <sz val="8"/>
            <color indexed="81"/>
            <rFont val="Tahoma"/>
            <family val="2"/>
          </rPr>
          <t xml:space="preserve">% de confiabilidad (promedio para vacas nacidas este año)
Rango: 0 a 100
</t>
        </r>
      </text>
    </comment>
    <comment ref="M11" authorId="0" shapeId="0" xr:uid="{00000000-0006-0000-0000-000010000000}">
      <text>
        <r>
          <rPr>
            <sz val="8"/>
            <color indexed="81"/>
            <rFont val="Tahoma"/>
            <family val="2"/>
          </rPr>
          <t xml:space="preserve">Vacas que contribuyeron al cálculo del promedio de producción corregida a 305 d (PC305) para cada año respectivo
</t>
        </r>
      </text>
    </comment>
    <comment ref="N11" authorId="0" shapeId="0" xr:uid="{00000000-0006-0000-0000-000011000000}">
      <text>
        <r>
          <rPr>
            <sz val="8"/>
            <color indexed="81"/>
            <rFont val="Tahoma"/>
            <family val="2"/>
          </rPr>
          <t xml:space="preserve">kilogramos de producción de proteína  a 305 días CORREGIDA por edad y lactancia
*Corrección es a una base de 4 años de edad y tercera lactancia
</t>
        </r>
      </text>
    </comment>
    <comment ref="O11" authorId="0" shapeId="0" xr:uid="{00000000-0006-0000-0000-00001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shapeId="0" xr:uid="{00000000-0006-0000-0000-000013000000}">
      <text>
        <r>
          <rPr>
            <sz val="8"/>
            <color indexed="81"/>
            <rFont val="Tahoma"/>
            <family val="2"/>
          </rPr>
          <t xml:space="preserve">% de confiabilidad (promedio para vacas nacidas este año)
Rango: 0 a 100
</t>
        </r>
      </text>
    </comment>
    <comment ref="Q11" authorId="0" shapeId="0" xr:uid="{00000000-0006-0000-0000-000014000000}">
      <text>
        <r>
          <rPr>
            <sz val="8"/>
            <color indexed="81"/>
            <rFont val="Tahoma"/>
            <family val="2"/>
          </rPr>
          <t xml:space="preserve">Vacas que contribuyeron al cálculo del promedio de producción corregida a 305 d (PC305) para cada año respectivo
</t>
        </r>
      </text>
    </comment>
    <comment ref="R11" authorId="0" shapeId="0" xr:uid="{00000000-0006-0000-0000-000015000000}">
      <text>
        <r>
          <rPr>
            <sz val="8"/>
            <color indexed="81"/>
            <rFont val="Tahoma"/>
            <family val="2"/>
          </rPr>
          <t xml:space="preserve">kilogramos de producción de sólidos  a 305 días CORREGIDO por edad y lactancia
*Corrección es a una base de 4 años de edad y tercera lactancia
</t>
        </r>
      </text>
    </comment>
    <comment ref="S11" authorId="0" shapeId="0" xr:uid="{00000000-0006-0000-0000-000016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shapeId="0" xr:uid="{00000000-0006-0000-0000-000017000000}">
      <text>
        <r>
          <rPr>
            <sz val="8"/>
            <color indexed="81"/>
            <rFont val="Tahoma"/>
            <family val="2"/>
          </rPr>
          <t xml:space="preserve">% de confiabilidad (promedio para vacas nacidas este año)
Rango: 0 a 100
</t>
        </r>
      </text>
    </comment>
    <comment ref="U11" authorId="0" shapeId="0" xr:uid="{00000000-0006-0000-0000-000018000000}">
      <text>
        <r>
          <rPr>
            <sz val="10"/>
            <color indexed="81"/>
            <rFont val="Tahoma"/>
            <family val="2"/>
          </rPr>
          <t xml:space="preserve">Vacas que contribuyeron al cálculo del promedio de días abiertos para cada año respectivo
</t>
        </r>
      </text>
    </comment>
    <comment ref="V11" authorId="0" shapeId="0" xr:uid="{00000000-0006-0000-0000-000019000000}">
      <text>
        <r>
          <rPr>
            <b/>
            <sz val="10"/>
            <color indexed="81"/>
            <rFont val="Tahoma"/>
            <family val="2"/>
          </rPr>
          <t xml:space="preserve">Días  Abiertos </t>
        </r>
      </text>
    </comment>
    <comment ref="W11" authorId="0" shapeId="0" xr:uid="{00000000-0006-0000-0000-00001A00000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shapeId="0" xr:uid="{00000000-0006-0000-0000-00001B000000}">
      <text>
        <r>
          <rPr>
            <sz val="10"/>
            <color indexed="81"/>
            <rFont val="Tahoma"/>
            <family val="2"/>
          </rPr>
          <t xml:space="preserve">% de confiabilidad (promedio para vacas nacidas este año)
Rango: 0 a 100
</t>
        </r>
      </text>
    </comment>
    <comment ref="Y11" authorId="0" shapeId="0" xr:uid="{00000000-0006-0000-0000-00001C000000}">
      <text>
        <r>
          <rPr>
            <sz val="8"/>
            <color indexed="81"/>
            <rFont val="Tahoma"/>
            <family val="2"/>
          </rPr>
          <t xml:space="preserve">Vacas que contribuyeron al cálculo del promedio de score de células somáticas  para cada año respectivo
</t>
        </r>
      </text>
    </comment>
    <comment ref="Z11" authorId="0" shapeId="0" xr:uid="{00000000-0006-0000-0000-00001D000000}">
      <text>
        <r>
          <rPr>
            <sz val="8"/>
            <color indexed="81"/>
            <rFont val="Tahoma"/>
            <family val="2"/>
          </rPr>
          <t>SCCS: Score de células somáticas. Se calcula como SCCS= log(CCS/1000) 
Equivalencias:
SCCS   CCS
5          32000
6          64000
7         128000
8         256000
9         512000
10       1024000</t>
        </r>
      </text>
    </comment>
    <comment ref="AA11" authorId="0" shapeId="0" xr:uid="{00000000-0006-0000-0000-00001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shapeId="0" xr:uid="{00000000-0006-0000-0000-00001F000000}">
      <text>
        <r>
          <rPr>
            <sz val="8"/>
            <color indexed="81"/>
            <rFont val="Tahoma"/>
            <family val="2"/>
          </rPr>
          <t xml:space="preserve">% de confiabilidad (promedio para vacas nacidas este año)
Rango: 0 a 100
</t>
        </r>
      </text>
    </comment>
    <comment ref="AC11" authorId="0" shapeId="0" xr:uid="{00000000-0006-0000-0000-000020000000}">
      <text>
        <r>
          <rPr>
            <sz val="8"/>
            <color indexed="81"/>
            <rFont val="Tahoma"/>
            <family val="2"/>
          </rPr>
          <t xml:space="preserve">Vacas que contribuyeron al cálculo del promedio de vida productiva para cada año respectivo
</t>
        </r>
      </text>
    </comment>
    <comment ref="AD11" authorId="0" shapeId="0" xr:uid="{00000000-0006-0000-0000-000021000000}">
      <text>
        <r>
          <rPr>
            <sz val="8"/>
            <color indexed="81"/>
            <rFont val="Tahoma"/>
            <family val="2"/>
          </rPr>
          <t xml:space="preserve">Vida productiva (aprox. en meses)*
</t>
        </r>
      </text>
    </comment>
    <comment ref="AE11" authorId="0" shapeId="0" xr:uid="{00000000-0006-0000-0000-00002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shapeId="0" xr:uid="{00000000-0006-0000-0000-00002300000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<sst xmlns="http://schemas.openxmlformats.org/spreadsheetml/2006/main" count="301" uniqueCount="86">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</sst>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right style="thin">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94">
    <xf numFmtId="0" fontId="0" fillId="0" borderId="0" xfId="0"/>
    <xf numFmtId="0" fontId="0" fillId="0" borderId="0" xfId="0" applyNumberFormat="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 xfId="0" applyNumberFormat="1" applyFont="1" applyFill="1" applyBorder="1" applyAlignment="1">
      <alignment horizontal="left"/>
    </xf>
    <xf numFmtId="0" fontId="7" fillId="0" borderId="1" xfId="0" applyFont="1" applyFill="1" applyBorder="1" applyAlignment="1">
      <alignment horizontal="right"/>
    </xf>
    <xf numFmtId="1" fontId="7" fillId="0" borderId="1" xfId="0" applyNumberFormat="1" applyFont="1" applyFill="1" applyBorder="1" applyAlignment="1">
      <alignment horizontal="right"/>
    </xf>
    <xf numFmtId="164" fontId="9" fillId="0" borderId="1" xfId="0" applyNumberFormat="1" applyFont="1" applyFill="1" applyBorder="1" applyAlignment="1"/>
    <xf numFmtId="1" fontId="9" fillId="0" borderId="1" xfId="0" applyNumberFormat="1" applyFont="1" applyFill="1" applyBorder="1" applyAlignment="1"/>
    <xf numFmtId="1" fontId="10" fillId="0" borderId="1" xfId="0" applyNumberFormat="1" applyFont="1" applyFill="1" applyBorder="1" applyAlignment="1">
      <alignment horizontal="left"/>
    </xf>
    <xf numFmtId="1" fontId="14" fillId="3" borderId="1" xfId="0" applyNumberFormat="1" applyFont="1" applyFill="1" applyBorder="1" applyAlignment="1">
      <alignment horizontal="left"/>
    </xf>
    <xf numFmtId="1" fontId="16" fillId="3" borderId="1" xfId="0" applyNumberFormat="1" applyFont="1" applyFill="1" applyBorder="1" applyAlignment="1">
      <alignment horizontal="right"/>
    </xf>
    <xf numFmtId="1" fontId="7" fillId="3" borderId="1" xfId="0" applyNumberFormat="1" applyFont="1" applyFill="1" applyBorder="1" applyAlignment="1">
      <alignment horizontal="right"/>
    </xf>
    <xf numFmtId="0" fontId="7" fillId="0" borderId="1" xfId="0" applyFont="1" applyFill="1" applyBorder="1" applyAlignment="1">
      <alignment horizontal="left"/>
    </xf>
    <xf numFmtId="0" fontId="16" fillId="3" borderId="1" xfId="0" applyFont="1" applyFill="1" applyBorder="1" applyAlignment="1">
      <alignment horizontal="right"/>
    </xf>
    <xf numFmtId="0" fontId="7" fillId="3" borderId="1" xfId="0" applyFont="1" applyFill="1" applyBorder="1" applyAlignment="1">
      <alignment horizontal="right"/>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right"/>
    </xf>
    <xf numFmtId="2" fontId="9" fillId="0" borderId="1" xfId="0" applyNumberFormat="1" applyFont="1" applyFill="1" applyBorder="1" applyAlignment="1"/>
    <xf numFmtId="2" fontId="7" fillId="0" borderId="1" xfId="0" applyNumberFormat="1" applyFont="1" applyFill="1" applyBorder="1" applyAlignment="1">
      <alignment horizontal="center"/>
    </xf>
    <xf numFmtId="2" fontId="10" fillId="0" borderId="1" xfId="0" applyNumberFormat="1" applyFont="1" applyFill="1" applyBorder="1" applyAlignment="1">
      <alignment horizontal="left"/>
    </xf>
    <xf numFmtId="2" fontId="14" fillId="3" borderId="1" xfId="0" applyNumberFormat="1" applyFont="1" applyFill="1" applyBorder="1" applyAlignment="1">
      <alignment horizontal="left"/>
    </xf>
    <xf numFmtId="2" fontId="16" fillId="3" borderId="1" xfId="0" applyNumberFormat="1" applyFont="1" applyFill="1" applyBorder="1" applyAlignment="1">
      <alignment horizontal="right"/>
    </xf>
    <xf numFmtId="2" fontId="7" fillId="3" borderId="1" xfId="0" applyNumberFormat="1" applyFont="1" applyFill="1" applyBorder="1" applyAlignment="1">
      <alignment horizontal="right"/>
    </xf>
    <xf numFmtId="0" fontId="0" fillId="0" borderId="2" xfId="0" pivotButton="1"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6" xfId="0" applyBorder="1"/>
    <xf numFmtId="0" fontId="0" fillId="0" borderId="2" xfId="0" applyNumberFormat="1" applyBorder="1"/>
    <xf numFmtId="0" fontId="0" fillId="0" borderId="5" xfId="0" applyNumberFormat="1" applyBorder="1"/>
    <xf numFmtId="0" fontId="0" fillId="0" borderId="6" xfId="0" applyNumberFormat="1" applyBorder="1"/>
    <xf numFmtId="0" fontId="0" fillId="0" borderId="7" xfId="0" applyBorder="1"/>
    <xf numFmtId="0" fontId="0" fillId="0" borderId="7" xfId="0" applyNumberFormat="1" applyBorder="1"/>
    <xf numFmtId="0" fontId="0" fillId="0" borderId="8" xfId="0" applyNumberFormat="1" applyBorder="1"/>
    <xf numFmtId="0" fontId="0" fillId="0" borderId="9" xfId="0" applyBorder="1"/>
    <xf numFmtId="0" fontId="0" fillId="0" borderId="9" xfId="0" applyNumberFormat="1" applyBorder="1"/>
    <xf numFmtId="0" fontId="0" fillId="0" borderId="10" xfId="0" applyNumberFormat="1" applyBorder="1"/>
    <xf numFmtId="0" fontId="0" fillId="0" borderId="11" xfId="0" applyNumberFormat="1" applyBorder="1"/>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[tendxraza2003.xlsx]Tabla!Tabla dinámica2</c:name>
    <c:fmtId val="0"/>
  </c:pivotSource>
  <c:chart>
    <c:autoTitleDeleted val="0"/>
    <c:pivotFmts>
      <c:pivotFmt>
        <c:idx val="0"/>
        <c:dLbl>
          <c:idx val="0"/>
          <c:delete val="1"/>
          <c:extLst>
            <c:ext xmlns:c15="http://schemas.microsoft.com/office/drawing/2012/chart" uri="{CE6537A1-D6FC-4f65-9D91-7224C49458BB}"/>
          </c:extLst>
        </c:dLbl>
      </c:pivotFmt>
      <c:pivotFmt>
        <c:idx val="1"/>
        <c:dLbl>
          <c:idx val="0"/>
          <c:delete val="1"/>
          <c:extLst>
            <c:ext xmlns:c15="http://schemas.microsoft.com/office/drawing/2012/chart" uri="{CE6537A1-D6FC-4f65-9D91-7224C49458BB}"/>
          </c:extLst>
        </c:dLbl>
      </c:pivotFmt>
      <c:pivotFmt>
        <c:idx val="2"/>
        <c:dLbl>
          <c:idx val="0"/>
          <c:delete val="1"/>
          <c:extLst>
            <c:ext xmlns:c15="http://schemas.microsoft.com/office/drawing/2012/chart" uri="{CE6537A1-D6FC-4f65-9D91-7224C49458BB}"/>
          </c:extLst>
        </c:dLbl>
      </c:pivotFmt>
      <c:pivotFmt>
        <c:idx val="3"/>
        <c:dLbl>
          <c:idx val="0"/>
          <c:delete val="1"/>
          <c:extLst>
            <c:ext xmlns:c15="http://schemas.microsoft.com/office/drawing/2012/chart" uri="{CE6537A1-D6FC-4f65-9D91-7224C49458BB}"/>
          </c:extLst>
        </c:dLbl>
      </c:pivotFmt>
      <c:pivotFmt>
        <c:idx val="4"/>
        <c:dLbl>
          <c:idx val="0"/>
          <c:delete val="1"/>
          <c:extLst>
            <c:ext xmlns:c15="http://schemas.microsoft.com/office/drawing/2012/chart" uri="{CE6537A1-D6FC-4f65-9D91-7224C49458BB}"/>
          </c:extLst>
        </c:dLbl>
      </c:pivotFmt>
      <c:pivotFmt>
        <c:idx val="5"/>
        <c:dLbl>
          <c:idx val="0"/>
          <c:delete val="1"/>
          <c:extLst>
            <c:ext xmlns:c15="http://schemas.microsoft.com/office/drawing/2012/chart" uri="{CE6537A1-D6FC-4f65-9D91-7224C49458BB}"/>
          </c:extLst>
        </c:dLbl>
      </c:pivotFmt>
      <c:pivotFmt>
        <c:idx val="6"/>
        <c:dLbl>
          <c:idx val="0"/>
          <c:delete val="1"/>
          <c:extLst>
            <c:ext xmlns:c15="http://schemas.microsoft.com/office/drawing/2012/chart" uri="{CE6537A1-D6FC-4f65-9D91-7224C49458BB}"/>
          </c:extLst>
        </c:dLbl>
      </c:pivotFmt>
    </c:pivotFmts>
    <c:plotArea>
      <c:layout/>
      <c:lineChart>
        <c:grouping val="standard"/>
        <c:varyColors val="0"/>
        <c:ser>
          <c:idx val="0"/>
          <c:order val="0"/>
          <c:tx>
            <c:strRef>
              <c:f>Tabla!$B$1:$B$2</c:f>
              <c:strCache>
                <c:ptCount val="1"/>
                <c:pt idx="0">
                  <c:v>G8</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Tabla!$B$3:$B$37</c:f>
              <c:numCache>
                <c:formatCode>General</c:formatCode>
                <c:ptCount val="34"/>
                <c:pt idx="2">
                  <c:v>4807.4677419354803</c:v>
                </c:pt>
                <c:pt idx="3">
                  <c:v>5237.8888888888896</c:v>
                </c:pt>
                <c:pt idx="4">
                  <c:v>5031.4923076923096</c:v>
                </c:pt>
                <c:pt idx="5">
                  <c:v>5189.3444444444403</c:v>
                </c:pt>
                <c:pt idx="6">
                  <c:v>5003.3258426966304</c:v>
                </c:pt>
                <c:pt idx="7">
                  <c:v>5199.1052631578996</c:v>
                </c:pt>
                <c:pt idx="8">
                  <c:v>5289.25</c:v>
                </c:pt>
                <c:pt idx="9">
                  <c:v>5277.6699029126203</c:v>
                </c:pt>
                <c:pt idx="10">
                  <c:v>5410.6162790697699</c:v>
                </c:pt>
                <c:pt idx="11">
                  <c:v>5641.2222222222199</c:v>
                </c:pt>
                <c:pt idx="12">
                  <c:v>6138.4235294117598</c:v>
                </c:pt>
                <c:pt idx="13">
                  <c:v>6348.1730769230799</c:v>
                </c:pt>
                <c:pt idx="15">
                  <c:v>5488.0175438596498</c:v>
                </c:pt>
                <c:pt idx="17">
                  <c:v>6208.3214285714303</c:v>
                </c:pt>
              </c:numCache>
            </c:numRef>
          </c:val>
          <c:smooth val="0"/>
          <c:extLst>
            <c:ext xmlns:c16="http://schemas.microsoft.com/office/drawing/2014/chart" uri="{C3380CC4-5D6E-409C-BE32-E72D297353CC}">
              <c16:uniqueId val="{00000000-B09C-4A7E-BA14-D33312B6C5D1}"/>
            </c:ext>
          </c:extLst>
        </c:ser>
        <c:ser>
          <c:idx val="1"/>
          <c:order val="1"/>
          <c:tx>
            <c:strRef>
              <c:f>Tabla!$C$1:$C$2</c:f>
              <c:strCache>
                <c:ptCount val="1"/>
                <c:pt idx="0">
                  <c:v>H8</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Tabla!$C$3:$C$37</c:f>
              <c:numCache>
                <c:formatCode>General</c:formatCode>
                <c:ptCount val="34"/>
                <c:pt idx="0">
                  <c:v>5080.7269709543598</c:v>
                </c:pt>
                <c:pt idx="1">
                  <c:v>5280.9608900876601</c:v>
                </c:pt>
                <c:pt idx="2">
                  <c:v>5257.3199008059501</c:v>
                </c:pt>
                <c:pt idx="3">
                  <c:v>5417.2071935157001</c:v>
                </c:pt>
                <c:pt idx="4">
                  <c:v>5399.5887254902</c:v>
                </c:pt>
                <c:pt idx="5">
                  <c:v>5577.9825976230904</c:v>
                </c:pt>
                <c:pt idx="6">
                  <c:v>5664.0176161918998</c:v>
                </c:pt>
                <c:pt idx="7">
                  <c:v>5799.3545421110703</c:v>
                </c:pt>
                <c:pt idx="8">
                  <c:v>5913.3410498858802</c:v>
                </c:pt>
                <c:pt idx="9">
                  <c:v>6057.2539035980999</c:v>
                </c:pt>
                <c:pt idx="10">
                  <c:v>6138.9084551811802</c:v>
                </c:pt>
                <c:pt idx="11">
                  <c:v>6181.4164487067701</c:v>
                </c:pt>
                <c:pt idx="12">
                  <c:v>6263.6500535905698</c:v>
                </c:pt>
                <c:pt idx="13">
                  <c:v>6295.8312368972702</c:v>
                </c:pt>
                <c:pt idx="14">
                  <c:v>6308.8457293035499</c:v>
                </c:pt>
                <c:pt idx="15">
                  <c:v>6378.0630122950797</c:v>
                </c:pt>
                <c:pt idx="16">
                  <c:v>6465.2633843212197</c:v>
                </c:pt>
                <c:pt idx="17">
                  <c:v>6561.7603464870099</c:v>
                </c:pt>
                <c:pt idx="18">
                  <c:v>6445.0111498257802</c:v>
                </c:pt>
                <c:pt idx="19">
                  <c:v>6641.8881915388201</c:v>
                </c:pt>
                <c:pt idx="20">
                  <c:v>6756.6860465116297</c:v>
                </c:pt>
                <c:pt idx="21">
                  <c:v>6789.7890214797098</c:v>
                </c:pt>
                <c:pt idx="22">
                  <c:v>6864.6204379561996</c:v>
                </c:pt>
                <c:pt idx="23">
                  <c:v>7038.2242453282197</c:v>
                </c:pt>
                <c:pt idx="24">
                  <c:v>7115.6161562830002</c:v>
                </c:pt>
                <c:pt idx="25">
                  <c:v>7121.1767705382399</c:v>
                </c:pt>
                <c:pt idx="26">
                  <c:v>7185.9015620394903</c:v>
                </c:pt>
                <c:pt idx="27">
                  <c:v>7218.5083361687603</c:v>
                </c:pt>
                <c:pt idx="28">
                  <c:v>7401.3656624019804</c:v>
                </c:pt>
                <c:pt idx="29">
                  <c:v>7477.3488745980703</c:v>
                </c:pt>
                <c:pt idx="30">
                  <c:v>7922.4863387978103</c:v>
                </c:pt>
              </c:numCache>
            </c:numRef>
          </c:val>
          <c:smooth val="0"/>
          <c:extLst>
            <c:ext xmlns:c16="http://schemas.microsoft.com/office/drawing/2014/chart" uri="{C3380CC4-5D6E-409C-BE32-E72D297353CC}">
              <c16:uniqueId val="{00000001-B09C-4A7E-BA14-D33312B6C5D1}"/>
            </c:ext>
          </c:extLst>
        </c:ser>
        <c:ser>
          <c:idx val="2"/>
          <c:order val="2"/>
          <c:tx>
            <c:strRef>
              <c:f>Tabla!$D$1:$D$2</c:f>
              <c:strCache>
                <c:ptCount val="1"/>
                <c:pt idx="0">
                  <c:v>HXJ</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Tabla!$D$3:$D$37</c:f>
              <c:numCache>
                <c:formatCode>General</c:formatCode>
                <c:ptCount val="34"/>
                <c:pt idx="0">
                  <c:v>3929.2870370370401</c:v>
                </c:pt>
                <c:pt idx="1">
                  <c:v>4202.5445544554505</c:v>
                </c:pt>
                <c:pt idx="2">
                  <c:v>4183.58525345622</c:v>
                </c:pt>
                <c:pt idx="3">
                  <c:v>4219.8134715025899</c:v>
                </c:pt>
                <c:pt idx="4">
                  <c:v>4096.1940789473701</c:v>
                </c:pt>
                <c:pt idx="5">
                  <c:v>4332.5927051671697</c:v>
                </c:pt>
                <c:pt idx="6">
                  <c:v>4457.45604395604</c:v>
                </c:pt>
                <c:pt idx="7">
                  <c:v>4458.4959016393404</c:v>
                </c:pt>
                <c:pt idx="8">
                  <c:v>4662.3470254957501</c:v>
                </c:pt>
                <c:pt idx="9">
                  <c:v>4490.4068736141899</c:v>
                </c:pt>
                <c:pt idx="10">
                  <c:v>4632.2747474747503</c:v>
                </c:pt>
                <c:pt idx="11">
                  <c:v>4572.74304970514</c:v>
                </c:pt>
                <c:pt idx="12">
                  <c:v>4681.1159107271396</c:v>
                </c:pt>
                <c:pt idx="13">
                  <c:v>4783.9881035689295</c:v>
                </c:pt>
                <c:pt idx="14">
                  <c:v>4788.6678321678301</c:v>
                </c:pt>
                <c:pt idx="15">
                  <c:v>4874.3252947481196</c:v>
                </c:pt>
                <c:pt idx="16">
                  <c:v>4824.8256743256698</c:v>
                </c:pt>
                <c:pt idx="17">
                  <c:v>4913.1325350949601</c:v>
                </c:pt>
                <c:pt idx="18">
                  <c:v>4980.5923795830304</c:v>
                </c:pt>
                <c:pt idx="19">
                  <c:v>4969.6795539033501</c:v>
                </c:pt>
                <c:pt idx="20">
                  <c:v>5002.7498262682402</c:v>
                </c:pt>
                <c:pt idx="21">
                  <c:v>5028.2294938918003</c:v>
                </c:pt>
                <c:pt idx="22">
                  <c:v>5085.6961325966804</c:v>
                </c:pt>
                <c:pt idx="23">
                  <c:v>5054.4714605484096</c:v>
                </c:pt>
                <c:pt idx="24">
                  <c:v>5170.7987183221703</c:v>
                </c:pt>
                <c:pt idx="25">
                  <c:v>5289.7564661435599</c:v>
                </c:pt>
                <c:pt idx="26">
                  <c:v>5263.0545565376397</c:v>
                </c:pt>
                <c:pt idx="27">
                  <c:v>5290.1224876753904</c:v>
                </c:pt>
                <c:pt idx="28">
                  <c:v>5301.8439092172302</c:v>
                </c:pt>
                <c:pt idx="29">
                  <c:v>5347.4042695130101</c:v>
                </c:pt>
                <c:pt idx="30">
                  <c:v>5437.53544776119</c:v>
                </c:pt>
              </c:numCache>
            </c:numRef>
          </c:val>
          <c:smooth val="0"/>
          <c:extLst>
            <c:ext xmlns:c16="http://schemas.microsoft.com/office/drawing/2014/chart" uri="{C3380CC4-5D6E-409C-BE32-E72D297353CC}">
              <c16:uniqueId val="{00000002-B09C-4A7E-BA14-D33312B6C5D1}"/>
            </c:ext>
          </c:extLst>
        </c:ser>
        <c:ser>
          <c:idx val="3"/>
          <c:order val="3"/>
          <c:tx>
            <c:strRef>
              <c:f>Tabla!$E$1:$E$2</c:f>
              <c:strCache>
                <c:ptCount val="1"/>
                <c:pt idx="0">
                  <c:v>HXPS</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Tabla!$E$3:$E$37</c:f>
              <c:numCache>
                <c:formatCode>General</c:formatCode>
                <c:ptCount val="34"/>
                <c:pt idx="1">
                  <c:v>3823.2162162162199</c:v>
                </c:pt>
                <c:pt idx="2">
                  <c:v>4047.46551724138</c:v>
                </c:pt>
                <c:pt idx="3">
                  <c:v>4312.1309523809496</c:v>
                </c:pt>
                <c:pt idx="4">
                  <c:v>4204.3434343434301</c:v>
                </c:pt>
                <c:pt idx="5">
                  <c:v>4732</c:v>
                </c:pt>
                <c:pt idx="6">
                  <c:v>4937.9915611814304</c:v>
                </c:pt>
                <c:pt idx="7">
                  <c:v>4939.7575757575796</c:v>
                </c:pt>
                <c:pt idx="8">
                  <c:v>4990.3787878787898</c:v>
                </c:pt>
                <c:pt idx="9">
                  <c:v>5146.7246376811599</c:v>
                </c:pt>
                <c:pt idx="10">
                  <c:v>5257.82196969697</c:v>
                </c:pt>
                <c:pt idx="11">
                  <c:v>5077.87062937063</c:v>
                </c:pt>
                <c:pt idx="12">
                  <c:v>5090.2907608695696</c:v>
                </c:pt>
                <c:pt idx="13">
                  <c:v>5020.7444168734501</c:v>
                </c:pt>
                <c:pt idx="14">
                  <c:v>4973.2282608695696</c:v>
                </c:pt>
                <c:pt idx="15">
                  <c:v>4889.4072164948502</c:v>
                </c:pt>
                <c:pt idx="16">
                  <c:v>5080.6847058823496</c:v>
                </c:pt>
                <c:pt idx="17">
                  <c:v>5206.7280701754398</c:v>
                </c:pt>
                <c:pt idx="18">
                  <c:v>4860.5285087719303</c:v>
                </c:pt>
                <c:pt idx="19">
                  <c:v>4875.4094707520899</c:v>
                </c:pt>
                <c:pt idx="20">
                  <c:v>4803.8</c:v>
                </c:pt>
                <c:pt idx="21">
                  <c:v>4904.0662251655604</c:v>
                </c:pt>
                <c:pt idx="22">
                  <c:v>5134.5805369127502</c:v>
                </c:pt>
                <c:pt idx="23">
                  <c:v>4799.1451104100897</c:v>
                </c:pt>
                <c:pt idx="24">
                  <c:v>4870.2332268370601</c:v>
                </c:pt>
                <c:pt idx="25">
                  <c:v>4920.2184466019398</c:v>
                </c:pt>
                <c:pt idx="26">
                  <c:v>5216.8478260869597</c:v>
                </c:pt>
                <c:pt idx="27">
                  <c:v>4854.2574257425704</c:v>
                </c:pt>
                <c:pt idx="28">
                  <c:v>5306.7380952381</c:v>
                </c:pt>
                <c:pt idx="29">
                  <c:v>5250.75555555556</c:v>
                </c:pt>
              </c:numCache>
            </c:numRef>
          </c:val>
          <c:smooth val="0"/>
          <c:extLst>
            <c:ext xmlns:c16="http://schemas.microsoft.com/office/drawing/2014/chart" uri="{C3380CC4-5D6E-409C-BE32-E72D297353CC}">
              <c16:uniqueId val="{00000003-B09C-4A7E-BA14-D33312B6C5D1}"/>
            </c:ext>
          </c:extLst>
        </c:ser>
        <c:ser>
          <c:idx val="4"/>
          <c:order val="4"/>
          <c:tx>
            <c:strRef>
              <c:f>Tabla!$F$1:$F$2</c:f>
              <c:strCache>
                <c:ptCount val="1"/>
                <c:pt idx="0">
                  <c:v>J8</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Tabla!$F$3:$F$37</c:f>
              <c:numCache>
                <c:formatCode>General</c:formatCode>
                <c:ptCount val="34"/>
                <c:pt idx="0">
                  <c:v>3825.0170731707299</c:v>
                </c:pt>
                <c:pt idx="1">
                  <c:v>3942.0573770491801</c:v>
                </c:pt>
                <c:pt idx="2">
                  <c:v>4111.81102362205</c:v>
                </c:pt>
                <c:pt idx="3">
                  <c:v>4187.1471428571404</c:v>
                </c:pt>
                <c:pt idx="4">
                  <c:v>4341.0946969696997</c:v>
                </c:pt>
                <c:pt idx="5">
                  <c:v>4348.0972222222199</c:v>
                </c:pt>
                <c:pt idx="6">
                  <c:v>4294.8776785714299</c:v>
                </c:pt>
                <c:pt idx="7">
                  <c:v>4310.9701257861598</c:v>
                </c:pt>
                <c:pt idx="8">
                  <c:v>4570.4678522571803</c:v>
                </c:pt>
                <c:pt idx="9">
                  <c:v>4645.1283158544102</c:v>
                </c:pt>
                <c:pt idx="10">
                  <c:v>4638.62184380505</c:v>
                </c:pt>
                <c:pt idx="11">
                  <c:v>4736.4028662420396</c:v>
                </c:pt>
                <c:pt idx="12">
                  <c:v>4709.0510257759097</c:v>
                </c:pt>
                <c:pt idx="13">
                  <c:v>4887.9593613933203</c:v>
                </c:pt>
                <c:pt idx="14">
                  <c:v>4842.1443250817401</c:v>
                </c:pt>
                <c:pt idx="15">
                  <c:v>4862.4044897959202</c:v>
                </c:pt>
                <c:pt idx="16">
                  <c:v>4971.3144189661898</c:v>
                </c:pt>
                <c:pt idx="17">
                  <c:v>5110.7181551976601</c:v>
                </c:pt>
                <c:pt idx="18">
                  <c:v>4948.6946918418198</c:v>
                </c:pt>
                <c:pt idx="19">
                  <c:v>5019.7767857142899</c:v>
                </c:pt>
                <c:pt idx="20">
                  <c:v>5082.7202961965704</c:v>
                </c:pt>
                <c:pt idx="21">
                  <c:v>5067.0922874093603</c:v>
                </c:pt>
                <c:pt idx="22">
                  <c:v>5159.6917008520004</c:v>
                </c:pt>
                <c:pt idx="23">
                  <c:v>5248.5858801956001</c:v>
                </c:pt>
                <c:pt idx="24">
                  <c:v>5308.1504373177804</c:v>
                </c:pt>
                <c:pt idx="25">
                  <c:v>5378.5746031746003</c:v>
                </c:pt>
                <c:pt idx="26">
                  <c:v>5432.6267742833297</c:v>
                </c:pt>
                <c:pt idx="27">
                  <c:v>5716.7794299876095</c:v>
                </c:pt>
                <c:pt idx="28">
                  <c:v>5591.9426024955401</c:v>
                </c:pt>
                <c:pt idx="29">
                  <c:v>5620.9669767441901</c:v>
                </c:pt>
                <c:pt idx="30">
                  <c:v>6000.0579268292704</c:v>
                </c:pt>
              </c:numCache>
            </c:numRef>
          </c:val>
          <c:smooth val="0"/>
          <c:extLst>
            <c:ext xmlns:c16="http://schemas.microsoft.com/office/drawing/2014/chart" uri="{C3380CC4-5D6E-409C-BE32-E72D297353CC}">
              <c16:uniqueId val="{00000004-B09C-4A7E-BA14-D33312B6C5D1}"/>
            </c:ext>
          </c:extLst>
        </c:ser>
        <c:ser>
          <c:idx val="5"/>
          <c:order val="5"/>
          <c:tx>
            <c:strRef>
              <c:f>Tabla!$G$1:$G$2</c:f>
              <c:strCache>
                <c:ptCount val="1"/>
                <c:pt idx="0">
                  <c:v>JXPS</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Tabla!$G$3:$G$37</c:f>
              <c:numCache>
                <c:formatCode>General</c:formatCode>
                <c:ptCount val="34"/>
                <c:pt idx="13">
                  <c:v>4405.1111111111104</c:v>
                </c:pt>
                <c:pt idx="14">
                  <c:v>4295.4285714285697</c:v>
                </c:pt>
                <c:pt idx="15">
                  <c:v>4286.4554455445495</c:v>
                </c:pt>
                <c:pt idx="16">
                  <c:v>4597.9754601226996</c:v>
                </c:pt>
                <c:pt idx="17">
                  <c:v>4502.52317880795</c:v>
                </c:pt>
                <c:pt idx="18">
                  <c:v>4324.1476510067096</c:v>
                </c:pt>
                <c:pt idx="19">
                  <c:v>4573.79096045198</c:v>
                </c:pt>
                <c:pt idx="20">
                  <c:v>4650.4398340248999</c:v>
                </c:pt>
                <c:pt idx="21">
                  <c:v>4676.1814345991597</c:v>
                </c:pt>
                <c:pt idx="22">
                  <c:v>4678.4763948497903</c:v>
                </c:pt>
                <c:pt idx="23">
                  <c:v>4848.41009463722</c:v>
                </c:pt>
                <c:pt idx="24">
                  <c:v>4601.9963369963398</c:v>
                </c:pt>
                <c:pt idx="25">
                  <c:v>4525.4590163934399</c:v>
                </c:pt>
                <c:pt idx="26">
                  <c:v>5004.6721854304596</c:v>
                </c:pt>
                <c:pt idx="27">
                  <c:v>5110.3145161290304</c:v>
                </c:pt>
                <c:pt idx="28">
                  <c:v>5523.2216748768496</c:v>
                </c:pt>
                <c:pt idx="29">
                  <c:v>5555.1575342465803</c:v>
                </c:pt>
              </c:numCache>
            </c:numRef>
          </c:val>
          <c:smooth val="0"/>
          <c:extLst>
            <c:ext xmlns:c16="http://schemas.microsoft.com/office/drawing/2014/chart" uri="{C3380CC4-5D6E-409C-BE32-E72D297353CC}">
              <c16:uniqueId val="{00000005-B09C-4A7E-BA14-D33312B6C5D1}"/>
            </c:ext>
          </c:extLst>
        </c:ser>
        <c:ser>
          <c:idx val="6"/>
          <c:order val="6"/>
          <c:tx>
            <c:strRef>
              <c:f>Tabla!$H$1:$H$2</c:f>
              <c:strCache>
                <c:ptCount val="1"/>
                <c:pt idx="0">
                  <c:v>PS8</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Tabla!$H$3:$H$37</c:f>
              <c:numCache>
                <c:formatCode>General</c:formatCode>
                <c:ptCount val="34"/>
                <c:pt idx="0">
                  <c:v>3336.0114942528699</c:v>
                </c:pt>
                <c:pt idx="1">
                  <c:v>3378.3212669683298</c:v>
                </c:pt>
                <c:pt idx="2">
                  <c:v>3477.8852459016398</c:v>
                </c:pt>
                <c:pt idx="3">
                  <c:v>3837.3245033112598</c:v>
                </c:pt>
                <c:pt idx="4">
                  <c:v>3801.0121951219498</c:v>
                </c:pt>
                <c:pt idx="5">
                  <c:v>3791.5327102803699</c:v>
                </c:pt>
                <c:pt idx="6">
                  <c:v>3697.9314285714299</c:v>
                </c:pt>
                <c:pt idx="7">
                  <c:v>4273.3973509933803</c:v>
                </c:pt>
                <c:pt idx="8">
                  <c:v>4731.2816901408496</c:v>
                </c:pt>
                <c:pt idx="9">
                  <c:v>4656.4948453608204</c:v>
                </c:pt>
                <c:pt idx="10">
                  <c:v>4610.0261780104702</c:v>
                </c:pt>
                <c:pt idx="11">
                  <c:v>4645.5604838709696</c:v>
                </c:pt>
                <c:pt idx="12">
                  <c:v>4600.43781094527</c:v>
                </c:pt>
                <c:pt idx="13">
                  <c:v>4284.5719424460403</c:v>
                </c:pt>
                <c:pt idx="14">
                  <c:v>4227.1381215469601</c:v>
                </c:pt>
                <c:pt idx="15">
                  <c:v>4320.0641025640998</c:v>
                </c:pt>
                <c:pt idx="16">
                  <c:v>4493.6643109540601</c:v>
                </c:pt>
                <c:pt idx="17">
                  <c:v>4655.88010204082</c:v>
                </c:pt>
                <c:pt idx="18">
                  <c:v>4644.8074866310199</c:v>
                </c:pt>
                <c:pt idx="19">
                  <c:v>4356.0029585798802</c:v>
                </c:pt>
                <c:pt idx="20">
                  <c:v>4089.8371335504899</c:v>
                </c:pt>
                <c:pt idx="21">
                  <c:v>4394.2408963585403</c:v>
                </c:pt>
                <c:pt idx="22">
                  <c:v>4281.90025575448</c:v>
                </c:pt>
                <c:pt idx="23">
                  <c:v>4403.5664893617004</c:v>
                </c:pt>
                <c:pt idx="24">
                  <c:v>4361.5153374233096</c:v>
                </c:pt>
                <c:pt idx="25">
                  <c:v>4411.9970059880197</c:v>
                </c:pt>
                <c:pt idx="26">
                  <c:v>4400.2685950413197</c:v>
                </c:pt>
                <c:pt idx="27">
                  <c:v>4468.88481675393</c:v>
                </c:pt>
                <c:pt idx="28">
                  <c:v>5397.8852459016398</c:v>
                </c:pt>
                <c:pt idx="29">
                  <c:v>5638.7160493827196</c:v>
                </c:pt>
              </c:numCache>
            </c:numRef>
          </c:val>
          <c:smooth val="0"/>
          <c:extLst>
            <c:ext xmlns:c16="http://schemas.microsoft.com/office/drawing/2014/chart" uri="{C3380CC4-5D6E-409C-BE32-E72D297353CC}">
              <c16:uniqueId val="{00000006-B09C-4A7E-BA14-D33312B6C5D1}"/>
            </c:ext>
          </c:extLst>
        </c:ser>
        <c:dLbls>
          <c:showLegendKey val="0"/>
          <c:showVal val="0"/>
          <c:showCatName val="0"/>
          <c:showSerName val="0"/>
          <c:showPercent val="0"/>
          <c:showBubbleSize val="0"/>
        </c:dLbls>
        <c:marker val="1"/>
        <c:smooth val="0"/>
        <c:axId val="284622848"/>
        <c:axId val="284624384"/>
      </c:lineChart>
      <c:catAx>
        <c:axId val="284622848"/>
        <c:scaling>
          <c:orientation val="minMax"/>
        </c:scaling>
        <c:delete val="0"/>
        <c:axPos val="b"/>
        <c:numFmt formatCode="General" sourceLinked="1"/>
        <c:majorTickMark val="out"/>
        <c:minorTickMark val="none"/>
        <c:tickLblPos val="nextTo"/>
        <c:txPr>
          <a:bodyPr/>
          <a:lstStyle/>
          <a:p>
            <a:pPr>
              <a:defRPr sz="1000"/>
            </a:pPr>
            <a:endParaRPr lang="en-US"/>
          </a:p>
        </c:txPr>
        <c:crossAx val="284624384"/>
        <c:crosses val="autoZero"/>
        <c:auto val="0"/>
        <c:lblAlgn val="ctr"/>
        <c:lblOffset val="100"/>
        <c:tickLblSkip val="2"/>
        <c:tickMarkSkip val="1"/>
        <c:noMultiLvlLbl val="0"/>
      </c:catAx>
      <c:valAx>
        <c:axId val="284624384"/>
        <c:scaling>
          <c:orientation val="minMax"/>
        </c:scaling>
        <c:delete val="0"/>
        <c:axPos val="l"/>
        <c:majorGridlines/>
        <c:numFmt formatCode="General" sourceLinked="1"/>
        <c:majorTickMark val="out"/>
        <c:minorTickMark val="none"/>
        <c:tickLblPos val="nextTo"/>
        <c:crossAx val="284622848"/>
        <c:crosses val="autoZero"/>
        <c:crossBetween val="midCat"/>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3896.68166574074" createdVersion="4" refreshedVersion="6" minRefreshableVersion="3" recordCount="488" xr:uid="{00000000-000A-0000-FFFF-FFFF42000000}">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20" count="35">
        <n v="1987"/>
        <n v="1988"/>
        <n v="1989"/>
        <n v="1990"/>
        <n v="1991"/>
        <n v="1992"/>
        <n v="1993"/>
        <n v="1994"/>
        <n v="1995"/>
        <n v="1996"/>
        <n v="1997"/>
        <n v="1998"/>
        <n v="1999"/>
        <n v="2000"/>
        <n v="2001"/>
        <n v="2002"/>
        <n v="2003"/>
        <n v="2004"/>
        <n v="2005"/>
        <n v="2006"/>
        <n v="2007"/>
        <n v="2008"/>
        <n v="2009"/>
        <n v="2010"/>
        <n v="2011"/>
        <n v="2012"/>
        <n v="2013"/>
        <n v="2014"/>
        <n v="2015"/>
        <n v="2016"/>
        <n v="2017"/>
        <n v="2018"/>
        <n v="2019"/>
        <n v="2020"/>
        <m/>
      </sharedItems>
    </cacheField>
    <cacheField name="Pct_consanguinidad" numFmtId="2">
      <sharedItems containsString="0" containsBlank="1" containsNumber="1" minValue="0" maxValue="1.62144578313253"/>
    </cacheField>
    <cacheField name="datos_leche_305K" numFmtId="1">
      <sharedItems containsString="0" containsBlank="1" containsNumber="1" containsInteger="1" minValue="52" maxValue="4305"/>
    </cacheField>
    <cacheField name="Producción Corregida 305d_Leche" numFmtId="1">
      <sharedItems containsString="0" containsBlank="1" containsNumber="1" minValue="3336.0114942528699" maxValue="7922.4863387978103"/>
    </cacheField>
    <cacheField name="datos_valor de Cría_Leche" numFmtId="0">
      <sharedItems containsString="0" containsBlank="1" containsNumber="1" containsInteger="1" minValue="50" maxValue="6220"/>
    </cacheField>
    <cacheField name="Valor de Cría_Leche" numFmtId="164">
      <sharedItems containsString="0" containsBlank="1" containsNumber="1" minValue="-117.020545454546" maxValue="361.385875"/>
    </cacheField>
    <cacheField name="Pct_Confiabilidad_Leche" numFmtId="1">
      <sharedItems containsString="0" containsBlank="1" containsNumber="1" minValue="9.7539999999999996" maxValue="42.187655172413798"/>
    </cacheField>
    <cacheField name="datos_Grasa" numFmtId="0">
      <sharedItems containsString="0" containsBlank="1" containsNumber="1" containsInteger="1" minValue="57" maxValue="545"/>
    </cacheField>
    <cacheField name="Producción Corregida_305d_Grasa" numFmtId="1">
      <sharedItems containsString="0" containsBlank="1" containsNumber="1" minValue="180.03749999999999" maxValue="291.52999999999997"/>
    </cacheField>
    <cacheField name="Valor de Cría_Grasa" numFmtId="164">
      <sharedItems containsString="0" containsBlank="1" containsNumber="1" minValue="-3.22419124797407" maxValue="5.9944257727470402"/>
    </cacheField>
    <cacheField name="Pct_Confiabilidad_Grasa" numFmtId="1">
      <sharedItems containsString="0" containsBlank="1" containsNumber="1" minValue="9.7026177897573902" maxValue="21.003514781237701"/>
    </cacheField>
    <cacheField name="datos_Proteína" numFmtId="1">
      <sharedItems containsString="0" containsBlank="1" containsNumber="1" containsInteger="1" minValue="52" maxValue="545"/>
    </cacheField>
    <cacheField name="Producción Corregida_305d_Proteína" numFmtId="1">
      <sharedItems containsString="0" containsBlank="1" containsNumber="1" minValue="167.70103092783501" maxValue="266.49019607843098"/>
    </cacheField>
    <cacheField name="Valor de Cría_Proteína" numFmtId="164">
      <sharedItems containsString="0" containsBlank="1" containsNumber="1" minValue="-1.2934544797687799" maxValue="6.7647808695652198"/>
    </cacheField>
    <cacheField name="Pct_Confiabilidad_Proteína" numFmtId="1">
      <sharedItems containsString="0" containsBlank="1" containsNumber="1" minValue="16.913771759633502" maxValue="28.224494682946101"/>
    </cacheField>
    <cacheField name="datos_Sólidos" numFmtId="1">
      <sharedItems containsString="0" containsBlank="1" containsNumber="1" containsInteger="1" minValue="50" maxValue="548"/>
    </cacheField>
    <cacheField name="Producción Corregida_305d_Sólidos" numFmtId="1">
      <sharedItems containsString="0" containsBlank="1" containsNumber="1" minValue="627.53608247422699" maxValue="1030.86274509804"/>
    </cacheField>
    <cacheField name="Valor de Cría_Sólidos" numFmtId="0">
      <sharedItems containsString="0" containsBlank="1" containsNumber="1" minValue="-6.6683619631901898" maxValue="21.0017164037857"/>
    </cacheField>
    <cacheField name="Pct_Confiabilidad_Sólidos" numFmtId="1">
      <sharedItems containsString="0" containsBlank="1" containsNumber="1" minValue="4.98139015151515" maxValue="17.3517637244348"/>
    </cacheField>
    <cacheField name="datos_Días Abiertos" numFmtId="1">
      <sharedItems containsString="0" containsBlank="1" containsNumber="1" containsInteger="1" minValue="52" maxValue="4305"/>
    </cacheField>
    <cacheField name="Días Abiertos" numFmtId="1">
      <sharedItems containsString="0" containsBlank="1" containsNumber="1" minValue="100.60447761194" maxValue="167.51604278074899"/>
    </cacheField>
    <cacheField name="Valor Cría_DíasAbiertos" numFmtId="164">
      <sharedItems containsString="0" containsBlank="1" containsNumber="1" minValue="-2.4438020007550101" maxValue="5.2943471296952298"/>
    </cacheField>
    <cacheField name="pct_Confiabilidad_DíasAbiertos" numFmtId="1">
      <sharedItems containsString="0" containsBlank="1" containsNumber="1" minValue="6.0582401433691802" maxValue="19.8479788279773"/>
    </cacheField>
    <cacheField name="datos_CélulasSomáticas" numFmtId="0">
      <sharedItems containsString="0" containsBlank="1" containsNumber="1" containsInteger="1" minValue="73" maxValue="1195"/>
    </cacheField>
    <cacheField name="CélulasSomáticas_score" numFmtId="0">
      <sharedItems containsString="0" containsBlank="1" containsNumber="1" minValue="2.76274869143012" maxValue="3.8686912156950002"/>
    </cacheField>
    <cacheField name="Valor de Cría_CélulasSomáticas" numFmtId="0">
      <sharedItems containsString="0" containsBlank="1" containsNumber="1" minValue="-0.194194043741274" maxValue="3.6971334586466197E-2"/>
    </cacheField>
    <cacheField name="Pct_Confiabilidad_CélulasSomáticas" numFmtId="0">
      <sharedItems containsString="0" containsBlank="1" containsNumber="1" minValue="6.5357989113032202" maxValue="20.229311383256199"/>
    </cacheField>
    <cacheField name="datos_VidaProductiva" numFmtId="0">
      <sharedItems containsString="0" containsBlank="1" containsNumber="1" containsInteger="1" minValue="50" maxValue="4277"/>
    </cacheField>
    <cacheField name="VidaProductiva_meses" numFmtId="164">
      <sharedItems containsString="0" containsBlank="1" containsNumber="1" minValue="18.207407407407398" maxValue="55.9866666666667"/>
    </cacheField>
    <cacheField name="Valor de Cría_VidaProductiva" numFmtId="2">
      <sharedItems containsString="0" containsBlank="1" containsNumber="1" minValue="-16.7496990081932" maxValue="3.6152283464566901"/>
    </cacheField>
    <cacheField name="Pct_Confiabilidad_VidaProductiva" numFmtId="1">
      <sharedItems containsString="0" containsBlank="1" containsNumber="1" minValue="4.9444373134328403" maxValue="17.3822608456461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x v="0"/>
    <x v="0"/>
    <n v="0.20938101788170599"/>
    <n v="410"/>
    <n v="3825.0170731707299"/>
    <n v="528"/>
    <n v="-105.17253787878801"/>
    <n v="31.584"/>
    <n v="80"/>
    <n v="180.03749999999999"/>
    <n v="-2.5843523809523798"/>
    <n v="15.073323809523799"/>
    <m/>
    <m/>
    <m/>
    <m/>
    <m/>
    <m/>
    <m/>
    <m/>
    <n v="410"/>
    <n v="122.151219512195"/>
    <n v="1.28145346869712"/>
    <n v="13.056969543147201"/>
    <m/>
    <m/>
    <m/>
    <m/>
    <n v="408"/>
    <n v="39.054656862745098"/>
    <n v="0.90002735042735105"/>
    <n v="9.4546594871794802"/>
  </r>
  <r>
    <x v="0"/>
    <x v="1"/>
    <n v="0.165968819599109"/>
    <n v="488"/>
    <n v="3942.0573770491801"/>
    <n v="619"/>
    <n v="-110.050371567044"/>
    <n v="32.609253634894998"/>
    <n v="72"/>
    <n v="198.986111111111"/>
    <n v="-3.22419124797407"/>
    <n v="15.4717763371151"/>
    <m/>
    <m/>
    <m/>
    <m/>
    <m/>
    <m/>
    <m/>
    <m/>
    <n v="488"/>
    <n v="123.510245901639"/>
    <n v="1.4875268361581899"/>
    <n v="13.9486793785311"/>
    <m/>
    <m/>
    <m/>
    <m/>
    <n v="488"/>
    <n v="38.572540983606501"/>
    <n v="1.0170099573257501"/>
    <n v="10.768541678520601"/>
  </r>
  <r>
    <x v="0"/>
    <x v="2"/>
    <n v="0.162588652482269"/>
    <n v="635"/>
    <n v="4111.81102362205"/>
    <n v="781"/>
    <n v="-66.749641485275305"/>
    <n v="34.259272727272801"/>
    <n v="84"/>
    <n v="211.166666666667"/>
    <n v="-2.64323748395379"/>
    <n v="15.8311925545571"/>
    <m/>
    <m/>
    <m/>
    <m/>
    <n v="59"/>
    <n v="699.47457627118604"/>
    <n v="-6.6683619631901898"/>
    <n v="10.4690511247444"/>
    <n v="635"/>
    <n v="119.325984251969"/>
    <n v="0.84727896512935796"/>
    <n v="15.1718571428571"/>
    <m/>
    <m/>
    <m/>
    <m/>
    <n v="634"/>
    <n v="42.344006309148298"/>
    <n v="0.96475990939977496"/>
    <n v="11.4640343148358"/>
  </r>
  <r>
    <x v="0"/>
    <x v="3"/>
    <n v="0.22343637670740499"/>
    <n v="700"/>
    <n v="4187.1471428571404"/>
    <n v="896"/>
    <n v="-50.935948660714303"/>
    <n v="34.1739475446429"/>
    <n v="95"/>
    <n v="214.210526315789"/>
    <n v="-2.7279497767857102"/>
    <n v="16.480299107142901"/>
    <m/>
    <m/>
    <m/>
    <m/>
    <n v="74"/>
    <n v="727.90540540540496"/>
    <n v="-0.67488041853512803"/>
    <n v="10.718748878923799"/>
    <n v="700"/>
    <n v="128.47571428571399"/>
    <n v="1.7506960227272701"/>
    <n v="15.807966856060601"/>
    <m/>
    <m/>
    <m/>
    <m/>
    <n v="700"/>
    <n v="39.269428571428499"/>
    <n v="1.56947519083969"/>
    <n v="12.404244751908401"/>
  </r>
  <r>
    <x v="0"/>
    <x v="4"/>
    <n v="0.26759138381200998"/>
    <n v="792"/>
    <n v="4341.0946969696997"/>
    <n v="999"/>
    <n v="10.0001801801802"/>
    <n v="36.616537537537504"/>
    <n v="119"/>
    <n v="231.134453781513"/>
    <n v="-1.8441513026052101"/>
    <n v="18.291593186372701"/>
    <m/>
    <m/>
    <m/>
    <m/>
    <n v="109"/>
    <n v="741.48623853210995"/>
    <n v="0.25330000000000102"/>
    <n v="11.8744797619048"/>
    <n v="792"/>
    <n v="121.34090909090899"/>
    <n v="1.91947626841244"/>
    <n v="17.344977086743"/>
    <m/>
    <m/>
    <m/>
    <m/>
    <n v="790"/>
    <n v="39.8326582278481"/>
    <n v="2.0085909465020602"/>
    <n v="13.8805279835391"/>
  </r>
  <r>
    <x v="0"/>
    <x v="5"/>
    <n v="0.29677105831533401"/>
    <n v="936"/>
    <n v="4348.0972222222199"/>
    <n v="1230"/>
    <n v="5.6137723577235796"/>
    <n v="35.2682325203251"/>
    <n v="135"/>
    <n v="222.35555555555601"/>
    <n v="-0.58044833197721801"/>
    <n v="17.946233523189601"/>
    <m/>
    <m/>
    <m/>
    <m/>
    <n v="119"/>
    <n v="719.52941176470597"/>
    <n v="7.4063241106720301E-2"/>
    <n v="12.2934891304348"/>
    <n v="936"/>
    <n v="123.075854700855"/>
    <n v="1.7679221843003401"/>
    <n v="17.5725399317406"/>
    <m/>
    <m/>
    <m/>
    <m/>
    <n v="932"/>
    <n v="39.111373390558001"/>
    <n v="2.12015532646048"/>
    <n v="14.332246323024"/>
  </r>
  <r>
    <x v="0"/>
    <x v="6"/>
    <n v="0.215064995357474"/>
    <n v="1120"/>
    <n v="4294.8776785714299"/>
    <n v="1384"/>
    <n v="12.240440751445099"/>
    <n v="35.702547687861298"/>
    <n v="147"/>
    <n v="244.39455782312899"/>
    <n v="-0.493006507592191"/>
    <n v="18.204932754880701"/>
    <n v="55"/>
    <n v="195.38181818181801"/>
    <n v="-1.2934544797687799"/>
    <n v="26.3858056358381"/>
    <n v="145"/>
    <n v="732.01379310344805"/>
    <n v="4.3179580674567099E-2"/>
    <n v="13.8979407474931"/>
    <n v="1120"/>
    <n v="125.303571428571"/>
    <n v="1.73934468085107"/>
    <n v="17.6460778115501"/>
    <m/>
    <m/>
    <m/>
    <m/>
    <n v="1110"/>
    <n v="36.528378378378399"/>
    <n v="2.2881558841651199"/>
    <n v="14.646363339494799"/>
  </r>
  <r>
    <x v="0"/>
    <x v="7"/>
    <n v="0.32551751279023899"/>
    <n v="1272"/>
    <n v="4310.9701257861598"/>
    <n v="1650"/>
    <n v="26.8240121212121"/>
    <n v="35.964836969696897"/>
    <n v="164"/>
    <n v="257.03048780487802"/>
    <n v="-0.49039440048691502"/>
    <n v="18.695267194157001"/>
    <n v="78"/>
    <n v="207.230769230769"/>
    <n v="-1.1779265776698999"/>
    <n v="26.774877427184499"/>
    <n v="164"/>
    <n v="769.59146341463395"/>
    <n v="1.8095505791505799"/>
    <n v="14.9268054054054"/>
    <n v="1272"/>
    <n v="125.302672955975"/>
    <n v="1.74948919753087"/>
    <n v="18.305906893004099"/>
    <m/>
    <m/>
    <m/>
    <m/>
    <n v="1254"/>
    <n v="36.552551834130703"/>
    <n v="2.58804888195528"/>
    <n v="15.201894175767"/>
  </r>
  <r>
    <x v="0"/>
    <x v="8"/>
    <n v="0.48480027313076102"/>
    <n v="1462"/>
    <n v="4570.4678522571803"/>
    <n v="1908"/>
    <n v="67.781436058700194"/>
    <n v="36.653600104821699"/>
    <n v="261"/>
    <n v="244.455938697318"/>
    <n v="-0.53225210084033503"/>
    <n v="20.3776008403362"/>
    <n v="169"/>
    <n v="199.15976331360901"/>
    <n v="-0.316127358490566"/>
    <n v="27.4914544025157"/>
    <n v="262"/>
    <n v="738.18320610686999"/>
    <n v="4.9334349719975101"/>
    <n v="16.089194150591101"/>
    <n v="1462"/>
    <n v="124.44801641586901"/>
    <n v="1.9484932461873701"/>
    <n v="19.110732461873699"/>
    <m/>
    <m/>
    <m/>
    <m/>
    <n v="1451"/>
    <n v="37.620124052377697"/>
    <n v="3.0581554677206801"/>
    <n v="16.1862510759772"/>
  </r>
  <r>
    <x v="0"/>
    <x v="9"/>
    <n v="0.53797147846332904"/>
    <n v="1621"/>
    <n v="4645.1283158544102"/>
    <n v="2189"/>
    <n v="55.835829145728603"/>
    <n v="36.595243033348503"/>
    <n v="249"/>
    <n v="247.915662650602"/>
    <n v="-1.3709606227106199"/>
    <n v="20.799477106227201"/>
    <n v="199"/>
    <n v="202.35175879396999"/>
    <n v="0.18362128825947899"/>
    <n v="27.978449520329001"/>
    <n v="251"/>
    <n v="757.84063745019898"/>
    <n v="5.7997190527448801"/>
    <n v="17.3517637244348"/>
    <n v="1621"/>
    <n v="124.568167797656"/>
    <n v="1.76602835538752"/>
    <n v="19.8479788279773"/>
    <n v="73"/>
    <n v="3.34933974513865"/>
    <n v="-5.6610723860589802E-2"/>
    <n v="13.7216085790884"/>
    <n v="1606"/>
    <n v="36.807970112079701"/>
    <n v="3.0258808705612799"/>
    <n v="16.9741839633448"/>
  </r>
  <r>
    <x v="0"/>
    <x v="10"/>
    <n v="0.61364243719935896"/>
    <n v="1703"/>
    <n v="4638.62184380505"/>
    <n v="2304"/>
    <n v="52.610273437500098"/>
    <n v="36.434563802083296"/>
    <n v="237"/>
    <n v="241.78481012658199"/>
    <n v="-1.5233152409900099"/>
    <n v="20.788384281372199"/>
    <n v="218"/>
    <n v="195.43577981651401"/>
    <n v="3.4926215277777797E-2"/>
    <n v="28.024171006944499"/>
    <n v="238"/>
    <n v="732.42857142857099"/>
    <n v="5.7219029999999904"/>
    <n v="16.748142999999999"/>
    <n v="1703"/>
    <n v="125.45742806811499"/>
    <n v="1.62009208633093"/>
    <n v="19.789037050359699"/>
    <n v="135"/>
    <n v="3.58299749756006"/>
    <n v="-6.7122711528946194E-2"/>
    <n v="13.6260267194458"/>
    <n v="1670"/>
    <n v="36.066946107784403"/>
    <n v="3.12118462096482"/>
    <n v="16.943740369967301"/>
  </r>
  <r>
    <x v="0"/>
    <x v="11"/>
    <n v="0.60537707214569303"/>
    <n v="1884"/>
    <n v="4736.4028662420396"/>
    <n v="2539"/>
    <n v="51.829980307207599"/>
    <n v="37.090914533280902"/>
    <n v="311"/>
    <n v="234.02250803858499"/>
    <n v="-1.3247173827355201"/>
    <n v="21.003514781237701"/>
    <n v="308"/>
    <n v="194.107142857143"/>
    <n v="0.39614493895234298"/>
    <n v="28.224494682946101"/>
    <n v="310"/>
    <n v="724.04193548387104"/>
    <n v="6.2547191358024703"/>
    <n v="16.257962522045801"/>
    <n v="1884"/>
    <n v="127.883227176221"/>
    <n v="1.1960050632911401"/>
    <n v="19.5293278481013"/>
    <n v="157"/>
    <n v="3.6941495658019301"/>
    <n v="-4.4354077253218903E-2"/>
    <n v="13.141888412017099"/>
    <n v="1866"/>
    <n v="37.855091103965698"/>
    <n v="2.9027999361838002"/>
    <n v="16.633573165284002"/>
  </r>
  <r>
    <x v="0"/>
    <x v="12"/>
    <n v="0.69637795275590397"/>
    <n v="1901"/>
    <n v="4709.0510257759097"/>
    <n v="2694"/>
    <n v="48.274424647364498"/>
    <n v="35.911703043800998"/>
    <n v="332"/>
    <n v="231.79819277108399"/>
    <n v="-1.26556389301634"/>
    <n v="20.398599925705799"/>
    <n v="331"/>
    <n v="195.33836858006001"/>
    <n v="0.37351781737193801"/>
    <n v="27.3334049740163"/>
    <n v="332"/>
    <n v="722.32228915662699"/>
    <n v="5.2169732901659298"/>
    <n v="15.956339943342799"/>
    <n v="1901"/>
    <n v="129.85481325618099"/>
    <n v="1.23905807935595"/>
    <n v="18.866242093157101"/>
    <n v="216"/>
    <n v="3.6796646014313699"/>
    <n v="-5.0566030385664103E-2"/>
    <n v="13.4184261784184"/>
    <n v="1882"/>
    <n v="38.595270988310197"/>
    <n v="2.9398090408577202"/>
    <n v="16.044716053317899"/>
  </r>
  <r>
    <x v="0"/>
    <x v="13"/>
    <n v="0.63139130434782598"/>
    <n v="2067"/>
    <n v="4887.9593613933203"/>
    <n v="2991"/>
    <n v="68.530852557673001"/>
    <n v="35.075917418923403"/>
    <n v="399"/>
    <n v="236.022556390977"/>
    <n v="-0.36888755020080399"/>
    <n v="20.199050535475301"/>
    <n v="392"/>
    <n v="199.25255102040799"/>
    <n v="1.17599264460047"/>
    <n v="26.863658642594501"/>
    <n v="399"/>
    <n v="736.66416040100296"/>
    <n v="6.5869600760456102"/>
    <n v="16.2710513307985"/>
    <n v="2067"/>
    <n v="130.37542331882"/>
    <n v="1.42444758169935"/>
    <n v="18.504932549019699"/>
    <n v="259"/>
    <n v="3.5999478487840202"/>
    <n v="-1.9070340826685999E-2"/>
    <n v="14.362871646120301"/>
    <n v="2027"/>
    <n v="40.046176615688204"/>
    <n v="2.8012665785997299"/>
    <n v="15.7642370409511"/>
  </r>
  <r>
    <x v="0"/>
    <x v="14"/>
    <n v="0.66837311788468801"/>
    <n v="2141"/>
    <n v="4842.1443250817401"/>
    <n v="2993"/>
    <n v="59.778205813565002"/>
    <n v="36.033932175075201"/>
    <n v="410"/>
    <n v="235.436585365854"/>
    <n v="-0.83086722408026803"/>
    <n v="20.185222742474998"/>
    <n v="409"/>
    <n v="196.48166259168701"/>
    <n v="0.78257935182091698"/>
    <n v="27.245590711660501"/>
    <n v="412"/>
    <n v="731.59466019417505"/>
    <n v="6.1488052050473199"/>
    <n v="16.468505520504699"/>
    <n v="2141"/>
    <n v="131.87435777674"/>
    <n v="1.3248315145062599"/>
    <n v="19.002647857332899"/>
    <n v="328"/>
    <n v="3.62307849341583"/>
    <n v="-1.4560885608856E-3"/>
    <n v="15.164243542435401"/>
    <n v="2116"/>
    <n v="39.675897920604903"/>
    <n v="2.88090884573894"/>
    <n v="16.237559115426102"/>
  </r>
  <r>
    <x v="0"/>
    <x v="15"/>
    <n v="0.59604508196721195"/>
    <n v="2450"/>
    <n v="4862.4044897959202"/>
    <n v="3235"/>
    <n v="66.875239567233393"/>
    <n v="35.684781452859298"/>
    <n v="355"/>
    <n v="235.58028169014099"/>
    <n v="-0.328487782245592"/>
    <n v="19.333288586452099"/>
    <n v="359"/>
    <n v="196.799442896936"/>
    <n v="1.05230550401979"/>
    <n v="27.113080086579998"/>
    <n v="359"/>
    <n v="733.42339832869095"/>
    <n v="6.7585250195465099"/>
    <n v="16.3443295543393"/>
    <n v="2450"/>
    <n v="132.130204081633"/>
    <n v="1.4178506866417"/>
    <n v="18.504509113608002"/>
    <n v="359"/>
    <n v="3.83775720836617"/>
    <n v="5.4507246376811402E-3"/>
    <n v="15.7313043478261"/>
    <n v="2420"/>
    <n v="38.382851239669399"/>
    <n v="2.7978416666666601"/>
    <n v="15.8452046717172"/>
  </r>
  <r>
    <x v="0"/>
    <x v="16"/>
    <n v="0.64083879823089795"/>
    <n v="2573"/>
    <n v="4971.3144189661898"/>
    <n v="3495"/>
    <n v="60.267699570815402"/>
    <n v="35.644162231759701"/>
    <n v="345"/>
    <n v="252.21449275362301"/>
    <n v="3.6425050157638098E-2"/>
    <n v="19.850913442246998"/>
    <n v="347"/>
    <n v="212.96541786743501"/>
    <n v="1.2715575271894699"/>
    <n v="27.456802804808301"/>
    <n v="346"/>
    <n v="788.54046242774598"/>
    <n v="8.5800356135402094"/>
    <n v="16.9449802538787"/>
    <n v="2573"/>
    <n v="129.91527399922299"/>
    <n v="1.4107547814207699"/>
    <n v="18.6398383424408"/>
    <n v="426"/>
    <n v="3.7292009871459499"/>
    <n v="4.5259615384615299E-3"/>
    <n v="16.574743589743601"/>
    <n v="2533"/>
    <n v="38.737544413738597"/>
    <n v="2.6946346463948299"/>
    <n v="16.1609820548261"/>
  </r>
  <r>
    <x v="0"/>
    <x v="17"/>
    <n v="0.66201246660730095"/>
    <n v="2732"/>
    <n v="5110.7181551976601"/>
    <n v="3717"/>
    <n v="44.225660478880698"/>
    <n v="35.921745224643601"/>
    <n v="357"/>
    <n v="259.31372549019602"/>
    <n v="-0.10416365597196001"/>
    <n v="20.197299811269801"/>
    <n v="359"/>
    <n v="221.097493036212"/>
    <n v="0.96920505920344502"/>
    <n v="27.770892357373501"/>
    <n v="359"/>
    <n v="815.12813370473498"/>
    <n v="7.7198272251309197"/>
    <n v="16.564012434555"/>
    <n v="2732"/>
    <n v="129.01317715958999"/>
    <n v="1.1766465590484301"/>
    <n v="18.6691081138488"/>
    <n v="518"/>
    <n v="3.5931070658042401"/>
    <n v="1.31664212076584E-4"/>
    <n v="17.203210603829199"/>
    <n v="2709"/>
    <n v="39.302030269472098"/>
    <n v="2.39357057185692"/>
    <n v="16.2084225530092"/>
  </r>
  <r>
    <x v="0"/>
    <x v="18"/>
    <n v="0.58002833625691497"/>
    <n v="2807"/>
    <n v="4948.6946918418198"/>
    <n v="3919"/>
    <n v="24.887366675172199"/>
    <n v="35.308002296504299"/>
    <n v="376"/>
    <n v="246.42819148936201"/>
    <n v="0.24017684640940401"/>
    <n v="19.654628162535101"/>
    <n v="376"/>
    <n v="207.438829787234"/>
    <n v="0.87141909137314799"/>
    <n v="27.176872383869298"/>
    <n v="376"/>
    <n v="768.11436170212801"/>
    <n v="7.8337947080291901"/>
    <n v="15.658037104622901"/>
    <n v="2807"/>
    <n v="129.72461702885599"/>
    <n v="1.02202425929608"/>
    <n v="18.124465102405999"/>
    <n v="632"/>
    <n v="3.77200778649205"/>
    <n v="2.89311203319501E-2"/>
    <n v="17.349405255878299"/>
    <n v="2772"/>
    <n v="38.480735930735896"/>
    <n v="2.4656622569653202"/>
    <n v="15.4812019442773"/>
  </r>
  <r>
    <x v="0"/>
    <x v="19"/>
    <n v="0.61855314197052003"/>
    <n v="3024"/>
    <n v="5019.7767857142899"/>
    <n v="4318"/>
    <n v="28.685296433533999"/>
    <n v="35.1490569708198"/>
    <n v="366"/>
    <n v="243.36885245901601"/>
    <n v="1.00731848758989"/>
    <n v="19.644790535838599"/>
    <n v="367"/>
    <n v="210.12261580381499"/>
    <n v="1.42362581093605"/>
    <n v="27.2642215013902"/>
    <n v="367"/>
    <n v="770.67847411444097"/>
    <n v="7.97197157836648"/>
    <n v="15.6751586644592"/>
    <n v="3024"/>
    <n v="131.61276455026501"/>
    <n v="1.0549474927325599"/>
    <n v="18.391624454942001"/>
    <n v="682"/>
    <n v="3.6493014194364699"/>
    <n v="3.51084218325513E-2"/>
    <n v="17.787997036305299"/>
    <n v="2996"/>
    <n v="39.920093457943899"/>
    <n v="3.6152283464566901"/>
    <n v="15.810575627174501"/>
  </r>
  <r>
    <x v="0"/>
    <x v="20"/>
    <n v="0.59682046009510403"/>
    <n v="2971"/>
    <n v="5082.7202961965704"/>
    <n v="4258"/>
    <n v="26.370171441991499"/>
    <n v="35.6089732268671"/>
    <n v="368"/>
    <n v="251.4375"/>
    <n v="1.53532001879699"/>
    <n v="19.848933740601399"/>
    <n v="369"/>
    <n v="216.73441734417301"/>
    <n v="1.751955602537"/>
    <n v="27.554258163025601"/>
    <n v="370"/>
    <n v="795.82162162162194"/>
    <n v="8.8516152785438607"/>
    <n v="16.107390512961899"/>
    <n v="2971"/>
    <n v="131.553349040727"/>
    <n v="0.80447348347257597"/>
    <n v="18.7140755539412"/>
    <n v="713"/>
    <n v="3.6026245264614198"/>
    <n v="1.11716163583252E-2"/>
    <n v="18.280988315481999"/>
    <n v="2931"/>
    <n v="39.518526100307"/>
    <n v="2.8670342365433998"/>
    <n v="16.261737495422899"/>
  </r>
  <r>
    <x v="0"/>
    <x v="21"/>
    <n v="0.60038600723763602"/>
    <n v="3034"/>
    <n v="5067.0922874093603"/>
    <n v="4405"/>
    <n v="14.8195913734393"/>
    <n v="34.641046765039697"/>
    <n v="374"/>
    <n v="256.15775401069499"/>
    <n v="1.3672619859122901"/>
    <n v="19.2787989093388"/>
    <n v="376"/>
    <n v="223.06914893617"/>
    <n v="1.42650431425976"/>
    <n v="26.8696201180746"/>
    <n v="377"/>
    <n v="818.94164456233398"/>
    <n v="8.3089688807531505"/>
    <n v="15.3639385460251"/>
    <n v="3034"/>
    <n v="129.31608437706001"/>
    <n v="-2.0139378238341599E-2"/>
    <n v="18.118910880828899"/>
    <n v="754"/>
    <n v="3.5354271017508201"/>
    <n v="3.6971334586466197E-2"/>
    <n v="18.194642857142899"/>
    <n v="2985"/>
    <n v="37.386566164154203"/>
    <n v="1.9817503481894101"/>
    <n v="15.764145525765899"/>
  </r>
  <r>
    <x v="0"/>
    <x v="22"/>
    <n v="0.64795020266358005"/>
    <n v="3169"/>
    <n v="5159.6917008520004"/>
    <n v="4865"/>
    <n v="37.114873586844901"/>
    <n v="34.493993627954801"/>
    <n v="380"/>
    <n v="249.27105263157901"/>
    <n v="1.1600172768407999"/>
    <n v="19.669310160427798"/>
    <n v="385"/>
    <n v="220.36623376623399"/>
    <n v="1.7633646454265199"/>
    <n v="27.000043371017501"/>
    <n v="386"/>
    <n v="803.78497409326405"/>
    <n v="7.8662509259259901"/>
    <n v="15.9795067129629"/>
    <n v="3169"/>
    <n v="130.74534553486899"/>
    <n v="0.49422298156389199"/>
    <n v="18.715798633184999"/>
    <n v="877"/>
    <n v="3.4664627738695102"/>
    <n v="2.1444351986686101E-2"/>
    <n v="19.1062825046805"/>
    <n v="3098"/>
    <n v="37.249935442220803"/>
    <n v="-0.29297274767553599"/>
    <n v="16.503122571336998"/>
  </r>
  <r>
    <x v="0"/>
    <x v="23"/>
    <n v="0.61144488411531905"/>
    <n v="3272"/>
    <n v="5248.5858801956001"/>
    <n v="4984"/>
    <n v="42.291819823434999"/>
    <n v="35.3295981139647"/>
    <n v="436"/>
    <n v="246.00229357798199"/>
    <n v="1.7023807993572999"/>
    <n v="20.724580236995301"/>
    <n v="440"/>
    <n v="219.9"/>
    <n v="1.97937961476725"/>
    <n v="27.8451613162119"/>
    <n v="441"/>
    <n v="801.50113378684796"/>
    <n v="10.6530766659238"/>
    <n v="16.7983033207042"/>
    <n v="3272"/>
    <n v="129.69468215158901"/>
    <n v="4.5737351655215197E-2"/>
    <n v="19.6624889131792"/>
    <n v="964"/>
    <n v="3.3293052347796901"/>
    <n v="-4.2062035735796199E-2"/>
    <n v="20.229311383256199"/>
    <n v="3238"/>
    <n v="37.541136504014901"/>
    <n v="-1.9748828984596101"/>
    <n v="17.382260845646101"/>
  </r>
  <r>
    <x v="0"/>
    <x v="24"/>
    <n v="0.61504754267384498"/>
    <n v="3430"/>
    <n v="5308.1504373177804"/>
    <n v="5208"/>
    <n v="39.5763306451612"/>
    <n v="34.806360599078403"/>
    <n v="468"/>
    <n v="255.185897435897"/>
    <n v="2.3822702287142099"/>
    <n v="20.3540274841437"/>
    <n v="480"/>
    <n v="224.895833333333"/>
    <n v="1.6957357403495299"/>
    <n v="27.4175219896294"/>
    <n v="480"/>
    <n v="823.56666666666695"/>
    <n v="8.4272866923405907"/>
    <n v="16.459068035943599"/>
    <n v="3430"/>
    <n v="129.92623906705501"/>
    <n v="-0.69644489368074203"/>
    <n v="19.2517035040431"/>
    <n v="1195"/>
    <n v="3.2194726986858702"/>
    <n v="-7.3033467202141697E-2"/>
    <n v="20.200879709313501"/>
    <n v="3378"/>
    <n v="35.918768502072098"/>
    <n v="-4.4594497665311001"/>
    <n v="16.940908736255501"/>
  </r>
  <r>
    <x v="0"/>
    <x v="25"/>
    <n v="0.56646274594129697"/>
    <n v="3465"/>
    <n v="5378.5746031746003"/>
    <n v="5342"/>
    <n v="47.495838637214497"/>
    <n v="34.547132160239698"/>
    <n v="412"/>
    <n v="254.254854368932"/>
    <n v="2.2669521755438899"/>
    <n v="20.344220180044999"/>
    <n v="430"/>
    <n v="219.54418604651201"/>
    <n v="1.57894420520502"/>
    <n v="27.352532671784299"/>
    <n v="430"/>
    <n v="804.83953488372094"/>
    <n v="5.1320502645502302"/>
    <n v="16.1129690679691"/>
    <n v="3465"/>
    <n v="130.49004329004299"/>
    <n v="-1.1001130008647999"/>
    <n v="18.900233496684798"/>
    <n v="1140"/>
    <n v="3.4128833616085301"/>
    <n v="-7.6169301470588299E-2"/>
    <n v="19.869044117647"/>
    <n v="3398"/>
    <n v="34.302089464390797"/>
    <n v="-6.3908470366066199"/>
    <n v="16.540801525276098"/>
  </r>
  <r>
    <x v="0"/>
    <x v="26"/>
    <n v="0.59308435220384303"/>
    <n v="3593"/>
    <n v="5432.6267742833297"/>
    <n v="5468"/>
    <n v="54.761488661302202"/>
    <n v="33.155075530358502"/>
    <n v="462"/>
    <n v="248.270562770563"/>
    <n v="2.4786673992674002"/>
    <n v="19.561659706959698"/>
    <n v="475"/>
    <n v="219.25263157894699"/>
    <n v="1.95558522311631"/>
    <n v="26.2750590709582"/>
    <n v="474"/>
    <n v="805.411392405063"/>
    <n v="4.40299919110213"/>
    <n v="15.465124165824101"/>
    <n v="3593"/>
    <n v="126.871694962427"/>
    <n v="-1.12842355605889"/>
    <n v="18.013206398641"/>
    <n v="1079"/>
    <n v="3.2909000170957898"/>
    <n v="-0.10776918829376"/>
    <n v="19.455438983986699"/>
    <n v="3471"/>
    <n v="31.3022760011524"/>
    <n v="-8.7102199999999907"/>
    <n v="15.4834423142857"/>
  </r>
  <r>
    <x v="0"/>
    <x v="27"/>
    <n v="0.558074123838317"/>
    <n v="3228"/>
    <n v="5716.7794299876095"/>
    <n v="5207"/>
    <n v="94.608294603418202"/>
    <n v="32.301477818321601"/>
    <n v="389"/>
    <n v="254.85089974293101"/>
    <n v="2.53677645248173"/>
    <n v="19.099441900731101"/>
    <n v="404"/>
    <n v="229.269801980198"/>
    <n v="2.86744361191163"/>
    <n v="25.7664549471661"/>
    <n v="404"/>
    <n v="836.02475247524796"/>
    <n v="5.3600369432130499"/>
    <n v="14.606463584547299"/>
    <n v="3228"/>
    <n v="127.24070631970299"/>
    <n v="-1.1023282950423201"/>
    <n v="17.635893440145001"/>
    <n v="868"/>
    <n v="3.3279098179543398"/>
    <n v="-0.152547651006711"/>
    <n v="18.1086673058484"/>
    <n v="3140"/>
    <n v="29.7568152866241"/>
    <n v="-10.5915093764294"/>
    <n v="14.5889930782132"/>
  </r>
  <r>
    <x v="0"/>
    <x v="28"/>
    <n v="0.59873451220979401"/>
    <n v="2805"/>
    <n v="5591.9426024955401"/>
    <n v="5033"/>
    <n v="61.997635605006799"/>
    <n v="30.0378178025036"/>
    <n v="274"/>
    <n v="259.76277372262803"/>
    <n v="1.6017239800995"/>
    <n v="17.5024051741294"/>
    <n v="281"/>
    <n v="224.79359430605001"/>
    <n v="1.98889266547406"/>
    <n v="23.893440071556299"/>
    <n v="281"/>
    <n v="833.66548042704596"/>
    <n v="4.8996211821577704"/>
    <n v="12.7906029444078"/>
    <n v="2805"/>
    <n v="122.26345811051701"/>
    <n v="-1.39172157364465"/>
    <n v="16.177812889812898"/>
    <n v="623"/>
    <n v="3.4137958475788301"/>
    <n v="-0.14267538523925399"/>
    <n v="16.134610705596099"/>
    <n v="2607"/>
    <n v="25.471001150747998"/>
    <n v="-12.7592340116279"/>
    <n v="12.8763149709303"/>
  </r>
  <r>
    <x v="0"/>
    <x v="29"/>
    <n v="0.69646372197904105"/>
    <n v="2150"/>
    <n v="5620.9669767441901"/>
    <n v="4790"/>
    <n v="46.849755741127503"/>
    <n v="27.351251565762102"/>
    <n v="179"/>
    <n v="268.050279329609"/>
    <n v="1.68718109577583"/>
    <n v="16.033977833542501"/>
    <n v="182"/>
    <n v="221.89010989011001"/>
    <n v="1.4833704322405501"/>
    <n v="21.930714136563001"/>
    <n v="182"/>
    <n v="834.37912087912105"/>
    <n v="2.0109587857301201"/>
    <n v="10.845717039663199"/>
    <n v="2150"/>
    <n v="118.455348837209"/>
    <n v="-1.78042254228773"/>
    <n v="14.766984089767201"/>
    <n v="379"/>
    <n v="3.4067376796949098"/>
    <n v="-0.15727414394094799"/>
    <n v="14.011769530449101"/>
    <n v="1716"/>
    <n v="22.182575757575702"/>
    <n v="-14.755804436166599"/>
    <n v="11.410228496444301"/>
  </r>
  <r>
    <x v="0"/>
    <x v="30"/>
    <n v="0.802627871362939"/>
    <n v="984"/>
    <n v="6000.0579268292704"/>
    <n v="4332"/>
    <n v="74.799979224376798"/>
    <n v="23.867459833794999"/>
    <m/>
    <m/>
    <m/>
    <m/>
    <m/>
    <m/>
    <m/>
    <m/>
    <m/>
    <m/>
    <m/>
    <m/>
    <n v="984"/>
    <n v="105.40548780487801"/>
    <n v="-2.4438020007550101"/>
    <n v="13.3363861834655"/>
    <n v="140"/>
    <n v="3.0537616692434502"/>
    <n v="-0.180355384615385"/>
    <n v="11.9067472527472"/>
    <n v="85"/>
    <n v="21.6070588235294"/>
    <n v="-15.724502718446599"/>
    <n v="10.680442446601999"/>
  </r>
  <r>
    <x v="0"/>
    <x v="31"/>
    <n v="0.95461407812794896"/>
    <m/>
    <m/>
    <n v="3865"/>
    <n v="100.76446313066"/>
    <n v="20.8868750323415"/>
    <m/>
    <m/>
    <m/>
    <m/>
    <m/>
    <m/>
    <m/>
    <m/>
    <m/>
    <m/>
    <m/>
    <m/>
    <m/>
    <m/>
    <m/>
    <m/>
    <m/>
    <m/>
    <m/>
    <m/>
    <m/>
    <m/>
    <m/>
    <m/>
  </r>
  <r>
    <x v="0"/>
    <x v="32"/>
    <n v="0.89800399201596803"/>
    <m/>
    <m/>
    <n v="2734"/>
    <n v="129.920018288222"/>
    <n v="18.0655084125823"/>
    <m/>
    <m/>
    <m/>
    <m/>
    <m/>
    <m/>
    <m/>
    <m/>
    <m/>
    <m/>
    <m/>
    <m/>
    <m/>
    <m/>
    <m/>
    <m/>
    <m/>
    <m/>
    <m/>
    <m/>
    <m/>
    <m/>
    <m/>
    <m/>
  </r>
  <r>
    <x v="0"/>
    <x v="33"/>
    <n v="1.00650306748466"/>
    <m/>
    <m/>
    <n v="151"/>
    <n v="110.769271523179"/>
    <n v="16.592052980132401"/>
    <m/>
    <m/>
    <m/>
    <m/>
    <m/>
    <m/>
    <m/>
    <m/>
    <m/>
    <m/>
    <m/>
    <m/>
    <m/>
    <m/>
    <m/>
    <m/>
    <m/>
    <m/>
    <m/>
    <m/>
    <m/>
    <m/>
    <m/>
    <m/>
  </r>
  <r>
    <x v="1"/>
    <x v="0"/>
    <n v="0"/>
    <n v="108"/>
    <n v="3929.2870370370401"/>
    <n v="115"/>
    <n v="-96.599043478260896"/>
    <n v="29.596269565217401"/>
    <m/>
    <m/>
    <m/>
    <m/>
    <m/>
    <m/>
    <m/>
    <m/>
    <m/>
    <m/>
    <m/>
    <m/>
    <n v="108"/>
    <n v="122.04629629629601"/>
    <n v="1.4437131147541"/>
    <n v="10.3655655737705"/>
    <m/>
    <m/>
    <m/>
    <m/>
    <n v="105"/>
    <n v="39.64"/>
    <n v="0.32798319327731101"/>
    <n v="7.1183865546218499"/>
  </r>
  <r>
    <x v="1"/>
    <x v="1"/>
    <n v="0"/>
    <n v="101"/>
    <n v="4202.5445544554505"/>
    <n v="117"/>
    <n v="-30.719829059829099"/>
    <n v="28.709376068376098"/>
    <m/>
    <m/>
    <m/>
    <m/>
    <m/>
    <m/>
    <m/>
    <m/>
    <m/>
    <m/>
    <m/>
    <m/>
    <n v="101"/>
    <n v="111.356435643564"/>
    <n v="0.68046969696969695"/>
    <n v="10.350924242424201"/>
    <m/>
    <m/>
    <m/>
    <m/>
    <n v="100"/>
    <n v="38.482999999999997"/>
    <n v="0.32071538461538501"/>
    <n v="7.19229230769231"/>
  </r>
  <r>
    <x v="1"/>
    <x v="2"/>
    <n v="2.4257425742574301E-3"/>
    <n v="217"/>
    <n v="4183.58525345622"/>
    <n v="234"/>
    <n v="-22.685641025641001"/>
    <n v="30.043435897435899"/>
    <m/>
    <m/>
    <m/>
    <m/>
    <m/>
    <m/>
    <m/>
    <m/>
    <m/>
    <m/>
    <m/>
    <m/>
    <n v="217"/>
    <n v="121.967741935484"/>
    <n v="0.81279699248120296"/>
    <n v="10.917469924812"/>
    <m/>
    <m/>
    <m/>
    <m/>
    <n v="213"/>
    <n v="41.590610328638498"/>
    <n v="0.28870155038759698"/>
    <n v="7.8566612403100802"/>
  </r>
  <r>
    <x v="1"/>
    <x v="3"/>
    <n v="6.3634085213032598E-2"/>
    <n v="193"/>
    <n v="4219.8134715025899"/>
    <n v="218"/>
    <n v="-37.392477064220202"/>
    <n v="29.7764495412844"/>
    <m/>
    <m/>
    <m/>
    <m/>
    <m/>
    <m/>
    <m/>
    <m/>
    <m/>
    <m/>
    <m/>
    <m/>
    <n v="193"/>
    <n v="115.34196891191699"/>
    <n v="1.24654651162791"/>
    <n v="11.673476744186001"/>
    <m/>
    <m/>
    <m/>
    <m/>
    <n v="187"/>
    <n v="42.970053475935799"/>
    <n v="0.56078137651821902"/>
    <n v="8.6830684210526403"/>
  </r>
  <r>
    <x v="1"/>
    <x v="4"/>
    <n v="2.29310344827586E-2"/>
    <n v="304"/>
    <n v="4096.1940789473701"/>
    <n v="337"/>
    <n v="-9.3192581602373892"/>
    <n v="31.5184896142433"/>
    <m/>
    <m/>
    <m/>
    <m/>
    <m/>
    <m/>
    <m/>
    <m/>
    <m/>
    <m/>
    <m/>
    <m/>
    <n v="304"/>
    <n v="118.680921052632"/>
    <n v="0.931198090692124"/>
    <n v="12.38061575179"/>
    <m/>
    <m/>
    <m/>
    <m/>
    <n v="300"/>
    <n v="44.557333333333297"/>
    <n v="0.75704326923077003"/>
    <n v="9.0068365384615401"/>
  </r>
  <r>
    <x v="1"/>
    <x v="5"/>
    <n v="4.9696202531645597E-2"/>
    <n v="329"/>
    <n v="4332.5927051671697"/>
    <n v="366"/>
    <n v="-23.824699453551901"/>
    <n v="31.636002732240399"/>
    <m/>
    <m/>
    <m/>
    <m/>
    <m/>
    <m/>
    <m/>
    <m/>
    <m/>
    <m/>
    <m/>
    <m/>
    <n v="329"/>
    <n v="123.483282674772"/>
    <n v="0.94393693693693603"/>
    <n v="12.355898648648701"/>
    <m/>
    <m/>
    <m/>
    <m/>
    <n v="326"/>
    <n v="41.341717791411099"/>
    <n v="0.85023908045976904"/>
    <n v="9.1784409195402308"/>
  </r>
  <r>
    <x v="1"/>
    <x v="6"/>
    <n v="8.1542168674698795E-2"/>
    <n v="364"/>
    <n v="4457.45604395604"/>
    <n v="417"/>
    <n v="12.071151079136699"/>
    <n v="32.46851558753"/>
    <m/>
    <m/>
    <m/>
    <m/>
    <m/>
    <m/>
    <m/>
    <m/>
    <m/>
    <m/>
    <m/>
    <m/>
    <n v="364"/>
    <n v="119.730769230769"/>
    <n v="0.94836526946107702"/>
    <n v="13.514814371257501"/>
    <m/>
    <m/>
    <m/>
    <m/>
    <n v="359"/>
    <n v="44.133704735376"/>
    <n v="1.0249817073170699"/>
    <n v="9.9077441056910605"/>
  </r>
  <r>
    <x v="1"/>
    <x v="7"/>
    <n v="1.4621409921671E-2"/>
    <n v="488"/>
    <n v="4458.4959016393404"/>
    <n v="559"/>
    <n v="31.428783542039401"/>
    <n v="30.9922128801431"/>
    <m/>
    <m/>
    <m/>
    <m/>
    <m/>
    <m/>
    <m/>
    <m/>
    <m/>
    <m/>
    <m/>
    <m/>
    <n v="488"/>
    <n v="125.55942622950801"/>
    <n v="1.55111079136691"/>
    <n v="12.604227338129499"/>
    <m/>
    <m/>
    <m/>
    <m/>
    <n v="486"/>
    <n v="41.006378600823098"/>
    <n v="0.92932507288629695"/>
    <n v="9.5661706997084597"/>
  </r>
  <r>
    <x v="1"/>
    <x v="8"/>
    <n v="2.22094508301405E-2"/>
    <n v="706"/>
    <n v="4662.3470254957501"/>
    <n v="797"/>
    <n v="23.823952321204501"/>
    <n v="30.856264742785498"/>
    <m/>
    <m/>
    <m/>
    <m/>
    <m/>
    <m/>
    <m/>
    <m/>
    <m/>
    <m/>
    <m/>
    <m/>
    <n v="706"/>
    <n v="124.798866855524"/>
    <n v="1.5643649635036501"/>
    <n v="12.9179155370177"/>
    <m/>
    <m/>
    <m/>
    <m/>
    <n v="695"/>
    <n v="40.363453237410098"/>
    <n v="0.96006050955414102"/>
    <n v="10.2147634819533"/>
  </r>
  <r>
    <x v="1"/>
    <x v="9"/>
    <n v="3.8030813673567601E-2"/>
    <n v="902"/>
    <n v="4490.4068736141899"/>
    <n v="997"/>
    <n v="15.2420862587763"/>
    <n v="30.772173520561701"/>
    <m/>
    <m/>
    <m/>
    <m/>
    <m/>
    <m/>
    <m/>
    <m/>
    <m/>
    <m/>
    <m/>
    <m/>
    <n v="902"/>
    <n v="125.832594235033"/>
    <n v="1.55965787370104"/>
    <n v="12.381039168665099"/>
    <m/>
    <m/>
    <m/>
    <m/>
    <n v="890"/>
    <n v="38.459775280898903"/>
    <n v="0.93514180327868801"/>
    <n v="9.6045138524590108"/>
  </r>
  <r>
    <x v="1"/>
    <x v="10"/>
    <n v="2.07185628742515E-2"/>
    <n v="990"/>
    <n v="4632.2747474747503"/>
    <n v="1093"/>
    <n v="48.789057639524202"/>
    <n v="31.975584629460201"/>
    <m/>
    <m/>
    <m/>
    <m/>
    <m/>
    <m/>
    <m/>
    <m/>
    <m/>
    <m/>
    <m/>
    <m/>
    <n v="990"/>
    <n v="127.505050505051"/>
    <n v="1.04852394567548"/>
    <n v="13.702706933523899"/>
    <n v="81"/>
    <n v="3.8686912156950002"/>
    <n v="-3.1079514824797899E-2"/>
    <n v="7.56428571428573"/>
    <n v="976"/>
    <n v="39.074897540983599"/>
    <n v="1.2633306686046499"/>
    <n v="10.6149903343023"/>
  </r>
  <r>
    <x v="1"/>
    <x v="11"/>
    <n v="3.04631578947368E-2"/>
    <n v="1187"/>
    <n v="4572.74304970514"/>
    <n v="1298"/>
    <n v="37.714337442218799"/>
    <n v="31.377167180277301"/>
    <m/>
    <m/>
    <m/>
    <m/>
    <m/>
    <m/>
    <m/>
    <m/>
    <m/>
    <m/>
    <m/>
    <m/>
    <n v="1187"/>
    <n v="130.12299915753999"/>
    <n v="1.2179786603438101"/>
    <n v="13.3273248369887"/>
    <n v="97"/>
    <n v="3.72017911963666"/>
    <n v="-2.8099762470308799E-2"/>
    <n v="9.0877672209026201"/>
    <n v="1178"/>
    <n v="35.705942275042403"/>
    <n v="1.11446228123114"/>
    <n v="10.6791867833434"/>
  </r>
  <r>
    <x v="1"/>
    <x v="12"/>
    <n v="1.7024565277394401E-2"/>
    <n v="1389"/>
    <n v="4681.1159107271396"/>
    <n v="1578"/>
    <n v="42.6665525982256"/>
    <n v="30.481865019011401"/>
    <m/>
    <m/>
    <m/>
    <m/>
    <m/>
    <m/>
    <m/>
    <m/>
    <m/>
    <m/>
    <m/>
    <m/>
    <n v="1389"/>
    <n v="129.974082073434"/>
    <n v="1.2137036674816599"/>
    <n v="12.9434733496332"/>
    <n v="130"/>
    <n v="3.6111123346062"/>
    <n v="-1.71010689990281E-2"/>
    <n v="9.5503401360544409"/>
    <n v="1363"/>
    <n v="38.462876008804102"/>
    <n v="1.11554824120603"/>
    <n v="10.470632412060301"/>
  </r>
  <r>
    <x v="1"/>
    <x v="13"/>
    <n v="2.91482725527831E-2"/>
    <n v="1429"/>
    <n v="4783.9881035689295"/>
    <n v="1691"/>
    <n v="61.7495623891188"/>
    <n v="30.263920165582501"/>
    <m/>
    <m/>
    <m/>
    <m/>
    <m/>
    <m/>
    <m/>
    <m/>
    <n v="50"/>
    <n v="657.58"/>
    <n v="8.5954535573122506"/>
    <n v="10.013440711462399"/>
    <n v="1429"/>
    <n v="126.34219734079799"/>
    <n v="1.3821519892713401"/>
    <n v="13.2559763075548"/>
    <n v="155"/>
    <n v="3.5321794716137802"/>
    <n v="1.6957551020408201E-2"/>
    <n v="10.1055510204082"/>
    <n v="1398"/>
    <n v="40.690128755364803"/>
    <n v="1.2423353156450201"/>
    <n v="10.6793155535224"/>
  </r>
  <r>
    <x v="1"/>
    <x v="14"/>
    <n v="2.4230925324675301E-2"/>
    <n v="1716"/>
    <n v="4788.6678321678301"/>
    <n v="2067"/>
    <n v="50.110188679245297"/>
    <n v="30.090479438800202"/>
    <n v="68"/>
    <n v="206.45588235294099"/>
    <n v="0.352510885341075"/>
    <n v="12.053863570391901"/>
    <n v="67"/>
    <n v="176.477611940299"/>
    <n v="1.19533043057571"/>
    <n v="22.286606192549598"/>
    <n v="68"/>
    <n v="659.42647058823502"/>
    <n v="9.1711797468354401"/>
    <n v="10.8724421940928"/>
    <n v="1716"/>
    <n v="128.98717948717899"/>
    <n v="1.46946182634731"/>
    <n v="13.299346556886199"/>
    <n v="175"/>
    <n v="3.4047608513695802"/>
    <n v="1.8575498575498701E-3"/>
    <n v="10.814814814814801"/>
    <n v="1687"/>
    <n v="41.009958506224102"/>
    <n v="1.2731323641928101"/>
    <n v="10.768108684009199"/>
  </r>
  <r>
    <x v="1"/>
    <x v="15"/>
    <n v="3.9455350269438E-2"/>
    <n v="1866"/>
    <n v="4874.3252947481196"/>
    <n v="2241"/>
    <n v="71.1551807228916"/>
    <n v="30.242688978134801"/>
    <n v="88"/>
    <n v="205.80681818181799"/>
    <n v="0.61816711349419196"/>
    <n v="12.2932430741734"/>
    <n v="89"/>
    <n v="179.34831460674201"/>
    <n v="1.33954732142857"/>
    <n v="22.504323214285701"/>
    <n v="89"/>
    <n v="676.292134831461"/>
    <n v="8.3343997071742297"/>
    <n v="10.8369978038067"/>
    <n v="1866"/>
    <n v="134.27545551982899"/>
    <n v="2.0467024932614502"/>
    <n v="13.414815363881401"/>
    <n v="219"/>
    <n v="3.6741201249507398"/>
    <n v="-2.17448405253284E-3"/>
    <n v="11.1368355222013"/>
    <n v="1837"/>
    <n v="39.727762656505199"/>
    <n v="1.3291707818930001"/>
    <n v="11.1375891975309"/>
  </r>
  <r>
    <x v="1"/>
    <x v="16"/>
    <n v="5.14718090626081E-2"/>
    <n v="2002"/>
    <n v="4824.8256743256698"/>
    <n v="2323"/>
    <n v="47.845789926818803"/>
    <n v="30.8411769263883"/>
    <n v="97"/>
    <n v="191.26804123711301"/>
    <n v="0.36770659198621303"/>
    <n v="12.5233321844033"/>
    <n v="97"/>
    <n v="167.70103092783501"/>
    <n v="0.99144425312096396"/>
    <n v="22.9814877313819"/>
    <n v="97"/>
    <n v="627.53608247422699"/>
    <n v="8.2979010189228504"/>
    <n v="11.208748180494901"/>
    <n v="2002"/>
    <n v="132.238261738262"/>
    <n v="1.8187626359564899"/>
    <n v="13.3750198336532"/>
    <n v="246"/>
    <n v="3.5100925299147301"/>
    <n v="1.0320143884892099E-2"/>
    <n v="11.8127697841726"/>
    <n v="1983"/>
    <n v="39.377710539586403"/>
    <n v="1.0177413736444301"/>
    <n v="10.9452492605981"/>
  </r>
  <r>
    <x v="1"/>
    <x v="17"/>
    <n v="7.0123351765206302E-2"/>
    <n v="2422"/>
    <n v="4913.1325350949601"/>
    <n v="2794"/>
    <n v="48.320064423765203"/>
    <n v="30.2968790264853"/>
    <n v="108"/>
    <n v="208.99074074074099"/>
    <n v="0.66028269437477605"/>
    <n v="12.191029021856"/>
    <n v="110"/>
    <n v="178.50909090909099"/>
    <n v="1.0368740157480301"/>
    <n v="22.550855046528198"/>
    <n v="113"/>
    <n v="679.11504424778798"/>
    <n v="10.282201946472"/>
    <n v="11.0373412408759"/>
    <n v="2422"/>
    <n v="132.67175887696101"/>
    <n v="1.8641480607966501"/>
    <n v="13.0983346436059"/>
    <n v="316"/>
    <n v="3.7806317833796399"/>
    <n v="3.5584915084914903E-2"/>
    <n v="12.494605394605401"/>
    <n v="2409"/>
    <n v="38.785637193856402"/>
    <n v="0.96066212606837398"/>
    <n v="10.7702731303419"/>
  </r>
  <r>
    <x v="1"/>
    <x v="18"/>
    <n v="5.2228777844671899E-2"/>
    <n v="2782"/>
    <n v="4980.5923795830304"/>
    <n v="3212"/>
    <n v="35.719806973848002"/>
    <n v="30.1814106475716"/>
    <n v="130"/>
    <n v="209.65384615384599"/>
    <n v="0.69439775561097306"/>
    <n v="11.646006234413999"/>
    <n v="132"/>
    <n v="183.30303030303"/>
    <n v="0.89201712862036897"/>
    <n v="22.235707567735901"/>
    <n v="133"/>
    <n v="692.15789473684197"/>
    <n v="9.6893808969132103"/>
    <n v="10.2762987769365"/>
    <n v="2782"/>
    <n v="130.990654205607"/>
    <n v="1.46216333725029"/>
    <n v="12.5027233842538"/>
    <n v="445"/>
    <n v="3.77673051946195"/>
    <n v="2.3317341549295802E-2"/>
    <n v="12.0867957746479"/>
    <n v="2761"/>
    <n v="39.065302426656999"/>
    <n v="0.93451700191570697"/>
    <n v="10.267877418582399"/>
  </r>
  <r>
    <x v="1"/>
    <x v="19"/>
    <n v="4.6397013067828202E-2"/>
    <n v="2690"/>
    <n v="4969.6795539033501"/>
    <n v="3230"/>
    <n v="42.728235294117603"/>
    <n v="29.867435913312701"/>
    <n v="123"/>
    <n v="203.13821138211401"/>
    <n v="0.986064476131433"/>
    <n v="11.850858028518299"/>
    <n v="124"/>
    <n v="178.04838709677401"/>
    <n v="1.12625108359133"/>
    <n v="22.154722291021699"/>
    <n v="127"/>
    <n v="670.65354330708703"/>
    <n v="10.1703825701625"/>
    <n v="10.1831152141802"/>
    <n v="2690"/>
    <n v="136.312267657993"/>
    <n v="1.64964996718442"/>
    <n v="12.642295558958599"/>
    <n v="422"/>
    <n v="3.74817001641112"/>
    <n v="1.6263604785796901E-2"/>
    <n v="12.097028174449999"/>
    <n v="2670"/>
    <n v="39.416254681647899"/>
    <n v="1.9441403157660699"/>
    <n v="10.438428085390299"/>
  </r>
  <r>
    <x v="1"/>
    <x v="20"/>
    <n v="3.0533209690506598E-2"/>
    <n v="2878"/>
    <n v="5002.7498262682402"/>
    <n v="3460"/>
    <n v="52.4252774566474"/>
    <n v="29.357254624277498"/>
    <n v="104"/>
    <n v="233.105769230769"/>
    <n v="1.11695344129555"/>
    <n v="11.548770676691699"/>
    <n v="107"/>
    <n v="209.73831775700901"/>
    <n v="1.3602875722543399"/>
    <n v="21.868750867052"/>
    <n v="107"/>
    <n v="785.130841121495"/>
    <n v="10.447394188862001"/>
    <n v="9.9416077481840102"/>
    <n v="2878"/>
    <n v="133.36205698401699"/>
    <n v="1.31384341637011"/>
    <n v="12.344072639732101"/>
    <n v="503"/>
    <n v="3.5067849698609002"/>
    <n v="5.8204553938036203E-3"/>
    <n v="12.508137364688301"/>
    <n v="2846"/>
    <n v="38.438158819395603"/>
    <n v="1.53156753882153"/>
    <n v="10.273807657945101"/>
  </r>
  <r>
    <x v="1"/>
    <x v="21"/>
    <n v="1.88386213974173E-2"/>
    <n v="3438"/>
    <n v="5028.2294938918003"/>
    <n v="4118"/>
    <n v="52.203028169014203"/>
    <n v="28.881557552209799"/>
    <n v="134"/>
    <n v="222.216417910448"/>
    <n v="1.23211197473889"/>
    <n v="11.0096468302162"/>
    <n v="134"/>
    <n v="197.87313432835799"/>
    <n v="1.4826835842642101"/>
    <n v="21.248728994657601"/>
    <n v="136"/>
    <n v="735.16911764705901"/>
    <n v="10.6770195991091"/>
    <n v="10.076817371937601"/>
    <n v="3438"/>
    <n v="131.13961605584601"/>
    <n v="1.0259052217453499"/>
    <n v="12.0275951359085"/>
    <n v="686"/>
    <n v="3.5897120395508901"/>
    <n v="1.8401806624289099E-2"/>
    <n v="13.225426564068201"/>
    <n v="3376"/>
    <n v="39.199940758293799"/>
    <n v="0.80565252085600403"/>
    <n v="10.0228609902067"/>
  </r>
  <r>
    <x v="1"/>
    <x v="22"/>
    <n v="4.7147884063339203E-2"/>
    <n v="3439"/>
    <n v="5085.6961325966804"/>
    <n v="4259"/>
    <n v="44.587297487673197"/>
    <n v="29.122433904672601"/>
    <n v="165"/>
    <n v="224.290909090909"/>
    <n v="1.00409990597085"/>
    <n v="11.8293328631876"/>
    <n v="171"/>
    <n v="210.92397660818699"/>
    <n v="1.4022252231094401"/>
    <n v="21.610935650540199"/>
    <n v="171"/>
    <n v="780.27485380117002"/>
    <n v="8.9495366810514003"/>
    <n v="10.578129854845001"/>
    <n v="3439"/>
    <n v="131.894736842105"/>
    <n v="0.91664163126593301"/>
    <n v="12.401836873406999"/>
    <n v="778"/>
    <n v="3.56970924046847"/>
    <n v="1.6182802164762401E-2"/>
    <n v="14.0128382441371"/>
    <n v="3403"/>
    <n v="37.656126946811597"/>
    <n v="-0.24804223409757001"/>
    <n v="10.4404119117394"/>
  </r>
  <r>
    <x v="1"/>
    <x v="23"/>
    <n v="5.4891662951404303E-2"/>
    <n v="3574"/>
    <n v="5054.4714605484096"/>
    <n v="4430"/>
    <n v="51.515266365688603"/>
    <n v="28.4506546275395"/>
    <n v="211"/>
    <n v="236.886255924171"/>
    <n v="1.2910802441229701"/>
    <n v="11.7589059674503"/>
    <n v="214"/>
    <n v="210.845794392523"/>
    <n v="1.3935819413092601"/>
    <n v="21.210504514672699"/>
    <n v="214"/>
    <n v="791.158878504673"/>
    <n v="10.9269430051813"/>
    <n v="11.155763650856899"/>
    <n v="3574"/>
    <n v="130.371572467823"/>
    <n v="0.98715801652892499"/>
    <n v="12.0875099173553"/>
    <n v="838"/>
    <n v="3.56939352762046"/>
    <n v="-2.5226426426426401E-2"/>
    <n v="14.4903303303303"/>
    <n v="3543"/>
    <n v="35.310019757267902"/>
    <n v="-0.87304721895479898"/>
    <n v="10.2458781549319"/>
  </r>
  <r>
    <x v="1"/>
    <x v="24"/>
    <n v="4.0628240925408801E-2"/>
    <n v="3433"/>
    <n v="5170.7987183221703"/>
    <n v="4310"/>
    <n v="56.760512761020998"/>
    <n v="28.4040999999999"/>
    <n v="160"/>
    <n v="236.98750000000001"/>
    <n v="1.30838750870676"/>
    <n v="11.575576271186399"/>
    <n v="161"/>
    <n v="220.869565217391"/>
    <n v="1.4907120649651999"/>
    <n v="21.216468445475599"/>
    <n v="161"/>
    <n v="817.84472049689396"/>
    <n v="9.4466009087466691"/>
    <n v="10.313162438470201"/>
    <n v="3433"/>
    <n v="131.78007573550801"/>
    <n v="0.54818707651627796"/>
    <n v="11.8958388696083"/>
    <n v="882"/>
    <n v="3.40005572318884"/>
    <n v="-4.7005777007509998E-2"/>
    <n v="14.2168688619295"/>
    <n v="3399"/>
    <n v="34.702441894674898"/>
    <n v="-2.1097136386512401"/>
    <n v="9.9587642677403103"/>
  </r>
  <r>
    <x v="1"/>
    <x v="25"/>
    <n v="3.4079453636013897E-2"/>
    <n v="3441"/>
    <n v="5289.7564661435599"/>
    <n v="4490"/>
    <n v="60.824169265033497"/>
    <n v="27.214293318485499"/>
    <n v="161"/>
    <n v="244.22981366459601"/>
    <n v="1.27715228539577"/>
    <n v="11.726796655518299"/>
    <n v="163"/>
    <n v="219.184049079755"/>
    <n v="1.4756978609625699"/>
    <n v="20.595831996434999"/>
    <n v="163"/>
    <n v="821.26380368098205"/>
    <n v="7.5237606626718296"/>
    <n v="10.839286217835699"/>
    <n v="3441"/>
    <n v="127.423423423423"/>
    <n v="0.25145907416306301"/>
    <n v="11.645908857920899"/>
    <n v="830"/>
    <n v="3.3657195192676999"/>
    <n v="-4.8884679665738298E-2"/>
    <n v="14.5061559888579"/>
    <n v="3312"/>
    <n v="31.8681763285025"/>
    <n v="-3.4417636840380199"/>
    <n v="10.020793477548301"/>
  </r>
  <r>
    <x v="1"/>
    <x v="26"/>
    <n v="5.1403491941673103E-2"/>
    <n v="3281"/>
    <n v="5263.0545565376397"/>
    <n v="4680"/>
    <n v="60.059258547008497"/>
    <n v="25.7869305555556"/>
    <n v="131"/>
    <n v="237.85496183206101"/>
    <n v="1.48563371844245"/>
    <n v="11.4661878476679"/>
    <n v="132"/>
    <n v="217.083333333333"/>
    <n v="1.4280870215950401"/>
    <n v="19.810303185802798"/>
    <n v="132"/>
    <n v="801.93939393939399"/>
    <n v="6.4080794223826603"/>
    <n v="10.470942566458801"/>
    <n v="3281"/>
    <n v="126.506248095093"/>
    <n v="0.19317946696104599"/>
    <n v="11.457092414445601"/>
    <n v="618"/>
    <n v="3.4764442671516398"/>
    <n v="-6.6662734584450198E-2"/>
    <n v="13.751099195710401"/>
    <n v="3151"/>
    <n v="28.556331323389401"/>
    <n v="-4.7596157303371003"/>
    <n v="9.7774931139646899"/>
  </r>
  <r>
    <x v="1"/>
    <x v="27"/>
    <n v="4.64376696596367E-2"/>
    <n v="2637"/>
    <n v="5290.1224876753904"/>
    <n v="4173"/>
    <n v="57.472415528396901"/>
    <n v="23.8816865564343"/>
    <n v="128"/>
    <n v="231.15625"/>
    <n v="1.42866778603982"/>
    <n v="10.6685118733509"/>
    <n v="129"/>
    <n v="210.922480620155"/>
    <n v="1.43102925659473"/>
    <n v="18.233777697841699"/>
    <n v="129"/>
    <n v="781.48062015503899"/>
    <n v="5.1904590825688004"/>
    <n v="9.5501053211008902"/>
    <n v="2637"/>
    <n v="126.29730754645399"/>
    <n v="0.140206313219393"/>
    <n v="10.299924136728301"/>
    <n v="525"/>
    <n v="3.29270419158355"/>
    <n v="-7.2783553597650402E-2"/>
    <n v="12.502261380323"/>
    <n v="2538"/>
    <n v="25.8130023640662"/>
    <n v="-5.3724272484416797"/>
    <n v="8.6798977382012801"/>
  </r>
  <r>
    <x v="1"/>
    <x v="28"/>
    <n v="4.0709321830817102E-2"/>
    <n v="2159"/>
    <n v="5301.8439092172302"/>
    <n v="3715"/>
    <n v="71.046718707940798"/>
    <n v="21.967965545087399"/>
    <n v="57"/>
    <n v="225.12280701754401"/>
    <n v="1.47121212938006"/>
    <n v="9.7026177897573902"/>
    <n v="58"/>
    <n v="205.655172413793"/>
    <n v="1.70420183239019"/>
    <n v="16.913771759633502"/>
    <n v="58"/>
    <n v="769.96551724137896"/>
    <n v="5.6338464106844803"/>
    <n v="8.1535538397328793"/>
    <n v="2159"/>
    <n v="119.614636405743"/>
    <n v="-0.208269391824527"/>
    <n v="9.3110295114656001"/>
    <n v="286"/>
    <n v="3.4617270949910499"/>
    <n v="-8.8276302173162999E-2"/>
    <n v="10.8068989306657"/>
    <n v="2047"/>
    <n v="22.192525647288701"/>
    <n v="-6.2879947186674796"/>
    <n v="7.6506168393256297"/>
  </r>
  <r>
    <x v="1"/>
    <x v="29"/>
    <n v="7.2548851804307493E-2"/>
    <n v="1499"/>
    <n v="5347.4042695130101"/>
    <n v="3248"/>
    <n v="75.385594211822607"/>
    <n v="19.601693657635401"/>
    <m/>
    <m/>
    <m/>
    <m/>
    <m/>
    <m/>
    <m/>
    <m/>
    <m/>
    <m/>
    <m/>
    <m/>
    <n v="1499"/>
    <n v="117.01400933956"/>
    <n v="-0.30215814917127098"/>
    <n v="8.6409290976059303"/>
    <n v="147"/>
    <n v="3.2735161368110401"/>
    <n v="-0.10539717367050901"/>
    <n v="9.5751208627742201"/>
    <n v="1291"/>
    <n v="19.239039504260202"/>
    <n v="-7.5084048573449396"/>
    <n v="7.2288186984201603"/>
  </r>
  <r>
    <x v="1"/>
    <x v="30"/>
    <n v="6.9254401104590899E-2"/>
    <n v="536"/>
    <n v="5437.53544776119"/>
    <n v="2764"/>
    <n v="81.713230824891596"/>
    <n v="15.1392047756874"/>
    <m/>
    <m/>
    <m/>
    <m/>
    <m/>
    <m/>
    <m/>
    <m/>
    <m/>
    <m/>
    <m/>
    <m/>
    <n v="536"/>
    <n v="100.60447761194"/>
    <n v="-0.64866582844369702"/>
    <n v="6.9856577256216896"/>
    <m/>
    <m/>
    <m/>
    <m/>
    <n v="54"/>
    <n v="18.207407407407398"/>
    <n v="-7.7138162481536101"/>
    <n v="5.9531953618907103"/>
  </r>
  <r>
    <x v="1"/>
    <x v="31"/>
    <n v="0.117821190530912"/>
    <m/>
    <m/>
    <n v="2109"/>
    <n v="106.179056424846"/>
    <n v="13.2988838311996"/>
    <m/>
    <m/>
    <m/>
    <m/>
    <m/>
    <m/>
    <m/>
    <m/>
    <m/>
    <m/>
    <m/>
    <m/>
    <m/>
    <m/>
    <m/>
    <m/>
    <m/>
    <m/>
    <m/>
    <m/>
    <m/>
    <m/>
    <m/>
    <m/>
  </r>
  <r>
    <x v="1"/>
    <x v="32"/>
    <n v="7.9310498220640499E-2"/>
    <m/>
    <m/>
    <n v="1303"/>
    <n v="127.118664620107"/>
    <n v="13.191788181120501"/>
    <m/>
    <m/>
    <m/>
    <m/>
    <m/>
    <m/>
    <m/>
    <m/>
    <m/>
    <m/>
    <m/>
    <m/>
    <m/>
    <m/>
    <m/>
    <m/>
    <m/>
    <m/>
    <m/>
    <m/>
    <m/>
    <m/>
    <m/>
    <m/>
  </r>
  <r>
    <x v="2"/>
    <x v="0"/>
    <n v="9.5787128712871303E-2"/>
    <n v="1205"/>
    <n v="5080.7269709543598"/>
    <n v="1398"/>
    <n v="-24.829256080114401"/>
    <n v="32.156808297567999"/>
    <n v="137"/>
    <n v="186.80291970802901"/>
    <n v="-0.84867910983488803"/>
    <n v="12.2766439339555"/>
    <m/>
    <m/>
    <m/>
    <m/>
    <n v="63"/>
    <n v="772.23809523809496"/>
    <n v="3.9373539703903102"/>
    <n v="5.1661345895020201"/>
    <n v="1205"/>
    <n v="136.58257261410799"/>
    <n v="2.2932873786407799"/>
    <n v="12.451300970873801"/>
    <m/>
    <m/>
    <m/>
    <m/>
    <n v="1204"/>
    <n v="42.161129568106297"/>
    <n v="0.36893831168831198"/>
    <n v="9.0634275974025709"/>
  </r>
  <r>
    <x v="2"/>
    <x v="1"/>
    <n v="0.124950940310711"/>
    <n v="1483"/>
    <n v="5280.9608900876601"/>
    <n v="1705"/>
    <n v="-43.988697947214"/>
    <n v="33.3630011730205"/>
    <n v="109"/>
    <n v="209.02752293578001"/>
    <n v="-1.1438737522019899"/>
    <n v="12.3593940105696"/>
    <m/>
    <m/>
    <m/>
    <m/>
    <n v="64"/>
    <n v="844.1875"/>
    <n v="4.0995754527162998"/>
    <n v="5.4222686116699998"/>
    <n v="1483"/>
    <n v="135.34389750505699"/>
    <n v="2.2333003112033198"/>
    <n v="13.6347152489626"/>
    <m/>
    <m/>
    <m/>
    <m/>
    <n v="1477"/>
    <n v="41.696479350033897"/>
    <n v="0.36706256517205399"/>
    <n v="10.345521063607899"/>
  </r>
  <r>
    <x v="2"/>
    <x v="2"/>
    <n v="0.19336076817558301"/>
    <n v="1613"/>
    <n v="5257.3199008059501"/>
    <n v="1882"/>
    <n v="-18.370850159404899"/>
    <n v="34.299713602550497"/>
    <n v="113"/>
    <n v="217.088495575221"/>
    <n v="-0.57408684070325"/>
    <n v="12.819210974960001"/>
    <m/>
    <m/>
    <m/>
    <m/>
    <n v="66"/>
    <n v="864.36363636363603"/>
    <n v="4.3751127118644098"/>
    <n v="5.6635788135593099"/>
    <n v="1613"/>
    <n v="136.932424054557"/>
    <n v="2.1825904109589001"/>
    <n v="14.2381680365297"/>
    <m/>
    <m/>
    <m/>
    <m/>
    <n v="1607"/>
    <n v="39.638830118232796"/>
    <n v="0.27208651633686198"/>
    <n v="10.937773216751101"/>
  </r>
  <r>
    <x v="2"/>
    <x v="3"/>
    <n v="0.13457882754695499"/>
    <n v="1974"/>
    <n v="5417.2071935157001"/>
    <n v="2273"/>
    <n v="4.9307479102507799"/>
    <n v="35.257357677078701"/>
    <n v="156"/>
    <n v="234.17307692307699"/>
    <n v="-1.7765301629238301E-2"/>
    <n v="13.323777630999601"/>
    <m/>
    <m/>
    <m/>
    <m/>
    <n v="130"/>
    <n v="844.323076923077"/>
    <n v="5.8096764902880098"/>
    <n v="6.5279390488948197"/>
    <n v="1974"/>
    <n v="139.627659574468"/>
    <n v="2.40480874112813"/>
    <n v="14.740870377287999"/>
    <m/>
    <m/>
    <m/>
    <m/>
    <n v="1968"/>
    <n v="37.519156504065101"/>
    <n v="0.32736816479400799"/>
    <n v="11.6747627340824"/>
  </r>
  <r>
    <x v="2"/>
    <x v="4"/>
    <n v="0.208140378140378"/>
    <n v="2040"/>
    <n v="5399.5887254902"/>
    <n v="2398"/>
    <n v="2.7508465387823202"/>
    <n v="34.438750625521202"/>
    <n v="154"/>
    <n v="236.75974025974"/>
    <n v="0.47308650229837101"/>
    <n v="13.719484329293801"/>
    <n v="52"/>
    <n v="216.788461538462"/>
    <n v="-0.10170558798999101"/>
    <n v="24.0853236030026"/>
    <n v="143"/>
    <n v="841.54545454545496"/>
    <n v="7.1822686139748297"/>
    <n v="7.20079782359677"/>
    <n v="2040"/>
    <n v="139.73529411764699"/>
    <n v="2.96723913043478"/>
    <n v="14.675370255348501"/>
    <m/>
    <m/>
    <m/>
    <m/>
    <n v="2037"/>
    <n v="36.605449189985201"/>
    <n v="0.26446018005540201"/>
    <n v="11.7504422783934"/>
  </r>
  <r>
    <x v="2"/>
    <x v="5"/>
    <n v="0.21735690607734801"/>
    <n v="2356"/>
    <n v="5577.9825976230904"/>
    <n v="2789"/>
    <n v="35.2006991753316"/>
    <n v="34.998175690211497"/>
    <n v="201"/>
    <n v="243.26368159204"/>
    <n v="0.88097846374730604"/>
    <n v="14.863171213208901"/>
    <n v="70"/>
    <n v="228.085714285714"/>
    <n v="0.47981749731086398"/>
    <n v="24.9213004661169"/>
    <n v="193"/>
    <n v="869.58031088082896"/>
    <n v="8.2288472727273003"/>
    <n v="7.8938677272726903"/>
    <n v="2356"/>
    <n v="142.520797962649"/>
    <n v="3.2517726872246699"/>
    <n v="15.4920569750367"/>
    <m/>
    <m/>
    <m/>
    <m/>
    <n v="2345"/>
    <n v="36.134456289978701"/>
    <n v="0.32731530732860598"/>
    <n v="12.721592819148899"/>
  </r>
  <r>
    <x v="2"/>
    <x v="6"/>
    <n v="0.33110546139359598"/>
    <n v="2668"/>
    <n v="5664.0176161918998"/>
    <n v="3266"/>
    <n v="61.8692131047152"/>
    <n v="35.061897734231501"/>
    <n v="242"/>
    <n v="236.05785123966899"/>
    <n v="1.2256797546012299"/>
    <n v="15.4790800613497"/>
    <n v="93"/>
    <n v="219.193548387097"/>
    <n v="0.95759399877526097"/>
    <n v="25.1486723821189"/>
    <n v="249"/>
    <n v="829.97590361445805"/>
    <n v="10.1367939622642"/>
    <n v="8.8453064150943295"/>
    <n v="2668"/>
    <n v="144.42991004497799"/>
    <n v="3.5024241370747502"/>
    <n v="15.8660744971443"/>
    <m/>
    <m/>
    <m/>
    <m/>
    <n v="2646"/>
    <n v="37.448374905517802"/>
    <n v="0.392425473579261"/>
    <n v="13.0921020189431"/>
  </r>
  <r>
    <x v="2"/>
    <x v="7"/>
    <n v="0.28782763291567898"/>
    <n v="2719"/>
    <n v="5799.3545421110703"/>
    <n v="3405"/>
    <n v="89.269521292217306"/>
    <n v="34.876147136563901"/>
    <n v="282"/>
    <n v="235.92553191489401"/>
    <n v="1.40809873640905"/>
    <n v="15.8428974434323"/>
    <n v="161"/>
    <n v="228.44720496894399"/>
    <n v="1.25853010279001"/>
    <n v="25.1287785609398"/>
    <n v="286"/>
    <n v="823.42657342657299"/>
    <n v="11.1938449562115"/>
    <n v="9.1137119688615407"/>
    <n v="2719"/>
    <n v="143.450165502023"/>
    <n v="4.32302033065237"/>
    <n v="15.745053619303"/>
    <n v="77"/>
    <n v="3.2158004348465399"/>
    <n v="-5.7809798270893296E-3"/>
    <n v="6.5357989113032202"/>
    <n v="2699"/>
    <n v="36.415635420526101"/>
    <n v="0.25705660377358402"/>
    <n v="13.2809030997305"/>
  </r>
  <r>
    <x v="2"/>
    <x v="8"/>
    <n v="0.347012846308621"/>
    <n v="3067"/>
    <n v="5913.3410498858802"/>
    <n v="3828"/>
    <n v="123.90857889237201"/>
    <n v="35.314950104493199"/>
    <n v="292"/>
    <n v="244.051369863014"/>
    <n v="1.70383067677032"/>
    <n v="16.006913770577501"/>
    <n v="203"/>
    <n v="223.733990147783"/>
    <n v="1.9048599791013601"/>
    <n v="25.5828166144201"/>
    <n v="295"/>
    <n v="849.08813559322004"/>
    <n v="12.0980280915146"/>
    <n v="9.1731303214596096"/>
    <n v="3067"/>
    <n v="145.24877730681399"/>
    <n v="5.1117258294321104"/>
    <n v="16.323744962344801"/>
    <n v="93"/>
    <n v="3.35387381343268"/>
    <n v="-1.8289027149321301E-3"/>
    <n v="6.9600395927601797"/>
    <n v="3047"/>
    <n v="35.863964555300299"/>
    <n v="0.378206734693878"/>
    <n v="13.755450632653"/>
  </r>
  <r>
    <x v="2"/>
    <x v="9"/>
    <n v="0.370927024859663"/>
    <n v="2946"/>
    <n v="6057.2539035980999"/>
    <n v="3693"/>
    <n v="123.20463038180399"/>
    <n v="35.302001624695301"/>
    <n v="335"/>
    <n v="250.49552238806001"/>
    <n v="1.85899376862638"/>
    <n v="16.198135464643698"/>
    <n v="277"/>
    <n v="229.94223826714801"/>
    <n v="2.0709173889490802"/>
    <n v="25.5007318526544"/>
    <n v="341"/>
    <n v="881.78299120234601"/>
    <n v="13.235457915527199"/>
    <n v="9.70882619264661"/>
    <n v="2946"/>
    <n v="145.39035980991201"/>
    <n v="5.2091869275603697"/>
    <n v="16.126495420483"/>
    <n v="126"/>
    <n v="3.3050140259715302"/>
    <n v="-2.5601647543394999E-3"/>
    <n v="7.5793468667255297"/>
    <n v="2920"/>
    <n v="35.2849657534248"/>
    <n v="0.31964225941422703"/>
    <n v="13.77256958159"/>
  </r>
  <r>
    <x v="2"/>
    <x v="10"/>
    <n v="0.45369641294838198"/>
    <n v="3146"/>
    <n v="6138.9084551811802"/>
    <n v="4053"/>
    <n v="132.35274858129799"/>
    <n v="35.245977300764899"/>
    <n v="348"/>
    <n v="255.47413793103399"/>
    <n v="2.3582999259442099"/>
    <n v="16.709435201184899"/>
    <n v="346"/>
    <n v="233.92774566474"/>
    <n v="2.4337021959042802"/>
    <n v="25.795794226498899"/>
    <n v="354"/>
    <n v="899.92372881355902"/>
    <n v="14.2682431830829"/>
    <n v="10.6320169727323"/>
    <n v="3146"/>
    <n v="146.47139224412001"/>
    <n v="5.1479581141998496"/>
    <n v="16.700424680691199"/>
    <n v="167"/>
    <n v="3.4917315325255198"/>
    <n v="1.0390730261385099E-3"/>
    <n v="8.8941525195364992"/>
    <n v="3122"/>
    <n v="37.161883408071802"/>
    <n v="0.26190729225551201"/>
    <n v="14.2439649896364"/>
  </r>
  <r>
    <x v="2"/>
    <x v="11"/>
    <n v="0.44045466221423202"/>
    <n v="3441"/>
    <n v="6181.4164487067701"/>
    <n v="4346"/>
    <n v="152.346852277956"/>
    <n v="36.2434114127933"/>
    <n v="385"/>
    <n v="255.92207792207799"/>
    <n v="2.5811854838709598"/>
    <n v="17.554208525345601"/>
    <n v="388"/>
    <n v="234.03865979381399"/>
    <n v="2.9844889553612499"/>
    <n v="26.697332489645699"/>
    <n v="393"/>
    <n v="903.31552162849903"/>
    <n v="15.038912774895"/>
    <n v="10.991489251297301"/>
    <n v="3441"/>
    <n v="144.935483870968"/>
    <n v="4.68599496702533"/>
    <n v="17.3321452620618"/>
    <n v="275"/>
    <n v="3.4229883812516402"/>
    <n v="7.7096240245921399E-3"/>
    <n v="10.000307401276901"/>
    <n v="3409"/>
    <n v="37.284100909357498"/>
    <n v="0.192683083884442"/>
    <n v="14.793600904977399"/>
  </r>
  <r>
    <x v="2"/>
    <x v="12"/>
    <n v="0.48213041485216601"/>
    <n v="3732"/>
    <n v="6263.6500535905698"/>
    <n v="4825"/>
    <n v="162.57517098445601"/>
    <n v="35.345977823834303"/>
    <n v="447"/>
    <n v="255.30201342281899"/>
    <n v="2.4543407392026602"/>
    <n v="17.766961378737498"/>
    <n v="449"/>
    <n v="236.879732739421"/>
    <n v="3.3758087046632199"/>
    <n v="26.290603730570002"/>
    <n v="454"/>
    <n v="911.21145374449304"/>
    <n v="14.886393435448699"/>
    <n v="11.673831072210101"/>
    <n v="3732"/>
    <n v="146.77224008574501"/>
    <n v="4.2755932521087301"/>
    <n v="17.228287253983101"/>
    <n v="406"/>
    <n v="3.56067723924847"/>
    <n v="1.31858072643292E-2"/>
    <n v="11.3378752886836"/>
    <n v="3697"/>
    <n v="37.250392209899999"/>
    <n v="2.01160420260309E-2"/>
    <n v="14.8908099576604"/>
  </r>
  <r>
    <x v="2"/>
    <x v="13"/>
    <n v="0.433092025885708"/>
    <n v="3816"/>
    <n v="6295.8312368972702"/>
    <n v="4894"/>
    <n v="177.33710870453601"/>
    <n v="35.386757662443799"/>
    <n v="472"/>
    <n v="253.29449152542401"/>
    <n v="3.1748120777891602"/>
    <n v="17.410699488229302"/>
    <n v="473"/>
    <n v="233.78435517970399"/>
    <n v="3.9365941969759"/>
    <n v="26.263491826726501"/>
    <n v="482"/>
    <n v="892.30705394190898"/>
    <n v="14.4615641810628"/>
    <n v="11.2876114148262"/>
    <n v="3816"/>
    <n v="147.55791404612199"/>
    <n v="4.1677088390911701"/>
    <n v="17.109241207594099"/>
    <n v="465"/>
    <n v="3.4696203699248001"/>
    <n v="2.5921134988524601E-2"/>
    <n v="11.4937200083455"/>
    <n v="3769"/>
    <n v="37.907163703900203"/>
    <n v="6.7777360263034506E-2"/>
    <n v="14.820340472835399"/>
  </r>
  <r>
    <x v="2"/>
    <x v="14"/>
    <n v="0.46325281451524702"/>
    <n v="3805"/>
    <n v="6308.8457293035499"/>
    <n v="5061"/>
    <n v="181.28744912072699"/>
    <n v="35.167126852400699"/>
    <n v="491"/>
    <n v="255.162932790224"/>
    <n v="3.1900994847403901"/>
    <n v="17.4402417756639"/>
    <n v="493"/>
    <n v="234.038539553753"/>
    <n v="4.0569598893499403"/>
    <n v="26.144702825528402"/>
    <n v="495"/>
    <n v="902.486868686869"/>
    <n v="13.4705327025916"/>
    <n v="10.9050411353352"/>
    <n v="3805"/>
    <n v="150.43889618922501"/>
    <n v="4.91471889469753"/>
    <n v="17.039982673636999"/>
    <n v="537"/>
    <n v="3.64938087140973"/>
    <n v="3.1843385214007702E-2"/>
    <n v="11.7378210116732"/>
    <n v="3769"/>
    <n v="37.068957283098896"/>
    <n v="-3.6722638680659801E-2"/>
    <n v="14.819913418290801"/>
  </r>
  <r>
    <x v="2"/>
    <x v="15"/>
    <n v="0.453931459765468"/>
    <n v="3904"/>
    <n v="6378.0630122950797"/>
    <n v="5370"/>
    <n v="180.469266294227"/>
    <n v="34.388021042830601"/>
    <n v="451"/>
    <n v="257.356984478936"/>
    <n v="2.8606050420168101"/>
    <n v="17.401656022409"/>
    <n v="455"/>
    <n v="238.35384615384601"/>
    <n v="3.5843289253119899"/>
    <n v="25.8660298007078"/>
    <n v="462"/>
    <n v="919.53896103896102"/>
    <n v="14.121953025477699"/>
    <n v="11.5990459792993"/>
    <n v="3904"/>
    <n v="152.775614754098"/>
    <n v="5.2943471296952298"/>
    <n v="17.1483627214742"/>
    <n v="642"/>
    <n v="3.6007088471642499"/>
    <n v="1.49125906639389E-2"/>
    <n v="13.0690719732193"/>
    <n v="3883"/>
    <n v="37.840947720834301"/>
    <n v="-0.174540659653112"/>
    <n v="14.9069681831106"/>
  </r>
  <r>
    <x v="2"/>
    <x v="16"/>
    <n v="0.48198158379373901"/>
    <n v="4184"/>
    <n v="6465.2633843212197"/>
    <n v="5867"/>
    <n v="180.730233509459"/>
    <n v="34.100455599113602"/>
    <n v="439"/>
    <n v="255.28473804100199"/>
    <n v="3.2634980298098402"/>
    <n v="17.221041630974899"/>
    <n v="439"/>
    <n v="237.669703872437"/>
    <n v="3.7664384917249598"/>
    <n v="25.743666951032299"/>
    <n v="441"/>
    <n v="911.96598639455794"/>
    <n v="14.322271029731599"/>
    <n v="11.112481870920901"/>
    <n v="4184"/>
    <n v="151.377629063098"/>
    <n v="4.98395149638801"/>
    <n v="16.826025025799801"/>
    <n v="778"/>
    <n v="3.6098067555795299"/>
    <n v="1.37649146526958E-2"/>
    <n v="13.2616021632585"/>
    <n v="4139"/>
    <n v="36.994950471128199"/>
    <n v="-0.170033937823835"/>
    <n v="14.625795349741001"/>
  </r>
  <r>
    <x v="2"/>
    <x v="17"/>
    <n v="0.58603504826164599"/>
    <n v="4156"/>
    <n v="6561.7603464870099"/>
    <n v="5777"/>
    <n v="177.192731521551"/>
    <n v="35.074874675437002"/>
    <n v="545"/>
    <n v="251.35779816513801"/>
    <n v="3.1224210160055699"/>
    <n v="18.2391188239387"/>
    <n v="545"/>
    <n v="241.207339449541"/>
    <n v="3.7322932617356401"/>
    <n v="26.5353734626711"/>
    <n v="548"/>
    <n v="914.72992700729901"/>
    <n v="15.355061845043799"/>
    <n v="11.442142930768"/>
    <n v="4156"/>
    <n v="150.82988450433101"/>
    <n v="4.8548863519091903"/>
    <n v="17.734989422084599"/>
    <n v="842"/>
    <n v="3.4186790335676598"/>
    <n v="3.0363518127134E-2"/>
    <n v="14.030011380263399"/>
    <n v="4131"/>
    <n v="37.237158073105697"/>
    <n v="-0.32791655869396202"/>
    <n v="15.4576325472921"/>
  </r>
  <r>
    <x v="2"/>
    <x v="18"/>
    <n v="0.48325581395348899"/>
    <n v="4305"/>
    <n v="6445.0111498257802"/>
    <n v="6130"/>
    <n v="180.964367047309"/>
    <n v="33.7025448613376"/>
    <n v="398"/>
    <n v="252.68341708542701"/>
    <n v="3.4627592865325099"/>
    <n v="16.799140566192101"/>
    <n v="400"/>
    <n v="242.7825"/>
    <n v="4.1214038838119897"/>
    <n v="25.480190437336901"/>
    <n v="403"/>
    <n v="916.60545905707204"/>
    <n v="15.7181681460393"/>
    <n v="10.611369619829199"/>
    <n v="4305"/>
    <n v="153.78164924506399"/>
    <n v="4.6091524538386901"/>
    <n v="16.789034620991298"/>
    <n v="859"/>
    <n v="3.5314810167860999"/>
    <n v="1.20864467719244E-2"/>
    <n v="13.6355948100672"/>
    <n v="4268"/>
    <n v="36.734957825679501"/>
    <n v="-0.21082115408075999"/>
    <n v="14.7657187141638"/>
  </r>
  <r>
    <x v="2"/>
    <x v="19"/>
    <n v="0.47404154198204501"/>
    <n v="4302"/>
    <n v="6641.8881915388201"/>
    <n v="6220"/>
    <n v="198.51410771704201"/>
    <n v="34.3443282958198"/>
    <n v="395"/>
    <n v="254.45569620253201"/>
    <n v="3.5151724915445399"/>
    <n v="17.843755838299199"/>
    <n v="396"/>
    <n v="250.48484848484799"/>
    <n v="4.7120403536977404"/>
    <n v="26.316825562700899"/>
    <n v="397"/>
    <n v="937.37531486146099"/>
    <n v="16.378219485060601"/>
    <n v="11.1223003814368"/>
    <n v="4302"/>
    <n v="152.940260344026"/>
    <n v="4.12541055264413"/>
    <n v="17.435472248689901"/>
    <n v="928"/>
    <n v="3.5521226944942899"/>
    <n v="2.1635280095352202E-2"/>
    <n v="14.570172824791401"/>
    <n v="4277"/>
    <n v="38.504512508767903"/>
    <n v="0.72248961069978701"/>
    <n v="15.240005206591899"/>
  </r>
  <r>
    <x v="2"/>
    <x v="20"/>
    <n v="0.53376102716394402"/>
    <n v="4214"/>
    <n v="6756.6860465116297"/>
    <n v="6217"/>
    <n v="229.49668489625299"/>
    <n v="33.937157632298401"/>
    <n v="387"/>
    <n v="257.05943152454802"/>
    <n v="4.3165137969985601"/>
    <n v="17.422883330643799"/>
    <n v="388"/>
    <n v="242.26546391752601"/>
    <n v="5.1717476665593702"/>
    <n v="25.874988735114201"/>
    <n v="390"/>
    <n v="920.13076923076903"/>
    <n v="18.899304541124199"/>
    <n v="10.674446014607801"/>
    <n v="4214"/>
    <n v="152.76862838158499"/>
    <n v="4.3902280868224501"/>
    <n v="16.980926699086801"/>
    <n v="917"/>
    <n v="3.3997143538880699"/>
    <n v="-4.9058229352347002E-3"/>
    <n v="14.3456773618539"/>
    <n v="4186"/>
    <n v="38.506712852364998"/>
    <n v="-0.108423993328568"/>
    <n v="14.8660717059806"/>
  </r>
  <r>
    <x v="2"/>
    <x v="21"/>
    <n v="0.48679514070966501"/>
    <n v="4190"/>
    <n v="6789.7890214797098"/>
    <n v="6220"/>
    <n v="221.16351446945299"/>
    <n v="33.822554823151101"/>
    <n v="427"/>
    <n v="257.35128805620599"/>
    <n v="4.3735257050765499"/>
    <n v="17.518799677679201"/>
    <n v="434"/>
    <n v="251.08525345622101"/>
    <n v="5.2503955920205803"/>
    <n v="25.8701772844272"/>
    <n v="434"/>
    <n v="943.80414746543795"/>
    <n v="21.0017164037857"/>
    <n v="10.7480493690852"/>
    <n v="4190"/>
    <n v="149.690453460621"/>
    <n v="4.2272704009433699"/>
    <n v="16.995417334905699"/>
    <n v="944"/>
    <n v="3.5027371384989499"/>
    <n v="-3.1091190335886702E-2"/>
    <n v="14.546862109605"/>
    <n v="4127"/>
    <n v="37.730554882481201"/>
    <n v="-1.72979071420111"/>
    <n v="14.9086685301433"/>
  </r>
  <r>
    <x v="2"/>
    <x v="22"/>
    <n v="0.47418221629855301"/>
    <n v="3973"/>
    <n v="6864.6204379561996"/>
    <n v="5902"/>
    <n v="213.876211453743"/>
    <n v="33.795301084378202"/>
    <n v="494"/>
    <n v="258.50404858299601"/>
    <n v="4.3590819894754702"/>
    <n v="17.799614496689902"/>
    <n v="500"/>
    <n v="253.42400000000001"/>
    <n v="5.1740350788002099"/>
    <n v="25.728870869344298"/>
    <n v="498"/>
    <n v="952.93775100401604"/>
    <n v="18.510526899250099"/>
    <n v="10.8761568307793"/>
    <n v="3973"/>
    <n v="149.93254467656701"/>
    <n v="3.4532468111455299"/>
    <n v="16.9945675541795"/>
    <n v="1045"/>
    <n v="3.3620313775447799"/>
    <n v="-2.1483571645877601E-2"/>
    <n v="15.0391086096744"/>
    <n v="3936"/>
    <n v="37.099136178861798"/>
    <n v="-2.9339980094551001"/>
    <n v="14.8929846105996"/>
  </r>
  <r>
    <x v="2"/>
    <x v="23"/>
    <n v="0.57869561068702302"/>
    <n v="4174"/>
    <n v="7038.2242453282197"/>
    <n v="6146"/>
    <n v="251.49894890985999"/>
    <n v="34.1198330621542"/>
    <n v="507"/>
    <n v="258.37869822485197"/>
    <n v="4.1016856722757797"/>
    <n v="18.234973533736301"/>
    <n v="514"/>
    <n v="254.40661478599199"/>
    <n v="5.8259807973962401"/>
    <n v="26.172342880390499"/>
    <n v="512"/>
    <n v="959.537109375"/>
    <n v="18.972522027475101"/>
    <n v="10.807700300015799"/>
    <n v="4174"/>
    <n v="148.535697172976"/>
    <n v="3.3574378836238599"/>
    <n v="17.176610483672999"/>
    <n v="1152"/>
    <n v="3.3775877648747401"/>
    <n v="-5.2121933303951602E-2"/>
    <n v="15.329425591303099"/>
    <n v="4134"/>
    <n v="35.751814223512298"/>
    <n v="-4.5940877279447898"/>
    <n v="15.124036360276"/>
  </r>
  <r>
    <x v="2"/>
    <x v="24"/>
    <n v="0.61644245468442804"/>
    <n v="3788"/>
    <n v="7115.6161562830002"/>
    <n v="5513"/>
    <n v="258.08344639941998"/>
    <n v="34.067232178487203"/>
    <n v="411"/>
    <n v="261.357664233577"/>
    <n v="4.5640850754408397"/>
    <n v="18.021393019451001"/>
    <n v="422"/>
    <n v="249.62559241706199"/>
    <n v="5.83879100145138"/>
    <n v="26.1796614658926"/>
    <n v="422"/>
    <n v="946.49052132701399"/>
    <n v="17.703161138238801"/>
    <n v="10.327681091092799"/>
    <n v="3788"/>
    <n v="149.67581837381201"/>
    <n v="3.4870159265757898"/>
    <n v="17.050768254825201"/>
    <n v="1018"/>
    <n v="3.2206247688889098"/>
    <n v="-7.8610023866348494E-2"/>
    <n v="15.0452187748607"/>
    <n v="3755"/>
    <n v="34.590226364846899"/>
    <n v="-7.1392903182126002"/>
    <n v="14.8790552064997"/>
  </r>
  <r>
    <x v="2"/>
    <x v="25"/>
    <n v="0.631642631816133"/>
    <n v="3530"/>
    <n v="7121.1767705382399"/>
    <n v="5337"/>
    <n v="249.155332583849"/>
    <n v="32.850905377552998"/>
    <n v="432"/>
    <n v="257.45833333333297"/>
    <n v="4.2360846948356903"/>
    <n v="17.867722816901399"/>
    <n v="449"/>
    <n v="249.663697104677"/>
    <n v="5.3736484257871"/>
    <n v="25.503106259370298"/>
    <n v="449"/>
    <n v="940.46993318485499"/>
    <n v="14.978978279909001"/>
    <n v="10.5671895253109"/>
    <n v="3530"/>
    <n v="147.61388101982999"/>
    <n v="2.9164409824561499"/>
    <n v="16.6836614736842"/>
    <n v="1028"/>
    <n v="3.2071219524017698"/>
    <n v="-8.7554675903018298E-2"/>
    <n v="15.3391885205344"/>
    <n v="3499"/>
    <n v="31.975192912260699"/>
    <n v="-9.4549877671541402"/>
    <n v="14.466470275590501"/>
  </r>
  <r>
    <x v="2"/>
    <x v="26"/>
    <n v="0.628847900113507"/>
    <n v="3393"/>
    <n v="7185.9015620394903"/>
    <n v="5448"/>
    <n v="241.213942731277"/>
    <n v="31.559845264317399"/>
    <n v="361"/>
    <n v="267.73961218836598"/>
    <n v="4.5872659182922497"/>
    <n v="16.881387191755699"/>
    <n v="385"/>
    <n v="250.09090909090901"/>
    <n v="5.1961235769372101"/>
    <n v="24.451256151303699"/>
    <n v="385"/>
    <n v="944.97922077922101"/>
    <n v="15.297114799446801"/>
    <n v="9.6267067773167394"/>
    <n v="3393"/>
    <n v="146.36545829649299"/>
    <n v="2.2629585724282801"/>
    <n v="15.891614415675299"/>
    <n v="803"/>
    <n v="3.22074369491513"/>
    <n v="-0.122637693066053"/>
    <n v="13.9194709168583"/>
    <n v="3334"/>
    <n v="29.7486802639472"/>
    <n v="-11.1514872875404"/>
    <n v="13.4242552605703"/>
  </r>
  <r>
    <x v="2"/>
    <x v="27"/>
    <n v="0.68112019524100098"/>
    <n v="2939"/>
    <n v="7218.5083361687603"/>
    <n v="5314"/>
    <n v="246.94242566804701"/>
    <n v="29.721793375988"/>
    <n v="296"/>
    <n v="268.60472972973002"/>
    <n v="4.8506335791264803"/>
    <n v="15.9645063339005"/>
    <n v="309"/>
    <n v="250.59870550161801"/>
    <n v="5.2907066465825698"/>
    <n v="23.060517416682401"/>
    <n v="309"/>
    <n v="952.78317152103602"/>
    <n v="13.714874224169399"/>
    <n v="9.1022323840817396"/>
    <n v="2939"/>
    <n v="142.62912555290899"/>
    <n v="1.62681936157518"/>
    <n v="15.102987619331699"/>
    <n v="648"/>
    <n v="2.9542906046227801"/>
    <n v="-0.131570041608876"/>
    <n v="13.2856276005548"/>
    <n v="2811"/>
    <n v="26.565457132692998"/>
    <n v="-12.837276920772799"/>
    <n v="12.514425969747"/>
  </r>
  <r>
    <x v="2"/>
    <x v="28"/>
    <n v="0.69473544232922801"/>
    <n v="2423"/>
    <n v="7401.3656624019804"/>
    <n v="4763"/>
    <n v="271.26782490027398"/>
    <n v="27.739276086500102"/>
    <n v="139"/>
    <n v="291.35971223021602"/>
    <n v="5.7514184576485601"/>
    <n v="14.550080067425201"/>
    <n v="142"/>
    <n v="264.41549295774598"/>
    <n v="6.0400917681646398"/>
    <n v="21.622952120957599"/>
    <n v="142"/>
    <n v="1023.64788732394"/>
    <n v="14.7353463788582"/>
    <n v="7.6757964494654098"/>
    <n v="2423"/>
    <n v="138.169211721007"/>
    <n v="0.64242807250956302"/>
    <n v="13.7780019956761"/>
    <n v="446"/>
    <n v="3.0579249017669201"/>
    <n v="-0.14792264660493901"/>
    <n v="11.966300154321001"/>
    <n v="2314"/>
    <n v="23.898530682800398"/>
    <n v="-14.473113242161499"/>
    <n v="11.2480893929286"/>
  </r>
  <r>
    <x v="2"/>
    <x v="29"/>
    <n v="0.67959214964734904"/>
    <n v="1866"/>
    <n v="7477.3488745980703"/>
    <n v="4603"/>
    <n v="301.069976102542"/>
    <n v="24.514427330002199"/>
    <n v="100"/>
    <n v="291.52999999999997"/>
    <n v="5.9944257727470402"/>
    <n v="12.689194166303899"/>
    <n v="102"/>
    <n v="266.49019607843098"/>
    <n v="6.7647808695652198"/>
    <n v="19.0330695652173"/>
    <n v="102"/>
    <n v="1030.86274509804"/>
    <n v="12.6301418498548"/>
    <n v="6.1836719203649899"/>
    <n v="1866"/>
    <n v="131.542872454448"/>
    <n v="-0.43955754884546899"/>
    <n v="11.847243516873901"/>
    <n v="271"/>
    <n v="2.76274869143012"/>
    <n v="-0.170640039643212"/>
    <n v="9.6644003964321108"/>
    <n v="1548"/>
    <n v="22.581330749353999"/>
    <n v="-15.982503929975"/>
    <n v="9.2664124687388298"/>
  </r>
  <r>
    <x v="2"/>
    <x v="30"/>
    <n v="0.62277326440177305"/>
    <n v="732"/>
    <n v="7922.4863387978103"/>
    <n v="3825"/>
    <n v="310.24973333333298"/>
    <n v="19.301584052287499"/>
    <m/>
    <m/>
    <m/>
    <m/>
    <m/>
    <m/>
    <m/>
    <m/>
    <m/>
    <m/>
    <m/>
    <m/>
    <n v="732"/>
    <n v="117.056010928962"/>
    <n v="-0.989984621956426"/>
    <n v="9.9160988893635107"/>
    <n v="100"/>
    <n v="3.0838121190476202"/>
    <n v="-0.194194043741274"/>
    <n v="8.1183108422521695"/>
    <n v="50"/>
    <n v="25.146000000000001"/>
    <n v="-16.7496990081932"/>
    <n v="8.0387207632600504"/>
  </r>
  <r>
    <x v="2"/>
    <x v="31"/>
    <n v="0.71001182592242096"/>
    <m/>
    <m/>
    <n v="3263"/>
    <n v="313.673034017774"/>
    <n v="15.771076923076899"/>
    <m/>
    <m/>
    <m/>
    <m/>
    <m/>
    <m/>
    <m/>
    <m/>
    <m/>
    <m/>
    <m/>
    <m/>
    <m/>
    <m/>
    <m/>
    <m/>
    <m/>
    <m/>
    <m/>
    <m/>
    <m/>
    <m/>
    <m/>
    <m/>
  </r>
  <r>
    <x v="2"/>
    <x v="32"/>
    <n v="0.79591310751104705"/>
    <m/>
    <m/>
    <n v="2293"/>
    <n v="324.84118185782802"/>
    <n v="14.174007849978199"/>
    <m/>
    <m/>
    <m/>
    <m/>
    <m/>
    <m/>
    <m/>
    <m/>
    <m/>
    <m/>
    <m/>
    <m/>
    <m/>
    <m/>
    <m/>
    <m/>
    <m/>
    <m/>
    <m/>
    <m/>
    <m/>
    <m/>
    <m/>
    <m/>
  </r>
  <r>
    <x v="2"/>
    <x v="33"/>
    <n v="0.86397590361445797"/>
    <m/>
    <m/>
    <n v="80"/>
    <n v="361.385875"/>
    <n v="12.46125"/>
    <m/>
    <m/>
    <m/>
    <m/>
    <m/>
    <m/>
    <m/>
    <m/>
    <m/>
    <m/>
    <m/>
    <m/>
    <m/>
    <m/>
    <m/>
    <m/>
    <m/>
    <m/>
    <m/>
    <m/>
    <m/>
    <m/>
    <m/>
    <m/>
  </r>
  <r>
    <x v="3"/>
    <x v="1"/>
    <n v="0.22869918699187"/>
    <n v="74"/>
    <n v="3823.2162162162199"/>
    <n v="77"/>
    <n v="-114.35012987013"/>
    <n v="38.252818181818199"/>
    <m/>
    <m/>
    <m/>
    <m/>
    <m/>
    <m/>
    <m/>
    <m/>
    <m/>
    <m/>
    <m/>
    <m/>
    <n v="74"/>
    <n v="130.89189189189199"/>
    <n v="0.68561797752808995"/>
    <n v="15.901033707865199"/>
    <m/>
    <m/>
    <m/>
    <m/>
    <n v="72"/>
    <n v="50.4236111111111"/>
    <n v="0.37662499999999999"/>
    <n v="10.966704545454499"/>
  </r>
  <r>
    <x v="3"/>
    <x v="2"/>
    <n v="0"/>
    <n v="58"/>
    <n v="4047.46551724138"/>
    <n v="59"/>
    <n v="-22.9750847457627"/>
    <n v="37.380322033898302"/>
    <m/>
    <m/>
    <m/>
    <m/>
    <m/>
    <m/>
    <m/>
    <m/>
    <m/>
    <m/>
    <m/>
    <m/>
    <n v="58"/>
    <n v="127.741379310345"/>
    <n v="0.73297101449275404"/>
    <n v="15.185927536231899"/>
    <m/>
    <m/>
    <m/>
    <m/>
    <n v="58"/>
    <n v="44.4844827586207"/>
    <n v="0.39174626865671702"/>
    <n v="11.788223880597"/>
  </r>
  <r>
    <x v="3"/>
    <x v="3"/>
    <n v="5.9036144578313299E-3"/>
    <n v="84"/>
    <n v="4312.1309523809496"/>
    <n v="87"/>
    <n v="8.5696551724138192"/>
    <n v="33.934620689655198"/>
    <m/>
    <m/>
    <m/>
    <m/>
    <m/>
    <m/>
    <m/>
    <m/>
    <m/>
    <m/>
    <m/>
    <m/>
    <n v="84"/>
    <n v="132.357142857143"/>
    <n v="1.7805306122449001"/>
    <n v="12.9704897959184"/>
    <m/>
    <m/>
    <m/>
    <m/>
    <n v="84"/>
    <n v="54.177380952381"/>
    <n v="0.81839795918367397"/>
    <n v="9.4009795918367303"/>
  </r>
  <r>
    <x v="3"/>
    <x v="4"/>
    <n v="0"/>
    <n v="99"/>
    <n v="4204.3434343434301"/>
    <n v="101"/>
    <n v="-25.553465346534701"/>
    <n v="36.359801980198"/>
    <m/>
    <m/>
    <m/>
    <m/>
    <m/>
    <m/>
    <m/>
    <m/>
    <m/>
    <m/>
    <m/>
    <m/>
    <n v="99"/>
    <n v="125.737373737374"/>
    <n v="2.0100236220472398"/>
    <n v="14.7883307086614"/>
    <m/>
    <m/>
    <m/>
    <m/>
    <n v="98"/>
    <n v="39.944897959183699"/>
    <n v="0.48552755905511802"/>
    <n v="11.4743779527559"/>
  </r>
  <r>
    <x v="3"/>
    <x v="5"/>
    <n v="9.6250000000000002E-2"/>
    <n v="143"/>
    <n v="4732"/>
    <n v="146"/>
    <n v="16.176917808219201"/>
    <n v="36.746294520547899"/>
    <m/>
    <m/>
    <m/>
    <m/>
    <m/>
    <m/>
    <m/>
    <m/>
    <m/>
    <m/>
    <m/>
    <m/>
    <n v="143"/>
    <n v="129.86013986014001"/>
    <n v="1.30071808510638"/>
    <n v="16.392207446808499"/>
    <m/>
    <m/>
    <m/>
    <m/>
    <n v="143"/>
    <n v="44.592307692307699"/>
    <n v="0.60737765957446799"/>
    <n v="13.501627659574501"/>
  </r>
  <r>
    <x v="3"/>
    <x v="6"/>
    <n v="7.4805825242718393E-2"/>
    <n v="237"/>
    <n v="4937.9915611814304"/>
    <n v="247"/>
    <n v="25.995668016194401"/>
    <n v="34.520016194332001"/>
    <m/>
    <m/>
    <m/>
    <m/>
    <m/>
    <m/>
    <m/>
    <m/>
    <m/>
    <m/>
    <m/>
    <m/>
    <n v="237"/>
    <n v="135.72151898734199"/>
    <n v="0.80662626262626203"/>
    <n v="13.6690505050505"/>
    <m/>
    <m/>
    <m/>
    <m/>
    <n v="232"/>
    <n v="44.590517241379303"/>
    <n v="0.482547619047619"/>
    <n v="11.3895741496599"/>
  </r>
  <r>
    <x v="3"/>
    <x v="7"/>
    <n v="0.18645232815964499"/>
    <n v="198"/>
    <n v="4939.7575757575796"/>
    <n v="206"/>
    <n v="43.744951456310702"/>
    <n v="36.552582524271799"/>
    <m/>
    <m/>
    <m/>
    <m/>
    <m/>
    <m/>
    <m/>
    <m/>
    <m/>
    <m/>
    <m/>
    <m/>
    <n v="198"/>
    <n v="136.40909090909099"/>
    <n v="1.9584250000000001"/>
    <n v="16.137346874999999"/>
    <m/>
    <m/>
    <m/>
    <m/>
    <n v="192"/>
    <n v="45.222395833333302"/>
    <n v="0.61536942675159201"/>
    <n v="13.753120063694301"/>
  </r>
  <r>
    <x v="3"/>
    <x v="8"/>
    <n v="0.29139534883720902"/>
    <n v="198"/>
    <n v="4990.3787878787898"/>
    <n v="213"/>
    <n v="35.917981220657303"/>
    <n v="36.9828075117371"/>
    <m/>
    <m/>
    <m/>
    <m/>
    <m/>
    <m/>
    <m/>
    <m/>
    <m/>
    <m/>
    <m/>
    <m/>
    <n v="198"/>
    <n v="142.59595959596001"/>
    <n v="2.2674509803921601"/>
    <n v="15.9752026143791"/>
    <m/>
    <m/>
    <m/>
    <m/>
    <n v="197"/>
    <n v="42.929441624365502"/>
    <n v="0.62920462046204595"/>
    <n v="13.4765353135314"/>
  </r>
  <r>
    <x v="3"/>
    <x v="9"/>
    <n v="0.16330578512396701"/>
    <n v="276"/>
    <n v="5146.7246376811599"/>
    <n v="280"/>
    <n v="80.902964285714305"/>
    <n v="38.585010714285701"/>
    <m/>
    <m/>
    <m/>
    <m/>
    <m/>
    <m/>
    <m/>
    <m/>
    <m/>
    <m/>
    <m/>
    <m/>
    <n v="276"/>
    <n v="141.27898550724601"/>
    <n v="2.6745857519788898"/>
    <n v="17.403767810026402"/>
    <m/>
    <m/>
    <m/>
    <m/>
    <n v="268"/>
    <n v="39.469776119403001"/>
    <n v="0.86909066666666701"/>
    <n v="15.124729066666699"/>
  </r>
  <r>
    <x v="3"/>
    <x v="10"/>
    <n v="0.113262955854127"/>
    <n v="264"/>
    <n v="5257.82196969697"/>
    <n v="273"/>
    <n v="15.9458608058608"/>
    <n v="38.910223443223401"/>
    <m/>
    <m/>
    <m/>
    <m/>
    <m/>
    <m/>
    <m/>
    <m/>
    <m/>
    <m/>
    <m/>
    <m/>
    <n v="264"/>
    <n v="138.11742424242399"/>
    <n v="3.3261188630490901"/>
    <n v="17.762609819121401"/>
    <m/>
    <m/>
    <m/>
    <m/>
    <n v="257"/>
    <n v="38.547470817120598"/>
    <n v="0.65295064935064895"/>
    <n v="15.4126236363636"/>
  </r>
  <r>
    <x v="3"/>
    <x v="11"/>
    <n v="4.9443585780525497E-2"/>
    <n v="286"/>
    <n v="5077.87062937063"/>
    <n v="303"/>
    <n v="99.256534653465394"/>
    <n v="37.636709570957102"/>
    <m/>
    <m/>
    <m/>
    <m/>
    <m/>
    <m/>
    <m/>
    <m/>
    <m/>
    <m/>
    <m/>
    <m/>
    <n v="286"/>
    <n v="143.244755244755"/>
    <n v="3.43923356009071"/>
    <n v="16.718036281179099"/>
    <m/>
    <m/>
    <m/>
    <m/>
    <n v="278"/>
    <n v="38.622661870503599"/>
    <n v="1.0460569476082"/>
    <n v="14.5324148063781"/>
  </r>
  <r>
    <x v="3"/>
    <x v="12"/>
    <n v="7.6761658031088101E-2"/>
    <n v="368"/>
    <n v="5090.2907608695696"/>
    <n v="425"/>
    <n v="132.719435294118"/>
    <n v="35.337628235294098"/>
    <m/>
    <m/>
    <m/>
    <m/>
    <m/>
    <m/>
    <m/>
    <m/>
    <m/>
    <m/>
    <m/>
    <m/>
    <n v="368"/>
    <n v="148.34510869565199"/>
    <n v="3.4440338078291801"/>
    <n v="16.163080071174399"/>
    <m/>
    <m/>
    <m/>
    <m/>
    <n v="362"/>
    <n v="39.419613259668502"/>
    <n v="0.62373153153153105"/>
    <n v="14.262983963964"/>
  </r>
  <r>
    <x v="3"/>
    <x v="13"/>
    <n v="0.13256740914419701"/>
    <n v="403"/>
    <n v="5020.7444168734501"/>
    <n v="445"/>
    <n v="154.891662921348"/>
    <n v="35.7579370786517"/>
    <m/>
    <m/>
    <m/>
    <m/>
    <m/>
    <m/>
    <m/>
    <m/>
    <m/>
    <m/>
    <m/>
    <m/>
    <n v="403"/>
    <n v="147.488833746898"/>
    <n v="2.66396217105263"/>
    <n v="15.8877549342105"/>
    <m/>
    <m/>
    <m/>
    <m/>
    <n v="400"/>
    <n v="42.245750000000001"/>
    <n v="0.77465562913907304"/>
    <n v="13.9105910596027"/>
  </r>
  <r>
    <x v="3"/>
    <x v="14"/>
    <n v="0.102988636363636"/>
    <n v="460"/>
    <n v="4973.2282608695696"/>
    <n v="496"/>
    <n v="159.58231854838701"/>
    <n v="36.205887096774198"/>
    <m/>
    <m/>
    <m/>
    <m/>
    <m/>
    <m/>
    <m/>
    <m/>
    <m/>
    <m/>
    <m/>
    <m/>
    <n v="460"/>
    <n v="156.36739130434799"/>
    <n v="3.0579491255961901"/>
    <n v="16.116232114467401"/>
    <m/>
    <m/>
    <m/>
    <m/>
    <n v="449"/>
    <n v="36.0053452115813"/>
    <n v="0.73679775280898896"/>
    <n v="14.6647375601926"/>
  </r>
  <r>
    <x v="3"/>
    <x v="15"/>
    <n v="9.0736714975845401E-2"/>
    <n v="388"/>
    <n v="4889.4072164948502"/>
    <n v="426"/>
    <n v="100.263920187793"/>
    <n v="35.115577464788799"/>
    <m/>
    <m/>
    <m/>
    <m/>
    <m/>
    <m/>
    <m/>
    <m/>
    <m/>
    <m/>
    <m/>
    <m/>
    <n v="388"/>
    <n v="151.46134020618601"/>
    <n v="2.0395734265734302"/>
    <n v="15.4185541958042"/>
    <m/>
    <m/>
    <m/>
    <m/>
    <n v="380"/>
    <n v="36.8473684210526"/>
    <n v="0.85946153846153905"/>
    <n v="13.584995706619001"/>
  </r>
  <r>
    <x v="3"/>
    <x v="16"/>
    <n v="0.14038626609442101"/>
    <n v="425"/>
    <n v="5080.6847058823496"/>
    <n v="474"/>
    <n v="137.303860759494"/>
    <n v="35.1802088607595"/>
    <m/>
    <m/>
    <m/>
    <m/>
    <m/>
    <m/>
    <m/>
    <m/>
    <m/>
    <m/>
    <m/>
    <m/>
    <n v="425"/>
    <n v="151.93882352941199"/>
    <n v="2.2696302931596102"/>
    <n v="15.4270684039088"/>
    <m/>
    <m/>
    <m/>
    <m/>
    <n v="412"/>
    <n v="35.944902912621401"/>
    <n v="0.94290713101160895"/>
    <n v="13.707941625207299"/>
  </r>
  <r>
    <x v="3"/>
    <x v="17"/>
    <n v="0.17479704797048001"/>
    <n v="456"/>
    <n v="5206.7280701754398"/>
    <n v="537"/>
    <n v="209.159180633147"/>
    <n v="35.453748603351997"/>
    <m/>
    <m/>
    <m/>
    <m/>
    <m/>
    <m/>
    <m/>
    <m/>
    <m/>
    <m/>
    <m/>
    <m/>
    <n v="456"/>
    <n v="158.769736842105"/>
    <n v="2.9285865384615399"/>
    <n v="15.804140109890101"/>
    <m/>
    <m/>
    <m/>
    <m/>
    <n v="449"/>
    <n v="37.886636971046798"/>
    <n v="1.2548944444444401"/>
    <n v="14.119522083333299"/>
  </r>
  <r>
    <x v="3"/>
    <x v="18"/>
    <n v="0.151769087523277"/>
    <n v="456"/>
    <n v="4860.5285087719303"/>
    <n v="523"/>
    <n v="120.911835564054"/>
    <n v="34.622717017208402"/>
    <m/>
    <m/>
    <m/>
    <m/>
    <m/>
    <m/>
    <m/>
    <m/>
    <m/>
    <m/>
    <m/>
    <m/>
    <n v="456"/>
    <n v="147.66008771929799"/>
    <n v="1.98596562032885"/>
    <n v="14.4036801195815"/>
    <m/>
    <m/>
    <m/>
    <m/>
    <n v="447"/>
    <n v="35.765771812080501"/>
    <n v="1.34611915535445"/>
    <n v="12.010868627451"/>
  </r>
  <r>
    <x v="3"/>
    <x v="19"/>
    <n v="0.186973262032086"/>
    <n v="359"/>
    <n v="4875.4094707520899"/>
    <n v="443"/>
    <n v="117.144514672686"/>
    <n v="31.562180586907498"/>
    <m/>
    <m/>
    <m/>
    <m/>
    <m/>
    <m/>
    <m/>
    <m/>
    <m/>
    <m/>
    <m/>
    <m/>
    <n v="359"/>
    <n v="145.35933147632301"/>
    <n v="1.61261578044597"/>
    <n v="13.1206638078902"/>
    <m/>
    <m/>
    <m/>
    <m/>
    <n v="347"/>
    <n v="38.523631123919301"/>
    <n v="1.98750874125874"/>
    <n v="10.925297027972"/>
  </r>
  <r>
    <x v="3"/>
    <x v="20"/>
    <n v="6.9280742459396694E-2"/>
    <n v="305"/>
    <n v="4803.8"/>
    <n v="407"/>
    <n v="107.62058968059"/>
    <n v="29.380405405405401"/>
    <m/>
    <m/>
    <m/>
    <m/>
    <m/>
    <m/>
    <m/>
    <m/>
    <m/>
    <m/>
    <m/>
    <m/>
    <n v="305"/>
    <n v="145.649180327869"/>
    <n v="1.3625500910746799"/>
    <n v="11.229083788706699"/>
    <m/>
    <m/>
    <m/>
    <m/>
    <n v="301"/>
    <n v="37.360132890365499"/>
    <n v="1.28315925925926"/>
    <n v="9.4359029629629596"/>
  </r>
  <r>
    <x v="3"/>
    <x v="21"/>
    <n v="9.3546099290780199E-2"/>
    <n v="302"/>
    <n v="4904.0662251655604"/>
    <n v="448"/>
    <n v="88.591450892857196"/>
    <n v="26.5744486607143"/>
    <m/>
    <m/>
    <m/>
    <m/>
    <m/>
    <m/>
    <m/>
    <m/>
    <m/>
    <m/>
    <m/>
    <m/>
    <n v="302"/>
    <n v="142.539735099338"/>
    <n v="1.8529921752738701"/>
    <n v="10.144885758998401"/>
    <m/>
    <m/>
    <m/>
    <m/>
    <n v="283"/>
    <n v="38.761837455830403"/>
    <n v="1.08744372990354"/>
    <n v="8.7165951768488803"/>
  </r>
  <r>
    <x v="3"/>
    <x v="22"/>
    <n v="0.16182735426009001"/>
    <n v="298"/>
    <n v="5134.5805369127502"/>
    <n v="400"/>
    <n v="125.380225"/>
    <n v="29.281482499999999"/>
    <m/>
    <m/>
    <m/>
    <m/>
    <m/>
    <m/>
    <m/>
    <m/>
    <m/>
    <m/>
    <m/>
    <m/>
    <n v="298"/>
    <n v="140.58389261745"/>
    <n v="1.64265217391304"/>
    <n v="11.491612173913101"/>
    <m/>
    <m/>
    <m/>
    <m/>
    <n v="284"/>
    <n v="39.845774647887303"/>
    <n v="0.37193428063943201"/>
    <n v="9.4903939609236208"/>
  </r>
  <r>
    <x v="3"/>
    <x v="23"/>
    <n v="5.3009615384615398E-2"/>
    <n v="317"/>
    <n v="4799.1451104100897"/>
    <n v="425"/>
    <n v="86.573905882353003"/>
    <n v="25.521159999999998"/>
    <m/>
    <m/>
    <m/>
    <m/>
    <m/>
    <m/>
    <m/>
    <m/>
    <m/>
    <m/>
    <m/>
    <m/>
    <n v="317"/>
    <n v="137.81072555205"/>
    <n v="1.11615894039735"/>
    <n v="9.6015778145695396"/>
    <m/>
    <m/>
    <m/>
    <m/>
    <n v="293"/>
    <n v="39.651877133105799"/>
    <n v="-0.195841567291311"/>
    <n v="7.8290540034071503"/>
  </r>
  <r>
    <x v="3"/>
    <x v="24"/>
    <n v="4.92836113837095E-2"/>
    <n v="313"/>
    <n v="4870.2332268370601"/>
    <n v="438"/>
    <n v="104.58079908675801"/>
    <n v="26.2640525114155"/>
    <m/>
    <m/>
    <m/>
    <m/>
    <m/>
    <m/>
    <m/>
    <m/>
    <m/>
    <m/>
    <m/>
    <m/>
    <n v="313"/>
    <n v="136.04153354632601"/>
    <n v="1.3789410801963999"/>
    <n v="9.3703387888706899"/>
    <m/>
    <m/>
    <m/>
    <m/>
    <n v="304"/>
    <n v="30.192763157894799"/>
    <n v="-1.0787051926298199"/>
    <n v="8.1663224455611392"/>
  </r>
  <r>
    <x v="3"/>
    <x v="25"/>
    <n v="4.0013071895424801E-2"/>
    <n v="206"/>
    <n v="4920.2184466019398"/>
    <n v="276"/>
    <n v="114.724420289855"/>
    <n v="25.982405797101499"/>
    <m/>
    <m/>
    <m/>
    <m/>
    <m/>
    <m/>
    <m/>
    <m/>
    <m/>
    <m/>
    <m/>
    <m/>
    <n v="206"/>
    <n v="127.703883495146"/>
    <n v="0.91593316195372798"/>
    <n v="8.7221182519280198"/>
    <m/>
    <m/>
    <m/>
    <m/>
    <n v="202"/>
    <n v="29.8608910891089"/>
    <n v="-1.6217942708333299"/>
    <n v="7.5476796874999899"/>
  </r>
  <r>
    <x v="3"/>
    <x v="26"/>
    <n v="8.2021857923497296E-2"/>
    <n v="184"/>
    <n v="5216.8478260869597"/>
    <n v="275"/>
    <n v="115.972945454545"/>
    <n v="24.0156145454545"/>
    <m/>
    <m/>
    <m/>
    <m/>
    <m/>
    <m/>
    <m/>
    <m/>
    <m/>
    <m/>
    <m/>
    <m/>
    <n v="184"/>
    <n v="141.35869565217399"/>
    <n v="0.98986582278480995"/>
    <n v="8.4921620253164605"/>
    <m/>
    <m/>
    <m/>
    <m/>
    <n v="180"/>
    <n v="30.077777777777801"/>
    <n v="-2.3401958762886599"/>
    <n v="7.0589636597938199"/>
  </r>
  <r>
    <x v="3"/>
    <x v="27"/>
    <n v="2.1882845188284501E-2"/>
    <n v="202"/>
    <n v="4854.2574257425704"/>
    <n v="288"/>
    <n v="94.283194444444504"/>
    <n v="22.481315972222198"/>
    <m/>
    <m/>
    <m/>
    <m/>
    <m/>
    <m/>
    <m/>
    <m/>
    <m/>
    <m/>
    <m/>
    <m/>
    <n v="202"/>
    <n v="125.46039603960401"/>
    <n v="0.21893430656934301"/>
    <n v="7.1789172749391703"/>
    <m/>
    <m/>
    <m/>
    <m/>
    <n v="185"/>
    <n v="23.003243243243201"/>
    <n v="-2.8351116751269099"/>
    <n v="6.0149954314720802"/>
  </r>
  <r>
    <x v="3"/>
    <x v="28"/>
    <n v="7.94650817236255E-2"/>
    <n v="168"/>
    <n v="5306.7380952381"/>
    <n v="266"/>
    <n v="97.928383458646607"/>
    <n v="21.921071428571398"/>
    <m/>
    <m/>
    <m/>
    <m/>
    <m/>
    <m/>
    <m/>
    <m/>
    <m/>
    <m/>
    <m/>
    <m/>
    <n v="168"/>
    <n v="120.89880952381"/>
    <n v="0.198097035040431"/>
    <n v="7.50749595687331"/>
    <m/>
    <m/>
    <m/>
    <m/>
    <n v="163"/>
    <n v="22.3840490797546"/>
    <n v="-3.2067774725274698"/>
    <n v="5.6917865384615398"/>
  </r>
  <r>
    <x v="3"/>
    <x v="29"/>
    <n v="0.155481171548117"/>
    <n v="90"/>
    <n v="5250.75555555556"/>
    <n v="212"/>
    <n v="161.352264150943"/>
    <n v="16.9488443396226"/>
    <m/>
    <m/>
    <m/>
    <m/>
    <m/>
    <m/>
    <m/>
    <m/>
    <m/>
    <m/>
    <m/>
    <m/>
    <n v="90"/>
    <n v="120.166666666667"/>
    <n v="2.11899641577061E-2"/>
    <n v="6.0582401433691802"/>
    <m/>
    <m/>
    <m/>
    <m/>
    <n v="73"/>
    <n v="18.383561643835598"/>
    <n v="-4.2905335820895498"/>
    <n v="4.9444373134328403"/>
  </r>
  <r>
    <x v="3"/>
    <x v="30"/>
    <n v="0.17585106382978699"/>
    <m/>
    <m/>
    <n v="193"/>
    <n v="123.570569948187"/>
    <n v="11.002227979274601"/>
    <m/>
    <m/>
    <m/>
    <m/>
    <m/>
    <m/>
    <m/>
    <m/>
    <m/>
    <m/>
    <m/>
    <m/>
    <m/>
    <m/>
    <m/>
    <m/>
    <m/>
    <m/>
    <m/>
    <m/>
    <m/>
    <m/>
    <m/>
    <m/>
  </r>
  <r>
    <x v="3"/>
    <x v="31"/>
    <n v="1.6637426900584801E-2"/>
    <m/>
    <m/>
    <n v="182"/>
    <n v="140.938516483516"/>
    <n v="10.124175824175801"/>
    <m/>
    <m/>
    <m/>
    <m/>
    <m/>
    <m/>
    <m/>
    <m/>
    <m/>
    <m/>
    <m/>
    <m/>
    <m/>
    <m/>
    <m/>
    <m/>
    <m/>
    <m/>
    <m/>
    <m/>
    <m/>
    <m/>
    <m/>
    <m/>
  </r>
  <r>
    <x v="3"/>
    <x v="32"/>
    <n v="4.21074380165289E-2"/>
    <m/>
    <m/>
    <n v="150"/>
    <n v="108.56813333333299"/>
    <n v="9.7539999999999996"/>
    <m/>
    <m/>
    <m/>
    <m/>
    <m/>
    <m/>
    <m/>
    <m/>
    <m/>
    <m/>
    <m/>
    <m/>
    <m/>
    <m/>
    <m/>
    <m/>
    <m/>
    <m/>
    <m/>
    <m/>
    <m/>
    <m/>
    <m/>
    <m/>
  </r>
  <r>
    <x v="4"/>
    <x v="0"/>
    <n v="3.2008196721311499E-2"/>
    <n v="174"/>
    <n v="3336.0114942528699"/>
    <n v="178"/>
    <n v="-21.793033707865199"/>
    <n v="35.874297752808999"/>
    <m/>
    <m/>
    <m/>
    <m/>
    <m/>
    <m/>
    <m/>
    <m/>
    <m/>
    <m/>
    <m/>
    <m/>
    <n v="174"/>
    <n v="127.30459770114901"/>
    <n v="1.0522906403940899"/>
    <n v="17.557231527093599"/>
    <m/>
    <m/>
    <m/>
    <m/>
    <n v="172"/>
    <n v="42.581976744186001"/>
    <n v="0.82678109452736304"/>
    <n v="14.089741293532301"/>
  </r>
  <r>
    <x v="4"/>
    <x v="1"/>
    <n v="4.4055944055944103E-2"/>
    <n v="221"/>
    <n v="3378.3212669683298"/>
    <n v="226"/>
    <n v="-69.129070796460198"/>
    <n v="35.106384955752198"/>
    <m/>
    <m/>
    <m/>
    <m/>
    <m/>
    <m/>
    <m/>
    <m/>
    <m/>
    <m/>
    <m/>
    <m/>
    <n v="221"/>
    <n v="135.10859728506799"/>
    <n v="1.56752244897959"/>
    <n v="17.440555102040801"/>
    <m/>
    <m/>
    <m/>
    <m/>
    <n v="220"/>
    <n v="41.006818181818197"/>
    <n v="0.756814049586777"/>
    <n v="14.269958677686001"/>
  </r>
  <r>
    <x v="4"/>
    <x v="2"/>
    <n v="3.6868686868686898E-2"/>
    <n v="183"/>
    <n v="3477.8852459016398"/>
    <n v="196"/>
    <n v="-24.370051020408201"/>
    <n v="34.084704081632601"/>
    <m/>
    <m/>
    <m/>
    <m/>
    <m/>
    <m/>
    <m/>
    <m/>
    <m/>
    <m/>
    <m/>
    <m/>
    <n v="183"/>
    <n v="132.20218579235001"/>
    <n v="1.4473056768558901"/>
    <n v="14.9949781659389"/>
    <m/>
    <m/>
    <m/>
    <m/>
    <n v="182"/>
    <n v="39.5230769230769"/>
    <n v="0.65099555555555499"/>
    <n v="12.148433333333299"/>
  </r>
  <r>
    <x v="4"/>
    <x v="3"/>
    <n v="0.112545454545455"/>
    <n v="151"/>
    <n v="3837.3245033112598"/>
    <n v="152"/>
    <n v="-106.030592105263"/>
    <n v="36.8903552631579"/>
    <m/>
    <m/>
    <m/>
    <m/>
    <m/>
    <m/>
    <m/>
    <m/>
    <m/>
    <m/>
    <m/>
    <m/>
    <n v="151"/>
    <n v="140.933774834437"/>
    <n v="2.5888177083333299"/>
    <n v="15.7869322916667"/>
    <m/>
    <m/>
    <m/>
    <m/>
    <n v="149"/>
    <n v="45.625503355704701"/>
    <n v="0.56207853403141395"/>
    <n v="12.828219895288001"/>
  </r>
  <r>
    <x v="4"/>
    <x v="4"/>
    <n v="8.2523659305993702E-2"/>
    <n v="164"/>
    <n v="3801.0121951219498"/>
    <n v="168"/>
    <n v="-107.414583333333"/>
    <n v="37.322249999999997"/>
    <m/>
    <m/>
    <m/>
    <m/>
    <m/>
    <m/>
    <m/>
    <m/>
    <m/>
    <m/>
    <m/>
    <m/>
    <n v="164"/>
    <n v="133.10365853658499"/>
    <n v="2.1120904761904802"/>
    <n v="17.4517190476191"/>
    <m/>
    <m/>
    <m/>
    <m/>
    <n v="159"/>
    <n v="36.378616352201298"/>
    <n v="1.0670579710144901"/>
    <n v="15.4704444444444"/>
  </r>
  <r>
    <x v="4"/>
    <x v="5"/>
    <n v="9.9100877192982495E-2"/>
    <n v="214"/>
    <n v="3791.5327102803699"/>
    <n v="218"/>
    <n v="-74.7271100917431"/>
    <n v="36.3268577981652"/>
    <m/>
    <m/>
    <m/>
    <m/>
    <m/>
    <m/>
    <m/>
    <m/>
    <m/>
    <m/>
    <m/>
    <m/>
    <n v="214"/>
    <n v="129.22897196261701"/>
    <n v="0.98184539473684196"/>
    <n v="17.2129177631579"/>
    <m/>
    <m/>
    <m/>
    <m/>
    <n v="212"/>
    <n v="38.766037735848997"/>
    <n v="1.17344781144781"/>
    <n v="15.1829966329966"/>
  </r>
  <r>
    <x v="4"/>
    <x v="6"/>
    <n v="9.4362416107382593E-2"/>
    <n v="175"/>
    <n v="3697.9314285714299"/>
    <n v="181"/>
    <n v="-5.6288950276243002"/>
    <n v="32.744364640884001"/>
    <m/>
    <m/>
    <m/>
    <m/>
    <m/>
    <m/>
    <m/>
    <m/>
    <m/>
    <m/>
    <m/>
    <m/>
    <n v="175"/>
    <n v="132.42857142857099"/>
    <n v="1.03786545454545"/>
    <n v="12.6766436363636"/>
    <m/>
    <m/>
    <m/>
    <m/>
    <n v="173"/>
    <n v="38.176878612716799"/>
    <n v="0.907661764705883"/>
    <n v="9.7825411764706001"/>
  </r>
  <r>
    <x v="4"/>
    <x v="7"/>
    <n v="0.34821428571428598"/>
    <n v="151"/>
    <n v="4273.3973509933803"/>
    <n v="153"/>
    <n v="32.014052287581698"/>
    <n v="39.061771241830101"/>
    <m/>
    <m/>
    <m/>
    <m/>
    <m/>
    <m/>
    <m/>
    <m/>
    <m/>
    <m/>
    <m/>
    <m/>
    <n v="151"/>
    <n v="148.56953642384099"/>
    <n v="4.0936371681415897"/>
    <n v="16.815000000000001"/>
    <m/>
    <m/>
    <m/>
    <m/>
    <n v="146"/>
    <n v="44.2349315068493"/>
    <n v="1.60815727002967"/>
    <n v="13.3549578635015"/>
  </r>
  <r>
    <x v="4"/>
    <x v="8"/>
    <n v="1.0206976744186"/>
    <n v="142"/>
    <n v="4731.2816901408496"/>
    <n v="145"/>
    <n v="67.548551724137894"/>
    <n v="42.187655172413798"/>
    <m/>
    <m/>
    <m/>
    <m/>
    <m/>
    <m/>
    <m/>
    <m/>
    <m/>
    <m/>
    <m/>
    <m/>
    <n v="142"/>
    <n v="151.52816901408499"/>
    <n v="2.7708260869565202"/>
    <n v="18.851739130434801"/>
    <m/>
    <m/>
    <m/>
    <m/>
    <n v="135"/>
    <n v="48.274814814814803"/>
    <n v="2.0063565573770501"/>
    <n v="16.1041745901639"/>
  </r>
  <r>
    <x v="4"/>
    <x v="9"/>
    <n v="0.48705159705159701"/>
    <n v="194"/>
    <n v="4656.4948453608204"/>
    <n v="201"/>
    <n v="49.336268656716399"/>
    <n v="38.9280447761194"/>
    <m/>
    <m/>
    <m/>
    <m/>
    <m/>
    <m/>
    <m/>
    <m/>
    <m/>
    <m/>
    <m/>
    <m/>
    <n v="194"/>
    <n v="147.82989690721601"/>
    <n v="1.1294542483660099"/>
    <n v="17.080627450980401"/>
    <m/>
    <m/>
    <m/>
    <m/>
    <n v="189"/>
    <n v="42.895238095238099"/>
    <n v="2.0494784053156199"/>
    <n v="14.6221016611296"/>
  </r>
  <r>
    <x v="4"/>
    <x v="10"/>
    <n v="0.254256198347108"/>
    <n v="191"/>
    <n v="4610.0261780104702"/>
    <n v="211"/>
    <n v="44.910805687203798"/>
    <n v="35.436909952606598"/>
    <m/>
    <m/>
    <m/>
    <m/>
    <m/>
    <m/>
    <m/>
    <m/>
    <m/>
    <m/>
    <m/>
    <m/>
    <n v="191"/>
    <n v="149.937172774869"/>
    <n v="1.5197303030303"/>
    <n v="15.7578909090909"/>
    <m/>
    <m/>
    <m/>
    <m/>
    <n v="189"/>
    <n v="51.7804232804233"/>
    <n v="1.90896941896024"/>
    <n v="13.1266100917431"/>
  </r>
  <r>
    <x v="4"/>
    <x v="11"/>
    <n v="0.52003442340791695"/>
    <n v="248"/>
    <n v="4645.5604838709696"/>
    <n v="263"/>
    <n v="105.29269961977199"/>
    <n v="37.386330798479101"/>
    <m/>
    <m/>
    <m/>
    <m/>
    <m/>
    <m/>
    <m/>
    <m/>
    <m/>
    <m/>
    <m/>
    <m/>
    <n v="248"/>
    <n v="160.572580645161"/>
    <n v="2.3594424083769598"/>
    <n v="16.960602094240802"/>
    <m/>
    <m/>
    <m/>
    <m/>
    <n v="247"/>
    <n v="50.985425101214602"/>
    <n v="2.0474788359788398"/>
    <n v="14.499744973545001"/>
  </r>
  <r>
    <x v="4"/>
    <x v="12"/>
    <n v="0.54605313092979102"/>
    <n v="201"/>
    <n v="4600.43781094527"/>
    <n v="212"/>
    <n v="138.42716981132099"/>
    <n v="38.298344339622702"/>
    <m/>
    <m/>
    <m/>
    <m/>
    <m/>
    <m/>
    <m/>
    <m/>
    <m/>
    <m/>
    <m/>
    <m/>
    <n v="201"/>
    <n v="152.46766169154199"/>
    <n v="2.86412569832402"/>
    <n v="16.7232709497207"/>
    <m/>
    <m/>
    <m/>
    <m/>
    <n v="200"/>
    <n v="49.4255"/>
    <n v="1.95988202247191"/>
    <n v="14.1727216292135"/>
  </r>
  <r>
    <x v="4"/>
    <x v="13"/>
    <n v="0.65466893039049201"/>
    <n v="278"/>
    <n v="4284.5719424460403"/>
    <n v="296"/>
    <n v="129.64750000000001"/>
    <n v="34.845787162162203"/>
    <m/>
    <m/>
    <m/>
    <m/>
    <m/>
    <m/>
    <m/>
    <m/>
    <m/>
    <m/>
    <m/>
    <m/>
    <n v="278"/>
    <n v="159.76978417266201"/>
    <n v="1.8054887780548601"/>
    <n v="15.914124688279299"/>
    <m/>
    <m/>
    <m/>
    <m/>
    <n v="275"/>
    <n v="49.742909090909102"/>
    <n v="1.8634500000000001"/>
    <n v="13.847348"/>
  </r>
  <r>
    <x v="4"/>
    <x v="14"/>
    <n v="0.34885265700483098"/>
    <n v="362"/>
    <n v="4227.1381215469601"/>
    <n v="388"/>
    <n v="121.716340206186"/>
    <n v="33.615595360824798"/>
    <m/>
    <m/>
    <m/>
    <m/>
    <m/>
    <m/>
    <m/>
    <m/>
    <m/>
    <m/>
    <m/>
    <m/>
    <n v="362"/>
    <n v="164.05248618784501"/>
    <n v="2.2220934959349599"/>
    <n v="15.429087398374"/>
    <m/>
    <m/>
    <m/>
    <m/>
    <n v="361"/>
    <n v="40.713573407202198"/>
    <n v="1.3448897959183701"/>
    <n v="13.7526326530612"/>
  </r>
  <r>
    <x v="4"/>
    <x v="15"/>
    <n v="0.34736028537455399"/>
    <n v="312"/>
    <n v="4320.0641025640998"/>
    <n v="332"/>
    <n v="64.8767771084337"/>
    <n v="36.031183734939802"/>
    <m/>
    <m/>
    <m/>
    <m/>
    <m/>
    <m/>
    <m/>
    <m/>
    <m/>
    <m/>
    <m/>
    <m/>
    <n v="312"/>
    <n v="160.02564102564099"/>
    <n v="2.9197668161435"/>
    <n v="16.468751121076199"/>
    <m/>
    <m/>
    <m/>
    <m/>
    <n v="308"/>
    <n v="40.678246753246803"/>
    <n v="1.45135091743119"/>
    <n v="14.6104366972477"/>
  </r>
  <r>
    <x v="4"/>
    <x v="16"/>
    <n v="0.376193724420191"/>
    <n v="283"/>
    <n v="4493.6643109540601"/>
    <n v="313"/>
    <n v="132.05699680511199"/>
    <n v="34.066335463258802"/>
    <m/>
    <m/>
    <m/>
    <m/>
    <m/>
    <m/>
    <m/>
    <m/>
    <m/>
    <m/>
    <m/>
    <m/>
    <n v="283"/>
    <n v="161.39222614841"/>
    <n v="2.40381489841986"/>
    <n v="15.388525959368"/>
    <m/>
    <m/>
    <m/>
    <m/>
    <n v="276"/>
    <n v="38.181884057970997"/>
    <n v="1.40268564920273"/>
    <n v="13.9459874715262"/>
  </r>
  <r>
    <x v="4"/>
    <x v="17"/>
    <n v="0.84187763713080199"/>
    <n v="392"/>
    <n v="4655.88010204082"/>
    <n v="430"/>
    <n v="200.154"/>
    <n v="37.0849069767442"/>
    <m/>
    <m/>
    <m/>
    <m/>
    <m/>
    <m/>
    <m/>
    <m/>
    <m/>
    <m/>
    <m/>
    <m/>
    <n v="392"/>
    <n v="165.64795918367301"/>
    <n v="2.89533226837061"/>
    <n v="16.8122108626198"/>
    <m/>
    <m/>
    <m/>
    <m/>
    <n v="384"/>
    <n v="40.390364583333401"/>
    <n v="2.2001312803889799"/>
    <n v="15.4876332252836"/>
  </r>
  <r>
    <x v="4"/>
    <x v="18"/>
    <n v="0.51555446516192305"/>
    <n v="374"/>
    <n v="4644.8074866310199"/>
    <n v="432"/>
    <n v="167.16155092592601"/>
    <n v="36.619425925925903"/>
    <m/>
    <m/>
    <m/>
    <m/>
    <m/>
    <m/>
    <m/>
    <m/>
    <m/>
    <m/>
    <m/>
    <m/>
    <n v="374"/>
    <n v="167.51604278074899"/>
    <n v="2.6427138461538502"/>
    <n v="15.979620000000001"/>
    <m/>
    <m/>
    <m/>
    <m/>
    <n v="362"/>
    <n v="45.8209944751381"/>
    <n v="2.7680312499999999"/>
    <n v="13.97331328125"/>
  </r>
  <r>
    <x v="4"/>
    <x v="19"/>
    <n v="0.55901656314699799"/>
    <n v="338"/>
    <n v="4356.0029585798802"/>
    <n v="395"/>
    <n v="188.951316455696"/>
    <n v="34.967483544303803"/>
    <m/>
    <m/>
    <m/>
    <m/>
    <m/>
    <m/>
    <m/>
    <m/>
    <m/>
    <m/>
    <m/>
    <m/>
    <n v="338"/>
    <n v="160.37573964497"/>
    <n v="2.0533327495621698"/>
    <n v="15.5365586690017"/>
    <m/>
    <m/>
    <m/>
    <m/>
    <n v="330"/>
    <n v="46.096060606060597"/>
    <n v="3.4111985688729898"/>
    <n v="13.432055277280901"/>
  </r>
  <r>
    <x v="4"/>
    <x v="20"/>
    <n v="0.35817129629629602"/>
    <n v="307"/>
    <n v="4089.8371335504899"/>
    <n v="363"/>
    <n v="131.837052341598"/>
    <n v="33.759013774104702"/>
    <m/>
    <m/>
    <m/>
    <m/>
    <m/>
    <m/>
    <m/>
    <m/>
    <m/>
    <m/>
    <m/>
    <m/>
    <n v="307"/>
    <n v="157.276872964169"/>
    <n v="1.5063426294820701"/>
    <n v="14.3777211155379"/>
    <m/>
    <m/>
    <m/>
    <m/>
    <n v="297"/>
    <n v="42.187878787878802"/>
    <n v="2.5362276422764198"/>
    <n v="12.590768089430901"/>
  </r>
  <r>
    <x v="4"/>
    <x v="21"/>
    <n v="0.585494613124388"/>
    <n v="357"/>
    <n v="4394.2408963585403"/>
    <n v="443"/>
    <n v="163.83090293453699"/>
    <n v="33.218081264108299"/>
    <m/>
    <m/>
    <m/>
    <m/>
    <m/>
    <m/>
    <m/>
    <m/>
    <m/>
    <m/>
    <m/>
    <m/>
    <n v="357"/>
    <n v="163.09523809523799"/>
    <n v="2.0739793510324498"/>
    <n v="13.6633908554572"/>
    <m/>
    <m/>
    <m/>
    <m/>
    <n v="347"/>
    <n v="39.2602305475504"/>
    <n v="2.5218035982009002"/>
    <n v="12.432542728635701"/>
  </r>
  <r>
    <x v="4"/>
    <x v="22"/>
    <n v="0.38903901046622302"/>
    <n v="391"/>
    <n v="4281.90025575448"/>
    <n v="477"/>
    <n v="130.43540880503099"/>
    <n v="32.200324947589102"/>
    <m/>
    <m/>
    <m/>
    <m/>
    <m/>
    <m/>
    <m/>
    <m/>
    <m/>
    <m/>
    <m/>
    <m/>
    <n v="391"/>
    <n v="153.979539641944"/>
    <n v="1.7314634502924"/>
    <n v="12.305304093567299"/>
    <m/>
    <m/>
    <m/>
    <m/>
    <n v="383"/>
    <n v="34.749869451697101"/>
    <n v="1.50325519287834"/>
    <n v="10.7106301186944"/>
  </r>
  <r>
    <x v="4"/>
    <x v="23"/>
    <n v="0.40996425379803397"/>
    <n v="376"/>
    <n v="4403.5664893617004"/>
    <n v="414"/>
    <n v="126.27635265700501"/>
    <n v="32.403649758454101"/>
    <m/>
    <m/>
    <m/>
    <m/>
    <m/>
    <m/>
    <m/>
    <m/>
    <m/>
    <m/>
    <m/>
    <m/>
    <n v="376"/>
    <n v="148.098404255319"/>
    <n v="1.4649021207177799"/>
    <n v="12.799748776509"/>
    <m/>
    <m/>
    <m/>
    <m/>
    <n v="357"/>
    <n v="34.431372549019599"/>
    <n v="0.62868999999999997"/>
    <n v="10.366674833333301"/>
  </r>
  <r>
    <x v="4"/>
    <x v="24"/>
    <n v="0.41102261553588998"/>
    <n v="326"/>
    <n v="4361.5153374233096"/>
    <n v="444"/>
    <n v="192.362522522522"/>
    <n v="30.919641891891899"/>
    <m/>
    <m/>
    <m/>
    <m/>
    <m/>
    <m/>
    <m/>
    <m/>
    <m/>
    <m/>
    <m/>
    <m/>
    <n v="326"/>
    <n v="157.490797546012"/>
    <n v="1.99613857142857"/>
    <n v="11.7879428571429"/>
    <m/>
    <m/>
    <m/>
    <m/>
    <n v="322"/>
    <n v="28.3857142857143"/>
    <n v="-0.23227363896848099"/>
    <n v="10.656403724928399"/>
  </r>
  <r>
    <x v="4"/>
    <x v="25"/>
    <n v="0.30534534534534502"/>
    <n v="334"/>
    <n v="4411.9970059880197"/>
    <n v="470"/>
    <n v="185.23436170212801"/>
    <n v="27.570280851063799"/>
    <n v="58"/>
    <n v="185.672413793103"/>
    <n v="1.8086759061833699"/>
    <n v="10.3661855010661"/>
    <n v="58"/>
    <n v="175.29310344827601"/>
    <n v="4.44401914893617"/>
    <n v="18.670848936170199"/>
    <n v="58"/>
    <n v="640.63793103448302"/>
    <n v="-0.28221969696969801"/>
    <n v="4.98139015151515"/>
    <n v="334"/>
    <n v="142.748502994012"/>
    <n v="1.50304524886878"/>
    <n v="9.6966681749622801"/>
    <m/>
    <m/>
    <m/>
    <m/>
    <n v="333"/>
    <n v="27.7099099099099"/>
    <n v="-1.0561818181818201"/>
    <n v="8.5029075757575594"/>
  </r>
  <r>
    <x v="4"/>
    <x v="26"/>
    <n v="0.250745920745921"/>
    <n v="242"/>
    <n v="4400.2685950413197"/>
    <n v="330"/>
    <n v="192.792545454546"/>
    <n v="27.4265696969697"/>
    <m/>
    <m/>
    <m/>
    <m/>
    <m/>
    <m/>
    <m/>
    <m/>
    <m/>
    <m/>
    <m/>
    <m/>
    <n v="242"/>
    <n v="156.25619834710699"/>
    <n v="1.0270234375"/>
    <n v="9.5719218749999992"/>
    <m/>
    <m/>
    <m/>
    <m/>
    <n v="238"/>
    <n v="23.033613445378201"/>
    <n v="-2.51141487279844"/>
    <n v="8.0807340508806291"/>
  </r>
  <r>
    <x v="4"/>
    <x v="27"/>
    <n v="0.25872773536895699"/>
    <n v="191"/>
    <n v="4468.88481675393"/>
    <n v="311"/>
    <n v="212.44832797427699"/>
    <n v="22.154569131832801"/>
    <m/>
    <m/>
    <m/>
    <m/>
    <m/>
    <m/>
    <m/>
    <m/>
    <m/>
    <m/>
    <m/>
    <m/>
    <n v="191"/>
    <n v="137.32984293193701"/>
    <n v="1.0990288659793801"/>
    <n v="8.0823835051546293"/>
    <m/>
    <m/>
    <m/>
    <m/>
    <n v="172"/>
    <n v="22.5081395348837"/>
    <n v="-2.66351991614256"/>
    <n v="6.9973104821802901"/>
  </r>
  <r>
    <x v="4"/>
    <x v="28"/>
    <n v="0.30201846965699197"/>
    <n v="122"/>
    <n v="5397.8852459016398"/>
    <n v="266"/>
    <n v="283.15499999999997"/>
    <n v="21.1408421052632"/>
    <m/>
    <m/>
    <m/>
    <m/>
    <m/>
    <m/>
    <m/>
    <m/>
    <m/>
    <m/>
    <m/>
    <m/>
    <n v="122"/>
    <n v="129.16393442623001"/>
    <n v="1.1397391304347799"/>
    <n v="7.6017239130434699"/>
    <m/>
    <m/>
    <m/>
    <m/>
    <n v="121"/>
    <n v="25.6504132231405"/>
    <n v="-3.47965645514223"/>
    <n v="6.57107921225382"/>
  </r>
  <r>
    <x v="4"/>
    <x v="29"/>
    <n v="0.27711915535444998"/>
    <n v="81"/>
    <n v="5638.7160493827196"/>
    <n v="268"/>
    <n v="330.01503731343303"/>
    <n v="17.3007164179105"/>
    <m/>
    <m/>
    <m/>
    <m/>
    <m/>
    <m/>
    <m/>
    <m/>
    <m/>
    <m/>
    <m/>
    <m/>
    <n v="81"/>
    <n v="134.83950617283901"/>
    <n v="1.17209046454768"/>
    <n v="6.32834474327628"/>
    <m/>
    <m/>
    <m/>
    <m/>
    <n v="57"/>
    <n v="21.526315789473699"/>
    <n v="-3.5082493827160501"/>
    <n v="5.4947093827160396"/>
  </r>
  <r>
    <x v="4"/>
    <x v="30"/>
    <n v="0.45412621359223299"/>
    <m/>
    <m/>
    <n v="192"/>
    <n v="226.15359375"/>
    <n v="12.488234374999999"/>
    <m/>
    <m/>
    <m/>
    <m/>
    <m/>
    <m/>
    <m/>
    <m/>
    <m/>
    <m/>
    <m/>
    <m/>
    <m/>
    <m/>
    <m/>
    <m/>
    <m/>
    <m/>
    <m/>
    <m/>
    <m/>
    <m/>
    <m/>
    <m/>
  </r>
  <r>
    <x v="4"/>
    <x v="31"/>
    <n v="0.44316417910447797"/>
    <m/>
    <m/>
    <n v="181"/>
    <n v="246.23624309392301"/>
    <n v="12.283425414364601"/>
    <m/>
    <m/>
    <m/>
    <m/>
    <m/>
    <m/>
    <m/>
    <m/>
    <m/>
    <m/>
    <m/>
    <m/>
    <m/>
    <m/>
    <m/>
    <m/>
    <m/>
    <m/>
    <m/>
    <m/>
    <m/>
    <m/>
    <m/>
    <m/>
  </r>
  <r>
    <x v="4"/>
    <x v="32"/>
    <n v="0.86861842105263198"/>
    <m/>
    <m/>
    <n v="104"/>
    <n v="254.928557692308"/>
    <n v="11.1682692307692"/>
    <m/>
    <m/>
    <m/>
    <m/>
    <m/>
    <m/>
    <m/>
    <m/>
    <m/>
    <m/>
    <m/>
    <m/>
    <m/>
    <m/>
    <m/>
    <m/>
    <m/>
    <m/>
    <m/>
    <m/>
    <m/>
    <m/>
    <m/>
    <m/>
  </r>
  <r>
    <x v="5"/>
    <x v="12"/>
    <n v="5.3124999999999999E-2"/>
    <m/>
    <m/>
    <n v="56"/>
    <n v="25.0646428571429"/>
    <n v="28.524107142857101"/>
    <m/>
    <m/>
    <m/>
    <m/>
    <m/>
    <m/>
    <m/>
    <m/>
    <m/>
    <m/>
    <m/>
    <m/>
    <m/>
    <m/>
    <m/>
    <m/>
    <m/>
    <m/>
    <m/>
    <m/>
    <m/>
    <m/>
    <m/>
    <m/>
  </r>
  <r>
    <x v="5"/>
    <x v="13"/>
    <n v="1.0215053763440901E-2"/>
    <n v="63"/>
    <n v="4405.1111111111104"/>
    <n v="75"/>
    <n v="25.713466666666701"/>
    <n v="28.8379333333333"/>
    <m/>
    <m/>
    <m/>
    <m/>
    <m/>
    <m/>
    <m/>
    <m/>
    <m/>
    <m/>
    <m/>
    <m/>
    <n v="63"/>
    <n v="122.555555555556"/>
    <n v="0.47468965517241402"/>
    <n v="10.8991982758621"/>
    <m/>
    <m/>
    <m/>
    <m/>
    <n v="61"/>
    <n v="47.960655737704897"/>
    <n v="1.14008108108108"/>
    <n v="8.8793090090090097"/>
  </r>
  <r>
    <x v="5"/>
    <x v="14"/>
    <n v="5.8522727272727303E-2"/>
    <n v="63"/>
    <n v="4295.4285714285697"/>
    <n v="78"/>
    <n v="108.051923076923"/>
    <n v="25.896474358974402"/>
    <m/>
    <m/>
    <m/>
    <m/>
    <m/>
    <m/>
    <m/>
    <m/>
    <m/>
    <m/>
    <m/>
    <m/>
    <n v="63"/>
    <n v="119.444444444444"/>
    <n v="-0.43352173913043501"/>
    <n v="10.550747826086999"/>
    <m/>
    <m/>
    <m/>
    <m/>
    <n v="58"/>
    <n v="46.208620689655199"/>
    <n v="1.6863333333333299"/>
    <n v="8.5358810810810795"/>
  </r>
  <r>
    <x v="5"/>
    <x v="15"/>
    <n v="0.10305637982195801"/>
    <n v="101"/>
    <n v="4286.4554455445495"/>
    <n v="114"/>
    <n v="101.895438596491"/>
    <n v="29.608105263157899"/>
    <m/>
    <m/>
    <m/>
    <m/>
    <m/>
    <m/>
    <m/>
    <m/>
    <m/>
    <m/>
    <m/>
    <m/>
    <n v="101"/>
    <n v="128.93069306930701"/>
    <n v="0.90898255813953499"/>
    <n v="11.9973372093023"/>
    <m/>
    <m/>
    <m/>
    <m/>
    <n v="94"/>
    <n v="43.888297872340402"/>
    <n v="1.70657763975155"/>
    <n v="10.592757142857099"/>
  </r>
  <r>
    <x v="5"/>
    <x v="16"/>
    <n v="1.3139784946236599E-2"/>
    <n v="163"/>
    <n v="4597.9754601226996"/>
    <n v="176"/>
    <n v="45.850795454545498"/>
    <n v="33.1540340909091"/>
    <m/>
    <m/>
    <m/>
    <m/>
    <m/>
    <m/>
    <m/>
    <m/>
    <m/>
    <m/>
    <m/>
    <m/>
    <n v="163"/>
    <n v="132.98773006134999"/>
    <n v="1.39459523809524"/>
    <n v="13.1443888888889"/>
    <m/>
    <m/>
    <m/>
    <m/>
    <n v="156"/>
    <n v="40.7801282051282"/>
    <n v="1.6833416666666701"/>
    <n v="11.663410000000001"/>
  </r>
  <r>
    <x v="5"/>
    <x v="17"/>
    <n v="5.3957934990439799E-2"/>
    <n v="151"/>
    <n v="4502.52317880795"/>
    <n v="181"/>
    <n v="30.058453038673999"/>
    <n v="28.895337016574601"/>
    <m/>
    <m/>
    <m/>
    <m/>
    <m/>
    <m/>
    <m/>
    <m/>
    <m/>
    <m/>
    <m/>
    <m/>
    <n v="151"/>
    <n v="139.19867549668899"/>
    <n v="1.4055983606557401"/>
    <n v="12.4732868852459"/>
    <m/>
    <m/>
    <m/>
    <m/>
    <n v="140"/>
    <n v="39.973571428571503"/>
    <n v="1.4639871244635201"/>
    <n v="10.819925751073001"/>
  </r>
  <r>
    <x v="5"/>
    <x v="18"/>
    <n v="0.100902654867257"/>
    <n v="149"/>
    <n v="4324.1476510067096"/>
    <n v="185"/>
    <n v="29.952054054054098"/>
    <n v="30.713351351351399"/>
    <m/>
    <m/>
    <m/>
    <m/>
    <m/>
    <m/>
    <m/>
    <m/>
    <m/>
    <m/>
    <m/>
    <m/>
    <n v="149"/>
    <n v="131.275167785235"/>
    <n v="0.73896167247386801"/>
    <n v="12.2180174216028"/>
    <m/>
    <m/>
    <m/>
    <m/>
    <n v="142"/>
    <n v="39.5753521126761"/>
    <n v="1.4312114695340501"/>
    <n v="9.9149623655913999"/>
  </r>
  <r>
    <x v="5"/>
    <x v="19"/>
    <n v="0.16909395973154401"/>
    <n v="177"/>
    <n v="4573.79096045198"/>
    <n v="215"/>
    <n v="7.8174883720930302"/>
    <n v="30.740386046511599"/>
    <m/>
    <m/>
    <m/>
    <m/>
    <m/>
    <m/>
    <m/>
    <m/>
    <m/>
    <m/>
    <m/>
    <m/>
    <n v="177"/>
    <n v="137.446327683616"/>
    <n v="1.3909844236760101"/>
    <n v="12.267485981308401"/>
    <m/>
    <m/>
    <m/>
    <m/>
    <n v="167"/>
    <n v="42.186826347305399"/>
    <n v="2.61583870967742"/>
    <n v="10.4047819354839"/>
  </r>
  <r>
    <x v="5"/>
    <x v="20"/>
    <n v="2.13081395348837E-2"/>
    <n v="241"/>
    <n v="4650.4398340248999"/>
    <n v="297"/>
    <n v="27.7061952861953"/>
    <n v="32.914811447811502"/>
    <m/>
    <m/>
    <m/>
    <m/>
    <m/>
    <m/>
    <m/>
    <m/>
    <m/>
    <m/>
    <m/>
    <m/>
    <n v="241"/>
    <n v="133.62655601659799"/>
    <n v="1.0006256038647301"/>
    <n v="13.749306763285"/>
    <m/>
    <m/>
    <m/>
    <m/>
    <n v="229"/>
    <n v="40.373362445414799"/>
    <n v="2.4081163366336602"/>
    <n v="11.8720195544555"/>
  </r>
  <r>
    <x v="5"/>
    <x v="21"/>
    <n v="6.8080536912751705E-2"/>
    <n v="237"/>
    <n v="4676.1814345991597"/>
    <n v="301"/>
    <n v="59.824584717607998"/>
    <n v="30.860691029900298"/>
    <m/>
    <m/>
    <m/>
    <m/>
    <m/>
    <m/>
    <m/>
    <m/>
    <m/>
    <m/>
    <m/>
    <m/>
    <n v="237"/>
    <n v="130.60337552742601"/>
    <n v="0.83799999999999997"/>
    <n v="12.3586324200913"/>
    <m/>
    <m/>
    <m/>
    <m/>
    <n v="223"/>
    <n v="36.9995515695067"/>
    <n v="1.7796378896882501"/>
    <n v="10.9240064748201"/>
  </r>
  <r>
    <x v="5"/>
    <x v="22"/>
    <n v="0.109212376933896"/>
    <n v="233"/>
    <n v="4678.4763948497903"/>
    <n v="312"/>
    <n v="21.9039102564102"/>
    <n v="30.2446153846154"/>
    <m/>
    <m/>
    <m/>
    <m/>
    <m/>
    <m/>
    <m/>
    <m/>
    <m/>
    <m/>
    <m/>
    <m/>
    <n v="233"/>
    <n v="130.412017167382"/>
    <n v="0.67826618705036001"/>
    <n v="13.4936978417266"/>
    <m/>
    <m/>
    <m/>
    <m/>
    <n v="219"/>
    <n v="30.432876712328799"/>
    <n v="0.79508823529411798"/>
    <n v="11.942543627451"/>
  </r>
  <r>
    <x v="5"/>
    <x v="23"/>
    <n v="6.9724137931034505E-2"/>
    <n v="317"/>
    <n v="4848.41009463722"/>
    <n v="358"/>
    <n v="65.275614525139602"/>
    <n v="29.950315642458101"/>
    <m/>
    <m/>
    <m/>
    <m/>
    <m/>
    <m/>
    <m/>
    <m/>
    <m/>
    <m/>
    <m/>
    <m/>
    <n v="317"/>
    <n v="138.76971608832801"/>
    <n v="0.15832377049180299"/>
    <n v="12.449325819672101"/>
    <m/>
    <m/>
    <m/>
    <m/>
    <n v="284"/>
    <n v="33.747887323943701"/>
    <n v="0.70765384615384597"/>
    <n v="10.3566698717949"/>
  </r>
  <r>
    <x v="5"/>
    <x v="24"/>
    <n v="7.8566265060241003E-2"/>
    <n v="273"/>
    <n v="4601.9963369963398"/>
    <n v="369"/>
    <n v="23.7739024390244"/>
    <n v="27.642560975609801"/>
    <m/>
    <m/>
    <m/>
    <m/>
    <m/>
    <m/>
    <m/>
    <m/>
    <m/>
    <m/>
    <m/>
    <m/>
    <n v="273"/>
    <n v="127.67032967033001"/>
    <n v="0.79163273453093796"/>
    <n v="12.0328582834331"/>
    <m/>
    <m/>
    <m/>
    <m/>
    <n v="258"/>
    <n v="30.381395348837199"/>
    <n v="-0.83469838056680201"/>
    <n v="10.7556431174089"/>
  </r>
  <r>
    <x v="5"/>
    <x v="25"/>
    <n v="0.11459492140266"/>
    <n v="244"/>
    <n v="4525.4590163934399"/>
    <n v="366"/>
    <n v="73.499426229508302"/>
    <n v="26.727144808743201"/>
    <m/>
    <m/>
    <m/>
    <m/>
    <m/>
    <m/>
    <m/>
    <m/>
    <m/>
    <m/>
    <m/>
    <m/>
    <n v="244"/>
    <n v="123.102459016393"/>
    <n v="0.31998340248962598"/>
    <n v="11.4875560165975"/>
    <m/>
    <m/>
    <m/>
    <m/>
    <n v="219"/>
    <n v="29.901826484018301"/>
    <n v="-1.79368240343348"/>
    <n v="10.5570412017167"/>
  </r>
  <r>
    <x v="5"/>
    <x v="26"/>
    <n v="0.12620901639344301"/>
    <n v="302"/>
    <n v="5004.6721854304596"/>
    <n v="420"/>
    <n v="76.402285714285696"/>
    <n v="25.878740476190401"/>
    <m/>
    <m/>
    <m/>
    <m/>
    <m/>
    <m/>
    <m/>
    <m/>
    <m/>
    <m/>
    <m/>
    <m/>
    <n v="302"/>
    <n v="125.450331125828"/>
    <n v="-1.7718693284936499E-2"/>
    <n v="9.7560417422867598"/>
    <m/>
    <m/>
    <m/>
    <m/>
    <n v="291"/>
    <n v="29.552920962199298"/>
    <n v="-2.4218333333333302"/>
    <n v="8.9641862962962993"/>
  </r>
  <r>
    <x v="5"/>
    <x v="27"/>
    <n v="2.9386792452830199E-2"/>
    <n v="248"/>
    <n v="5110.3145161290304"/>
    <n v="344"/>
    <n v="120.062325581395"/>
    <n v="27.1152703488372"/>
    <m/>
    <m/>
    <m/>
    <m/>
    <m/>
    <m/>
    <m/>
    <m/>
    <m/>
    <m/>
    <m/>
    <m/>
    <n v="248"/>
    <n v="122.209677419355"/>
    <n v="0.19157232704402499"/>
    <n v="10.386721174004199"/>
    <m/>
    <m/>
    <m/>
    <m/>
    <n v="244"/>
    <n v="26.4868852459016"/>
    <n v="-3.2503653846153799"/>
    <n v="9.0832681623931606"/>
  </r>
  <r>
    <x v="5"/>
    <x v="28"/>
    <n v="7.2777036048064098E-2"/>
    <n v="203"/>
    <n v="5523.2216748768496"/>
    <n v="297"/>
    <n v="119.299023569024"/>
    <n v="23.840925925925902"/>
    <m/>
    <m/>
    <m/>
    <m/>
    <m/>
    <m/>
    <m/>
    <m/>
    <m/>
    <m/>
    <m/>
    <m/>
    <n v="203"/>
    <n v="113.940886699507"/>
    <n v="6.2730337078651804E-2"/>
    <n v="8.6099078651685392"/>
    <m/>
    <m/>
    <m/>
    <m/>
    <n v="196"/>
    <n v="24.3408163265306"/>
    <n v="-4.2899472477064204"/>
    <n v="7.4137236238532003"/>
  </r>
  <r>
    <x v="5"/>
    <x v="29"/>
    <n v="0.26686028257456801"/>
    <n v="146"/>
    <n v="5555.1575342465803"/>
    <n v="266"/>
    <n v="156.58823308270701"/>
    <n v="22.150067669172898"/>
    <m/>
    <m/>
    <m/>
    <m/>
    <m/>
    <m/>
    <m/>
    <m/>
    <m/>
    <m/>
    <m/>
    <m/>
    <n v="146"/>
    <n v="112.643835616438"/>
    <n v="-0.12237859007832901"/>
    <n v="9.0418537859007895"/>
    <m/>
    <m/>
    <m/>
    <m/>
    <n v="105"/>
    <n v="23.554285714285701"/>
    <n v="-6.2148480662983401"/>
    <n v="7.2249422651933699"/>
  </r>
  <r>
    <x v="5"/>
    <x v="30"/>
    <n v="5.2280373831775702E-2"/>
    <m/>
    <m/>
    <n v="214"/>
    <n v="143.430373831776"/>
    <n v="13.713392523364501"/>
    <m/>
    <m/>
    <m/>
    <m/>
    <m/>
    <m/>
    <m/>
    <m/>
    <m/>
    <m/>
    <m/>
    <m/>
    <m/>
    <m/>
    <m/>
    <m/>
    <m/>
    <m/>
    <m/>
    <m/>
    <m/>
    <m/>
    <m/>
    <m/>
  </r>
  <r>
    <x v="5"/>
    <x v="31"/>
    <n v="0.13405684754521999"/>
    <m/>
    <m/>
    <n v="187"/>
    <n v="156.85636363636399"/>
    <n v="13.825668449197901"/>
    <m/>
    <m/>
    <m/>
    <m/>
    <m/>
    <m/>
    <m/>
    <m/>
    <m/>
    <m/>
    <m/>
    <m/>
    <m/>
    <m/>
    <m/>
    <m/>
    <m/>
    <m/>
    <m/>
    <m/>
    <m/>
    <m/>
    <m/>
    <m/>
  </r>
  <r>
    <x v="5"/>
    <x v="32"/>
    <n v="0.11735294117647101"/>
    <m/>
    <m/>
    <n v="136"/>
    <n v="132.309411764706"/>
    <n v="12.4367647058824"/>
    <m/>
    <m/>
    <m/>
    <m/>
    <m/>
    <m/>
    <m/>
    <m/>
    <m/>
    <m/>
    <m/>
    <m/>
    <m/>
    <m/>
    <m/>
    <m/>
    <m/>
    <m/>
    <m/>
    <m/>
    <m/>
    <m/>
    <m/>
    <m/>
  </r>
  <r>
    <x v="6"/>
    <x v="0"/>
    <n v="8.4285714285714294E-3"/>
    <m/>
    <m/>
    <n v="55"/>
    <n v="-117.020545454546"/>
    <n v="27.2028909090909"/>
    <m/>
    <m/>
    <m/>
    <m/>
    <m/>
    <m/>
    <m/>
    <m/>
    <m/>
    <m/>
    <m/>
    <m/>
    <m/>
    <m/>
    <m/>
    <m/>
    <m/>
    <m/>
    <m/>
    <m/>
    <m/>
    <m/>
    <m/>
    <m/>
  </r>
  <r>
    <x v="6"/>
    <x v="2"/>
    <n v="0.16727272727272699"/>
    <n v="62"/>
    <n v="4807.4677419354803"/>
    <n v="77"/>
    <n v="-88.003506493506507"/>
    <n v="29.788662337662299"/>
    <m/>
    <m/>
    <m/>
    <m/>
    <m/>
    <m/>
    <m/>
    <m/>
    <m/>
    <m/>
    <m/>
    <m/>
    <n v="62"/>
    <n v="143.5"/>
    <n v="1.35376829268293"/>
    <n v="11.9957682926829"/>
    <m/>
    <m/>
    <m/>
    <m/>
    <n v="60"/>
    <n v="55.9866666666667"/>
    <n v="0.42515384615384599"/>
    <n v="9.3033333333333292"/>
  </r>
  <r>
    <x v="6"/>
    <x v="3"/>
    <n v="0.171160714285714"/>
    <n v="54"/>
    <n v="5237.8888888888896"/>
    <n v="76"/>
    <n v="-32.621184210526302"/>
    <n v="29.213644736842099"/>
    <m/>
    <m/>
    <m/>
    <m/>
    <m/>
    <m/>
    <m/>
    <m/>
    <m/>
    <m/>
    <m/>
    <m/>
    <n v="54"/>
    <n v="157.12962962962999"/>
    <n v="1.2022317073170701"/>
    <n v="11.105231707317101"/>
    <m/>
    <m/>
    <m/>
    <m/>
    <n v="54"/>
    <n v="52.011111111111099"/>
    <n v="0.13801234567901199"/>
    <n v="8.9282716049382707"/>
  </r>
  <r>
    <x v="6"/>
    <x v="4"/>
    <n v="7.5530303030303003E-2"/>
    <n v="65"/>
    <n v="5031.4923076923096"/>
    <n v="81"/>
    <n v="-56.402469135802498"/>
    <n v="31.642864197530901"/>
    <m/>
    <m/>
    <m/>
    <m/>
    <m/>
    <m/>
    <m/>
    <m/>
    <m/>
    <m/>
    <m/>
    <m/>
    <n v="65"/>
    <n v="149.861538461538"/>
    <n v="1.1497528089887601"/>
    <n v="11.638101123595501"/>
    <m/>
    <m/>
    <m/>
    <m/>
    <n v="65"/>
    <n v="51.053846153846202"/>
    <n v="5.2584269662921297E-2"/>
    <n v="9.2478651685393292"/>
  </r>
  <r>
    <x v="6"/>
    <x v="5"/>
    <n v="0.24006329113923999"/>
    <n v="90"/>
    <n v="5189.3444444444403"/>
    <n v="98"/>
    <n v="73.5416326530612"/>
    <n v="34.922714285714299"/>
    <m/>
    <m/>
    <m/>
    <m/>
    <m/>
    <m/>
    <m/>
    <m/>
    <m/>
    <m/>
    <m/>
    <m/>
    <n v="90"/>
    <n v="151.611111111111"/>
    <n v="2.0496434782608701"/>
    <n v="12.886121739130401"/>
    <m/>
    <m/>
    <m/>
    <m/>
    <n v="87"/>
    <n v="48.866666666666703"/>
    <n v="0.26808181818181798"/>
    <n v="10.443272727272699"/>
  </r>
  <r>
    <x v="6"/>
    <x v="6"/>
    <n v="0.48011976047904198"/>
    <n v="89"/>
    <n v="5003.3258426966304"/>
    <n v="111"/>
    <n v="-74.205855855855901"/>
    <n v="33.508549549549599"/>
    <m/>
    <m/>
    <m/>
    <m/>
    <m/>
    <m/>
    <m/>
    <m/>
    <m/>
    <m/>
    <m/>
    <m/>
    <n v="89"/>
    <n v="144.13483146067401"/>
    <n v="1.5655600000000001"/>
    <n v="12.003655999999999"/>
    <m/>
    <m/>
    <m/>
    <m/>
    <n v="84"/>
    <n v="48.111904761904803"/>
    <n v="-0.2843"/>
    <n v="9.6222425000000005"/>
  </r>
  <r>
    <x v="6"/>
    <x v="7"/>
    <n v="0.63656050955414001"/>
    <n v="95"/>
    <n v="5199.1052631578996"/>
    <n v="114"/>
    <n v="-1.1337719298245501"/>
    <n v="37.372192982456099"/>
    <m/>
    <m/>
    <m/>
    <m/>
    <m/>
    <m/>
    <m/>
    <m/>
    <m/>
    <m/>
    <m/>
    <m/>
    <n v="95"/>
    <n v="123.76842105263199"/>
    <n v="0.25180769230769301"/>
    <n v="14.4211538461538"/>
    <m/>
    <m/>
    <m/>
    <m/>
    <n v="88"/>
    <n v="47.027272727272702"/>
    <n v="-0.42741269841269802"/>
    <n v="11.371376984127"/>
  </r>
  <r>
    <x v="6"/>
    <x v="8"/>
    <n v="0.37416149068323001"/>
    <n v="68"/>
    <n v="5289.25"/>
    <n v="96"/>
    <n v="-50.975208333333299"/>
    <n v="32.803083333333298"/>
    <m/>
    <m/>
    <m/>
    <m/>
    <m/>
    <m/>
    <m/>
    <m/>
    <m/>
    <m/>
    <m/>
    <m/>
    <n v="68"/>
    <n v="129.35294117647101"/>
    <n v="-1.01327272727273"/>
    <n v="11.9009504132231"/>
    <m/>
    <m/>
    <m/>
    <m/>
    <n v="64"/>
    <n v="39.15625"/>
    <n v="-0.862423728813559"/>
    <n v="9.5574237288135606"/>
  </r>
  <r>
    <x v="6"/>
    <x v="9"/>
    <n v="0.691071428571429"/>
    <n v="103"/>
    <n v="5277.6699029126203"/>
    <n v="116"/>
    <n v="-1.0101724137931001"/>
    <n v="37.1084224137931"/>
    <m/>
    <m/>
    <m/>
    <m/>
    <m/>
    <m/>
    <m/>
    <m/>
    <m/>
    <m/>
    <m/>
    <m/>
    <n v="103"/>
    <n v="131.84466019417499"/>
    <n v="-0.34499315068493203"/>
    <n v="12.753739726027399"/>
    <m/>
    <m/>
    <m/>
    <m/>
    <n v="101"/>
    <n v="47.0772277227723"/>
    <n v="-0.30196478873239402"/>
    <n v="10.1870169014085"/>
  </r>
  <r>
    <x v="6"/>
    <x v="10"/>
    <n v="0.44590909090909098"/>
    <n v="86"/>
    <n v="5410.6162790697699"/>
    <n v="101"/>
    <n v="-28.549603960395999"/>
    <n v="37.294722772277197"/>
    <m/>
    <m/>
    <m/>
    <m/>
    <m/>
    <m/>
    <m/>
    <m/>
    <m/>
    <m/>
    <m/>
    <m/>
    <n v="86"/>
    <n v="137.976744186047"/>
    <n v="-0.95043801652892601"/>
    <n v="13.9561900826446"/>
    <m/>
    <m/>
    <m/>
    <m/>
    <n v="80"/>
    <n v="50.1"/>
    <n v="-1.7060344827586199E-2"/>
    <n v="11.115025862069"/>
  </r>
  <r>
    <x v="6"/>
    <x v="11"/>
    <n v="0.42880952380952397"/>
    <n v="81"/>
    <n v="5641.2222222222199"/>
    <n v="101"/>
    <n v="-9.1085148514851593"/>
    <n v="37.770148514851499"/>
    <m/>
    <m/>
    <m/>
    <m/>
    <m/>
    <m/>
    <m/>
    <m/>
    <m/>
    <m/>
    <m/>
    <m/>
    <n v="81"/>
    <n v="132.59259259259301"/>
    <n v="-2.2169379844961199"/>
    <n v="14.0878992248062"/>
    <m/>
    <m/>
    <m/>
    <m/>
    <n v="78"/>
    <n v="49.383333333333297"/>
    <n v="-0.48385483870967699"/>
    <n v="11.4112322580645"/>
  </r>
  <r>
    <x v="6"/>
    <x v="12"/>
    <n v="0.55304812834224604"/>
    <n v="85"/>
    <n v="6138.4235294117598"/>
    <n v="104"/>
    <n v="101.216346153846"/>
    <n v="37.395519230769203"/>
    <m/>
    <m/>
    <m/>
    <m/>
    <m/>
    <m/>
    <m/>
    <m/>
    <m/>
    <m/>
    <m/>
    <m/>
    <n v="85"/>
    <n v="145.10588235294099"/>
    <n v="-0.37541007194244602"/>
    <n v="12.398597122302199"/>
    <m/>
    <m/>
    <m/>
    <m/>
    <n v="82"/>
    <n v="52.968292682926801"/>
    <n v="-0.89361764705882396"/>
    <n v="10.130000000000001"/>
  </r>
  <r>
    <x v="6"/>
    <x v="13"/>
    <n v="0.51781021897810198"/>
    <n v="52"/>
    <n v="6348.1730769230799"/>
    <n v="72"/>
    <n v="152.39250000000001"/>
    <n v="35.079888888888902"/>
    <m/>
    <m/>
    <m/>
    <m/>
    <m/>
    <m/>
    <m/>
    <m/>
    <m/>
    <m/>
    <m/>
    <m/>
    <n v="52"/>
    <n v="165.94230769230799"/>
    <n v="1.06953488372093"/>
    <n v="11.9301046511628"/>
    <m/>
    <m/>
    <m/>
    <m/>
    <n v="51"/>
    <n v="55.025490196078401"/>
    <n v="-0.51191666666666702"/>
    <n v="9.4041285714285703"/>
  </r>
  <r>
    <x v="6"/>
    <x v="14"/>
    <n v="0.29256410256410198"/>
    <m/>
    <m/>
    <n v="69"/>
    <n v="164.355362318841"/>
    <n v="30.3302898550725"/>
    <m/>
    <m/>
    <m/>
    <m/>
    <m/>
    <m/>
    <m/>
    <m/>
    <m/>
    <m/>
    <m/>
    <m/>
    <m/>
    <m/>
    <m/>
    <m/>
    <m/>
    <m/>
    <m/>
    <m/>
    <m/>
    <m/>
    <m/>
    <m/>
  </r>
  <r>
    <x v="6"/>
    <x v="15"/>
    <n v="0.43116564417177899"/>
    <n v="57"/>
    <n v="5488.0175438596498"/>
    <n v="74"/>
    <n v="238.055405405405"/>
    <n v="30.947743243243199"/>
    <m/>
    <m/>
    <m/>
    <m/>
    <m/>
    <m/>
    <m/>
    <m/>
    <m/>
    <m/>
    <m/>
    <m/>
    <n v="57"/>
    <n v="128.82456140350899"/>
    <n v="-1.3064683544303799"/>
    <n v="10.8933037974684"/>
    <m/>
    <m/>
    <m/>
    <m/>
    <n v="54"/>
    <n v="45.877777777777801"/>
    <n v="-0.28524675324675303"/>
    <n v="8.8151038961038992"/>
  </r>
  <r>
    <x v="6"/>
    <x v="16"/>
    <n v="0.24105263157894699"/>
    <m/>
    <m/>
    <n v="51"/>
    <n v="235.590392156863"/>
    <n v="32.859352941176503"/>
    <m/>
    <m/>
    <m/>
    <m/>
    <m/>
    <m/>
    <m/>
    <m/>
    <m/>
    <m/>
    <m/>
    <m/>
    <m/>
    <m/>
    <m/>
    <m/>
    <m/>
    <m/>
    <m/>
    <m/>
    <m/>
    <m/>
    <m/>
    <m/>
  </r>
  <r>
    <x v="6"/>
    <x v="17"/>
    <n v="0.28128205128205103"/>
    <n v="56"/>
    <n v="6208.3214285714303"/>
    <n v="63"/>
    <n v="216.294444444444"/>
    <n v="38.200285714285698"/>
    <m/>
    <m/>
    <m/>
    <m/>
    <m/>
    <m/>
    <m/>
    <m/>
    <m/>
    <m/>
    <m/>
    <m/>
    <n v="56"/>
    <n v="148.41071428571399"/>
    <n v="-0.83905797101449298"/>
    <n v="13.665434782608701"/>
    <m/>
    <m/>
    <m/>
    <m/>
    <n v="54"/>
    <n v="55.329629629629601"/>
    <n v="-1.483953125"/>
    <n v="10.78166875"/>
  </r>
  <r>
    <x v="6"/>
    <x v="18"/>
    <n v="1.02614583333333"/>
    <m/>
    <m/>
    <n v="58"/>
    <n v="270.61120689655201"/>
    <n v="35.147793103448301"/>
    <m/>
    <m/>
    <m/>
    <m/>
    <m/>
    <m/>
    <m/>
    <m/>
    <m/>
    <m/>
    <m/>
    <m/>
    <m/>
    <m/>
    <m/>
    <m/>
    <m/>
    <m/>
    <m/>
    <m/>
    <m/>
    <m/>
    <m/>
    <m/>
  </r>
  <r>
    <x v="6"/>
    <x v="19"/>
    <n v="1.0559770114942499"/>
    <m/>
    <m/>
    <n v="50"/>
    <n v="273.93639999999999"/>
    <n v="36.53904"/>
    <m/>
    <m/>
    <m/>
    <m/>
    <m/>
    <m/>
    <m/>
    <m/>
    <m/>
    <m/>
    <m/>
    <m/>
    <m/>
    <m/>
    <m/>
    <m/>
    <m/>
    <m/>
    <m/>
    <m/>
    <m/>
    <m/>
    <m/>
    <m/>
  </r>
  <r>
    <x v="6"/>
    <x v="20"/>
    <n v="1.3579611650485399"/>
    <m/>
    <m/>
    <n v="64"/>
    <n v="234.08984375"/>
    <n v="35.754593749999998"/>
    <m/>
    <m/>
    <m/>
    <m/>
    <m/>
    <m/>
    <m/>
    <m/>
    <m/>
    <m/>
    <m/>
    <m/>
    <m/>
    <m/>
    <m/>
    <m/>
    <m/>
    <m/>
    <m/>
    <m/>
    <m/>
    <m/>
    <m/>
    <m/>
  </r>
  <r>
    <x v="6"/>
    <x v="21"/>
    <n v="1.62144578313253"/>
    <m/>
    <m/>
    <n v="52"/>
    <n v="85.379038461538499"/>
    <n v="30.054615384615399"/>
    <m/>
    <m/>
    <m/>
    <m/>
    <m/>
    <m/>
    <m/>
    <m/>
    <m/>
    <m/>
    <m/>
    <m/>
    <m/>
    <m/>
    <m/>
    <m/>
    <m/>
    <m/>
    <m/>
    <m/>
    <m/>
    <m/>
    <m/>
    <m/>
  </r>
  <r>
    <x v="6"/>
    <x v="22"/>
    <n v="0.60483870967741904"/>
    <m/>
    <m/>
    <n v="64"/>
    <n v="137.885625"/>
    <n v="32.622250000000001"/>
    <m/>
    <m/>
    <m/>
    <m/>
    <m/>
    <m/>
    <m/>
    <m/>
    <m/>
    <m/>
    <m/>
    <m/>
    <m/>
    <m/>
    <m/>
    <m/>
    <m/>
    <m/>
    <m/>
    <m/>
    <m/>
    <m/>
    <m/>
    <m/>
  </r>
  <r>
    <x v="6"/>
    <x v="23"/>
    <n v="0.61527027027027004"/>
    <m/>
    <m/>
    <n v="51"/>
    <n v="140.481176470588"/>
    <n v="31.007254901960799"/>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 cacheId="227"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I37"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6">
        <item x="0"/>
        <item x="1"/>
        <item x="2"/>
        <item x="3"/>
        <item x="4"/>
        <item x="5"/>
        <item x="6"/>
        <item x="7"/>
        <item x="8"/>
        <item x="9"/>
        <item x="10"/>
        <item x="11"/>
        <item x="12"/>
        <item x="13"/>
        <item x="14"/>
        <item x="15"/>
        <item x="16"/>
        <item x="17"/>
        <item x="18"/>
        <item x="19"/>
        <item x="20"/>
        <item x="21"/>
        <item x="22"/>
        <item x="23"/>
        <item x="24"/>
        <item x="25"/>
        <item x="26"/>
        <item x="27"/>
        <item h="1" x="34"/>
        <item x="28"/>
        <item x="29"/>
        <item x="30"/>
        <item x="31"/>
        <item x="32"/>
        <item x="33"/>
        <item t="default"/>
      </items>
    </pivotField>
    <pivotField compact="0" outline="0" showAl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s>
  <rowFields count="1">
    <field x="1"/>
  </rowFields>
  <rowItems count="35">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3"/>
    </i>
    <i>
      <x v="34"/>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0"/>
  <sheetViews>
    <sheetView tabSelected="1" zoomScaleNormal="100" workbookViewId="0">
      <pane xSplit="2" ySplit="11" topLeftCell="C12" activePane="bottomRight" state="frozen"/>
      <selection pane="topRight" activeCell="C1" sqref="C1"/>
      <selection pane="bottomLeft" activeCell="A5" sqref="A5"/>
      <selection pane="bottomRight" activeCell="B4" sqref="B4"/>
    </sheetView>
  </sheetViews>
  <sheetFormatPr baseColWidth="10" defaultRowHeight="12.75" x14ac:dyDescent="0.2"/>
  <cols>
    <col min="1" max="1" width="7" style="2" customWidth="1"/>
    <col min="2" max="2" width="11.42578125" style="5" customWidth="1"/>
    <col min="3" max="3" width="7.5703125" style="63" customWidth="1"/>
    <col min="4" max="4" width="8.5703125" style="5" customWidth="1"/>
    <col min="5" max="5" width="10.140625" style="5" bestFit="1" customWidth="1"/>
    <col min="6" max="6" width="9" style="6" bestFit="1" customWidth="1"/>
    <col min="7" max="7" width="7.140625" style="7" bestFit="1" customWidth="1"/>
    <col min="8" max="8" width="8.7109375" style="52" bestFit="1" customWidth="1"/>
    <col min="9" max="9" width="6.28515625" style="6" bestFit="1" customWidth="1"/>
    <col min="10" max="10" width="10.28515625" style="5" bestFit="1" customWidth="1"/>
    <col min="11" max="11" width="7.28515625" style="7" bestFit="1" customWidth="1"/>
    <col min="12" max="12" width="8.85546875" style="52" bestFit="1" customWidth="1"/>
    <col min="13" max="13" width="6.140625" style="5" bestFit="1" customWidth="1"/>
    <col min="14" max="14" width="10.140625" style="5" bestFit="1" customWidth="1"/>
    <col min="15" max="15" width="7.140625" style="7" bestFit="1" customWidth="1"/>
    <col min="16" max="16" width="8.7109375" style="52" bestFit="1" customWidth="1"/>
    <col min="17" max="19" width="8.7109375" style="5" customWidth="1"/>
    <col min="20" max="20" width="8.7109375" style="52" customWidth="1"/>
    <col min="21" max="21" width="7.28515625" style="5" bestFit="1" customWidth="1"/>
    <col min="22" max="22" width="8.85546875" style="5" bestFit="1" customWidth="1"/>
    <col min="23" max="23" width="8.28515625" style="7" bestFit="1" customWidth="1"/>
    <col min="24" max="24" width="9.85546875" style="52" customWidth="1"/>
    <col min="25" max="27" width="8.7109375" style="6" customWidth="1"/>
    <col min="28" max="28" width="8.7109375" style="55" customWidth="1"/>
    <col min="29" max="29" width="7.140625" style="6" bestFit="1" customWidth="1"/>
    <col min="30" max="30" width="5.28515625" style="7" bestFit="1" customWidth="1"/>
    <col min="31" max="31" width="8.140625" style="4" bestFit="1" customWidth="1"/>
    <col min="32" max="32" width="9.7109375" style="52" bestFit="1" customWidth="1"/>
    <col min="33" max="16384" width="11.42578125" style="6"/>
  </cols>
  <sheetData>
    <row r="1" spans="1:32" s="12" customFormat="1" ht="18.75" x14ac:dyDescent="0.3">
      <c r="A1" s="8"/>
      <c r="B1" s="9" t="s">
        <v>1</v>
      </c>
      <c r="C1" s="56"/>
      <c r="D1" s="9"/>
      <c r="E1" s="11"/>
      <c r="G1" s="13"/>
      <c r="H1" s="44"/>
      <c r="J1" s="14"/>
      <c r="K1" s="15"/>
      <c r="L1" s="44"/>
      <c r="M1" s="11"/>
      <c r="N1" s="11"/>
      <c r="O1" s="13"/>
      <c r="P1" s="44"/>
      <c r="Q1" s="11"/>
      <c r="R1" s="11"/>
      <c r="S1" s="11"/>
      <c r="T1" s="44"/>
      <c r="U1" s="11"/>
      <c r="V1" s="11"/>
      <c r="W1" s="13"/>
      <c r="X1" s="44"/>
      <c r="AB1" s="53"/>
      <c r="AD1" s="13"/>
      <c r="AE1" s="10"/>
      <c r="AF1" s="44"/>
    </row>
    <row r="2" spans="1:32" s="12" customFormat="1" ht="18.75" hidden="1" x14ac:dyDescent="0.3">
      <c r="A2" s="8"/>
      <c r="B2" s="9" t="s">
        <v>76</v>
      </c>
      <c r="C2" s="56"/>
      <c r="D2" s="9"/>
      <c r="E2" s="11"/>
      <c r="G2" s="13"/>
      <c r="H2" s="44"/>
      <c r="J2" s="14"/>
      <c r="K2" s="15"/>
      <c r="L2" s="44"/>
      <c r="M2" s="11"/>
      <c r="N2" s="11"/>
      <c r="O2" s="13"/>
      <c r="P2" s="44"/>
      <c r="Q2" s="11"/>
      <c r="R2" s="11"/>
      <c r="S2" s="11"/>
      <c r="T2" s="44"/>
      <c r="U2" s="11"/>
      <c r="V2" s="11"/>
      <c r="W2" s="13"/>
      <c r="X2" s="44"/>
      <c r="AB2" s="53"/>
      <c r="AD2" s="13"/>
      <c r="AE2" s="10"/>
      <c r="AF2" s="44"/>
    </row>
    <row r="3" spans="1:32" s="19" customFormat="1" ht="18.75" x14ac:dyDescent="0.3">
      <c r="A3" s="8"/>
      <c r="B3" s="16">
        <v>43896</v>
      </c>
      <c r="C3" s="57"/>
      <c r="D3" s="26" t="s">
        <v>42</v>
      </c>
      <c r="E3" s="18"/>
      <c r="G3" s="20"/>
      <c r="H3" s="46"/>
      <c r="J3" s="18"/>
      <c r="L3" s="45"/>
      <c r="N3" s="18"/>
      <c r="O3" s="20"/>
      <c r="P3" s="46"/>
      <c r="Q3" s="18"/>
      <c r="R3" s="18"/>
      <c r="S3" s="18"/>
      <c r="T3" s="46"/>
      <c r="U3" s="18"/>
      <c r="V3" s="18"/>
      <c r="W3" s="20"/>
      <c r="X3" s="46"/>
      <c r="AB3" s="45"/>
      <c r="AD3" s="20"/>
      <c r="AE3" s="17"/>
      <c r="AF3" s="46"/>
    </row>
    <row r="4" spans="1:32" s="19" customFormat="1" ht="15" customHeight="1" x14ac:dyDescent="0.3">
      <c r="A4" s="8"/>
      <c r="B4" s="21"/>
      <c r="C4" s="57"/>
      <c r="D4" s="26" t="s">
        <v>43</v>
      </c>
      <c r="E4" s="18"/>
      <c r="G4" s="20"/>
      <c r="H4" s="46"/>
      <c r="J4" s="18"/>
      <c r="K4" s="20"/>
      <c r="L4" s="46"/>
      <c r="M4" s="11"/>
      <c r="N4" s="18"/>
      <c r="O4" s="20"/>
      <c r="P4" s="46"/>
      <c r="Q4" s="18"/>
      <c r="R4" s="18"/>
      <c r="S4" s="18"/>
      <c r="T4" s="46"/>
      <c r="U4" s="18"/>
      <c r="V4" s="18"/>
      <c r="W4" s="20"/>
      <c r="X4" s="46"/>
      <c r="AB4" s="45"/>
      <c r="AD4" s="20"/>
      <c r="AE4" s="17"/>
      <c r="AF4" s="46"/>
    </row>
    <row r="5" spans="1:32" s="19" customFormat="1" ht="15" customHeight="1" x14ac:dyDescent="0.3">
      <c r="A5" s="8"/>
      <c r="B5" s="21"/>
      <c r="C5" s="57"/>
      <c r="D5" s="26"/>
      <c r="E5" s="18"/>
      <c r="G5" s="20"/>
      <c r="H5" s="46"/>
      <c r="J5" s="18"/>
      <c r="K5" s="20"/>
      <c r="L5" s="46"/>
      <c r="M5" s="18"/>
      <c r="N5" s="18"/>
      <c r="O5" s="20"/>
      <c r="P5" s="46"/>
      <c r="Q5" s="18"/>
      <c r="R5" s="18"/>
      <c r="S5" s="18"/>
      <c r="T5" s="46"/>
      <c r="U5" s="18"/>
      <c r="V5" s="18"/>
      <c r="W5" s="20"/>
      <c r="X5" s="46"/>
      <c r="AB5" s="45"/>
      <c r="AD5" s="20"/>
      <c r="AE5" s="17"/>
      <c r="AF5" s="46"/>
    </row>
    <row r="6" spans="1:32" s="19" customFormat="1" ht="15" customHeight="1" x14ac:dyDescent="0.2">
      <c r="A6" s="8"/>
      <c r="B6" s="22" t="s">
        <v>36</v>
      </c>
      <c r="C6" s="58">
        <f>+SUBTOTAL(101,C13:C301)</f>
        <v>0.31652927070264469</v>
      </c>
      <c r="D6" s="23">
        <f t="shared" ref="D6:AF6" si="0">+SUBTOTAL(101,D13:D301)</f>
        <v>1272.3989071038252</v>
      </c>
      <c r="E6" s="23">
        <f t="shared" si="0"/>
        <v>5054.0021535555215</v>
      </c>
      <c r="F6" s="24">
        <f t="shared" si="0"/>
        <v>1655.7</v>
      </c>
      <c r="G6" s="24">
        <f t="shared" si="0"/>
        <v>86.865593470574652</v>
      </c>
      <c r="H6" s="47">
        <f t="shared" si="0"/>
        <v>30.671694142515406</v>
      </c>
      <c r="I6" s="23">
        <f t="shared" si="0"/>
        <v>269.80263157894734</v>
      </c>
      <c r="J6" s="23">
        <f t="shared" si="0"/>
        <v>239.77660106780172</v>
      </c>
      <c r="K6" s="24">
        <f t="shared" si="0"/>
        <v>1.2756948219276349</v>
      </c>
      <c r="L6" s="47">
        <f t="shared" si="0"/>
        <v>16.306330679649054</v>
      </c>
      <c r="M6" s="23">
        <f t="shared" si="0"/>
        <v>282.12121212121212</v>
      </c>
      <c r="N6" s="23">
        <f t="shared" si="0"/>
        <v>219.03151693544422</v>
      </c>
      <c r="O6" s="24">
        <f t="shared" si="0"/>
        <v>2.2368625195237479</v>
      </c>
      <c r="P6" s="47">
        <f t="shared" si="0"/>
        <v>24.789405812533218</v>
      </c>
      <c r="Q6" s="24">
        <f t="shared" si="0"/>
        <v>272.18666666666667</v>
      </c>
      <c r="R6" s="24">
        <f t="shared" si="0"/>
        <v>814.6685274382852</v>
      </c>
      <c r="S6" s="24">
        <f t="shared" si="0"/>
        <v>8.9933422693596015</v>
      </c>
      <c r="T6" s="47">
        <f t="shared" si="0"/>
        <v>11.65614324359478</v>
      </c>
      <c r="U6" s="23">
        <f t="shared" si="0"/>
        <v>1272.3989071038252</v>
      </c>
      <c r="V6" s="24">
        <f t="shared" si="0"/>
        <v>136.29952249732617</v>
      </c>
      <c r="W6" s="24">
        <f t="shared" si="0"/>
        <v>1.5115405046836172</v>
      </c>
      <c r="X6" s="47">
        <f t="shared" si="0"/>
        <v>14.201936325849136</v>
      </c>
      <c r="Y6" s="23">
        <f t="shared" si="0"/>
        <v>537.31818181818187</v>
      </c>
      <c r="Z6" s="24">
        <f t="shared" si="0"/>
        <v>3.4641437880260049</v>
      </c>
      <c r="AA6" s="24">
        <f t="shared" si="0"/>
        <v>-3.4784190858563241E-2</v>
      </c>
      <c r="AB6" s="47">
        <f t="shared" si="0"/>
        <v>13.479259780112718</v>
      </c>
      <c r="AC6" s="23">
        <f t="shared" si="0"/>
        <v>1235.950819672131</v>
      </c>
      <c r="AD6" s="24">
        <f t="shared" si="0"/>
        <v>37.850246880155261</v>
      </c>
      <c r="AE6" s="24">
        <f t="shared" si="0"/>
        <v>-0.60489357013252587</v>
      </c>
      <c r="AF6" s="47">
        <f t="shared" si="0"/>
        <v>11.874589817240702</v>
      </c>
    </row>
    <row r="7" spans="1:32" s="19" customFormat="1" ht="15" customHeight="1" x14ac:dyDescent="0.2">
      <c r="A7" s="8"/>
      <c r="B7" s="22" t="s">
        <v>33</v>
      </c>
      <c r="C7" s="48">
        <f>+SUBTOTAL(102,C13:C301)</f>
        <v>210</v>
      </c>
      <c r="D7" s="23">
        <f t="shared" ref="D7:AF7" si="1">+SUBTOTAL(102,D13:D301)</f>
        <v>183</v>
      </c>
      <c r="E7" s="23">
        <f t="shared" si="1"/>
        <v>183</v>
      </c>
      <c r="F7" s="23">
        <f t="shared" si="1"/>
        <v>210</v>
      </c>
      <c r="G7" s="23">
        <f t="shared" si="1"/>
        <v>210</v>
      </c>
      <c r="H7" s="48">
        <f t="shared" si="1"/>
        <v>210</v>
      </c>
      <c r="I7" s="23">
        <f t="shared" si="1"/>
        <v>76</v>
      </c>
      <c r="J7" s="23">
        <f t="shared" si="1"/>
        <v>76</v>
      </c>
      <c r="K7" s="23">
        <f t="shared" si="1"/>
        <v>76</v>
      </c>
      <c r="L7" s="48">
        <f t="shared" si="1"/>
        <v>76</v>
      </c>
      <c r="M7" s="23">
        <f t="shared" si="1"/>
        <v>66</v>
      </c>
      <c r="N7" s="23">
        <f t="shared" si="1"/>
        <v>66</v>
      </c>
      <c r="O7" s="23">
        <f t="shared" si="1"/>
        <v>66</v>
      </c>
      <c r="P7" s="48">
        <f t="shared" si="1"/>
        <v>66</v>
      </c>
      <c r="Q7" s="23">
        <f t="shared" si="1"/>
        <v>75</v>
      </c>
      <c r="R7" s="23">
        <f t="shared" si="1"/>
        <v>75</v>
      </c>
      <c r="S7" s="23">
        <f t="shared" si="1"/>
        <v>75</v>
      </c>
      <c r="T7" s="48">
        <f t="shared" si="1"/>
        <v>75</v>
      </c>
      <c r="U7" s="23">
        <f t="shared" si="1"/>
        <v>183</v>
      </c>
      <c r="V7" s="23">
        <f t="shared" si="1"/>
        <v>183</v>
      </c>
      <c r="W7" s="23">
        <f t="shared" si="1"/>
        <v>183</v>
      </c>
      <c r="X7" s="48">
        <f t="shared" si="1"/>
        <v>183</v>
      </c>
      <c r="Y7" s="23">
        <f t="shared" si="1"/>
        <v>66</v>
      </c>
      <c r="Z7" s="23">
        <f t="shared" si="1"/>
        <v>66</v>
      </c>
      <c r="AA7" s="24">
        <f t="shared" si="1"/>
        <v>66</v>
      </c>
      <c r="AB7" s="48">
        <f t="shared" si="1"/>
        <v>66</v>
      </c>
      <c r="AC7" s="23">
        <f t="shared" si="1"/>
        <v>183</v>
      </c>
      <c r="AD7" s="23">
        <f t="shared" si="1"/>
        <v>183</v>
      </c>
      <c r="AE7" s="24">
        <f t="shared" si="1"/>
        <v>183</v>
      </c>
      <c r="AF7" s="48">
        <f t="shared" si="1"/>
        <v>183</v>
      </c>
    </row>
    <row r="8" spans="1:32" s="19" customFormat="1" ht="15" customHeight="1" x14ac:dyDescent="0.2">
      <c r="A8" s="8"/>
      <c r="B8" s="22" t="s">
        <v>34</v>
      </c>
      <c r="C8" s="47">
        <f>+SUBTOTAL(105,C13:C301)</f>
        <v>0</v>
      </c>
      <c r="D8" s="23">
        <f t="shared" ref="D8:AF8" si="2">+SUBTOTAL(105,D13:D301)</f>
        <v>52</v>
      </c>
      <c r="E8" s="23">
        <f t="shared" si="2"/>
        <v>3336.0114942528699</v>
      </c>
      <c r="F8" s="24">
        <f t="shared" si="2"/>
        <v>50</v>
      </c>
      <c r="G8" s="24">
        <f t="shared" si="2"/>
        <v>-117.020545454546</v>
      </c>
      <c r="H8" s="47">
        <f t="shared" si="2"/>
        <v>9.7539999999999996</v>
      </c>
      <c r="I8" s="23">
        <f t="shared" si="2"/>
        <v>57</v>
      </c>
      <c r="J8" s="23">
        <f t="shared" si="2"/>
        <v>180.03749999999999</v>
      </c>
      <c r="K8" s="24">
        <f t="shared" si="2"/>
        <v>-3.22419124797407</v>
      </c>
      <c r="L8" s="47">
        <f t="shared" si="2"/>
        <v>9.7026177897573902</v>
      </c>
      <c r="M8" s="23">
        <f t="shared" si="2"/>
        <v>52</v>
      </c>
      <c r="N8" s="23">
        <f t="shared" si="2"/>
        <v>167.70103092783501</v>
      </c>
      <c r="O8" s="24">
        <f t="shared" si="2"/>
        <v>-1.2934544797687799</v>
      </c>
      <c r="P8" s="47">
        <f t="shared" si="2"/>
        <v>16.913771759633502</v>
      </c>
      <c r="Q8" s="24">
        <f t="shared" si="2"/>
        <v>50</v>
      </c>
      <c r="R8" s="24">
        <f t="shared" si="2"/>
        <v>627.53608247422699</v>
      </c>
      <c r="S8" s="24">
        <f t="shared" si="2"/>
        <v>-6.6683619631901898</v>
      </c>
      <c r="T8" s="47">
        <f t="shared" si="2"/>
        <v>4.98139015151515</v>
      </c>
      <c r="U8" s="23">
        <f t="shared" si="2"/>
        <v>52</v>
      </c>
      <c r="V8" s="24">
        <f t="shared" si="2"/>
        <v>100.60447761194</v>
      </c>
      <c r="W8" s="24">
        <f t="shared" si="2"/>
        <v>-2.4438020007550101</v>
      </c>
      <c r="X8" s="47">
        <f t="shared" si="2"/>
        <v>6.0582401433691802</v>
      </c>
      <c r="Y8" s="23">
        <f t="shared" si="2"/>
        <v>73</v>
      </c>
      <c r="Z8" s="24">
        <f t="shared" si="2"/>
        <v>2.76274869143012</v>
      </c>
      <c r="AA8" s="24">
        <f t="shared" si="2"/>
        <v>-0.194194043741274</v>
      </c>
      <c r="AB8" s="47">
        <f t="shared" si="2"/>
        <v>6.5357989113032202</v>
      </c>
      <c r="AC8" s="23">
        <f t="shared" si="2"/>
        <v>50</v>
      </c>
      <c r="AD8" s="24">
        <f t="shared" si="2"/>
        <v>18.207407407407398</v>
      </c>
      <c r="AE8" s="24">
        <f t="shared" si="2"/>
        <v>-16.7496990081932</v>
      </c>
      <c r="AF8" s="47">
        <f t="shared" si="2"/>
        <v>4.9444373134328403</v>
      </c>
    </row>
    <row r="9" spans="1:32" s="19" customFormat="1" x14ac:dyDescent="0.2">
      <c r="A9" s="8"/>
      <c r="B9" s="22" t="s">
        <v>35</v>
      </c>
      <c r="C9" s="47">
        <f>+SUBTOTAL(104,C13:C301)</f>
        <v>1.62144578313253</v>
      </c>
      <c r="D9" s="23">
        <f t="shared" ref="D9:AF9" si="3">+SUBTOTAL(104,D13:D301)</f>
        <v>4305</v>
      </c>
      <c r="E9" s="23">
        <f t="shared" si="3"/>
        <v>7922.4863387978103</v>
      </c>
      <c r="F9" s="24">
        <f t="shared" si="3"/>
        <v>6220</v>
      </c>
      <c r="G9" s="24">
        <f t="shared" si="3"/>
        <v>361.385875</v>
      </c>
      <c r="H9" s="47">
        <f t="shared" si="3"/>
        <v>42.187655172413798</v>
      </c>
      <c r="I9" s="23">
        <f t="shared" si="3"/>
        <v>545</v>
      </c>
      <c r="J9" s="23">
        <f t="shared" si="3"/>
        <v>291.52999999999997</v>
      </c>
      <c r="K9" s="24">
        <f t="shared" si="3"/>
        <v>5.9944257727470402</v>
      </c>
      <c r="L9" s="47">
        <f t="shared" si="3"/>
        <v>21.003514781237701</v>
      </c>
      <c r="M9" s="23">
        <f t="shared" si="3"/>
        <v>545</v>
      </c>
      <c r="N9" s="23">
        <f t="shared" si="3"/>
        <v>266.49019607843098</v>
      </c>
      <c r="O9" s="24">
        <f t="shared" si="3"/>
        <v>6.7647808695652198</v>
      </c>
      <c r="P9" s="47">
        <f t="shared" si="3"/>
        <v>28.224494682946101</v>
      </c>
      <c r="Q9" s="24">
        <f t="shared" si="3"/>
        <v>548</v>
      </c>
      <c r="R9" s="24">
        <f t="shared" si="3"/>
        <v>1030.86274509804</v>
      </c>
      <c r="S9" s="24">
        <f t="shared" si="3"/>
        <v>21.0017164037857</v>
      </c>
      <c r="T9" s="47">
        <f t="shared" si="3"/>
        <v>17.3517637244348</v>
      </c>
      <c r="U9" s="23">
        <f t="shared" si="3"/>
        <v>4305</v>
      </c>
      <c r="V9" s="24">
        <f t="shared" si="3"/>
        <v>167.51604278074899</v>
      </c>
      <c r="W9" s="24">
        <f t="shared" si="3"/>
        <v>5.2943471296952298</v>
      </c>
      <c r="X9" s="47">
        <f t="shared" si="3"/>
        <v>19.8479788279773</v>
      </c>
      <c r="Y9" s="23">
        <f t="shared" si="3"/>
        <v>1195</v>
      </c>
      <c r="Z9" s="24">
        <f t="shared" si="3"/>
        <v>3.8686912156950002</v>
      </c>
      <c r="AA9" s="24">
        <f t="shared" si="3"/>
        <v>3.6971334586466197E-2</v>
      </c>
      <c r="AB9" s="47">
        <f t="shared" si="3"/>
        <v>20.229311383256199</v>
      </c>
      <c r="AC9" s="23">
        <f t="shared" si="3"/>
        <v>4277</v>
      </c>
      <c r="AD9" s="24">
        <f t="shared" si="3"/>
        <v>55.9866666666667</v>
      </c>
      <c r="AE9" s="24">
        <f t="shared" si="3"/>
        <v>3.6152283464566901</v>
      </c>
      <c r="AF9" s="47">
        <f t="shared" si="3"/>
        <v>17.382260845646101</v>
      </c>
    </row>
    <row r="10" spans="1:32" s="28" customFormat="1" ht="18.75" x14ac:dyDescent="0.3">
      <c r="A10" s="8"/>
      <c r="B10" s="27"/>
      <c r="C10" s="59"/>
      <c r="D10" s="84" t="s">
        <v>4</v>
      </c>
      <c r="E10" s="85"/>
      <c r="F10" s="85"/>
      <c r="G10" s="85"/>
      <c r="H10" s="85"/>
      <c r="I10" s="86" t="s">
        <v>6</v>
      </c>
      <c r="J10" s="87"/>
      <c r="K10" s="86"/>
      <c r="L10" s="86"/>
      <c r="M10" s="82" t="s">
        <v>5</v>
      </c>
      <c r="N10" s="83"/>
      <c r="O10" s="83"/>
      <c r="P10" s="83"/>
      <c r="Q10" s="92" t="s">
        <v>71</v>
      </c>
      <c r="R10" s="93"/>
      <c r="S10" s="93"/>
      <c r="T10" s="93"/>
      <c r="U10" s="90" t="s">
        <v>32</v>
      </c>
      <c r="V10" s="91"/>
      <c r="W10" s="91"/>
      <c r="X10" s="91"/>
      <c r="Y10" s="80" t="s">
        <v>61</v>
      </c>
      <c r="Z10" s="81"/>
      <c r="AA10" s="81"/>
      <c r="AB10" s="81"/>
      <c r="AC10" s="88" t="s">
        <v>8</v>
      </c>
      <c r="AD10" s="89"/>
      <c r="AE10" s="89"/>
      <c r="AF10" s="89"/>
    </row>
    <row r="11" spans="1:32" s="12" customFormat="1" x14ac:dyDescent="0.2">
      <c r="A11" s="29" t="s">
        <v>0</v>
      </c>
      <c r="B11" s="25" t="s">
        <v>27</v>
      </c>
      <c r="C11" s="60" t="s">
        <v>7</v>
      </c>
      <c r="D11" s="25" t="s">
        <v>13</v>
      </c>
      <c r="E11" s="25" t="s">
        <v>21</v>
      </c>
      <c r="F11" s="31" t="s">
        <v>23</v>
      </c>
      <c r="G11" s="32" t="s">
        <v>22</v>
      </c>
      <c r="H11" s="49" t="s">
        <v>24</v>
      </c>
      <c r="I11" s="25" t="s">
        <v>25</v>
      </c>
      <c r="J11" s="25" t="s">
        <v>26</v>
      </c>
      <c r="K11" s="32" t="s">
        <v>14</v>
      </c>
      <c r="L11" s="49" t="s">
        <v>15</v>
      </c>
      <c r="M11" s="25" t="s">
        <v>16</v>
      </c>
      <c r="N11" s="25" t="s">
        <v>17</v>
      </c>
      <c r="O11" s="32" t="s">
        <v>18</v>
      </c>
      <c r="P11" s="49" t="s">
        <v>19</v>
      </c>
      <c r="Q11" s="25" t="s">
        <v>65</v>
      </c>
      <c r="R11" s="25" t="s">
        <v>66</v>
      </c>
      <c r="S11" s="25" t="s">
        <v>67</v>
      </c>
      <c r="T11" s="49" t="s">
        <v>68</v>
      </c>
      <c r="U11" s="25" t="s">
        <v>28</v>
      </c>
      <c r="V11" s="25" t="s">
        <v>29</v>
      </c>
      <c r="W11" s="32" t="s">
        <v>30</v>
      </c>
      <c r="X11" s="49" t="s">
        <v>31</v>
      </c>
      <c r="Y11" s="25" t="s">
        <v>57</v>
      </c>
      <c r="Z11" s="32" t="s">
        <v>58</v>
      </c>
      <c r="AA11" s="30" t="s">
        <v>59</v>
      </c>
      <c r="AB11" s="49" t="s">
        <v>60</v>
      </c>
      <c r="AC11" s="25" t="s">
        <v>11</v>
      </c>
      <c r="AD11" s="32" t="s">
        <v>9</v>
      </c>
      <c r="AE11" s="30" t="s">
        <v>10</v>
      </c>
      <c r="AF11" s="49" t="s">
        <v>12</v>
      </c>
    </row>
    <row r="12" spans="1:32" s="3" customFormat="1" hidden="1" x14ac:dyDescent="0.2">
      <c r="A12" s="33" t="s">
        <v>0</v>
      </c>
      <c r="B12" s="34" t="s">
        <v>56</v>
      </c>
      <c r="C12" s="61" t="s">
        <v>77</v>
      </c>
      <c r="D12" s="34" t="s">
        <v>44</v>
      </c>
      <c r="E12" s="34" t="s">
        <v>72</v>
      </c>
      <c r="F12" s="36" t="s">
        <v>45</v>
      </c>
      <c r="G12" s="37" t="s">
        <v>46</v>
      </c>
      <c r="H12" s="50" t="s">
        <v>78</v>
      </c>
      <c r="I12" s="34" t="s">
        <v>47</v>
      </c>
      <c r="J12" s="34" t="s">
        <v>79</v>
      </c>
      <c r="K12" s="37" t="s">
        <v>48</v>
      </c>
      <c r="L12" s="50" t="s">
        <v>80</v>
      </c>
      <c r="M12" s="34" t="s">
        <v>49</v>
      </c>
      <c r="N12" s="34" t="s">
        <v>73</v>
      </c>
      <c r="O12" s="37" t="s">
        <v>50</v>
      </c>
      <c r="P12" s="50" t="s">
        <v>81</v>
      </c>
      <c r="Q12" s="34" t="s">
        <v>69</v>
      </c>
      <c r="R12" s="34" t="s">
        <v>74</v>
      </c>
      <c r="S12" s="34" t="s">
        <v>70</v>
      </c>
      <c r="T12" s="50" t="s">
        <v>82</v>
      </c>
      <c r="U12" s="34" t="s">
        <v>51</v>
      </c>
      <c r="V12" s="34" t="s">
        <v>32</v>
      </c>
      <c r="W12" s="37" t="s">
        <v>52</v>
      </c>
      <c r="X12" s="50" t="s">
        <v>83</v>
      </c>
      <c r="Y12" s="34" t="s">
        <v>64</v>
      </c>
      <c r="Z12" s="37" t="s">
        <v>63</v>
      </c>
      <c r="AA12" s="35" t="s">
        <v>62</v>
      </c>
      <c r="AB12" s="50" t="s">
        <v>84</v>
      </c>
      <c r="AC12" s="34" t="s">
        <v>53</v>
      </c>
      <c r="AD12" s="37" t="s">
        <v>54</v>
      </c>
      <c r="AE12" s="35" t="s">
        <v>55</v>
      </c>
      <c r="AF12" s="50" t="s">
        <v>85</v>
      </c>
    </row>
    <row r="13" spans="1:32" x14ac:dyDescent="0.2">
      <c r="A13" s="38" t="s">
        <v>3</v>
      </c>
      <c r="B13" s="39">
        <v>1987</v>
      </c>
      <c r="C13" s="62">
        <v>0.20938101788170599</v>
      </c>
      <c r="D13" s="39">
        <v>410</v>
      </c>
      <c r="E13" s="39">
        <v>3825.0170731707299</v>
      </c>
      <c r="F13" s="39">
        <v>528</v>
      </c>
      <c r="G13" s="41">
        <v>-105.17253787878801</v>
      </c>
      <c r="H13" s="51">
        <v>31.584</v>
      </c>
      <c r="I13" s="42">
        <v>80</v>
      </c>
      <c r="J13" s="39">
        <v>180.03749999999999</v>
      </c>
      <c r="K13" s="41">
        <v>-2.5843523809523798</v>
      </c>
      <c r="L13" s="51">
        <v>15.073323809523799</v>
      </c>
      <c r="M13" s="39"/>
      <c r="N13" s="39"/>
      <c r="O13" s="41"/>
      <c r="P13" s="51"/>
      <c r="Q13" s="39"/>
      <c r="R13" s="39"/>
      <c r="S13" s="41"/>
      <c r="T13" s="51"/>
      <c r="U13" s="39">
        <v>410</v>
      </c>
      <c r="V13" s="39">
        <v>122.151219512195</v>
      </c>
      <c r="W13" s="41">
        <v>1.28145346869712</v>
      </c>
      <c r="X13" s="51">
        <v>13.056969543147201</v>
      </c>
      <c r="Y13" s="39"/>
      <c r="Z13" s="40"/>
      <c r="AA13" s="40"/>
      <c r="AB13" s="51"/>
      <c r="AC13" s="42">
        <v>408</v>
      </c>
      <c r="AD13" s="41">
        <v>39.054656862745098</v>
      </c>
      <c r="AE13" s="40">
        <v>0.90002735042735105</v>
      </c>
      <c r="AF13" s="51">
        <v>9.4546594871794802</v>
      </c>
    </row>
    <row r="14" spans="1:32" x14ac:dyDescent="0.2">
      <c r="A14" s="38" t="s">
        <v>3</v>
      </c>
      <c r="B14" s="39">
        <v>1988</v>
      </c>
      <c r="C14" s="62">
        <v>0.165968819599109</v>
      </c>
      <c r="D14" s="39">
        <v>488</v>
      </c>
      <c r="E14" s="39">
        <v>3942.0573770491801</v>
      </c>
      <c r="F14" s="39">
        <v>619</v>
      </c>
      <c r="G14" s="41">
        <v>-110.050371567044</v>
      </c>
      <c r="H14" s="51">
        <v>32.609253634894998</v>
      </c>
      <c r="I14" s="42">
        <v>72</v>
      </c>
      <c r="J14" s="39">
        <v>198.986111111111</v>
      </c>
      <c r="K14" s="41">
        <v>-3.22419124797407</v>
      </c>
      <c r="L14" s="51">
        <v>15.4717763371151</v>
      </c>
      <c r="M14" s="39"/>
      <c r="N14" s="39"/>
      <c r="O14" s="41"/>
      <c r="P14" s="51"/>
      <c r="Q14" s="39"/>
      <c r="R14" s="39"/>
      <c r="S14" s="41"/>
      <c r="T14" s="51"/>
      <c r="U14" s="39">
        <v>488</v>
      </c>
      <c r="V14" s="39">
        <v>123.510245901639</v>
      </c>
      <c r="W14" s="41">
        <v>1.4875268361581899</v>
      </c>
      <c r="X14" s="51">
        <v>13.9486793785311</v>
      </c>
      <c r="Y14" s="39"/>
      <c r="Z14" s="40"/>
      <c r="AA14" s="40"/>
      <c r="AB14" s="51"/>
      <c r="AC14" s="42">
        <v>488</v>
      </c>
      <c r="AD14" s="41">
        <v>38.572540983606501</v>
      </c>
      <c r="AE14" s="40">
        <v>1.0170099573257501</v>
      </c>
      <c r="AF14" s="51">
        <v>10.768541678520601</v>
      </c>
    </row>
    <row r="15" spans="1:32" x14ac:dyDescent="0.2">
      <c r="A15" s="38" t="s">
        <v>3</v>
      </c>
      <c r="B15" s="39">
        <v>1989</v>
      </c>
      <c r="C15" s="62">
        <v>0.162588652482269</v>
      </c>
      <c r="D15" s="39">
        <v>635</v>
      </c>
      <c r="E15" s="39">
        <v>4111.81102362205</v>
      </c>
      <c r="F15" s="39">
        <v>781</v>
      </c>
      <c r="G15" s="41">
        <v>-66.749641485275305</v>
      </c>
      <c r="H15" s="51">
        <v>34.259272727272801</v>
      </c>
      <c r="I15" s="42">
        <v>84</v>
      </c>
      <c r="J15" s="39">
        <v>211.166666666667</v>
      </c>
      <c r="K15" s="41">
        <v>-2.64323748395379</v>
      </c>
      <c r="L15" s="51">
        <v>15.8311925545571</v>
      </c>
      <c r="M15" s="39"/>
      <c r="N15" s="39"/>
      <c r="O15" s="41"/>
      <c r="P15" s="51"/>
      <c r="Q15" s="39">
        <v>59</v>
      </c>
      <c r="R15" s="39">
        <v>699.47457627118604</v>
      </c>
      <c r="S15" s="41">
        <v>-6.6683619631901898</v>
      </c>
      <c r="T15" s="51">
        <v>10.4690511247444</v>
      </c>
      <c r="U15" s="39">
        <v>635</v>
      </c>
      <c r="V15" s="39">
        <v>119.325984251969</v>
      </c>
      <c r="W15" s="41">
        <v>0.84727896512935796</v>
      </c>
      <c r="X15" s="51">
        <v>15.1718571428571</v>
      </c>
      <c r="Y15" s="39"/>
      <c r="Z15" s="40"/>
      <c r="AA15" s="40"/>
      <c r="AB15" s="51"/>
      <c r="AC15" s="42">
        <v>634</v>
      </c>
      <c r="AD15" s="41">
        <v>42.344006309148298</v>
      </c>
      <c r="AE15" s="40">
        <v>0.96475990939977496</v>
      </c>
      <c r="AF15" s="51">
        <v>11.4640343148358</v>
      </c>
    </row>
    <row r="16" spans="1:32" x14ac:dyDescent="0.2">
      <c r="A16" s="38" t="s">
        <v>3</v>
      </c>
      <c r="B16" s="39">
        <v>1990</v>
      </c>
      <c r="C16" s="62">
        <v>0.22343637670740499</v>
      </c>
      <c r="D16" s="39">
        <v>700</v>
      </c>
      <c r="E16" s="39">
        <v>4187.1471428571404</v>
      </c>
      <c r="F16" s="39">
        <v>896</v>
      </c>
      <c r="G16" s="41">
        <v>-50.935948660714303</v>
      </c>
      <c r="H16" s="51">
        <v>34.1739475446429</v>
      </c>
      <c r="I16" s="42">
        <v>95</v>
      </c>
      <c r="J16" s="39">
        <v>214.210526315789</v>
      </c>
      <c r="K16" s="41">
        <v>-2.7279497767857102</v>
      </c>
      <c r="L16" s="51">
        <v>16.480299107142901</v>
      </c>
      <c r="M16" s="39"/>
      <c r="N16" s="39"/>
      <c r="O16" s="41"/>
      <c r="P16" s="51"/>
      <c r="Q16" s="39">
        <v>74</v>
      </c>
      <c r="R16" s="39">
        <v>727.90540540540496</v>
      </c>
      <c r="S16" s="41">
        <v>-0.67488041853512803</v>
      </c>
      <c r="T16" s="51">
        <v>10.718748878923799</v>
      </c>
      <c r="U16" s="39">
        <v>700</v>
      </c>
      <c r="V16" s="39">
        <v>128.47571428571399</v>
      </c>
      <c r="W16" s="41">
        <v>1.7506960227272701</v>
      </c>
      <c r="X16" s="51">
        <v>15.807966856060601</v>
      </c>
      <c r="Y16" s="39"/>
      <c r="Z16" s="40"/>
      <c r="AA16" s="40"/>
      <c r="AB16" s="51"/>
      <c r="AC16" s="42">
        <v>700</v>
      </c>
      <c r="AD16" s="41">
        <v>39.269428571428499</v>
      </c>
      <c r="AE16" s="40">
        <v>1.56947519083969</v>
      </c>
      <c r="AF16" s="51">
        <v>12.404244751908401</v>
      </c>
    </row>
    <row r="17" spans="1:32" x14ac:dyDescent="0.2">
      <c r="A17" s="38" t="s">
        <v>3</v>
      </c>
      <c r="B17" s="39">
        <v>1991</v>
      </c>
      <c r="C17" s="62">
        <v>0.26759138381200998</v>
      </c>
      <c r="D17" s="39">
        <v>792</v>
      </c>
      <c r="E17" s="39">
        <v>4341.0946969696997</v>
      </c>
      <c r="F17" s="39">
        <v>999</v>
      </c>
      <c r="G17" s="41">
        <v>10.0001801801802</v>
      </c>
      <c r="H17" s="51">
        <v>36.616537537537504</v>
      </c>
      <c r="I17" s="42">
        <v>119</v>
      </c>
      <c r="J17" s="39">
        <v>231.134453781513</v>
      </c>
      <c r="K17" s="41">
        <v>-1.8441513026052101</v>
      </c>
      <c r="L17" s="51">
        <v>18.291593186372701</v>
      </c>
      <c r="M17" s="39"/>
      <c r="N17" s="39"/>
      <c r="O17" s="41"/>
      <c r="P17" s="51"/>
      <c r="Q17" s="39">
        <v>109</v>
      </c>
      <c r="R17" s="39">
        <v>741.48623853210995</v>
      </c>
      <c r="S17" s="41">
        <v>0.25330000000000102</v>
      </c>
      <c r="T17" s="51">
        <v>11.8744797619048</v>
      </c>
      <c r="U17" s="39">
        <v>792</v>
      </c>
      <c r="V17" s="39">
        <v>121.34090909090899</v>
      </c>
      <c r="W17" s="41">
        <v>1.91947626841244</v>
      </c>
      <c r="X17" s="51">
        <v>17.344977086743</v>
      </c>
      <c r="Y17" s="39"/>
      <c r="Z17" s="40"/>
      <c r="AA17" s="40"/>
      <c r="AB17" s="51"/>
      <c r="AC17" s="42">
        <v>790</v>
      </c>
      <c r="AD17" s="41">
        <v>39.8326582278481</v>
      </c>
      <c r="AE17" s="40">
        <v>2.0085909465020602</v>
      </c>
      <c r="AF17" s="51">
        <v>13.8805279835391</v>
      </c>
    </row>
    <row r="18" spans="1:32" x14ac:dyDescent="0.2">
      <c r="A18" s="38" t="s">
        <v>3</v>
      </c>
      <c r="B18" s="39">
        <v>1992</v>
      </c>
      <c r="C18" s="62">
        <v>0.29677105831533401</v>
      </c>
      <c r="D18" s="39">
        <v>936</v>
      </c>
      <c r="E18" s="39">
        <v>4348.0972222222199</v>
      </c>
      <c r="F18" s="39">
        <v>1230</v>
      </c>
      <c r="G18" s="41">
        <v>5.6137723577235796</v>
      </c>
      <c r="H18" s="51">
        <v>35.2682325203251</v>
      </c>
      <c r="I18" s="42">
        <v>135</v>
      </c>
      <c r="J18" s="39">
        <v>222.35555555555601</v>
      </c>
      <c r="K18" s="41">
        <v>-0.58044833197721801</v>
      </c>
      <c r="L18" s="51">
        <v>17.946233523189601</v>
      </c>
      <c r="M18" s="39"/>
      <c r="N18" s="39"/>
      <c r="O18" s="41"/>
      <c r="P18" s="51"/>
      <c r="Q18" s="39">
        <v>119</v>
      </c>
      <c r="R18" s="39">
        <v>719.52941176470597</v>
      </c>
      <c r="S18" s="41">
        <v>7.4063241106720301E-2</v>
      </c>
      <c r="T18" s="51">
        <v>12.2934891304348</v>
      </c>
      <c r="U18" s="39">
        <v>936</v>
      </c>
      <c r="V18" s="39">
        <v>123.075854700855</v>
      </c>
      <c r="W18" s="41">
        <v>1.7679221843003401</v>
      </c>
      <c r="X18" s="51">
        <v>17.5725399317406</v>
      </c>
      <c r="Y18" s="39"/>
      <c r="Z18" s="40"/>
      <c r="AA18" s="40"/>
      <c r="AB18" s="51"/>
      <c r="AC18" s="42">
        <v>932</v>
      </c>
      <c r="AD18" s="41">
        <v>39.111373390558001</v>
      </c>
      <c r="AE18" s="40">
        <v>2.12015532646048</v>
      </c>
      <c r="AF18" s="51">
        <v>14.332246323024</v>
      </c>
    </row>
    <row r="19" spans="1:32" x14ac:dyDescent="0.2">
      <c r="A19" s="38" t="s">
        <v>3</v>
      </c>
      <c r="B19" s="39">
        <v>1993</v>
      </c>
      <c r="C19" s="62">
        <v>0.215064995357474</v>
      </c>
      <c r="D19" s="39">
        <v>1120</v>
      </c>
      <c r="E19" s="39">
        <v>4294.8776785714299</v>
      </c>
      <c r="F19" s="39">
        <v>1384</v>
      </c>
      <c r="G19" s="41">
        <v>12.240440751445099</v>
      </c>
      <c r="H19" s="51">
        <v>35.702547687861298</v>
      </c>
      <c r="I19" s="42">
        <v>147</v>
      </c>
      <c r="J19" s="39">
        <v>244.39455782312899</v>
      </c>
      <c r="K19" s="41">
        <v>-0.493006507592191</v>
      </c>
      <c r="L19" s="51">
        <v>18.204932754880701</v>
      </c>
      <c r="M19" s="39">
        <v>55</v>
      </c>
      <c r="N19" s="39">
        <v>195.38181818181801</v>
      </c>
      <c r="O19" s="41">
        <v>-1.2934544797687799</v>
      </c>
      <c r="P19" s="51">
        <v>26.3858056358381</v>
      </c>
      <c r="Q19" s="39">
        <v>145</v>
      </c>
      <c r="R19" s="39">
        <v>732.01379310344805</v>
      </c>
      <c r="S19" s="41">
        <v>4.3179580674567099E-2</v>
      </c>
      <c r="T19" s="51">
        <v>13.8979407474931</v>
      </c>
      <c r="U19" s="39">
        <v>1120</v>
      </c>
      <c r="V19" s="39">
        <v>125.303571428571</v>
      </c>
      <c r="W19" s="41">
        <v>1.73934468085107</v>
      </c>
      <c r="X19" s="51">
        <v>17.6460778115501</v>
      </c>
      <c r="Y19" s="39"/>
      <c r="Z19" s="40"/>
      <c r="AA19" s="40"/>
      <c r="AB19" s="51"/>
      <c r="AC19" s="42">
        <v>1110</v>
      </c>
      <c r="AD19" s="41">
        <v>36.528378378378399</v>
      </c>
      <c r="AE19" s="40">
        <v>2.2881558841651199</v>
      </c>
      <c r="AF19" s="51">
        <v>14.646363339494799</v>
      </c>
    </row>
    <row r="20" spans="1:32" x14ac:dyDescent="0.2">
      <c r="A20" s="38" t="s">
        <v>3</v>
      </c>
      <c r="B20" s="39">
        <v>1994</v>
      </c>
      <c r="C20" s="62">
        <v>0.32551751279023899</v>
      </c>
      <c r="D20" s="39">
        <v>1272</v>
      </c>
      <c r="E20" s="39">
        <v>4310.9701257861598</v>
      </c>
      <c r="F20" s="39">
        <v>1650</v>
      </c>
      <c r="G20" s="41">
        <v>26.8240121212121</v>
      </c>
      <c r="H20" s="51">
        <v>35.964836969696897</v>
      </c>
      <c r="I20" s="42">
        <v>164</v>
      </c>
      <c r="J20" s="39">
        <v>257.03048780487802</v>
      </c>
      <c r="K20" s="41">
        <v>-0.49039440048691502</v>
      </c>
      <c r="L20" s="51">
        <v>18.695267194157001</v>
      </c>
      <c r="M20" s="39">
        <v>78</v>
      </c>
      <c r="N20" s="39">
        <v>207.230769230769</v>
      </c>
      <c r="O20" s="41">
        <v>-1.1779265776698999</v>
      </c>
      <c r="P20" s="51">
        <v>26.774877427184499</v>
      </c>
      <c r="Q20" s="39">
        <v>164</v>
      </c>
      <c r="R20" s="39">
        <v>769.59146341463395</v>
      </c>
      <c r="S20" s="41">
        <v>1.8095505791505799</v>
      </c>
      <c r="T20" s="51">
        <v>14.9268054054054</v>
      </c>
      <c r="U20" s="39">
        <v>1272</v>
      </c>
      <c r="V20" s="39">
        <v>125.302672955975</v>
      </c>
      <c r="W20" s="41">
        <v>1.74948919753087</v>
      </c>
      <c r="X20" s="51">
        <v>18.305906893004099</v>
      </c>
      <c r="Y20" s="39"/>
      <c r="Z20" s="40"/>
      <c r="AA20" s="40"/>
      <c r="AB20" s="51"/>
      <c r="AC20" s="42">
        <v>1254</v>
      </c>
      <c r="AD20" s="41">
        <v>36.552551834130703</v>
      </c>
      <c r="AE20" s="40">
        <v>2.58804888195528</v>
      </c>
      <c r="AF20" s="51">
        <v>15.201894175767</v>
      </c>
    </row>
    <row r="21" spans="1:32" x14ac:dyDescent="0.2">
      <c r="A21" s="38" t="s">
        <v>3</v>
      </c>
      <c r="B21" s="39">
        <v>1995</v>
      </c>
      <c r="C21" s="62">
        <v>0.48480027313076102</v>
      </c>
      <c r="D21" s="39">
        <v>1462</v>
      </c>
      <c r="E21" s="39">
        <v>4570.4678522571803</v>
      </c>
      <c r="F21" s="39">
        <v>1908</v>
      </c>
      <c r="G21" s="41">
        <v>67.781436058700194</v>
      </c>
      <c r="H21" s="51">
        <v>36.653600104821699</v>
      </c>
      <c r="I21" s="42">
        <v>261</v>
      </c>
      <c r="J21" s="39">
        <v>244.455938697318</v>
      </c>
      <c r="K21" s="41">
        <v>-0.53225210084033503</v>
      </c>
      <c r="L21" s="51">
        <v>20.3776008403362</v>
      </c>
      <c r="M21" s="39">
        <v>169</v>
      </c>
      <c r="N21" s="39">
        <v>199.15976331360901</v>
      </c>
      <c r="O21" s="41">
        <v>-0.316127358490566</v>
      </c>
      <c r="P21" s="51">
        <v>27.4914544025157</v>
      </c>
      <c r="Q21" s="39">
        <v>262</v>
      </c>
      <c r="R21" s="39">
        <v>738.18320610686999</v>
      </c>
      <c r="S21" s="41">
        <v>4.9334349719975101</v>
      </c>
      <c r="T21" s="51">
        <v>16.089194150591101</v>
      </c>
      <c r="U21" s="39">
        <v>1462</v>
      </c>
      <c r="V21" s="39">
        <v>124.44801641586901</v>
      </c>
      <c r="W21" s="41">
        <v>1.9484932461873701</v>
      </c>
      <c r="X21" s="51">
        <v>19.110732461873699</v>
      </c>
      <c r="Y21" s="39"/>
      <c r="Z21" s="40"/>
      <c r="AA21" s="40"/>
      <c r="AB21" s="51"/>
      <c r="AC21" s="42">
        <v>1451</v>
      </c>
      <c r="AD21" s="41">
        <v>37.620124052377697</v>
      </c>
      <c r="AE21" s="40">
        <v>3.0581554677206801</v>
      </c>
      <c r="AF21" s="51">
        <v>16.1862510759772</v>
      </c>
    </row>
    <row r="22" spans="1:32" x14ac:dyDescent="0.2">
      <c r="A22" s="38" t="s">
        <v>3</v>
      </c>
      <c r="B22" s="39">
        <v>1996</v>
      </c>
      <c r="C22" s="62">
        <v>0.53797147846332904</v>
      </c>
      <c r="D22" s="39">
        <v>1621</v>
      </c>
      <c r="E22" s="39">
        <v>4645.1283158544102</v>
      </c>
      <c r="F22" s="39">
        <v>2189</v>
      </c>
      <c r="G22" s="41">
        <v>55.835829145728603</v>
      </c>
      <c r="H22" s="51">
        <v>36.595243033348503</v>
      </c>
      <c r="I22" s="42">
        <v>249</v>
      </c>
      <c r="J22" s="39">
        <v>247.915662650602</v>
      </c>
      <c r="K22" s="41">
        <v>-1.3709606227106199</v>
      </c>
      <c r="L22" s="51">
        <v>20.799477106227201</v>
      </c>
      <c r="M22" s="39">
        <v>199</v>
      </c>
      <c r="N22" s="39">
        <v>202.35175879396999</v>
      </c>
      <c r="O22" s="41">
        <v>0.18362128825947899</v>
      </c>
      <c r="P22" s="51">
        <v>27.978449520329001</v>
      </c>
      <c r="Q22" s="39">
        <v>251</v>
      </c>
      <c r="R22" s="39">
        <v>757.84063745019898</v>
      </c>
      <c r="S22" s="41">
        <v>5.7997190527448801</v>
      </c>
      <c r="T22" s="51">
        <v>17.3517637244348</v>
      </c>
      <c r="U22" s="39">
        <v>1621</v>
      </c>
      <c r="V22" s="39">
        <v>124.568167797656</v>
      </c>
      <c r="W22" s="41">
        <v>1.76602835538752</v>
      </c>
      <c r="X22" s="51">
        <v>19.8479788279773</v>
      </c>
      <c r="Y22" s="39">
        <v>73</v>
      </c>
      <c r="Z22" s="40">
        <v>3.34933974513865</v>
      </c>
      <c r="AA22" s="40">
        <v>-5.6610723860589802E-2</v>
      </c>
      <c r="AB22" s="51">
        <v>13.7216085790884</v>
      </c>
      <c r="AC22" s="42">
        <v>1606</v>
      </c>
      <c r="AD22" s="41">
        <v>36.807970112079701</v>
      </c>
      <c r="AE22" s="40">
        <v>3.0258808705612799</v>
      </c>
      <c r="AF22" s="51">
        <v>16.9741839633448</v>
      </c>
    </row>
    <row r="23" spans="1:32" x14ac:dyDescent="0.2">
      <c r="A23" s="38" t="s">
        <v>3</v>
      </c>
      <c r="B23" s="39">
        <v>1997</v>
      </c>
      <c r="C23" s="62">
        <v>0.61364243719935896</v>
      </c>
      <c r="D23" s="39">
        <v>1703</v>
      </c>
      <c r="E23" s="39">
        <v>4638.62184380505</v>
      </c>
      <c r="F23" s="39">
        <v>2304</v>
      </c>
      <c r="G23" s="41">
        <v>52.610273437500098</v>
      </c>
      <c r="H23" s="51">
        <v>36.434563802083296</v>
      </c>
      <c r="I23" s="42">
        <v>237</v>
      </c>
      <c r="J23" s="39">
        <v>241.78481012658199</v>
      </c>
      <c r="K23" s="41">
        <v>-1.5233152409900099</v>
      </c>
      <c r="L23" s="51">
        <v>20.788384281372199</v>
      </c>
      <c r="M23" s="39">
        <v>218</v>
      </c>
      <c r="N23" s="39">
        <v>195.43577981651401</v>
      </c>
      <c r="O23" s="41">
        <v>3.4926215277777797E-2</v>
      </c>
      <c r="P23" s="51">
        <v>28.024171006944499</v>
      </c>
      <c r="Q23" s="39">
        <v>238</v>
      </c>
      <c r="R23" s="39">
        <v>732.42857142857099</v>
      </c>
      <c r="S23" s="41">
        <v>5.7219029999999904</v>
      </c>
      <c r="T23" s="51">
        <v>16.748142999999999</v>
      </c>
      <c r="U23" s="39">
        <v>1703</v>
      </c>
      <c r="V23" s="39">
        <v>125.45742806811499</v>
      </c>
      <c r="W23" s="41">
        <v>1.62009208633093</v>
      </c>
      <c r="X23" s="51">
        <v>19.789037050359699</v>
      </c>
      <c r="Y23" s="39">
        <v>135</v>
      </c>
      <c r="Z23" s="40">
        <v>3.58299749756006</v>
      </c>
      <c r="AA23" s="40">
        <v>-6.7122711528946194E-2</v>
      </c>
      <c r="AB23" s="51">
        <v>13.6260267194458</v>
      </c>
      <c r="AC23" s="42">
        <v>1670</v>
      </c>
      <c r="AD23" s="41">
        <v>36.066946107784403</v>
      </c>
      <c r="AE23" s="40">
        <v>3.12118462096482</v>
      </c>
      <c r="AF23" s="51">
        <v>16.943740369967301</v>
      </c>
    </row>
    <row r="24" spans="1:32" x14ac:dyDescent="0.2">
      <c r="A24" s="38" t="s">
        <v>3</v>
      </c>
      <c r="B24" s="39">
        <v>1998</v>
      </c>
      <c r="C24" s="62">
        <v>0.60537707214569303</v>
      </c>
      <c r="D24" s="39">
        <v>1884</v>
      </c>
      <c r="E24" s="39">
        <v>4736.4028662420396</v>
      </c>
      <c r="F24" s="39">
        <v>2539</v>
      </c>
      <c r="G24" s="41">
        <v>51.829980307207599</v>
      </c>
      <c r="H24" s="51">
        <v>37.090914533280902</v>
      </c>
      <c r="I24" s="42">
        <v>311</v>
      </c>
      <c r="J24" s="39">
        <v>234.02250803858499</v>
      </c>
      <c r="K24" s="41">
        <v>-1.3247173827355201</v>
      </c>
      <c r="L24" s="51">
        <v>21.003514781237701</v>
      </c>
      <c r="M24" s="39">
        <v>308</v>
      </c>
      <c r="N24" s="39">
        <v>194.107142857143</v>
      </c>
      <c r="O24" s="41">
        <v>0.39614493895234298</v>
      </c>
      <c r="P24" s="51">
        <v>28.224494682946101</v>
      </c>
      <c r="Q24" s="39">
        <v>310</v>
      </c>
      <c r="R24" s="39">
        <v>724.04193548387104</v>
      </c>
      <c r="S24" s="41">
        <v>6.2547191358024703</v>
      </c>
      <c r="T24" s="51">
        <v>16.257962522045801</v>
      </c>
      <c r="U24" s="39">
        <v>1884</v>
      </c>
      <c r="V24" s="39">
        <v>127.883227176221</v>
      </c>
      <c r="W24" s="41">
        <v>1.1960050632911401</v>
      </c>
      <c r="X24" s="51">
        <v>19.5293278481013</v>
      </c>
      <c r="Y24" s="39">
        <v>157</v>
      </c>
      <c r="Z24" s="40">
        <v>3.6941495658019301</v>
      </c>
      <c r="AA24" s="40">
        <v>-4.4354077253218903E-2</v>
      </c>
      <c r="AB24" s="51">
        <v>13.141888412017099</v>
      </c>
      <c r="AC24" s="42">
        <v>1866</v>
      </c>
      <c r="AD24" s="41">
        <v>37.855091103965698</v>
      </c>
      <c r="AE24" s="40">
        <v>2.9027999361838002</v>
      </c>
      <c r="AF24" s="51">
        <v>16.633573165284002</v>
      </c>
    </row>
    <row r="25" spans="1:32" x14ac:dyDescent="0.2">
      <c r="A25" s="38" t="s">
        <v>3</v>
      </c>
      <c r="B25" s="39">
        <v>1999</v>
      </c>
      <c r="C25" s="62">
        <v>0.69637795275590397</v>
      </c>
      <c r="D25" s="39">
        <v>1901</v>
      </c>
      <c r="E25" s="39">
        <v>4709.0510257759097</v>
      </c>
      <c r="F25" s="39">
        <v>2694</v>
      </c>
      <c r="G25" s="41">
        <v>48.274424647364498</v>
      </c>
      <c r="H25" s="51">
        <v>35.911703043800998</v>
      </c>
      <c r="I25" s="42">
        <v>332</v>
      </c>
      <c r="J25" s="39">
        <v>231.79819277108399</v>
      </c>
      <c r="K25" s="41">
        <v>-1.26556389301634</v>
      </c>
      <c r="L25" s="51">
        <v>20.398599925705799</v>
      </c>
      <c r="M25" s="39">
        <v>331</v>
      </c>
      <c r="N25" s="39">
        <v>195.33836858006001</v>
      </c>
      <c r="O25" s="41">
        <v>0.37351781737193801</v>
      </c>
      <c r="P25" s="51">
        <v>27.3334049740163</v>
      </c>
      <c r="Q25" s="39">
        <v>332</v>
      </c>
      <c r="R25" s="39">
        <v>722.32228915662699</v>
      </c>
      <c r="S25" s="41">
        <v>5.2169732901659298</v>
      </c>
      <c r="T25" s="51">
        <v>15.956339943342799</v>
      </c>
      <c r="U25" s="39">
        <v>1901</v>
      </c>
      <c r="V25" s="39">
        <v>129.85481325618099</v>
      </c>
      <c r="W25" s="41">
        <v>1.23905807935595</v>
      </c>
      <c r="X25" s="51">
        <v>18.866242093157101</v>
      </c>
      <c r="Y25" s="39">
        <v>216</v>
      </c>
      <c r="Z25" s="40">
        <v>3.6796646014313699</v>
      </c>
      <c r="AA25" s="40">
        <v>-5.0566030385664103E-2</v>
      </c>
      <c r="AB25" s="51">
        <v>13.4184261784184</v>
      </c>
      <c r="AC25" s="42">
        <v>1882</v>
      </c>
      <c r="AD25" s="41">
        <v>38.595270988310197</v>
      </c>
      <c r="AE25" s="40">
        <v>2.9398090408577202</v>
      </c>
      <c r="AF25" s="51">
        <v>16.044716053317899</v>
      </c>
    </row>
    <row r="26" spans="1:32" x14ac:dyDescent="0.2">
      <c r="A26" s="38" t="s">
        <v>3</v>
      </c>
      <c r="B26" s="39">
        <v>2000</v>
      </c>
      <c r="C26" s="62">
        <v>0.63139130434782598</v>
      </c>
      <c r="D26" s="39">
        <v>2067</v>
      </c>
      <c r="E26" s="39">
        <v>4887.9593613933203</v>
      </c>
      <c r="F26" s="39">
        <v>2991</v>
      </c>
      <c r="G26" s="41">
        <v>68.530852557673001</v>
      </c>
      <c r="H26" s="51">
        <v>35.075917418923403</v>
      </c>
      <c r="I26" s="42">
        <v>399</v>
      </c>
      <c r="J26" s="39">
        <v>236.022556390977</v>
      </c>
      <c r="K26" s="41">
        <v>-0.36888755020080399</v>
      </c>
      <c r="L26" s="51">
        <v>20.199050535475301</v>
      </c>
      <c r="M26" s="39">
        <v>392</v>
      </c>
      <c r="N26" s="39">
        <v>199.25255102040799</v>
      </c>
      <c r="O26" s="41">
        <v>1.17599264460047</v>
      </c>
      <c r="P26" s="51">
        <v>26.863658642594501</v>
      </c>
      <c r="Q26" s="39">
        <v>399</v>
      </c>
      <c r="R26" s="39">
        <v>736.66416040100296</v>
      </c>
      <c r="S26" s="41">
        <v>6.5869600760456102</v>
      </c>
      <c r="T26" s="51">
        <v>16.2710513307985</v>
      </c>
      <c r="U26" s="39">
        <v>2067</v>
      </c>
      <c r="V26" s="39">
        <v>130.37542331882</v>
      </c>
      <c r="W26" s="41">
        <v>1.42444758169935</v>
      </c>
      <c r="X26" s="51">
        <v>18.504932549019699</v>
      </c>
      <c r="Y26" s="39">
        <v>259</v>
      </c>
      <c r="Z26" s="40">
        <v>3.5999478487840202</v>
      </c>
      <c r="AA26" s="40">
        <v>-1.9070340826685999E-2</v>
      </c>
      <c r="AB26" s="51">
        <v>14.362871646120301</v>
      </c>
      <c r="AC26" s="42">
        <v>2027</v>
      </c>
      <c r="AD26" s="41">
        <v>40.046176615688204</v>
      </c>
      <c r="AE26" s="40">
        <v>2.8012665785997299</v>
      </c>
      <c r="AF26" s="51">
        <v>15.7642370409511</v>
      </c>
    </row>
    <row r="27" spans="1:32" x14ac:dyDescent="0.2">
      <c r="A27" s="38" t="s">
        <v>3</v>
      </c>
      <c r="B27" s="39">
        <v>2001</v>
      </c>
      <c r="C27" s="62">
        <v>0.66837311788468801</v>
      </c>
      <c r="D27" s="39">
        <v>2141</v>
      </c>
      <c r="E27" s="39">
        <v>4842.1443250817401</v>
      </c>
      <c r="F27" s="39">
        <v>2993</v>
      </c>
      <c r="G27" s="41">
        <v>59.778205813565002</v>
      </c>
      <c r="H27" s="51">
        <v>36.033932175075201</v>
      </c>
      <c r="I27" s="42">
        <v>410</v>
      </c>
      <c r="J27" s="39">
        <v>235.436585365854</v>
      </c>
      <c r="K27" s="41">
        <v>-0.83086722408026803</v>
      </c>
      <c r="L27" s="51">
        <v>20.185222742474998</v>
      </c>
      <c r="M27" s="39">
        <v>409</v>
      </c>
      <c r="N27" s="39">
        <v>196.48166259168701</v>
      </c>
      <c r="O27" s="41">
        <v>0.78257935182091698</v>
      </c>
      <c r="P27" s="51">
        <v>27.245590711660501</v>
      </c>
      <c r="Q27" s="39">
        <v>412</v>
      </c>
      <c r="R27" s="39">
        <v>731.59466019417505</v>
      </c>
      <c r="S27" s="41">
        <v>6.1488052050473199</v>
      </c>
      <c r="T27" s="51">
        <v>16.468505520504699</v>
      </c>
      <c r="U27" s="39">
        <v>2141</v>
      </c>
      <c r="V27" s="39">
        <v>131.87435777674</v>
      </c>
      <c r="W27" s="41">
        <v>1.3248315145062599</v>
      </c>
      <c r="X27" s="51">
        <v>19.002647857332899</v>
      </c>
      <c r="Y27" s="39">
        <v>328</v>
      </c>
      <c r="Z27" s="40">
        <v>3.62307849341583</v>
      </c>
      <c r="AA27" s="40">
        <v>-1.4560885608856E-3</v>
      </c>
      <c r="AB27" s="51">
        <v>15.164243542435401</v>
      </c>
      <c r="AC27" s="42">
        <v>2116</v>
      </c>
      <c r="AD27" s="41">
        <v>39.675897920604903</v>
      </c>
      <c r="AE27" s="40">
        <v>2.88090884573894</v>
      </c>
      <c r="AF27" s="51">
        <v>16.237559115426102</v>
      </c>
    </row>
    <row r="28" spans="1:32" x14ac:dyDescent="0.2">
      <c r="A28" s="38" t="s">
        <v>3</v>
      </c>
      <c r="B28" s="39">
        <v>2002</v>
      </c>
      <c r="C28" s="62">
        <v>0.59604508196721195</v>
      </c>
      <c r="D28" s="39">
        <v>2450</v>
      </c>
      <c r="E28" s="39">
        <v>4862.4044897959202</v>
      </c>
      <c r="F28" s="39">
        <v>3235</v>
      </c>
      <c r="G28" s="41">
        <v>66.875239567233393</v>
      </c>
      <c r="H28" s="51">
        <v>35.684781452859298</v>
      </c>
      <c r="I28" s="42">
        <v>355</v>
      </c>
      <c r="J28" s="39">
        <v>235.58028169014099</v>
      </c>
      <c r="K28" s="41">
        <v>-0.328487782245592</v>
      </c>
      <c r="L28" s="51">
        <v>19.333288586452099</v>
      </c>
      <c r="M28" s="39">
        <v>359</v>
      </c>
      <c r="N28" s="39">
        <v>196.799442896936</v>
      </c>
      <c r="O28" s="41">
        <v>1.05230550401979</v>
      </c>
      <c r="P28" s="51">
        <v>27.113080086579998</v>
      </c>
      <c r="Q28" s="39">
        <v>359</v>
      </c>
      <c r="R28" s="39">
        <v>733.42339832869095</v>
      </c>
      <c r="S28" s="41">
        <v>6.7585250195465099</v>
      </c>
      <c r="T28" s="51">
        <v>16.3443295543393</v>
      </c>
      <c r="U28" s="39">
        <v>2450</v>
      </c>
      <c r="V28" s="39">
        <v>132.130204081633</v>
      </c>
      <c r="W28" s="41">
        <v>1.4178506866417</v>
      </c>
      <c r="X28" s="51">
        <v>18.504509113608002</v>
      </c>
      <c r="Y28" s="39">
        <v>359</v>
      </c>
      <c r="Z28" s="40">
        <v>3.83775720836617</v>
      </c>
      <c r="AA28" s="40">
        <v>5.4507246376811402E-3</v>
      </c>
      <c r="AB28" s="51">
        <v>15.7313043478261</v>
      </c>
      <c r="AC28" s="42">
        <v>2420</v>
      </c>
      <c r="AD28" s="41">
        <v>38.382851239669399</v>
      </c>
      <c r="AE28" s="40">
        <v>2.7978416666666601</v>
      </c>
      <c r="AF28" s="51">
        <v>15.8452046717172</v>
      </c>
    </row>
    <row r="29" spans="1:32" x14ac:dyDescent="0.2">
      <c r="A29" s="38" t="s">
        <v>3</v>
      </c>
      <c r="B29" s="39">
        <v>2003</v>
      </c>
      <c r="C29" s="62">
        <v>0.64083879823089795</v>
      </c>
      <c r="D29" s="39">
        <v>2573</v>
      </c>
      <c r="E29" s="39">
        <v>4971.3144189661898</v>
      </c>
      <c r="F29" s="39">
        <v>3495</v>
      </c>
      <c r="G29" s="41">
        <v>60.267699570815402</v>
      </c>
      <c r="H29" s="51">
        <v>35.644162231759701</v>
      </c>
      <c r="I29" s="42">
        <v>345</v>
      </c>
      <c r="J29" s="39">
        <v>252.21449275362301</v>
      </c>
      <c r="K29" s="41">
        <v>3.6425050157638098E-2</v>
      </c>
      <c r="L29" s="51">
        <v>19.850913442246998</v>
      </c>
      <c r="M29" s="39">
        <v>347</v>
      </c>
      <c r="N29" s="39">
        <v>212.96541786743501</v>
      </c>
      <c r="O29" s="41">
        <v>1.2715575271894699</v>
      </c>
      <c r="P29" s="51">
        <v>27.456802804808301</v>
      </c>
      <c r="Q29" s="39">
        <v>346</v>
      </c>
      <c r="R29" s="39">
        <v>788.54046242774598</v>
      </c>
      <c r="S29" s="41">
        <v>8.5800356135402094</v>
      </c>
      <c r="T29" s="51">
        <v>16.9449802538787</v>
      </c>
      <c r="U29" s="39">
        <v>2573</v>
      </c>
      <c r="V29" s="39">
        <v>129.91527399922299</v>
      </c>
      <c r="W29" s="41">
        <v>1.4107547814207699</v>
      </c>
      <c r="X29" s="51">
        <v>18.6398383424408</v>
      </c>
      <c r="Y29" s="39">
        <v>426</v>
      </c>
      <c r="Z29" s="40">
        <v>3.7292009871459499</v>
      </c>
      <c r="AA29" s="40">
        <v>4.5259615384615299E-3</v>
      </c>
      <c r="AB29" s="51">
        <v>16.574743589743601</v>
      </c>
      <c r="AC29" s="42">
        <v>2533</v>
      </c>
      <c r="AD29" s="41">
        <v>38.737544413738597</v>
      </c>
      <c r="AE29" s="40">
        <v>2.6946346463948299</v>
      </c>
      <c r="AF29" s="51">
        <v>16.1609820548261</v>
      </c>
    </row>
    <row r="30" spans="1:32" x14ac:dyDescent="0.2">
      <c r="A30" s="38" t="s">
        <v>3</v>
      </c>
      <c r="B30" s="39">
        <v>2004</v>
      </c>
      <c r="C30" s="62">
        <v>0.66201246660730095</v>
      </c>
      <c r="D30" s="39">
        <v>2732</v>
      </c>
      <c r="E30" s="39">
        <v>5110.7181551976601</v>
      </c>
      <c r="F30" s="39">
        <v>3717</v>
      </c>
      <c r="G30" s="41">
        <v>44.225660478880698</v>
      </c>
      <c r="H30" s="51">
        <v>35.921745224643601</v>
      </c>
      <c r="I30" s="42">
        <v>357</v>
      </c>
      <c r="J30" s="39">
        <v>259.31372549019602</v>
      </c>
      <c r="K30" s="41">
        <v>-0.10416365597196001</v>
      </c>
      <c r="L30" s="51">
        <v>20.197299811269801</v>
      </c>
      <c r="M30" s="39">
        <v>359</v>
      </c>
      <c r="N30" s="39">
        <v>221.097493036212</v>
      </c>
      <c r="O30" s="41">
        <v>0.96920505920344502</v>
      </c>
      <c r="P30" s="51">
        <v>27.770892357373501</v>
      </c>
      <c r="Q30" s="39">
        <v>359</v>
      </c>
      <c r="R30" s="39">
        <v>815.12813370473498</v>
      </c>
      <c r="S30" s="41">
        <v>7.7198272251309197</v>
      </c>
      <c r="T30" s="51">
        <v>16.564012434555</v>
      </c>
      <c r="U30" s="39">
        <v>2732</v>
      </c>
      <c r="V30" s="39">
        <v>129.01317715958999</v>
      </c>
      <c r="W30" s="41">
        <v>1.1766465590484301</v>
      </c>
      <c r="X30" s="51">
        <v>18.6691081138488</v>
      </c>
      <c r="Y30" s="39">
        <v>518</v>
      </c>
      <c r="Z30" s="40">
        <v>3.5931070658042401</v>
      </c>
      <c r="AA30" s="40">
        <v>1.31664212076584E-4</v>
      </c>
      <c r="AB30" s="51">
        <v>17.203210603829199</v>
      </c>
      <c r="AC30" s="42">
        <v>2709</v>
      </c>
      <c r="AD30" s="41">
        <v>39.302030269472098</v>
      </c>
      <c r="AE30" s="40">
        <v>2.39357057185692</v>
      </c>
      <c r="AF30" s="51">
        <v>16.2084225530092</v>
      </c>
    </row>
    <row r="31" spans="1:32" x14ac:dyDescent="0.2">
      <c r="A31" s="38" t="s">
        <v>3</v>
      </c>
      <c r="B31" s="39">
        <v>2005</v>
      </c>
      <c r="C31" s="62">
        <v>0.58002833625691497</v>
      </c>
      <c r="D31" s="39">
        <v>2807</v>
      </c>
      <c r="E31" s="39">
        <v>4948.6946918418198</v>
      </c>
      <c r="F31" s="39">
        <v>3919</v>
      </c>
      <c r="G31" s="41">
        <v>24.887366675172199</v>
      </c>
      <c r="H31" s="51">
        <v>35.308002296504299</v>
      </c>
      <c r="I31" s="42">
        <v>376</v>
      </c>
      <c r="J31" s="39">
        <v>246.42819148936201</v>
      </c>
      <c r="K31" s="41">
        <v>0.24017684640940401</v>
      </c>
      <c r="L31" s="51">
        <v>19.654628162535101</v>
      </c>
      <c r="M31" s="39">
        <v>376</v>
      </c>
      <c r="N31" s="39">
        <v>207.438829787234</v>
      </c>
      <c r="O31" s="41">
        <v>0.87141909137314799</v>
      </c>
      <c r="P31" s="51">
        <v>27.176872383869298</v>
      </c>
      <c r="Q31" s="39">
        <v>376</v>
      </c>
      <c r="R31" s="39">
        <v>768.11436170212801</v>
      </c>
      <c r="S31" s="41">
        <v>7.8337947080291901</v>
      </c>
      <c r="T31" s="51">
        <v>15.658037104622901</v>
      </c>
      <c r="U31" s="39">
        <v>2807</v>
      </c>
      <c r="V31" s="39">
        <v>129.72461702885599</v>
      </c>
      <c r="W31" s="41">
        <v>1.02202425929608</v>
      </c>
      <c r="X31" s="51">
        <v>18.124465102405999</v>
      </c>
      <c r="Y31" s="39">
        <v>632</v>
      </c>
      <c r="Z31" s="40">
        <v>3.77200778649205</v>
      </c>
      <c r="AA31" s="40">
        <v>2.89311203319501E-2</v>
      </c>
      <c r="AB31" s="51">
        <v>17.349405255878299</v>
      </c>
      <c r="AC31" s="42">
        <v>2772</v>
      </c>
      <c r="AD31" s="41">
        <v>38.480735930735896</v>
      </c>
      <c r="AE31" s="40">
        <v>2.4656622569653202</v>
      </c>
      <c r="AF31" s="51">
        <v>15.4812019442773</v>
      </c>
    </row>
    <row r="32" spans="1:32" x14ac:dyDescent="0.2">
      <c r="A32" s="38" t="s">
        <v>3</v>
      </c>
      <c r="B32" s="39">
        <v>2006</v>
      </c>
      <c r="C32" s="62">
        <v>0.61855314197052003</v>
      </c>
      <c r="D32" s="39">
        <v>3024</v>
      </c>
      <c r="E32" s="39">
        <v>5019.7767857142899</v>
      </c>
      <c r="F32" s="39">
        <v>4318</v>
      </c>
      <c r="G32" s="41">
        <v>28.685296433533999</v>
      </c>
      <c r="H32" s="51">
        <v>35.1490569708198</v>
      </c>
      <c r="I32" s="42">
        <v>366</v>
      </c>
      <c r="J32" s="39">
        <v>243.36885245901601</v>
      </c>
      <c r="K32" s="41">
        <v>1.00731848758989</v>
      </c>
      <c r="L32" s="51">
        <v>19.644790535838599</v>
      </c>
      <c r="M32" s="39">
        <v>367</v>
      </c>
      <c r="N32" s="39">
        <v>210.12261580381499</v>
      </c>
      <c r="O32" s="41">
        <v>1.42362581093605</v>
      </c>
      <c r="P32" s="51">
        <v>27.2642215013902</v>
      </c>
      <c r="Q32" s="39">
        <v>367</v>
      </c>
      <c r="R32" s="39">
        <v>770.67847411444097</v>
      </c>
      <c r="S32" s="41">
        <v>7.97197157836648</v>
      </c>
      <c r="T32" s="51">
        <v>15.6751586644592</v>
      </c>
      <c r="U32" s="39">
        <v>3024</v>
      </c>
      <c r="V32" s="39">
        <v>131.61276455026501</v>
      </c>
      <c r="W32" s="41">
        <v>1.0549474927325599</v>
      </c>
      <c r="X32" s="51">
        <v>18.391624454942001</v>
      </c>
      <c r="Y32" s="39">
        <v>682</v>
      </c>
      <c r="Z32" s="40">
        <v>3.6493014194364699</v>
      </c>
      <c r="AA32" s="40">
        <v>3.51084218325513E-2</v>
      </c>
      <c r="AB32" s="51">
        <v>17.787997036305299</v>
      </c>
      <c r="AC32" s="42">
        <v>2996</v>
      </c>
      <c r="AD32" s="41">
        <v>39.920093457943899</v>
      </c>
      <c r="AE32" s="40">
        <v>3.6152283464566901</v>
      </c>
      <c r="AF32" s="51">
        <v>15.810575627174501</v>
      </c>
    </row>
    <row r="33" spans="1:32" x14ac:dyDescent="0.2">
      <c r="A33" s="38" t="s">
        <v>3</v>
      </c>
      <c r="B33" s="39">
        <v>2007</v>
      </c>
      <c r="C33" s="62">
        <v>0.59682046009510403</v>
      </c>
      <c r="D33" s="39">
        <v>2971</v>
      </c>
      <c r="E33" s="39">
        <v>5082.7202961965704</v>
      </c>
      <c r="F33" s="39">
        <v>4258</v>
      </c>
      <c r="G33" s="41">
        <v>26.370171441991499</v>
      </c>
      <c r="H33" s="51">
        <v>35.6089732268671</v>
      </c>
      <c r="I33" s="42">
        <v>368</v>
      </c>
      <c r="J33" s="39">
        <v>251.4375</v>
      </c>
      <c r="K33" s="41">
        <v>1.53532001879699</v>
      </c>
      <c r="L33" s="51">
        <v>19.848933740601399</v>
      </c>
      <c r="M33" s="39">
        <v>369</v>
      </c>
      <c r="N33" s="39">
        <v>216.73441734417301</v>
      </c>
      <c r="O33" s="41">
        <v>1.751955602537</v>
      </c>
      <c r="P33" s="51">
        <v>27.554258163025601</v>
      </c>
      <c r="Q33" s="39">
        <v>370</v>
      </c>
      <c r="R33" s="39">
        <v>795.82162162162194</v>
      </c>
      <c r="S33" s="41">
        <v>8.8516152785438607</v>
      </c>
      <c r="T33" s="51">
        <v>16.107390512961899</v>
      </c>
      <c r="U33" s="39">
        <v>2971</v>
      </c>
      <c r="V33" s="39">
        <v>131.553349040727</v>
      </c>
      <c r="W33" s="41">
        <v>0.80447348347257597</v>
      </c>
      <c r="X33" s="51">
        <v>18.7140755539412</v>
      </c>
      <c r="Y33" s="39">
        <v>713</v>
      </c>
      <c r="Z33" s="40">
        <v>3.6026245264614198</v>
      </c>
      <c r="AA33" s="40">
        <v>1.11716163583252E-2</v>
      </c>
      <c r="AB33" s="51">
        <v>18.280988315481999</v>
      </c>
      <c r="AC33" s="42">
        <v>2931</v>
      </c>
      <c r="AD33" s="41">
        <v>39.518526100307</v>
      </c>
      <c r="AE33" s="40">
        <v>2.8670342365433998</v>
      </c>
      <c r="AF33" s="51">
        <v>16.261737495422899</v>
      </c>
    </row>
    <row r="34" spans="1:32" x14ac:dyDescent="0.2">
      <c r="A34" s="38" t="s">
        <v>3</v>
      </c>
      <c r="B34" s="39">
        <v>2008</v>
      </c>
      <c r="C34" s="62">
        <v>0.60038600723763602</v>
      </c>
      <c r="D34" s="39">
        <v>3034</v>
      </c>
      <c r="E34" s="39">
        <v>5067.0922874093603</v>
      </c>
      <c r="F34" s="39">
        <v>4405</v>
      </c>
      <c r="G34" s="41">
        <v>14.8195913734393</v>
      </c>
      <c r="H34" s="51">
        <v>34.641046765039697</v>
      </c>
      <c r="I34" s="42">
        <v>374</v>
      </c>
      <c r="J34" s="39">
        <v>256.15775401069499</v>
      </c>
      <c r="K34" s="41">
        <v>1.3672619859122901</v>
      </c>
      <c r="L34" s="51">
        <v>19.2787989093388</v>
      </c>
      <c r="M34" s="39">
        <v>376</v>
      </c>
      <c r="N34" s="39">
        <v>223.06914893617</v>
      </c>
      <c r="O34" s="41">
        <v>1.42650431425976</v>
      </c>
      <c r="P34" s="51">
        <v>26.8696201180746</v>
      </c>
      <c r="Q34" s="39">
        <v>377</v>
      </c>
      <c r="R34" s="39">
        <v>818.94164456233398</v>
      </c>
      <c r="S34" s="41">
        <v>8.3089688807531505</v>
      </c>
      <c r="T34" s="51">
        <v>15.3639385460251</v>
      </c>
      <c r="U34" s="39">
        <v>3034</v>
      </c>
      <c r="V34" s="39">
        <v>129.31608437706001</v>
      </c>
      <c r="W34" s="41">
        <v>-2.0139378238341599E-2</v>
      </c>
      <c r="X34" s="51">
        <v>18.118910880828899</v>
      </c>
      <c r="Y34" s="39">
        <v>754</v>
      </c>
      <c r="Z34" s="40">
        <v>3.5354271017508201</v>
      </c>
      <c r="AA34" s="40">
        <v>3.6971334586466197E-2</v>
      </c>
      <c r="AB34" s="51">
        <v>18.194642857142899</v>
      </c>
      <c r="AC34" s="42">
        <v>2985</v>
      </c>
      <c r="AD34" s="41">
        <v>37.386566164154203</v>
      </c>
      <c r="AE34" s="40">
        <v>1.9817503481894101</v>
      </c>
      <c r="AF34" s="51">
        <v>15.764145525765899</v>
      </c>
    </row>
    <row r="35" spans="1:32" x14ac:dyDescent="0.2">
      <c r="A35" s="38" t="s">
        <v>3</v>
      </c>
      <c r="B35" s="39">
        <v>2009</v>
      </c>
      <c r="C35" s="62">
        <v>0.64795020266358005</v>
      </c>
      <c r="D35" s="39">
        <v>3169</v>
      </c>
      <c r="E35" s="39">
        <v>5159.6917008520004</v>
      </c>
      <c r="F35" s="39">
        <v>4865</v>
      </c>
      <c r="G35" s="41">
        <v>37.114873586844901</v>
      </c>
      <c r="H35" s="51">
        <v>34.493993627954801</v>
      </c>
      <c r="I35" s="42">
        <v>380</v>
      </c>
      <c r="J35" s="39">
        <v>249.27105263157901</v>
      </c>
      <c r="K35" s="41">
        <v>1.1600172768407999</v>
      </c>
      <c r="L35" s="51">
        <v>19.669310160427798</v>
      </c>
      <c r="M35" s="39">
        <v>385</v>
      </c>
      <c r="N35" s="39">
        <v>220.36623376623399</v>
      </c>
      <c r="O35" s="41">
        <v>1.7633646454265199</v>
      </c>
      <c r="P35" s="51">
        <v>27.000043371017501</v>
      </c>
      <c r="Q35" s="39">
        <v>386</v>
      </c>
      <c r="R35" s="39">
        <v>803.78497409326405</v>
      </c>
      <c r="S35" s="41">
        <v>7.8662509259259901</v>
      </c>
      <c r="T35" s="51">
        <v>15.9795067129629</v>
      </c>
      <c r="U35" s="39">
        <v>3169</v>
      </c>
      <c r="V35" s="39">
        <v>130.74534553486899</v>
      </c>
      <c r="W35" s="41">
        <v>0.49422298156389199</v>
      </c>
      <c r="X35" s="51">
        <v>18.715798633184999</v>
      </c>
      <c r="Y35" s="39">
        <v>877</v>
      </c>
      <c r="Z35" s="40">
        <v>3.4664627738695102</v>
      </c>
      <c r="AA35" s="40">
        <v>2.1444351986686101E-2</v>
      </c>
      <c r="AB35" s="51">
        <v>19.1062825046805</v>
      </c>
      <c r="AC35" s="42">
        <v>3098</v>
      </c>
      <c r="AD35" s="41">
        <v>37.249935442220803</v>
      </c>
      <c r="AE35" s="40">
        <v>-0.29297274767553599</v>
      </c>
      <c r="AF35" s="51">
        <v>16.503122571336998</v>
      </c>
    </row>
    <row r="36" spans="1:32" x14ac:dyDescent="0.2">
      <c r="A36" s="38" t="s">
        <v>3</v>
      </c>
      <c r="B36" s="39">
        <v>2010</v>
      </c>
      <c r="C36" s="62">
        <v>0.61144488411531905</v>
      </c>
      <c r="D36" s="39">
        <v>3272</v>
      </c>
      <c r="E36" s="39">
        <v>5248.5858801956001</v>
      </c>
      <c r="F36" s="39">
        <v>4984</v>
      </c>
      <c r="G36" s="41">
        <v>42.291819823434999</v>
      </c>
      <c r="H36" s="51">
        <v>35.3295981139647</v>
      </c>
      <c r="I36" s="42">
        <v>436</v>
      </c>
      <c r="J36" s="39">
        <v>246.00229357798199</v>
      </c>
      <c r="K36" s="41">
        <v>1.7023807993572999</v>
      </c>
      <c r="L36" s="51">
        <v>20.724580236995301</v>
      </c>
      <c r="M36" s="39">
        <v>440</v>
      </c>
      <c r="N36" s="39">
        <v>219.9</v>
      </c>
      <c r="O36" s="41">
        <v>1.97937961476725</v>
      </c>
      <c r="P36" s="51">
        <v>27.8451613162119</v>
      </c>
      <c r="Q36" s="39">
        <v>441</v>
      </c>
      <c r="R36" s="39">
        <v>801.50113378684796</v>
      </c>
      <c r="S36" s="41">
        <v>10.6530766659238</v>
      </c>
      <c r="T36" s="51">
        <v>16.7983033207042</v>
      </c>
      <c r="U36" s="39">
        <v>3272</v>
      </c>
      <c r="V36" s="39">
        <v>129.69468215158901</v>
      </c>
      <c r="W36" s="41">
        <v>4.5737351655215197E-2</v>
      </c>
      <c r="X36" s="51">
        <v>19.6624889131792</v>
      </c>
      <c r="Y36" s="39">
        <v>964</v>
      </c>
      <c r="Z36" s="40">
        <v>3.3293052347796901</v>
      </c>
      <c r="AA36" s="40">
        <v>-4.2062035735796199E-2</v>
      </c>
      <c r="AB36" s="51">
        <v>20.229311383256199</v>
      </c>
      <c r="AC36" s="42">
        <v>3238</v>
      </c>
      <c r="AD36" s="41">
        <v>37.541136504014901</v>
      </c>
      <c r="AE36" s="40">
        <v>-1.9748828984596101</v>
      </c>
      <c r="AF36" s="51">
        <v>17.382260845646101</v>
      </c>
    </row>
    <row r="37" spans="1:32" x14ac:dyDescent="0.2">
      <c r="A37" s="38" t="s">
        <v>3</v>
      </c>
      <c r="B37" s="39">
        <v>2011</v>
      </c>
      <c r="C37" s="62">
        <v>0.61504754267384498</v>
      </c>
      <c r="D37" s="39">
        <v>3430</v>
      </c>
      <c r="E37" s="39">
        <v>5308.1504373177804</v>
      </c>
      <c r="F37" s="39">
        <v>5208</v>
      </c>
      <c r="G37" s="41">
        <v>39.5763306451612</v>
      </c>
      <c r="H37" s="51">
        <v>34.806360599078403</v>
      </c>
      <c r="I37" s="42">
        <v>468</v>
      </c>
      <c r="J37" s="39">
        <v>255.185897435897</v>
      </c>
      <c r="K37" s="41">
        <v>2.3822702287142099</v>
      </c>
      <c r="L37" s="51">
        <v>20.3540274841437</v>
      </c>
      <c r="M37" s="39">
        <v>480</v>
      </c>
      <c r="N37" s="39">
        <v>224.895833333333</v>
      </c>
      <c r="O37" s="41">
        <v>1.6957357403495299</v>
      </c>
      <c r="P37" s="51">
        <v>27.4175219896294</v>
      </c>
      <c r="Q37" s="39">
        <v>480</v>
      </c>
      <c r="R37" s="39">
        <v>823.56666666666695</v>
      </c>
      <c r="S37" s="41">
        <v>8.4272866923405907</v>
      </c>
      <c r="T37" s="51">
        <v>16.459068035943599</v>
      </c>
      <c r="U37" s="39">
        <v>3430</v>
      </c>
      <c r="V37" s="39">
        <v>129.92623906705501</v>
      </c>
      <c r="W37" s="41">
        <v>-0.69644489368074203</v>
      </c>
      <c r="X37" s="51">
        <v>19.2517035040431</v>
      </c>
      <c r="Y37" s="39">
        <v>1195</v>
      </c>
      <c r="Z37" s="40">
        <v>3.2194726986858702</v>
      </c>
      <c r="AA37" s="40">
        <v>-7.3033467202141697E-2</v>
      </c>
      <c r="AB37" s="51">
        <v>20.200879709313501</v>
      </c>
      <c r="AC37" s="42">
        <v>3378</v>
      </c>
      <c r="AD37" s="41">
        <v>35.918768502072098</v>
      </c>
      <c r="AE37" s="40">
        <v>-4.4594497665311001</v>
      </c>
      <c r="AF37" s="51">
        <v>16.940908736255501</v>
      </c>
    </row>
    <row r="38" spans="1:32" x14ac:dyDescent="0.2">
      <c r="A38" s="38" t="s">
        <v>3</v>
      </c>
      <c r="B38" s="39">
        <v>2012</v>
      </c>
      <c r="C38" s="62">
        <v>0.56646274594129697</v>
      </c>
      <c r="D38" s="39">
        <v>3465</v>
      </c>
      <c r="E38" s="39">
        <v>5378.5746031746003</v>
      </c>
      <c r="F38" s="39">
        <v>5342</v>
      </c>
      <c r="G38" s="41">
        <v>47.495838637214497</v>
      </c>
      <c r="H38" s="51">
        <v>34.547132160239698</v>
      </c>
      <c r="I38" s="42">
        <v>412</v>
      </c>
      <c r="J38" s="39">
        <v>254.254854368932</v>
      </c>
      <c r="K38" s="41">
        <v>2.2669521755438899</v>
      </c>
      <c r="L38" s="51">
        <v>20.344220180044999</v>
      </c>
      <c r="M38" s="39">
        <v>430</v>
      </c>
      <c r="N38" s="39">
        <v>219.54418604651201</v>
      </c>
      <c r="O38" s="41">
        <v>1.57894420520502</v>
      </c>
      <c r="P38" s="51">
        <v>27.352532671784299</v>
      </c>
      <c r="Q38" s="39">
        <v>430</v>
      </c>
      <c r="R38" s="39">
        <v>804.83953488372094</v>
      </c>
      <c r="S38" s="41">
        <v>5.1320502645502302</v>
      </c>
      <c r="T38" s="51">
        <v>16.1129690679691</v>
      </c>
      <c r="U38" s="39">
        <v>3465</v>
      </c>
      <c r="V38" s="39">
        <v>130.49004329004299</v>
      </c>
      <c r="W38" s="41">
        <v>-1.1001130008647999</v>
      </c>
      <c r="X38" s="51">
        <v>18.900233496684798</v>
      </c>
      <c r="Y38" s="39">
        <v>1140</v>
      </c>
      <c r="Z38" s="40">
        <v>3.4128833616085301</v>
      </c>
      <c r="AA38" s="40">
        <v>-7.6169301470588299E-2</v>
      </c>
      <c r="AB38" s="51">
        <v>19.869044117647</v>
      </c>
      <c r="AC38" s="42">
        <v>3398</v>
      </c>
      <c r="AD38" s="41">
        <v>34.302089464390797</v>
      </c>
      <c r="AE38" s="40">
        <v>-6.3908470366066199</v>
      </c>
      <c r="AF38" s="51">
        <v>16.540801525276098</v>
      </c>
    </row>
    <row r="39" spans="1:32" x14ac:dyDescent="0.2">
      <c r="A39" s="38" t="s">
        <v>3</v>
      </c>
      <c r="B39" s="39">
        <v>2013</v>
      </c>
      <c r="C39" s="62">
        <v>0.59308435220384303</v>
      </c>
      <c r="D39" s="39">
        <v>3593</v>
      </c>
      <c r="E39" s="39">
        <v>5432.6267742833297</v>
      </c>
      <c r="F39" s="39">
        <v>5468</v>
      </c>
      <c r="G39" s="41">
        <v>54.761488661302202</v>
      </c>
      <c r="H39" s="51">
        <v>33.155075530358502</v>
      </c>
      <c r="I39" s="42">
        <v>462</v>
      </c>
      <c r="J39" s="39">
        <v>248.270562770563</v>
      </c>
      <c r="K39" s="41">
        <v>2.4786673992674002</v>
      </c>
      <c r="L39" s="51">
        <v>19.561659706959698</v>
      </c>
      <c r="M39" s="39">
        <v>475</v>
      </c>
      <c r="N39" s="39">
        <v>219.25263157894699</v>
      </c>
      <c r="O39" s="41">
        <v>1.95558522311631</v>
      </c>
      <c r="P39" s="51">
        <v>26.2750590709582</v>
      </c>
      <c r="Q39" s="39">
        <v>474</v>
      </c>
      <c r="R39" s="39">
        <v>805.411392405063</v>
      </c>
      <c r="S39" s="41">
        <v>4.40299919110213</v>
      </c>
      <c r="T39" s="51">
        <v>15.465124165824101</v>
      </c>
      <c r="U39" s="39">
        <v>3593</v>
      </c>
      <c r="V39" s="39">
        <v>126.871694962427</v>
      </c>
      <c r="W39" s="41">
        <v>-1.12842355605889</v>
      </c>
      <c r="X39" s="51">
        <v>18.013206398641</v>
      </c>
      <c r="Y39" s="39">
        <v>1079</v>
      </c>
      <c r="Z39" s="40">
        <v>3.2909000170957898</v>
      </c>
      <c r="AA39" s="40">
        <v>-0.10776918829376</v>
      </c>
      <c r="AB39" s="51">
        <v>19.455438983986699</v>
      </c>
      <c r="AC39" s="42">
        <v>3471</v>
      </c>
      <c r="AD39" s="41">
        <v>31.3022760011524</v>
      </c>
      <c r="AE39" s="40">
        <v>-8.7102199999999907</v>
      </c>
      <c r="AF39" s="51">
        <v>15.4834423142857</v>
      </c>
    </row>
    <row r="40" spans="1:32" x14ac:dyDescent="0.2">
      <c r="A40" s="38" t="s">
        <v>3</v>
      </c>
      <c r="B40" s="39">
        <v>2014</v>
      </c>
      <c r="C40" s="62">
        <v>0.558074123838317</v>
      </c>
      <c r="D40" s="39">
        <v>3228</v>
      </c>
      <c r="E40" s="39">
        <v>5716.7794299876095</v>
      </c>
      <c r="F40" s="39">
        <v>5207</v>
      </c>
      <c r="G40" s="41">
        <v>94.608294603418202</v>
      </c>
      <c r="H40" s="51">
        <v>32.301477818321601</v>
      </c>
      <c r="I40" s="42">
        <v>389</v>
      </c>
      <c r="J40" s="39">
        <v>254.85089974293101</v>
      </c>
      <c r="K40" s="41">
        <v>2.53677645248173</v>
      </c>
      <c r="L40" s="51">
        <v>19.099441900731101</v>
      </c>
      <c r="M40" s="39">
        <v>404</v>
      </c>
      <c r="N40" s="39">
        <v>229.269801980198</v>
      </c>
      <c r="O40" s="41">
        <v>2.86744361191163</v>
      </c>
      <c r="P40" s="51">
        <v>25.7664549471661</v>
      </c>
      <c r="Q40" s="39">
        <v>404</v>
      </c>
      <c r="R40" s="39">
        <v>836.02475247524796</v>
      </c>
      <c r="S40" s="41">
        <v>5.3600369432130499</v>
      </c>
      <c r="T40" s="51">
        <v>14.606463584547299</v>
      </c>
      <c r="U40" s="39">
        <v>3228</v>
      </c>
      <c r="V40" s="39">
        <v>127.24070631970299</v>
      </c>
      <c r="W40" s="41">
        <v>-1.1023282950423201</v>
      </c>
      <c r="X40" s="51">
        <v>17.635893440145001</v>
      </c>
      <c r="Y40" s="39">
        <v>868</v>
      </c>
      <c r="Z40" s="40">
        <v>3.3279098179543398</v>
      </c>
      <c r="AA40" s="40">
        <v>-0.152547651006711</v>
      </c>
      <c r="AB40" s="51">
        <v>18.1086673058484</v>
      </c>
      <c r="AC40" s="42">
        <v>3140</v>
      </c>
      <c r="AD40" s="41">
        <v>29.7568152866241</v>
      </c>
      <c r="AE40" s="40">
        <v>-10.5915093764294</v>
      </c>
      <c r="AF40" s="51">
        <v>14.5889930782132</v>
      </c>
    </row>
    <row r="41" spans="1:32" x14ac:dyDescent="0.2">
      <c r="A41" s="38" t="s">
        <v>3</v>
      </c>
      <c r="B41" s="39">
        <v>2015</v>
      </c>
      <c r="C41" s="62">
        <v>0.59873451220979401</v>
      </c>
      <c r="D41" s="39">
        <v>2805</v>
      </c>
      <c r="E41" s="39">
        <v>5591.9426024955401</v>
      </c>
      <c r="F41" s="39">
        <v>5033</v>
      </c>
      <c r="G41" s="41">
        <v>61.997635605006799</v>
      </c>
      <c r="H41" s="51">
        <v>30.0378178025036</v>
      </c>
      <c r="I41" s="42">
        <v>274</v>
      </c>
      <c r="J41" s="39">
        <v>259.76277372262803</v>
      </c>
      <c r="K41" s="41">
        <v>1.6017239800995</v>
      </c>
      <c r="L41" s="51">
        <v>17.5024051741294</v>
      </c>
      <c r="M41" s="39">
        <v>281</v>
      </c>
      <c r="N41" s="39">
        <v>224.79359430605001</v>
      </c>
      <c r="O41" s="41">
        <v>1.98889266547406</v>
      </c>
      <c r="P41" s="51">
        <v>23.893440071556299</v>
      </c>
      <c r="Q41" s="39">
        <v>281</v>
      </c>
      <c r="R41" s="39">
        <v>833.66548042704596</v>
      </c>
      <c r="S41" s="41">
        <v>4.8996211821577704</v>
      </c>
      <c r="T41" s="51">
        <v>12.7906029444078</v>
      </c>
      <c r="U41" s="39">
        <v>2805</v>
      </c>
      <c r="V41" s="39">
        <v>122.26345811051701</v>
      </c>
      <c r="W41" s="41">
        <v>-1.39172157364465</v>
      </c>
      <c r="X41" s="51">
        <v>16.177812889812898</v>
      </c>
      <c r="Y41" s="39">
        <v>623</v>
      </c>
      <c r="Z41" s="40">
        <v>3.4137958475788301</v>
      </c>
      <c r="AA41" s="40">
        <v>-0.14267538523925399</v>
      </c>
      <c r="AB41" s="51">
        <v>16.134610705596099</v>
      </c>
      <c r="AC41" s="42">
        <v>2607</v>
      </c>
      <c r="AD41" s="41">
        <v>25.471001150747998</v>
      </c>
      <c r="AE41" s="40">
        <v>-12.7592340116279</v>
      </c>
      <c r="AF41" s="51">
        <v>12.8763149709303</v>
      </c>
    </row>
    <row r="42" spans="1:32" x14ac:dyDescent="0.2">
      <c r="A42" s="38" t="s">
        <v>3</v>
      </c>
      <c r="B42" s="39">
        <v>2016</v>
      </c>
      <c r="C42" s="62">
        <v>0.69646372197904105</v>
      </c>
      <c r="D42" s="39">
        <v>2150</v>
      </c>
      <c r="E42" s="39">
        <v>5620.9669767441901</v>
      </c>
      <c r="F42" s="39">
        <v>4790</v>
      </c>
      <c r="G42" s="41">
        <v>46.849755741127503</v>
      </c>
      <c r="H42" s="51">
        <v>27.351251565762102</v>
      </c>
      <c r="I42" s="42">
        <v>179</v>
      </c>
      <c r="J42" s="39">
        <v>268.050279329609</v>
      </c>
      <c r="K42" s="41">
        <v>1.68718109577583</v>
      </c>
      <c r="L42" s="51">
        <v>16.033977833542501</v>
      </c>
      <c r="M42" s="39">
        <v>182</v>
      </c>
      <c r="N42" s="39">
        <v>221.89010989011001</v>
      </c>
      <c r="O42" s="41">
        <v>1.4833704322405501</v>
      </c>
      <c r="P42" s="51">
        <v>21.930714136563001</v>
      </c>
      <c r="Q42" s="39">
        <v>182</v>
      </c>
      <c r="R42" s="39">
        <v>834.37912087912105</v>
      </c>
      <c r="S42" s="41">
        <v>2.0109587857301201</v>
      </c>
      <c r="T42" s="51">
        <v>10.845717039663199</v>
      </c>
      <c r="U42" s="39">
        <v>2150</v>
      </c>
      <c r="V42" s="39">
        <v>118.455348837209</v>
      </c>
      <c r="W42" s="41">
        <v>-1.78042254228773</v>
      </c>
      <c r="X42" s="51">
        <v>14.766984089767201</v>
      </c>
      <c r="Y42" s="39">
        <v>379</v>
      </c>
      <c r="Z42" s="40">
        <v>3.4067376796949098</v>
      </c>
      <c r="AA42" s="40">
        <v>-0.15727414394094799</v>
      </c>
      <c r="AB42" s="51">
        <v>14.011769530449101</v>
      </c>
      <c r="AC42" s="42">
        <v>1716</v>
      </c>
      <c r="AD42" s="41">
        <v>22.182575757575702</v>
      </c>
      <c r="AE42" s="40">
        <v>-14.755804436166599</v>
      </c>
      <c r="AF42" s="51">
        <v>11.410228496444301</v>
      </c>
    </row>
    <row r="43" spans="1:32" x14ac:dyDescent="0.2">
      <c r="A43" s="38" t="s">
        <v>3</v>
      </c>
      <c r="B43" s="39">
        <v>2017</v>
      </c>
      <c r="C43" s="62">
        <v>0.802627871362939</v>
      </c>
      <c r="D43" s="39">
        <v>984</v>
      </c>
      <c r="E43" s="39">
        <v>6000.0579268292704</v>
      </c>
      <c r="F43" s="39">
        <v>4332</v>
      </c>
      <c r="G43" s="41">
        <v>74.799979224376798</v>
      </c>
      <c r="H43" s="51">
        <v>23.867459833794999</v>
      </c>
      <c r="I43" s="42"/>
      <c r="J43" s="39"/>
      <c r="K43" s="41"/>
      <c r="L43" s="51"/>
      <c r="M43" s="39"/>
      <c r="N43" s="39"/>
      <c r="O43" s="41"/>
      <c r="P43" s="51"/>
      <c r="Q43" s="39"/>
      <c r="R43" s="39"/>
      <c r="S43" s="41"/>
      <c r="T43" s="51"/>
      <c r="U43" s="39">
        <v>984</v>
      </c>
      <c r="V43" s="39">
        <v>105.40548780487801</v>
      </c>
      <c r="W43" s="41">
        <v>-2.4438020007550101</v>
      </c>
      <c r="X43" s="51">
        <v>13.3363861834655</v>
      </c>
      <c r="Y43" s="39">
        <v>140</v>
      </c>
      <c r="Z43" s="40">
        <v>3.0537616692434502</v>
      </c>
      <c r="AA43" s="40">
        <v>-0.180355384615385</v>
      </c>
      <c r="AB43" s="51">
        <v>11.9067472527472</v>
      </c>
      <c r="AC43" s="42">
        <v>85</v>
      </c>
      <c r="AD43" s="41">
        <v>21.6070588235294</v>
      </c>
      <c r="AE43" s="40">
        <v>-15.724502718446599</v>
      </c>
      <c r="AF43" s="51">
        <v>10.680442446601999</v>
      </c>
    </row>
    <row r="44" spans="1:32" x14ac:dyDescent="0.2">
      <c r="A44" s="38" t="s">
        <v>3</v>
      </c>
      <c r="B44" s="39">
        <v>2018</v>
      </c>
      <c r="C44" s="62">
        <v>0.95461407812794896</v>
      </c>
      <c r="D44" s="39"/>
      <c r="E44" s="39"/>
      <c r="F44" s="39">
        <v>3865</v>
      </c>
      <c r="G44" s="41">
        <v>100.76446313066</v>
      </c>
      <c r="H44" s="51">
        <v>20.8868750323415</v>
      </c>
      <c r="I44" s="42"/>
      <c r="J44" s="39"/>
      <c r="K44" s="41"/>
      <c r="L44" s="51"/>
      <c r="M44" s="39"/>
      <c r="N44" s="39"/>
      <c r="O44" s="41"/>
      <c r="P44" s="51"/>
      <c r="Q44" s="39"/>
      <c r="R44" s="39"/>
      <c r="S44" s="41"/>
      <c r="T44" s="51"/>
      <c r="U44" s="39"/>
      <c r="V44" s="39"/>
      <c r="W44" s="41"/>
      <c r="X44" s="51"/>
      <c r="Y44" s="39"/>
      <c r="Z44" s="40"/>
      <c r="AA44" s="40"/>
      <c r="AB44" s="51"/>
      <c r="AC44" s="42"/>
      <c r="AD44" s="41"/>
      <c r="AE44" s="40"/>
      <c r="AF44" s="51"/>
    </row>
    <row r="45" spans="1:32" x14ac:dyDescent="0.2">
      <c r="A45" s="38" t="s">
        <v>3</v>
      </c>
      <c r="B45" s="39">
        <v>2019</v>
      </c>
      <c r="C45" s="62">
        <v>0.89800399201596803</v>
      </c>
      <c r="D45" s="39"/>
      <c r="E45" s="39"/>
      <c r="F45" s="39">
        <v>2734</v>
      </c>
      <c r="G45" s="41">
        <v>129.920018288222</v>
      </c>
      <c r="H45" s="51">
        <v>18.0655084125823</v>
      </c>
      <c r="I45" s="42"/>
      <c r="J45" s="39"/>
      <c r="K45" s="41"/>
      <c r="L45" s="51"/>
      <c r="M45" s="39"/>
      <c r="N45" s="39"/>
      <c r="O45" s="41"/>
      <c r="P45" s="51"/>
      <c r="Q45" s="39"/>
      <c r="R45" s="39"/>
      <c r="S45" s="41"/>
      <c r="T45" s="51"/>
      <c r="U45" s="39"/>
      <c r="V45" s="39"/>
      <c r="W45" s="41"/>
      <c r="X45" s="51"/>
      <c r="Y45" s="39"/>
      <c r="Z45" s="40"/>
      <c r="AA45" s="40"/>
      <c r="AB45" s="51"/>
      <c r="AC45" s="42"/>
      <c r="AD45" s="41"/>
      <c r="AE45" s="40"/>
      <c r="AF45" s="51"/>
    </row>
    <row r="46" spans="1:32" x14ac:dyDescent="0.2">
      <c r="A46" s="38" t="s">
        <v>3</v>
      </c>
      <c r="B46" s="39">
        <v>2020</v>
      </c>
      <c r="C46" s="62">
        <v>1.00650306748466</v>
      </c>
      <c r="D46" s="39"/>
      <c r="E46" s="39"/>
      <c r="F46" s="39">
        <v>151</v>
      </c>
      <c r="G46" s="41">
        <v>110.769271523179</v>
      </c>
      <c r="H46" s="51">
        <v>16.592052980132401</v>
      </c>
      <c r="I46" s="42"/>
      <c r="J46" s="39"/>
      <c r="K46" s="41"/>
      <c r="L46" s="51"/>
      <c r="M46" s="39"/>
      <c r="N46" s="39"/>
      <c r="O46" s="41"/>
      <c r="P46" s="51"/>
      <c r="Q46" s="39"/>
      <c r="R46" s="39"/>
      <c r="S46" s="41"/>
      <c r="T46" s="51"/>
      <c r="U46" s="39"/>
      <c r="V46" s="39"/>
      <c r="W46" s="41"/>
      <c r="X46" s="51"/>
      <c r="Y46" s="39"/>
      <c r="Z46" s="40"/>
      <c r="AA46" s="40"/>
      <c r="AB46" s="51"/>
      <c r="AC46" s="42"/>
      <c r="AD46" s="41"/>
      <c r="AE46" s="40"/>
      <c r="AF46" s="51"/>
    </row>
    <row r="47" spans="1:32" x14ac:dyDescent="0.2">
      <c r="A47" s="38" t="s">
        <v>37</v>
      </c>
      <c r="B47" s="39">
        <v>1987</v>
      </c>
      <c r="C47" s="62">
        <v>0</v>
      </c>
      <c r="D47" s="39">
        <v>108</v>
      </c>
      <c r="E47" s="39">
        <v>3929.2870370370401</v>
      </c>
      <c r="F47" s="39">
        <v>115</v>
      </c>
      <c r="G47" s="41">
        <v>-96.599043478260896</v>
      </c>
      <c r="H47" s="51">
        <v>29.596269565217401</v>
      </c>
      <c r="I47" s="42"/>
      <c r="J47" s="39"/>
      <c r="K47" s="41"/>
      <c r="L47" s="51"/>
      <c r="M47" s="39"/>
      <c r="N47" s="39"/>
      <c r="O47" s="41"/>
      <c r="P47" s="51"/>
      <c r="Q47" s="39"/>
      <c r="R47" s="39"/>
      <c r="S47" s="41"/>
      <c r="T47" s="51"/>
      <c r="U47" s="39">
        <v>108</v>
      </c>
      <c r="V47" s="39">
        <v>122.04629629629601</v>
      </c>
      <c r="W47" s="41">
        <v>1.4437131147541</v>
      </c>
      <c r="X47" s="51">
        <v>10.3655655737705</v>
      </c>
      <c r="Y47" s="39"/>
      <c r="Z47" s="40"/>
      <c r="AA47" s="40"/>
      <c r="AB47" s="51"/>
      <c r="AC47" s="42">
        <v>105</v>
      </c>
      <c r="AD47" s="41">
        <v>39.64</v>
      </c>
      <c r="AE47" s="40">
        <v>0.32798319327731101</v>
      </c>
      <c r="AF47" s="51">
        <v>7.1183865546218499</v>
      </c>
    </row>
    <row r="48" spans="1:32" x14ac:dyDescent="0.2">
      <c r="A48" s="38" t="s">
        <v>37</v>
      </c>
      <c r="B48" s="39">
        <v>1988</v>
      </c>
      <c r="C48" s="62">
        <v>0</v>
      </c>
      <c r="D48" s="39">
        <v>101</v>
      </c>
      <c r="E48" s="39">
        <v>4202.5445544554505</v>
      </c>
      <c r="F48" s="39">
        <v>117</v>
      </c>
      <c r="G48" s="41">
        <v>-30.719829059829099</v>
      </c>
      <c r="H48" s="51">
        <v>28.709376068376098</v>
      </c>
      <c r="I48" s="42"/>
      <c r="J48" s="39"/>
      <c r="K48" s="41"/>
      <c r="L48" s="51"/>
      <c r="M48" s="39"/>
      <c r="N48" s="39"/>
      <c r="O48" s="41"/>
      <c r="P48" s="51"/>
      <c r="Q48" s="39"/>
      <c r="R48" s="39"/>
      <c r="S48" s="41"/>
      <c r="T48" s="51"/>
      <c r="U48" s="39">
        <v>101</v>
      </c>
      <c r="V48" s="39">
        <v>111.356435643564</v>
      </c>
      <c r="W48" s="41">
        <v>0.68046969696969695</v>
      </c>
      <c r="X48" s="51">
        <v>10.350924242424201</v>
      </c>
      <c r="Y48" s="39"/>
      <c r="Z48" s="40"/>
      <c r="AA48" s="40"/>
      <c r="AB48" s="51"/>
      <c r="AC48" s="42">
        <v>100</v>
      </c>
      <c r="AD48" s="41">
        <v>38.482999999999997</v>
      </c>
      <c r="AE48" s="40">
        <v>0.32071538461538501</v>
      </c>
      <c r="AF48" s="51">
        <v>7.19229230769231</v>
      </c>
    </row>
    <row r="49" spans="1:32" x14ac:dyDescent="0.2">
      <c r="A49" s="38" t="s">
        <v>37</v>
      </c>
      <c r="B49" s="39">
        <v>1989</v>
      </c>
      <c r="C49" s="62">
        <v>2.4257425742574301E-3</v>
      </c>
      <c r="D49" s="39">
        <v>217</v>
      </c>
      <c r="E49" s="39">
        <v>4183.58525345622</v>
      </c>
      <c r="F49" s="39">
        <v>234</v>
      </c>
      <c r="G49" s="41">
        <v>-22.685641025641001</v>
      </c>
      <c r="H49" s="51">
        <v>30.043435897435899</v>
      </c>
      <c r="I49" s="42"/>
      <c r="J49" s="39"/>
      <c r="K49" s="41"/>
      <c r="L49" s="51"/>
      <c r="M49" s="39"/>
      <c r="N49" s="39"/>
      <c r="O49" s="41"/>
      <c r="P49" s="51"/>
      <c r="Q49" s="39"/>
      <c r="R49" s="39"/>
      <c r="S49" s="41"/>
      <c r="T49" s="51"/>
      <c r="U49" s="39">
        <v>217</v>
      </c>
      <c r="V49" s="39">
        <v>121.967741935484</v>
      </c>
      <c r="W49" s="41">
        <v>0.81279699248120296</v>
      </c>
      <c r="X49" s="51">
        <v>10.917469924812</v>
      </c>
      <c r="Y49" s="39"/>
      <c r="Z49" s="40"/>
      <c r="AA49" s="40"/>
      <c r="AB49" s="51"/>
      <c r="AC49" s="42">
        <v>213</v>
      </c>
      <c r="AD49" s="41">
        <v>41.590610328638498</v>
      </c>
      <c r="AE49" s="40">
        <v>0.28870155038759698</v>
      </c>
      <c r="AF49" s="51">
        <v>7.8566612403100802</v>
      </c>
    </row>
    <row r="50" spans="1:32" x14ac:dyDescent="0.2">
      <c r="A50" s="38" t="s">
        <v>37</v>
      </c>
      <c r="B50" s="39">
        <v>1990</v>
      </c>
      <c r="C50" s="62">
        <v>6.3634085213032598E-2</v>
      </c>
      <c r="D50" s="39">
        <v>193</v>
      </c>
      <c r="E50" s="39">
        <v>4219.8134715025899</v>
      </c>
      <c r="F50" s="39">
        <v>218</v>
      </c>
      <c r="G50" s="41">
        <v>-37.392477064220202</v>
      </c>
      <c r="H50" s="51">
        <v>29.7764495412844</v>
      </c>
      <c r="I50" s="42"/>
      <c r="J50" s="39"/>
      <c r="K50" s="41"/>
      <c r="L50" s="51"/>
      <c r="M50" s="39"/>
      <c r="N50" s="39"/>
      <c r="O50" s="41"/>
      <c r="P50" s="51"/>
      <c r="Q50" s="39"/>
      <c r="R50" s="39"/>
      <c r="S50" s="41"/>
      <c r="T50" s="51"/>
      <c r="U50" s="39">
        <v>193</v>
      </c>
      <c r="V50" s="39">
        <v>115.34196891191699</v>
      </c>
      <c r="W50" s="41">
        <v>1.24654651162791</v>
      </c>
      <c r="X50" s="51">
        <v>11.673476744186001</v>
      </c>
      <c r="Y50" s="39"/>
      <c r="Z50" s="40"/>
      <c r="AA50" s="40"/>
      <c r="AB50" s="51"/>
      <c r="AC50" s="42">
        <v>187</v>
      </c>
      <c r="AD50" s="41">
        <v>42.970053475935799</v>
      </c>
      <c r="AE50" s="40">
        <v>0.56078137651821902</v>
      </c>
      <c r="AF50" s="51">
        <v>8.6830684210526403</v>
      </c>
    </row>
    <row r="51" spans="1:32" x14ac:dyDescent="0.2">
      <c r="A51" s="38" t="s">
        <v>37</v>
      </c>
      <c r="B51" s="39">
        <v>1991</v>
      </c>
      <c r="C51" s="62">
        <v>2.29310344827586E-2</v>
      </c>
      <c r="D51" s="39">
        <v>304</v>
      </c>
      <c r="E51" s="39">
        <v>4096.1940789473701</v>
      </c>
      <c r="F51" s="39">
        <v>337</v>
      </c>
      <c r="G51" s="41">
        <v>-9.3192581602373892</v>
      </c>
      <c r="H51" s="51">
        <v>31.5184896142433</v>
      </c>
      <c r="I51" s="42"/>
      <c r="J51" s="39"/>
      <c r="K51" s="41"/>
      <c r="L51" s="51"/>
      <c r="M51" s="39"/>
      <c r="N51" s="39"/>
      <c r="O51" s="41"/>
      <c r="P51" s="51"/>
      <c r="Q51" s="39"/>
      <c r="R51" s="39"/>
      <c r="S51" s="41"/>
      <c r="T51" s="51"/>
      <c r="U51" s="39">
        <v>304</v>
      </c>
      <c r="V51" s="39">
        <v>118.680921052632</v>
      </c>
      <c r="W51" s="41">
        <v>0.931198090692124</v>
      </c>
      <c r="X51" s="51">
        <v>12.38061575179</v>
      </c>
      <c r="Y51" s="39"/>
      <c r="Z51" s="40"/>
      <c r="AA51" s="40"/>
      <c r="AB51" s="51"/>
      <c r="AC51" s="42">
        <v>300</v>
      </c>
      <c r="AD51" s="41">
        <v>44.557333333333297</v>
      </c>
      <c r="AE51" s="40">
        <v>0.75704326923077003</v>
      </c>
      <c r="AF51" s="51">
        <v>9.0068365384615401</v>
      </c>
    </row>
    <row r="52" spans="1:32" x14ac:dyDescent="0.2">
      <c r="A52" s="38" t="s">
        <v>37</v>
      </c>
      <c r="B52" s="39">
        <v>1992</v>
      </c>
      <c r="C52" s="62">
        <v>4.9696202531645597E-2</v>
      </c>
      <c r="D52" s="39">
        <v>329</v>
      </c>
      <c r="E52" s="39">
        <v>4332.5927051671697</v>
      </c>
      <c r="F52" s="39">
        <v>366</v>
      </c>
      <c r="G52" s="41">
        <v>-23.824699453551901</v>
      </c>
      <c r="H52" s="51">
        <v>31.636002732240399</v>
      </c>
      <c r="I52" s="42"/>
      <c r="J52" s="39"/>
      <c r="K52" s="41"/>
      <c r="L52" s="51"/>
      <c r="M52" s="39"/>
      <c r="N52" s="39"/>
      <c r="O52" s="41"/>
      <c r="P52" s="51"/>
      <c r="Q52" s="39"/>
      <c r="R52" s="39"/>
      <c r="S52" s="41"/>
      <c r="T52" s="51"/>
      <c r="U52" s="39">
        <v>329</v>
      </c>
      <c r="V52" s="39">
        <v>123.483282674772</v>
      </c>
      <c r="W52" s="41">
        <v>0.94393693693693603</v>
      </c>
      <c r="X52" s="51">
        <v>12.355898648648701</v>
      </c>
      <c r="Y52" s="39"/>
      <c r="Z52" s="40"/>
      <c r="AA52" s="40"/>
      <c r="AB52" s="51"/>
      <c r="AC52" s="42">
        <v>326</v>
      </c>
      <c r="AD52" s="41">
        <v>41.341717791411099</v>
      </c>
      <c r="AE52" s="40">
        <v>0.85023908045976904</v>
      </c>
      <c r="AF52" s="51">
        <v>9.1784409195402308</v>
      </c>
    </row>
    <row r="53" spans="1:32" x14ac:dyDescent="0.2">
      <c r="A53" s="38" t="s">
        <v>37</v>
      </c>
      <c r="B53" s="39">
        <v>1993</v>
      </c>
      <c r="C53" s="62">
        <v>8.1542168674698795E-2</v>
      </c>
      <c r="D53" s="39">
        <v>364</v>
      </c>
      <c r="E53" s="39">
        <v>4457.45604395604</v>
      </c>
      <c r="F53" s="39">
        <v>417</v>
      </c>
      <c r="G53" s="41">
        <v>12.071151079136699</v>
      </c>
      <c r="H53" s="51">
        <v>32.46851558753</v>
      </c>
      <c r="I53" s="42"/>
      <c r="J53" s="39"/>
      <c r="K53" s="41"/>
      <c r="L53" s="51"/>
      <c r="M53" s="39"/>
      <c r="N53" s="39"/>
      <c r="O53" s="41"/>
      <c r="P53" s="51"/>
      <c r="Q53" s="39"/>
      <c r="R53" s="39"/>
      <c r="S53" s="41"/>
      <c r="T53" s="51"/>
      <c r="U53" s="39">
        <v>364</v>
      </c>
      <c r="V53" s="39">
        <v>119.730769230769</v>
      </c>
      <c r="W53" s="41">
        <v>0.94836526946107702</v>
      </c>
      <c r="X53" s="51">
        <v>13.514814371257501</v>
      </c>
      <c r="Y53" s="39"/>
      <c r="Z53" s="40"/>
      <c r="AA53" s="40"/>
      <c r="AB53" s="51"/>
      <c r="AC53" s="42">
        <v>359</v>
      </c>
      <c r="AD53" s="41">
        <v>44.133704735376</v>
      </c>
      <c r="AE53" s="40">
        <v>1.0249817073170699</v>
      </c>
      <c r="AF53" s="51">
        <v>9.9077441056910605</v>
      </c>
    </row>
    <row r="54" spans="1:32" x14ac:dyDescent="0.2">
      <c r="A54" s="38" t="s">
        <v>37</v>
      </c>
      <c r="B54" s="39">
        <v>1994</v>
      </c>
      <c r="C54" s="62">
        <v>1.4621409921671E-2</v>
      </c>
      <c r="D54" s="39">
        <v>488</v>
      </c>
      <c r="E54" s="39">
        <v>4458.4959016393404</v>
      </c>
      <c r="F54" s="39">
        <v>559</v>
      </c>
      <c r="G54" s="41">
        <v>31.428783542039401</v>
      </c>
      <c r="H54" s="51">
        <v>30.9922128801431</v>
      </c>
      <c r="I54" s="42"/>
      <c r="J54" s="39"/>
      <c r="K54" s="41"/>
      <c r="L54" s="51"/>
      <c r="M54" s="39"/>
      <c r="N54" s="39"/>
      <c r="O54" s="41"/>
      <c r="P54" s="51"/>
      <c r="Q54" s="39"/>
      <c r="R54" s="39"/>
      <c r="S54" s="41"/>
      <c r="T54" s="51"/>
      <c r="U54" s="39">
        <v>488</v>
      </c>
      <c r="V54" s="39">
        <v>125.55942622950801</v>
      </c>
      <c r="W54" s="41">
        <v>1.55111079136691</v>
      </c>
      <c r="X54" s="51">
        <v>12.604227338129499</v>
      </c>
      <c r="Y54" s="39"/>
      <c r="Z54" s="40"/>
      <c r="AA54" s="40"/>
      <c r="AB54" s="51"/>
      <c r="AC54" s="42">
        <v>486</v>
      </c>
      <c r="AD54" s="41">
        <v>41.006378600823098</v>
      </c>
      <c r="AE54" s="40">
        <v>0.92932507288629695</v>
      </c>
      <c r="AF54" s="51">
        <v>9.5661706997084597</v>
      </c>
    </row>
    <row r="55" spans="1:32" x14ac:dyDescent="0.2">
      <c r="A55" s="43" t="s">
        <v>37</v>
      </c>
      <c r="B55" s="39">
        <v>1995</v>
      </c>
      <c r="C55" s="62">
        <v>2.22094508301405E-2</v>
      </c>
      <c r="D55" s="39">
        <v>706</v>
      </c>
      <c r="E55" s="39">
        <v>4662.3470254957501</v>
      </c>
      <c r="F55" s="39">
        <v>797</v>
      </c>
      <c r="G55" s="41">
        <v>23.823952321204501</v>
      </c>
      <c r="H55" s="51">
        <v>30.856264742785498</v>
      </c>
      <c r="I55" s="42"/>
      <c r="J55" s="39"/>
      <c r="K55" s="41"/>
      <c r="L55" s="51"/>
      <c r="M55" s="39"/>
      <c r="N55" s="39"/>
      <c r="O55" s="41"/>
      <c r="P55" s="51"/>
      <c r="Q55" s="39"/>
      <c r="R55" s="39"/>
      <c r="S55" s="41"/>
      <c r="T55" s="51"/>
      <c r="U55" s="39">
        <v>706</v>
      </c>
      <c r="V55" s="39">
        <v>124.798866855524</v>
      </c>
      <c r="W55" s="41">
        <v>1.5643649635036501</v>
      </c>
      <c r="X55" s="51">
        <v>12.9179155370177</v>
      </c>
      <c r="Y55" s="39"/>
      <c r="Z55" s="40"/>
      <c r="AA55" s="40"/>
      <c r="AB55" s="51"/>
      <c r="AC55" s="42">
        <v>695</v>
      </c>
      <c r="AD55" s="41">
        <v>40.363453237410098</v>
      </c>
      <c r="AE55" s="40">
        <v>0.96006050955414102</v>
      </c>
      <c r="AF55" s="51">
        <v>10.2147634819533</v>
      </c>
    </row>
    <row r="56" spans="1:32" x14ac:dyDescent="0.2">
      <c r="A56" s="43" t="s">
        <v>37</v>
      </c>
      <c r="B56" s="39">
        <v>1996</v>
      </c>
      <c r="C56" s="62">
        <v>3.8030813673567601E-2</v>
      </c>
      <c r="D56" s="39">
        <v>902</v>
      </c>
      <c r="E56" s="39">
        <v>4490.4068736141899</v>
      </c>
      <c r="F56" s="39">
        <v>997</v>
      </c>
      <c r="G56" s="41">
        <v>15.2420862587763</v>
      </c>
      <c r="H56" s="51">
        <v>30.772173520561701</v>
      </c>
      <c r="I56" s="42"/>
      <c r="J56" s="39"/>
      <c r="K56" s="41"/>
      <c r="L56" s="51"/>
      <c r="M56" s="39"/>
      <c r="N56" s="39"/>
      <c r="O56" s="41"/>
      <c r="P56" s="51"/>
      <c r="Q56" s="39"/>
      <c r="R56" s="39"/>
      <c r="S56" s="41"/>
      <c r="T56" s="51"/>
      <c r="U56" s="39">
        <v>902</v>
      </c>
      <c r="V56" s="39">
        <v>125.832594235033</v>
      </c>
      <c r="W56" s="41">
        <v>1.55965787370104</v>
      </c>
      <c r="X56" s="51">
        <v>12.381039168665099</v>
      </c>
      <c r="Y56" s="39"/>
      <c r="Z56" s="40"/>
      <c r="AA56" s="40"/>
      <c r="AB56" s="51"/>
      <c r="AC56" s="42">
        <v>890</v>
      </c>
      <c r="AD56" s="41">
        <v>38.459775280898903</v>
      </c>
      <c r="AE56" s="40">
        <v>0.93514180327868801</v>
      </c>
      <c r="AF56" s="51">
        <v>9.6045138524590108</v>
      </c>
    </row>
    <row r="57" spans="1:32" x14ac:dyDescent="0.2">
      <c r="A57" s="43" t="s">
        <v>37</v>
      </c>
      <c r="B57" s="39">
        <v>1997</v>
      </c>
      <c r="C57" s="62">
        <v>2.07185628742515E-2</v>
      </c>
      <c r="D57" s="39">
        <v>990</v>
      </c>
      <c r="E57" s="39">
        <v>4632.2747474747503</v>
      </c>
      <c r="F57" s="42">
        <v>1093</v>
      </c>
      <c r="G57" s="41">
        <v>48.789057639524202</v>
      </c>
      <c r="H57" s="51">
        <v>31.975584629460201</v>
      </c>
      <c r="I57" s="42"/>
      <c r="J57" s="39"/>
      <c r="K57" s="41"/>
      <c r="L57" s="51"/>
      <c r="M57" s="39"/>
      <c r="N57" s="39"/>
      <c r="O57" s="41"/>
      <c r="P57" s="51"/>
      <c r="Q57" s="39"/>
      <c r="R57" s="39"/>
      <c r="S57" s="41"/>
      <c r="T57" s="51"/>
      <c r="U57" s="39">
        <v>990</v>
      </c>
      <c r="V57" s="39">
        <v>127.505050505051</v>
      </c>
      <c r="W57" s="41">
        <v>1.04852394567548</v>
      </c>
      <c r="X57" s="51">
        <v>13.702706933523899</v>
      </c>
      <c r="Y57" s="39">
        <v>81</v>
      </c>
      <c r="Z57" s="40">
        <v>3.8686912156950002</v>
      </c>
      <c r="AA57" s="40">
        <v>-3.1079514824797899E-2</v>
      </c>
      <c r="AB57" s="51">
        <v>7.56428571428573</v>
      </c>
      <c r="AC57" s="42">
        <v>976</v>
      </c>
      <c r="AD57" s="41">
        <v>39.074897540983599</v>
      </c>
      <c r="AE57" s="40">
        <v>1.2633306686046499</v>
      </c>
      <c r="AF57" s="51">
        <v>10.6149903343023</v>
      </c>
    </row>
    <row r="58" spans="1:32" x14ac:dyDescent="0.2">
      <c r="A58" s="43" t="s">
        <v>37</v>
      </c>
      <c r="B58" s="39">
        <v>1998</v>
      </c>
      <c r="C58" s="62">
        <v>3.04631578947368E-2</v>
      </c>
      <c r="D58" s="39">
        <v>1187</v>
      </c>
      <c r="E58" s="39">
        <v>4572.74304970514</v>
      </c>
      <c r="F58" s="42">
        <v>1298</v>
      </c>
      <c r="G58" s="41">
        <v>37.714337442218799</v>
      </c>
      <c r="H58" s="51">
        <v>31.377167180277301</v>
      </c>
      <c r="I58" s="42"/>
      <c r="J58" s="39"/>
      <c r="K58" s="41"/>
      <c r="L58" s="51"/>
      <c r="M58" s="39"/>
      <c r="N58" s="39"/>
      <c r="O58" s="41"/>
      <c r="P58" s="51"/>
      <c r="Q58" s="39"/>
      <c r="R58" s="39"/>
      <c r="S58" s="41"/>
      <c r="T58" s="51"/>
      <c r="U58" s="39">
        <v>1187</v>
      </c>
      <c r="V58" s="39">
        <v>130.12299915753999</v>
      </c>
      <c r="W58" s="41">
        <v>1.2179786603438101</v>
      </c>
      <c r="X58" s="51">
        <v>13.3273248369887</v>
      </c>
      <c r="Y58" s="39">
        <v>97</v>
      </c>
      <c r="Z58" s="40">
        <v>3.72017911963666</v>
      </c>
      <c r="AA58" s="40">
        <v>-2.8099762470308799E-2</v>
      </c>
      <c r="AB58" s="51">
        <v>9.0877672209026201</v>
      </c>
      <c r="AC58" s="42">
        <v>1178</v>
      </c>
      <c r="AD58" s="41">
        <v>35.705942275042403</v>
      </c>
      <c r="AE58" s="40">
        <v>1.11446228123114</v>
      </c>
      <c r="AF58" s="51">
        <v>10.6791867833434</v>
      </c>
    </row>
    <row r="59" spans="1:32" x14ac:dyDescent="0.2">
      <c r="A59" s="43" t="s">
        <v>37</v>
      </c>
      <c r="B59" s="39">
        <v>1999</v>
      </c>
      <c r="C59" s="62">
        <v>1.7024565277394401E-2</v>
      </c>
      <c r="D59" s="39">
        <v>1389</v>
      </c>
      <c r="E59" s="39">
        <v>4681.1159107271396</v>
      </c>
      <c r="F59" s="42">
        <v>1578</v>
      </c>
      <c r="G59" s="41">
        <v>42.6665525982256</v>
      </c>
      <c r="H59" s="51">
        <v>30.481865019011401</v>
      </c>
      <c r="I59" s="42"/>
      <c r="J59" s="39"/>
      <c r="K59" s="41"/>
      <c r="L59" s="51"/>
      <c r="M59" s="39"/>
      <c r="N59" s="39"/>
      <c r="O59" s="41"/>
      <c r="P59" s="51"/>
      <c r="Q59" s="39"/>
      <c r="R59" s="39"/>
      <c r="S59" s="41"/>
      <c r="T59" s="51"/>
      <c r="U59" s="39">
        <v>1389</v>
      </c>
      <c r="V59" s="39">
        <v>129.974082073434</v>
      </c>
      <c r="W59" s="41">
        <v>1.2137036674816599</v>
      </c>
      <c r="X59" s="51">
        <v>12.9434733496332</v>
      </c>
      <c r="Y59" s="39">
        <v>130</v>
      </c>
      <c r="Z59" s="40">
        <v>3.6111123346062</v>
      </c>
      <c r="AA59" s="40">
        <v>-1.71010689990281E-2</v>
      </c>
      <c r="AB59" s="51">
        <v>9.5503401360544409</v>
      </c>
      <c r="AC59" s="42">
        <v>1363</v>
      </c>
      <c r="AD59" s="41">
        <v>38.462876008804102</v>
      </c>
      <c r="AE59" s="40">
        <v>1.11554824120603</v>
      </c>
      <c r="AF59" s="51">
        <v>10.470632412060301</v>
      </c>
    </row>
    <row r="60" spans="1:32" x14ac:dyDescent="0.2">
      <c r="A60" s="43" t="s">
        <v>37</v>
      </c>
      <c r="B60" s="39">
        <v>2000</v>
      </c>
      <c r="C60" s="62">
        <v>2.91482725527831E-2</v>
      </c>
      <c r="D60" s="39">
        <v>1429</v>
      </c>
      <c r="E60" s="39">
        <v>4783.9881035689295</v>
      </c>
      <c r="F60" s="42">
        <v>1691</v>
      </c>
      <c r="G60" s="41">
        <v>61.7495623891188</v>
      </c>
      <c r="H60" s="51">
        <v>30.263920165582501</v>
      </c>
      <c r="I60" s="42"/>
      <c r="J60" s="39"/>
      <c r="K60" s="41"/>
      <c r="L60" s="51"/>
      <c r="M60" s="39"/>
      <c r="N60" s="39"/>
      <c r="O60" s="41"/>
      <c r="P60" s="51"/>
      <c r="Q60" s="39">
        <v>50</v>
      </c>
      <c r="R60" s="39">
        <v>657.58</v>
      </c>
      <c r="S60" s="41">
        <v>8.5954535573122506</v>
      </c>
      <c r="T60" s="51">
        <v>10.013440711462399</v>
      </c>
      <c r="U60" s="39">
        <v>1429</v>
      </c>
      <c r="V60" s="39">
        <v>126.34219734079799</v>
      </c>
      <c r="W60" s="41">
        <v>1.3821519892713401</v>
      </c>
      <c r="X60" s="51">
        <v>13.2559763075548</v>
      </c>
      <c r="Y60" s="39">
        <v>155</v>
      </c>
      <c r="Z60" s="40">
        <v>3.5321794716137802</v>
      </c>
      <c r="AA60" s="40">
        <v>1.6957551020408201E-2</v>
      </c>
      <c r="AB60" s="51">
        <v>10.1055510204082</v>
      </c>
      <c r="AC60" s="42">
        <v>1398</v>
      </c>
      <c r="AD60" s="41">
        <v>40.690128755364803</v>
      </c>
      <c r="AE60" s="40">
        <v>1.2423353156450201</v>
      </c>
      <c r="AF60" s="51">
        <v>10.6793155535224</v>
      </c>
    </row>
    <row r="61" spans="1:32" x14ac:dyDescent="0.2">
      <c r="A61" s="43" t="s">
        <v>37</v>
      </c>
      <c r="B61" s="39">
        <v>2001</v>
      </c>
      <c r="C61" s="62">
        <v>2.4230925324675301E-2</v>
      </c>
      <c r="D61" s="39">
        <v>1716</v>
      </c>
      <c r="E61" s="39">
        <v>4788.6678321678301</v>
      </c>
      <c r="F61" s="42">
        <v>2067</v>
      </c>
      <c r="G61" s="41">
        <v>50.110188679245297</v>
      </c>
      <c r="H61" s="51">
        <v>30.090479438800202</v>
      </c>
      <c r="I61" s="42">
        <v>68</v>
      </c>
      <c r="J61" s="39">
        <v>206.45588235294099</v>
      </c>
      <c r="K61" s="41">
        <v>0.352510885341075</v>
      </c>
      <c r="L61" s="51">
        <v>12.053863570391901</v>
      </c>
      <c r="M61" s="39">
        <v>67</v>
      </c>
      <c r="N61" s="39">
        <v>176.477611940299</v>
      </c>
      <c r="O61" s="41">
        <v>1.19533043057571</v>
      </c>
      <c r="P61" s="51">
        <v>22.286606192549598</v>
      </c>
      <c r="Q61" s="39">
        <v>68</v>
      </c>
      <c r="R61" s="39">
        <v>659.42647058823502</v>
      </c>
      <c r="S61" s="41">
        <v>9.1711797468354401</v>
      </c>
      <c r="T61" s="51">
        <v>10.8724421940928</v>
      </c>
      <c r="U61" s="39">
        <v>1716</v>
      </c>
      <c r="V61" s="39">
        <v>128.98717948717899</v>
      </c>
      <c r="W61" s="41">
        <v>1.46946182634731</v>
      </c>
      <c r="X61" s="51">
        <v>13.299346556886199</v>
      </c>
      <c r="Y61" s="39">
        <v>175</v>
      </c>
      <c r="Z61" s="40">
        <v>3.4047608513695802</v>
      </c>
      <c r="AA61" s="40">
        <v>1.8575498575498701E-3</v>
      </c>
      <c r="AB61" s="51">
        <v>10.814814814814801</v>
      </c>
      <c r="AC61" s="42">
        <v>1687</v>
      </c>
      <c r="AD61" s="41">
        <v>41.009958506224102</v>
      </c>
      <c r="AE61" s="40">
        <v>1.2731323641928101</v>
      </c>
      <c r="AF61" s="51">
        <v>10.768108684009199</v>
      </c>
    </row>
    <row r="62" spans="1:32" x14ac:dyDescent="0.2">
      <c r="A62" s="43" t="s">
        <v>37</v>
      </c>
      <c r="B62" s="39">
        <v>2002</v>
      </c>
      <c r="C62" s="62">
        <v>3.9455350269438E-2</v>
      </c>
      <c r="D62" s="39">
        <v>1866</v>
      </c>
      <c r="E62" s="39">
        <v>4874.3252947481196</v>
      </c>
      <c r="F62" s="42">
        <v>2241</v>
      </c>
      <c r="G62" s="41">
        <v>71.1551807228916</v>
      </c>
      <c r="H62" s="51">
        <v>30.242688978134801</v>
      </c>
      <c r="I62" s="42">
        <v>88</v>
      </c>
      <c r="J62" s="39">
        <v>205.80681818181799</v>
      </c>
      <c r="K62" s="41">
        <v>0.61816711349419196</v>
      </c>
      <c r="L62" s="51">
        <v>12.2932430741734</v>
      </c>
      <c r="M62" s="39">
        <v>89</v>
      </c>
      <c r="N62" s="39">
        <v>179.34831460674201</v>
      </c>
      <c r="O62" s="41">
        <v>1.33954732142857</v>
      </c>
      <c r="P62" s="51">
        <v>22.504323214285701</v>
      </c>
      <c r="Q62" s="39">
        <v>89</v>
      </c>
      <c r="R62" s="39">
        <v>676.292134831461</v>
      </c>
      <c r="S62" s="41">
        <v>8.3343997071742297</v>
      </c>
      <c r="T62" s="51">
        <v>10.8369978038067</v>
      </c>
      <c r="U62" s="39">
        <v>1866</v>
      </c>
      <c r="V62" s="39">
        <v>134.27545551982899</v>
      </c>
      <c r="W62" s="41">
        <v>2.0467024932614502</v>
      </c>
      <c r="X62" s="51">
        <v>13.414815363881401</v>
      </c>
      <c r="Y62" s="39">
        <v>219</v>
      </c>
      <c r="Z62" s="40">
        <v>3.6741201249507398</v>
      </c>
      <c r="AA62" s="40">
        <v>-2.17448405253284E-3</v>
      </c>
      <c r="AB62" s="51">
        <v>11.1368355222013</v>
      </c>
      <c r="AC62" s="42">
        <v>1837</v>
      </c>
      <c r="AD62" s="41">
        <v>39.727762656505199</v>
      </c>
      <c r="AE62" s="40">
        <v>1.3291707818930001</v>
      </c>
      <c r="AF62" s="51">
        <v>11.1375891975309</v>
      </c>
    </row>
    <row r="63" spans="1:32" x14ac:dyDescent="0.2">
      <c r="A63" s="43" t="s">
        <v>37</v>
      </c>
      <c r="B63" s="39">
        <v>2003</v>
      </c>
      <c r="C63" s="62">
        <v>5.14718090626081E-2</v>
      </c>
      <c r="D63" s="39">
        <v>2002</v>
      </c>
      <c r="E63" s="39">
        <v>4824.8256743256698</v>
      </c>
      <c r="F63" s="42">
        <v>2323</v>
      </c>
      <c r="G63" s="41">
        <v>47.845789926818803</v>
      </c>
      <c r="H63" s="51">
        <v>30.8411769263883</v>
      </c>
      <c r="I63" s="42">
        <v>97</v>
      </c>
      <c r="J63" s="39">
        <v>191.26804123711301</v>
      </c>
      <c r="K63" s="41">
        <v>0.36770659198621303</v>
      </c>
      <c r="L63" s="51">
        <v>12.5233321844033</v>
      </c>
      <c r="M63" s="39">
        <v>97</v>
      </c>
      <c r="N63" s="39">
        <v>167.70103092783501</v>
      </c>
      <c r="O63" s="41">
        <v>0.99144425312096396</v>
      </c>
      <c r="P63" s="51">
        <v>22.9814877313819</v>
      </c>
      <c r="Q63" s="39">
        <v>97</v>
      </c>
      <c r="R63" s="39">
        <v>627.53608247422699</v>
      </c>
      <c r="S63" s="41">
        <v>8.2979010189228504</v>
      </c>
      <c r="T63" s="51">
        <v>11.208748180494901</v>
      </c>
      <c r="U63" s="39">
        <v>2002</v>
      </c>
      <c r="V63" s="39">
        <v>132.238261738262</v>
      </c>
      <c r="W63" s="41">
        <v>1.8187626359564899</v>
      </c>
      <c r="X63" s="51">
        <v>13.3750198336532</v>
      </c>
      <c r="Y63" s="39">
        <v>246</v>
      </c>
      <c r="Z63" s="40">
        <v>3.5100925299147301</v>
      </c>
      <c r="AA63" s="40">
        <v>1.0320143884892099E-2</v>
      </c>
      <c r="AB63" s="51">
        <v>11.8127697841726</v>
      </c>
      <c r="AC63" s="42">
        <v>1983</v>
      </c>
      <c r="AD63" s="41">
        <v>39.377710539586403</v>
      </c>
      <c r="AE63" s="40">
        <v>1.0177413736444301</v>
      </c>
      <c r="AF63" s="51">
        <v>10.9452492605981</v>
      </c>
    </row>
    <row r="64" spans="1:32" x14ac:dyDescent="0.2">
      <c r="A64" s="43" t="s">
        <v>37</v>
      </c>
      <c r="B64" s="39">
        <v>2004</v>
      </c>
      <c r="C64" s="62">
        <v>7.0123351765206302E-2</v>
      </c>
      <c r="D64" s="39">
        <v>2422</v>
      </c>
      <c r="E64" s="39">
        <v>4913.1325350949601</v>
      </c>
      <c r="F64" s="42">
        <v>2794</v>
      </c>
      <c r="G64" s="41">
        <v>48.320064423765203</v>
      </c>
      <c r="H64" s="51">
        <v>30.2968790264853</v>
      </c>
      <c r="I64" s="42">
        <v>108</v>
      </c>
      <c r="J64" s="39">
        <v>208.99074074074099</v>
      </c>
      <c r="K64" s="41">
        <v>0.66028269437477605</v>
      </c>
      <c r="L64" s="51">
        <v>12.191029021856</v>
      </c>
      <c r="M64" s="39">
        <v>110</v>
      </c>
      <c r="N64" s="39">
        <v>178.50909090909099</v>
      </c>
      <c r="O64" s="41">
        <v>1.0368740157480301</v>
      </c>
      <c r="P64" s="51">
        <v>22.550855046528198</v>
      </c>
      <c r="Q64" s="39">
        <v>113</v>
      </c>
      <c r="R64" s="39">
        <v>679.11504424778798</v>
      </c>
      <c r="S64" s="41">
        <v>10.282201946472</v>
      </c>
      <c r="T64" s="51">
        <v>11.0373412408759</v>
      </c>
      <c r="U64" s="39">
        <v>2422</v>
      </c>
      <c r="V64" s="39">
        <v>132.67175887696101</v>
      </c>
      <c r="W64" s="41">
        <v>1.8641480607966501</v>
      </c>
      <c r="X64" s="51">
        <v>13.0983346436059</v>
      </c>
      <c r="Y64" s="39">
        <v>316</v>
      </c>
      <c r="Z64" s="40">
        <v>3.7806317833796399</v>
      </c>
      <c r="AA64" s="40">
        <v>3.5584915084914903E-2</v>
      </c>
      <c r="AB64" s="51">
        <v>12.494605394605401</v>
      </c>
      <c r="AC64" s="42">
        <v>2409</v>
      </c>
      <c r="AD64" s="41">
        <v>38.785637193856402</v>
      </c>
      <c r="AE64" s="40">
        <v>0.96066212606837398</v>
      </c>
      <c r="AF64" s="51">
        <v>10.7702731303419</v>
      </c>
    </row>
    <row r="65" spans="1:32" x14ac:dyDescent="0.2">
      <c r="A65" s="43" t="s">
        <v>37</v>
      </c>
      <c r="B65" s="39">
        <v>2005</v>
      </c>
      <c r="C65" s="62">
        <v>5.2228777844671899E-2</v>
      </c>
      <c r="D65" s="39">
        <v>2782</v>
      </c>
      <c r="E65" s="39">
        <v>4980.5923795830304</v>
      </c>
      <c r="F65" s="42">
        <v>3212</v>
      </c>
      <c r="G65" s="41">
        <v>35.719806973848002</v>
      </c>
      <c r="H65" s="51">
        <v>30.1814106475716</v>
      </c>
      <c r="I65" s="42">
        <v>130</v>
      </c>
      <c r="J65" s="39">
        <v>209.65384615384599</v>
      </c>
      <c r="K65" s="41">
        <v>0.69439775561097306</v>
      </c>
      <c r="L65" s="51">
        <v>11.646006234413999</v>
      </c>
      <c r="M65" s="39">
        <v>132</v>
      </c>
      <c r="N65" s="39">
        <v>183.30303030303</v>
      </c>
      <c r="O65" s="41">
        <v>0.89201712862036897</v>
      </c>
      <c r="P65" s="51">
        <v>22.235707567735901</v>
      </c>
      <c r="Q65" s="39">
        <v>133</v>
      </c>
      <c r="R65" s="39">
        <v>692.15789473684197</v>
      </c>
      <c r="S65" s="41">
        <v>9.6893808969132103</v>
      </c>
      <c r="T65" s="51">
        <v>10.2762987769365</v>
      </c>
      <c r="U65" s="39">
        <v>2782</v>
      </c>
      <c r="V65" s="39">
        <v>130.990654205607</v>
      </c>
      <c r="W65" s="41">
        <v>1.46216333725029</v>
      </c>
      <c r="X65" s="51">
        <v>12.5027233842538</v>
      </c>
      <c r="Y65" s="39">
        <v>445</v>
      </c>
      <c r="Z65" s="40">
        <v>3.77673051946195</v>
      </c>
      <c r="AA65" s="40">
        <v>2.3317341549295802E-2</v>
      </c>
      <c r="AB65" s="51">
        <v>12.0867957746479</v>
      </c>
      <c r="AC65" s="42">
        <v>2761</v>
      </c>
      <c r="AD65" s="41">
        <v>39.065302426656999</v>
      </c>
      <c r="AE65" s="40">
        <v>0.93451700191570697</v>
      </c>
      <c r="AF65" s="51">
        <v>10.267877418582399</v>
      </c>
    </row>
    <row r="66" spans="1:32" x14ac:dyDescent="0.2">
      <c r="A66" s="43" t="s">
        <v>37</v>
      </c>
      <c r="B66" s="39">
        <v>2006</v>
      </c>
      <c r="C66" s="62">
        <v>4.6397013067828202E-2</v>
      </c>
      <c r="D66" s="39">
        <v>2690</v>
      </c>
      <c r="E66" s="39">
        <v>4969.6795539033501</v>
      </c>
      <c r="F66" s="42">
        <v>3230</v>
      </c>
      <c r="G66" s="41">
        <v>42.728235294117603</v>
      </c>
      <c r="H66" s="51">
        <v>29.867435913312701</v>
      </c>
      <c r="I66" s="42">
        <v>123</v>
      </c>
      <c r="J66" s="39">
        <v>203.13821138211401</v>
      </c>
      <c r="K66" s="41">
        <v>0.986064476131433</v>
      </c>
      <c r="L66" s="51">
        <v>11.850858028518299</v>
      </c>
      <c r="M66" s="39">
        <v>124</v>
      </c>
      <c r="N66" s="39">
        <v>178.04838709677401</v>
      </c>
      <c r="O66" s="41">
        <v>1.12625108359133</v>
      </c>
      <c r="P66" s="51">
        <v>22.154722291021699</v>
      </c>
      <c r="Q66" s="39">
        <v>127</v>
      </c>
      <c r="R66" s="39">
        <v>670.65354330708703</v>
      </c>
      <c r="S66" s="41">
        <v>10.1703825701625</v>
      </c>
      <c r="T66" s="51">
        <v>10.1831152141802</v>
      </c>
      <c r="U66" s="39">
        <v>2690</v>
      </c>
      <c r="V66" s="39">
        <v>136.312267657993</v>
      </c>
      <c r="W66" s="41">
        <v>1.64964996718442</v>
      </c>
      <c r="X66" s="51">
        <v>12.642295558958599</v>
      </c>
      <c r="Y66" s="39">
        <v>422</v>
      </c>
      <c r="Z66" s="40">
        <v>3.74817001641112</v>
      </c>
      <c r="AA66" s="40">
        <v>1.6263604785796901E-2</v>
      </c>
      <c r="AB66" s="51">
        <v>12.097028174449999</v>
      </c>
      <c r="AC66" s="42">
        <v>2670</v>
      </c>
      <c r="AD66" s="41">
        <v>39.416254681647899</v>
      </c>
      <c r="AE66" s="40">
        <v>1.9441403157660699</v>
      </c>
      <c r="AF66" s="51">
        <v>10.438428085390299</v>
      </c>
    </row>
    <row r="67" spans="1:32" x14ac:dyDescent="0.2">
      <c r="A67" s="43" t="s">
        <v>37</v>
      </c>
      <c r="B67" s="39">
        <v>2007</v>
      </c>
      <c r="C67" s="62">
        <v>3.0533209690506598E-2</v>
      </c>
      <c r="D67" s="39">
        <v>2878</v>
      </c>
      <c r="E67" s="39">
        <v>5002.7498262682402</v>
      </c>
      <c r="F67" s="42">
        <v>3460</v>
      </c>
      <c r="G67" s="41">
        <v>52.4252774566474</v>
      </c>
      <c r="H67" s="51">
        <v>29.357254624277498</v>
      </c>
      <c r="I67" s="42">
        <v>104</v>
      </c>
      <c r="J67" s="39">
        <v>233.105769230769</v>
      </c>
      <c r="K67" s="41">
        <v>1.11695344129555</v>
      </c>
      <c r="L67" s="51">
        <v>11.548770676691699</v>
      </c>
      <c r="M67" s="39">
        <v>107</v>
      </c>
      <c r="N67" s="39">
        <v>209.73831775700901</v>
      </c>
      <c r="O67" s="41">
        <v>1.3602875722543399</v>
      </c>
      <c r="P67" s="51">
        <v>21.868750867052</v>
      </c>
      <c r="Q67" s="39">
        <v>107</v>
      </c>
      <c r="R67" s="39">
        <v>785.130841121495</v>
      </c>
      <c r="S67" s="41">
        <v>10.447394188862001</v>
      </c>
      <c r="T67" s="51">
        <v>9.9416077481840102</v>
      </c>
      <c r="U67" s="39">
        <v>2878</v>
      </c>
      <c r="V67" s="39">
        <v>133.36205698401699</v>
      </c>
      <c r="W67" s="41">
        <v>1.31384341637011</v>
      </c>
      <c r="X67" s="51">
        <v>12.344072639732101</v>
      </c>
      <c r="Y67" s="39">
        <v>503</v>
      </c>
      <c r="Z67" s="40">
        <v>3.5067849698609002</v>
      </c>
      <c r="AA67" s="40">
        <v>5.8204553938036203E-3</v>
      </c>
      <c r="AB67" s="51">
        <v>12.508137364688301</v>
      </c>
      <c r="AC67" s="42">
        <v>2846</v>
      </c>
      <c r="AD67" s="41">
        <v>38.438158819395603</v>
      </c>
      <c r="AE67" s="40">
        <v>1.53156753882153</v>
      </c>
      <c r="AF67" s="51">
        <v>10.273807657945101</v>
      </c>
    </row>
    <row r="68" spans="1:32" x14ac:dyDescent="0.2">
      <c r="A68" s="43" t="s">
        <v>37</v>
      </c>
      <c r="B68" s="39">
        <v>2008</v>
      </c>
      <c r="C68" s="62">
        <v>1.88386213974173E-2</v>
      </c>
      <c r="D68" s="39">
        <v>3438</v>
      </c>
      <c r="E68" s="39">
        <v>5028.2294938918003</v>
      </c>
      <c r="F68" s="42">
        <v>4118</v>
      </c>
      <c r="G68" s="41">
        <v>52.203028169014203</v>
      </c>
      <c r="H68" s="51">
        <v>28.881557552209799</v>
      </c>
      <c r="I68" s="42">
        <v>134</v>
      </c>
      <c r="J68" s="39">
        <v>222.216417910448</v>
      </c>
      <c r="K68" s="41">
        <v>1.23211197473889</v>
      </c>
      <c r="L68" s="51">
        <v>11.0096468302162</v>
      </c>
      <c r="M68" s="39">
        <v>134</v>
      </c>
      <c r="N68" s="39">
        <v>197.87313432835799</v>
      </c>
      <c r="O68" s="41">
        <v>1.4826835842642101</v>
      </c>
      <c r="P68" s="51">
        <v>21.248728994657601</v>
      </c>
      <c r="Q68" s="39">
        <v>136</v>
      </c>
      <c r="R68" s="39">
        <v>735.16911764705901</v>
      </c>
      <c r="S68" s="41">
        <v>10.6770195991091</v>
      </c>
      <c r="T68" s="51">
        <v>10.076817371937601</v>
      </c>
      <c r="U68" s="39">
        <v>3438</v>
      </c>
      <c r="V68" s="39">
        <v>131.13961605584601</v>
      </c>
      <c r="W68" s="41">
        <v>1.0259052217453499</v>
      </c>
      <c r="X68" s="51">
        <v>12.0275951359085</v>
      </c>
      <c r="Y68" s="39">
        <v>686</v>
      </c>
      <c r="Z68" s="40">
        <v>3.5897120395508901</v>
      </c>
      <c r="AA68" s="40">
        <v>1.8401806624289099E-2</v>
      </c>
      <c r="AB68" s="51">
        <v>13.225426564068201</v>
      </c>
      <c r="AC68" s="42">
        <v>3376</v>
      </c>
      <c r="AD68" s="41">
        <v>39.199940758293799</v>
      </c>
      <c r="AE68" s="40">
        <v>0.80565252085600403</v>
      </c>
      <c r="AF68" s="51">
        <v>10.0228609902067</v>
      </c>
    </row>
    <row r="69" spans="1:32" x14ac:dyDescent="0.2">
      <c r="A69" s="43" t="s">
        <v>37</v>
      </c>
      <c r="B69" s="39">
        <v>2009</v>
      </c>
      <c r="C69" s="62">
        <v>4.7147884063339203E-2</v>
      </c>
      <c r="D69" s="39">
        <v>3439</v>
      </c>
      <c r="E69" s="39">
        <v>5085.6961325966804</v>
      </c>
      <c r="F69" s="42">
        <v>4259</v>
      </c>
      <c r="G69" s="41">
        <v>44.587297487673197</v>
      </c>
      <c r="H69" s="51">
        <v>29.122433904672601</v>
      </c>
      <c r="I69" s="42">
        <v>165</v>
      </c>
      <c r="J69" s="39">
        <v>224.290909090909</v>
      </c>
      <c r="K69" s="41">
        <v>1.00409990597085</v>
      </c>
      <c r="L69" s="51">
        <v>11.8293328631876</v>
      </c>
      <c r="M69" s="39">
        <v>171</v>
      </c>
      <c r="N69" s="39">
        <v>210.92397660818699</v>
      </c>
      <c r="O69" s="41">
        <v>1.4022252231094401</v>
      </c>
      <c r="P69" s="51">
        <v>21.610935650540199</v>
      </c>
      <c r="Q69" s="39">
        <v>171</v>
      </c>
      <c r="R69" s="39">
        <v>780.27485380117002</v>
      </c>
      <c r="S69" s="41">
        <v>8.9495366810514003</v>
      </c>
      <c r="T69" s="51">
        <v>10.578129854845001</v>
      </c>
      <c r="U69" s="39">
        <v>3439</v>
      </c>
      <c r="V69" s="39">
        <v>131.894736842105</v>
      </c>
      <c r="W69" s="41">
        <v>0.91664163126593301</v>
      </c>
      <c r="X69" s="51">
        <v>12.401836873406999</v>
      </c>
      <c r="Y69" s="39">
        <v>778</v>
      </c>
      <c r="Z69" s="40">
        <v>3.56970924046847</v>
      </c>
      <c r="AA69" s="40">
        <v>1.6182802164762401E-2</v>
      </c>
      <c r="AB69" s="51">
        <v>14.0128382441371</v>
      </c>
      <c r="AC69" s="42">
        <v>3403</v>
      </c>
      <c r="AD69" s="41">
        <v>37.656126946811597</v>
      </c>
      <c r="AE69" s="40">
        <v>-0.24804223409757001</v>
      </c>
      <c r="AF69" s="51">
        <v>10.4404119117394</v>
      </c>
    </row>
    <row r="70" spans="1:32" x14ac:dyDescent="0.2">
      <c r="A70" s="43" t="s">
        <v>37</v>
      </c>
      <c r="B70" s="39">
        <v>2010</v>
      </c>
      <c r="C70" s="62">
        <v>5.4891662951404303E-2</v>
      </c>
      <c r="D70" s="39">
        <v>3574</v>
      </c>
      <c r="E70" s="39">
        <v>5054.4714605484096</v>
      </c>
      <c r="F70" s="42">
        <v>4430</v>
      </c>
      <c r="G70" s="41">
        <v>51.515266365688603</v>
      </c>
      <c r="H70" s="51">
        <v>28.4506546275395</v>
      </c>
      <c r="I70" s="42">
        <v>211</v>
      </c>
      <c r="J70" s="39">
        <v>236.886255924171</v>
      </c>
      <c r="K70" s="41">
        <v>1.2910802441229701</v>
      </c>
      <c r="L70" s="51">
        <v>11.7589059674503</v>
      </c>
      <c r="M70" s="39">
        <v>214</v>
      </c>
      <c r="N70" s="39">
        <v>210.845794392523</v>
      </c>
      <c r="O70" s="41">
        <v>1.3935819413092601</v>
      </c>
      <c r="P70" s="51">
        <v>21.210504514672699</v>
      </c>
      <c r="Q70" s="39">
        <v>214</v>
      </c>
      <c r="R70" s="39">
        <v>791.158878504673</v>
      </c>
      <c r="S70" s="41">
        <v>10.9269430051813</v>
      </c>
      <c r="T70" s="51">
        <v>11.155763650856899</v>
      </c>
      <c r="U70" s="39">
        <v>3574</v>
      </c>
      <c r="V70" s="39">
        <v>130.371572467823</v>
      </c>
      <c r="W70" s="41">
        <v>0.98715801652892499</v>
      </c>
      <c r="X70" s="51">
        <v>12.0875099173553</v>
      </c>
      <c r="Y70" s="39">
        <v>838</v>
      </c>
      <c r="Z70" s="40">
        <v>3.56939352762046</v>
      </c>
      <c r="AA70" s="40">
        <v>-2.5226426426426401E-2</v>
      </c>
      <c r="AB70" s="51">
        <v>14.4903303303303</v>
      </c>
      <c r="AC70" s="42">
        <v>3543</v>
      </c>
      <c r="AD70" s="41">
        <v>35.310019757267902</v>
      </c>
      <c r="AE70" s="40">
        <v>-0.87304721895479898</v>
      </c>
      <c r="AF70" s="51">
        <v>10.2458781549319</v>
      </c>
    </row>
    <row r="71" spans="1:32" x14ac:dyDescent="0.2">
      <c r="A71" s="43" t="s">
        <v>37</v>
      </c>
      <c r="B71" s="39">
        <v>2011</v>
      </c>
      <c r="C71" s="62">
        <v>4.0628240925408801E-2</v>
      </c>
      <c r="D71" s="39">
        <v>3433</v>
      </c>
      <c r="E71" s="39">
        <v>5170.7987183221703</v>
      </c>
      <c r="F71" s="42">
        <v>4310</v>
      </c>
      <c r="G71" s="41">
        <v>56.760512761020998</v>
      </c>
      <c r="H71" s="51">
        <v>28.4040999999999</v>
      </c>
      <c r="I71" s="42">
        <v>160</v>
      </c>
      <c r="J71" s="39">
        <v>236.98750000000001</v>
      </c>
      <c r="K71" s="41">
        <v>1.30838750870676</v>
      </c>
      <c r="L71" s="51">
        <v>11.575576271186399</v>
      </c>
      <c r="M71" s="39">
        <v>161</v>
      </c>
      <c r="N71" s="39">
        <v>220.869565217391</v>
      </c>
      <c r="O71" s="41">
        <v>1.4907120649651999</v>
      </c>
      <c r="P71" s="51">
        <v>21.216468445475599</v>
      </c>
      <c r="Q71" s="39">
        <v>161</v>
      </c>
      <c r="R71" s="39">
        <v>817.84472049689396</v>
      </c>
      <c r="S71" s="41">
        <v>9.4466009087466691</v>
      </c>
      <c r="T71" s="51">
        <v>10.313162438470201</v>
      </c>
      <c r="U71" s="39">
        <v>3433</v>
      </c>
      <c r="V71" s="39">
        <v>131.78007573550801</v>
      </c>
      <c r="W71" s="41">
        <v>0.54818707651627796</v>
      </c>
      <c r="X71" s="51">
        <v>11.8958388696083</v>
      </c>
      <c r="Y71" s="39">
        <v>882</v>
      </c>
      <c r="Z71" s="40">
        <v>3.40005572318884</v>
      </c>
      <c r="AA71" s="40">
        <v>-4.7005777007509998E-2</v>
      </c>
      <c r="AB71" s="51">
        <v>14.2168688619295</v>
      </c>
      <c r="AC71" s="42">
        <v>3399</v>
      </c>
      <c r="AD71" s="41">
        <v>34.702441894674898</v>
      </c>
      <c r="AE71" s="40">
        <v>-2.1097136386512401</v>
      </c>
      <c r="AF71" s="51">
        <v>9.9587642677403103</v>
      </c>
    </row>
    <row r="72" spans="1:32" x14ac:dyDescent="0.2">
      <c r="A72" s="43" t="s">
        <v>37</v>
      </c>
      <c r="B72" s="39">
        <v>2012</v>
      </c>
      <c r="C72" s="62">
        <v>3.4079453636013897E-2</v>
      </c>
      <c r="D72" s="39">
        <v>3441</v>
      </c>
      <c r="E72" s="39">
        <v>5289.7564661435599</v>
      </c>
      <c r="F72" s="42">
        <v>4490</v>
      </c>
      <c r="G72" s="41">
        <v>60.824169265033497</v>
      </c>
      <c r="H72" s="51">
        <v>27.214293318485499</v>
      </c>
      <c r="I72" s="42">
        <v>161</v>
      </c>
      <c r="J72" s="39">
        <v>244.22981366459601</v>
      </c>
      <c r="K72" s="41">
        <v>1.27715228539577</v>
      </c>
      <c r="L72" s="51">
        <v>11.726796655518299</v>
      </c>
      <c r="M72" s="39">
        <v>163</v>
      </c>
      <c r="N72" s="39">
        <v>219.184049079755</v>
      </c>
      <c r="O72" s="41">
        <v>1.4756978609625699</v>
      </c>
      <c r="P72" s="51">
        <v>20.595831996434999</v>
      </c>
      <c r="Q72" s="39">
        <v>163</v>
      </c>
      <c r="R72" s="39">
        <v>821.26380368098205</v>
      </c>
      <c r="S72" s="41">
        <v>7.5237606626718296</v>
      </c>
      <c r="T72" s="51">
        <v>10.839286217835699</v>
      </c>
      <c r="U72" s="39">
        <v>3441</v>
      </c>
      <c r="V72" s="39">
        <v>127.423423423423</v>
      </c>
      <c r="W72" s="41">
        <v>0.25145907416306301</v>
      </c>
      <c r="X72" s="51">
        <v>11.645908857920899</v>
      </c>
      <c r="Y72" s="39">
        <v>830</v>
      </c>
      <c r="Z72" s="40">
        <v>3.3657195192676999</v>
      </c>
      <c r="AA72" s="40">
        <v>-4.8884679665738298E-2</v>
      </c>
      <c r="AB72" s="51">
        <v>14.5061559888579</v>
      </c>
      <c r="AC72" s="42">
        <v>3312</v>
      </c>
      <c r="AD72" s="41">
        <v>31.8681763285025</v>
      </c>
      <c r="AE72" s="40">
        <v>-3.4417636840380199</v>
      </c>
      <c r="AF72" s="51">
        <v>10.020793477548301</v>
      </c>
    </row>
    <row r="73" spans="1:32" x14ac:dyDescent="0.2">
      <c r="A73" s="43" t="s">
        <v>37</v>
      </c>
      <c r="B73" s="39">
        <v>2013</v>
      </c>
      <c r="C73" s="62">
        <v>5.1403491941673103E-2</v>
      </c>
      <c r="D73" s="39">
        <v>3281</v>
      </c>
      <c r="E73" s="39">
        <v>5263.0545565376397</v>
      </c>
      <c r="F73" s="42">
        <v>4680</v>
      </c>
      <c r="G73" s="41">
        <v>60.059258547008497</v>
      </c>
      <c r="H73" s="51">
        <v>25.7869305555556</v>
      </c>
      <c r="I73" s="42">
        <v>131</v>
      </c>
      <c r="J73" s="39">
        <v>237.85496183206101</v>
      </c>
      <c r="K73" s="41">
        <v>1.48563371844245</v>
      </c>
      <c r="L73" s="51">
        <v>11.4661878476679</v>
      </c>
      <c r="M73" s="39">
        <v>132</v>
      </c>
      <c r="N73" s="39">
        <v>217.083333333333</v>
      </c>
      <c r="O73" s="41">
        <v>1.4280870215950401</v>
      </c>
      <c r="P73" s="51">
        <v>19.810303185802798</v>
      </c>
      <c r="Q73" s="39">
        <v>132</v>
      </c>
      <c r="R73" s="39">
        <v>801.93939393939399</v>
      </c>
      <c r="S73" s="41">
        <v>6.4080794223826603</v>
      </c>
      <c r="T73" s="51">
        <v>10.470942566458801</v>
      </c>
      <c r="U73" s="39">
        <v>3281</v>
      </c>
      <c r="V73" s="39">
        <v>126.506248095093</v>
      </c>
      <c r="W73" s="41">
        <v>0.19317946696104599</v>
      </c>
      <c r="X73" s="51">
        <v>11.457092414445601</v>
      </c>
      <c r="Y73" s="39">
        <v>618</v>
      </c>
      <c r="Z73" s="40">
        <v>3.4764442671516398</v>
      </c>
      <c r="AA73" s="40">
        <v>-6.6662734584450198E-2</v>
      </c>
      <c r="AB73" s="51">
        <v>13.751099195710401</v>
      </c>
      <c r="AC73" s="42">
        <v>3151</v>
      </c>
      <c r="AD73" s="41">
        <v>28.556331323389401</v>
      </c>
      <c r="AE73" s="40">
        <v>-4.7596157303371003</v>
      </c>
      <c r="AF73" s="51">
        <v>9.7774931139646899</v>
      </c>
    </row>
    <row r="74" spans="1:32" x14ac:dyDescent="0.2">
      <c r="A74" s="43" t="s">
        <v>37</v>
      </c>
      <c r="B74" s="39">
        <v>2014</v>
      </c>
      <c r="C74" s="62">
        <v>4.64376696596367E-2</v>
      </c>
      <c r="D74" s="39">
        <v>2637</v>
      </c>
      <c r="E74" s="39">
        <v>5290.1224876753904</v>
      </c>
      <c r="F74" s="42">
        <v>4173</v>
      </c>
      <c r="G74" s="41">
        <v>57.472415528396901</v>
      </c>
      <c r="H74" s="51">
        <v>23.8816865564343</v>
      </c>
      <c r="I74" s="42">
        <v>128</v>
      </c>
      <c r="J74" s="39">
        <v>231.15625</v>
      </c>
      <c r="K74" s="41">
        <v>1.42866778603982</v>
      </c>
      <c r="L74" s="51">
        <v>10.6685118733509</v>
      </c>
      <c r="M74" s="39">
        <v>129</v>
      </c>
      <c r="N74" s="39">
        <v>210.922480620155</v>
      </c>
      <c r="O74" s="41">
        <v>1.43102925659473</v>
      </c>
      <c r="P74" s="51">
        <v>18.233777697841699</v>
      </c>
      <c r="Q74" s="39">
        <v>129</v>
      </c>
      <c r="R74" s="39">
        <v>781.48062015503899</v>
      </c>
      <c r="S74" s="41">
        <v>5.1904590825688004</v>
      </c>
      <c r="T74" s="51">
        <v>9.5501053211008902</v>
      </c>
      <c r="U74" s="39">
        <v>2637</v>
      </c>
      <c r="V74" s="39">
        <v>126.29730754645399</v>
      </c>
      <c r="W74" s="41">
        <v>0.140206313219393</v>
      </c>
      <c r="X74" s="51">
        <v>10.299924136728301</v>
      </c>
      <c r="Y74" s="39">
        <v>525</v>
      </c>
      <c r="Z74" s="40">
        <v>3.29270419158355</v>
      </c>
      <c r="AA74" s="40">
        <v>-7.2783553597650402E-2</v>
      </c>
      <c r="AB74" s="51">
        <v>12.502261380323</v>
      </c>
      <c r="AC74" s="42">
        <v>2538</v>
      </c>
      <c r="AD74" s="41">
        <v>25.8130023640662</v>
      </c>
      <c r="AE74" s="40">
        <v>-5.3724272484416797</v>
      </c>
      <c r="AF74" s="51">
        <v>8.6798977382012801</v>
      </c>
    </row>
    <row r="75" spans="1:32" x14ac:dyDescent="0.2">
      <c r="A75" s="43" t="s">
        <v>37</v>
      </c>
      <c r="B75" s="39">
        <v>2015</v>
      </c>
      <c r="C75" s="62">
        <v>4.0709321830817102E-2</v>
      </c>
      <c r="D75" s="39">
        <v>2159</v>
      </c>
      <c r="E75" s="39">
        <v>5301.8439092172302</v>
      </c>
      <c r="F75" s="42">
        <v>3715</v>
      </c>
      <c r="G75" s="41">
        <v>71.046718707940798</v>
      </c>
      <c r="H75" s="51">
        <v>21.967965545087399</v>
      </c>
      <c r="I75" s="42">
        <v>57</v>
      </c>
      <c r="J75" s="39">
        <v>225.12280701754401</v>
      </c>
      <c r="K75" s="41">
        <v>1.47121212938006</v>
      </c>
      <c r="L75" s="51">
        <v>9.7026177897573902</v>
      </c>
      <c r="M75" s="39">
        <v>58</v>
      </c>
      <c r="N75" s="39">
        <v>205.655172413793</v>
      </c>
      <c r="O75" s="41">
        <v>1.70420183239019</v>
      </c>
      <c r="P75" s="51">
        <v>16.913771759633502</v>
      </c>
      <c r="Q75" s="39">
        <v>58</v>
      </c>
      <c r="R75" s="39">
        <v>769.96551724137896</v>
      </c>
      <c r="S75" s="41">
        <v>5.6338464106844803</v>
      </c>
      <c r="T75" s="51">
        <v>8.1535538397328793</v>
      </c>
      <c r="U75" s="39">
        <v>2159</v>
      </c>
      <c r="V75" s="39">
        <v>119.614636405743</v>
      </c>
      <c r="W75" s="41">
        <v>-0.208269391824527</v>
      </c>
      <c r="X75" s="51">
        <v>9.3110295114656001</v>
      </c>
      <c r="Y75" s="39">
        <v>286</v>
      </c>
      <c r="Z75" s="40">
        <v>3.4617270949910499</v>
      </c>
      <c r="AA75" s="40">
        <v>-8.8276302173162999E-2</v>
      </c>
      <c r="AB75" s="51">
        <v>10.8068989306657</v>
      </c>
      <c r="AC75" s="42">
        <v>2047</v>
      </c>
      <c r="AD75" s="41">
        <v>22.192525647288701</v>
      </c>
      <c r="AE75" s="40">
        <v>-6.2879947186674796</v>
      </c>
      <c r="AF75" s="51">
        <v>7.6506168393256297</v>
      </c>
    </row>
    <row r="76" spans="1:32" x14ac:dyDescent="0.2">
      <c r="A76" s="43" t="s">
        <v>37</v>
      </c>
      <c r="B76" s="39">
        <v>2016</v>
      </c>
      <c r="C76" s="62">
        <v>7.2548851804307493E-2</v>
      </c>
      <c r="D76" s="39">
        <v>1499</v>
      </c>
      <c r="E76" s="39">
        <v>5347.4042695130101</v>
      </c>
      <c r="F76" s="42">
        <v>3248</v>
      </c>
      <c r="G76" s="41">
        <v>75.385594211822607</v>
      </c>
      <c r="H76" s="51">
        <v>19.601693657635401</v>
      </c>
      <c r="I76" s="42"/>
      <c r="J76" s="39"/>
      <c r="K76" s="41"/>
      <c r="L76" s="51"/>
      <c r="M76" s="39"/>
      <c r="N76" s="39"/>
      <c r="O76" s="41"/>
      <c r="P76" s="51"/>
      <c r="Q76" s="39"/>
      <c r="R76" s="39"/>
      <c r="S76" s="41"/>
      <c r="T76" s="51"/>
      <c r="U76" s="39">
        <v>1499</v>
      </c>
      <c r="V76" s="39">
        <v>117.01400933956</v>
      </c>
      <c r="W76" s="41">
        <v>-0.30215814917127098</v>
      </c>
      <c r="X76" s="51">
        <v>8.6409290976059303</v>
      </c>
      <c r="Y76" s="39">
        <v>147</v>
      </c>
      <c r="Z76" s="40">
        <v>3.2735161368110401</v>
      </c>
      <c r="AA76" s="40">
        <v>-0.10539717367050901</v>
      </c>
      <c r="AB76" s="51">
        <v>9.5751208627742201</v>
      </c>
      <c r="AC76" s="42">
        <v>1291</v>
      </c>
      <c r="AD76" s="41">
        <v>19.239039504260202</v>
      </c>
      <c r="AE76" s="40">
        <v>-7.5084048573449396</v>
      </c>
      <c r="AF76" s="51">
        <v>7.2288186984201603</v>
      </c>
    </row>
    <row r="77" spans="1:32" x14ac:dyDescent="0.2">
      <c r="A77" s="43" t="s">
        <v>37</v>
      </c>
      <c r="B77" s="39">
        <v>2017</v>
      </c>
      <c r="C77" s="62">
        <v>6.9254401104590899E-2</v>
      </c>
      <c r="D77" s="39">
        <v>536</v>
      </c>
      <c r="E77" s="39">
        <v>5437.53544776119</v>
      </c>
      <c r="F77" s="42">
        <v>2764</v>
      </c>
      <c r="G77" s="41">
        <v>81.713230824891596</v>
      </c>
      <c r="H77" s="51">
        <v>15.1392047756874</v>
      </c>
      <c r="I77" s="42"/>
      <c r="J77" s="39"/>
      <c r="K77" s="41"/>
      <c r="L77" s="51"/>
      <c r="M77" s="39"/>
      <c r="N77" s="39"/>
      <c r="O77" s="41"/>
      <c r="P77" s="51"/>
      <c r="Q77" s="39"/>
      <c r="R77" s="39"/>
      <c r="S77" s="41"/>
      <c r="T77" s="51"/>
      <c r="U77" s="39">
        <v>536</v>
      </c>
      <c r="V77" s="39">
        <v>100.60447761194</v>
      </c>
      <c r="W77" s="41">
        <v>-0.64866582844369702</v>
      </c>
      <c r="X77" s="51">
        <v>6.9856577256216896</v>
      </c>
      <c r="Y77" s="39"/>
      <c r="Z77" s="40"/>
      <c r="AA77" s="40"/>
      <c r="AB77" s="51"/>
      <c r="AC77" s="42">
        <v>54</v>
      </c>
      <c r="AD77" s="41">
        <v>18.207407407407398</v>
      </c>
      <c r="AE77" s="40">
        <v>-7.7138162481536101</v>
      </c>
      <c r="AF77" s="51">
        <v>5.9531953618907103</v>
      </c>
    </row>
    <row r="78" spans="1:32" x14ac:dyDescent="0.2">
      <c r="A78" s="43" t="s">
        <v>37</v>
      </c>
      <c r="B78" s="39">
        <v>2018</v>
      </c>
      <c r="C78" s="62">
        <v>0.117821190530912</v>
      </c>
      <c r="D78" s="39"/>
      <c r="E78" s="39"/>
      <c r="F78" s="42">
        <v>2109</v>
      </c>
      <c r="G78" s="41">
        <v>106.179056424846</v>
      </c>
      <c r="H78" s="51">
        <v>13.2988838311996</v>
      </c>
      <c r="I78" s="42"/>
      <c r="J78" s="39"/>
      <c r="K78" s="41"/>
      <c r="L78" s="51"/>
      <c r="M78" s="39"/>
      <c r="N78" s="39"/>
      <c r="O78" s="41"/>
      <c r="P78" s="51"/>
      <c r="Q78" s="39"/>
      <c r="R78" s="39"/>
      <c r="S78" s="41"/>
      <c r="T78" s="51"/>
      <c r="U78" s="39"/>
      <c r="V78" s="39"/>
      <c r="W78" s="41"/>
      <c r="X78" s="51"/>
      <c r="Y78" s="39"/>
      <c r="Z78" s="40"/>
      <c r="AA78" s="40"/>
      <c r="AB78" s="51"/>
      <c r="AC78" s="42"/>
      <c r="AD78" s="41"/>
      <c r="AE78" s="40"/>
      <c r="AF78" s="51"/>
    </row>
    <row r="79" spans="1:32" x14ac:dyDescent="0.2">
      <c r="A79" s="43" t="s">
        <v>37</v>
      </c>
      <c r="B79" s="39">
        <v>2019</v>
      </c>
      <c r="C79" s="62">
        <v>7.9310498220640499E-2</v>
      </c>
      <c r="D79" s="39"/>
      <c r="E79" s="39"/>
      <c r="F79" s="42">
        <v>1303</v>
      </c>
      <c r="G79" s="41">
        <v>127.118664620107</v>
      </c>
      <c r="H79" s="51">
        <v>13.191788181120501</v>
      </c>
      <c r="I79" s="42"/>
      <c r="J79" s="39"/>
      <c r="K79" s="41"/>
      <c r="L79" s="51"/>
      <c r="M79" s="39"/>
      <c r="N79" s="39"/>
      <c r="O79" s="41"/>
      <c r="P79" s="51"/>
      <c r="Q79" s="39"/>
      <c r="R79" s="39"/>
      <c r="S79" s="41"/>
      <c r="T79" s="51"/>
      <c r="U79" s="39"/>
      <c r="V79" s="39"/>
      <c r="W79" s="41"/>
      <c r="X79" s="51"/>
      <c r="Y79" s="39"/>
      <c r="Z79" s="40"/>
      <c r="AA79" s="40"/>
      <c r="AB79" s="51"/>
      <c r="AC79" s="42"/>
      <c r="AD79" s="41"/>
      <c r="AE79" s="40"/>
      <c r="AF79" s="51"/>
    </row>
    <row r="80" spans="1:32" x14ac:dyDescent="0.2">
      <c r="A80" s="43" t="s">
        <v>2</v>
      </c>
      <c r="B80" s="39">
        <v>1987</v>
      </c>
      <c r="C80" s="62">
        <v>9.5787128712871303E-2</v>
      </c>
      <c r="D80" s="39">
        <v>1205</v>
      </c>
      <c r="E80" s="39">
        <v>5080.7269709543598</v>
      </c>
      <c r="F80" s="42">
        <v>1398</v>
      </c>
      <c r="G80" s="41">
        <v>-24.829256080114401</v>
      </c>
      <c r="H80" s="51">
        <v>32.156808297567999</v>
      </c>
      <c r="I80" s="42">
        <v>137</v>
      </c>
      <c r="J80" s="39">
        <v>186.80291970802901</v>
      </c>
      <c r="K80" s="41">
        <v>-0.84867910983488803</v>
      </c>
      <c r="L80" s="51">
        <v>12.2766439339555</v>
      </c>
      <c r="M80" s="39"/>
      <c r="N80" s="39"/>
      <c r="O80" s="41"/>
      <c r="P80" s="51"/>
      <c r="Q80" s="39">
        <v>63</v>
      </c>
      <c r="R80" s="39">
        <v>772.23809523809496</v>
      </c>
      <c r="S80" s="41">
        <v>3.9373539703903102</v>
      </c>
      <c r="T80" s="51">
        <v>5.1661345895020201</v>
      </c>
      <c r="U80" s="39">
        <v>1205</v>
      </c>
      <c r="V80" s="39">
        <v>136.58257261410799</v>
      </c>
      <c r="W80" s="41">
        <v>2.2932873786407799</v>
      </c>
      <c r="X80" s="51">
        <v>12.451300970873801</v>
      </c>
      <c r="Y80" s="39"/>
      <c r="Z80" s="40"/>
      <c r="AA80" s="40"/>
      <c r="AB80" s="51"/>
      <c r="AC80" s="42">
        <v>1204</v>
      </c>
      <c r="AD80" s="41">
        <v>42.161129568106297</v>
      </c>
      <c r="AE80" s="40">
        <v>0.36893831168831198</v>
      </c>
      <c r="AF80" s="51">
        <v>9.0634275974025709</v>
      </c>
    </row>
    <row r="81" spans="1:32" x14ac:dyDescent="0.2">
      <c r="A81" s="43" t="s">
        <v>2</v>
      </c>
      <c r="B81" s="39">
        <v>1988</v>
      </c>
      <c r="C81" s="62">
        <v>0.124950940310711</v>
      </c>
      <c r="D81" s="39">
        <v>1483</v>
      </c>
      <c r="E81" s="39">
        <v>5280.9608900876601</v>
      </c>
      <c r="F81" s="42">
        <v>1705</v>
      </c>
      <c r="G81" s="41">
        <v>-43.988697947214</v>
      </c>
      <c r="H81" s="51">
        <v>33.3630011730205</v>
      </c>
      <c r="I81" s="42">
        <v>109</v>
      </c>
      <c r="J81" s="39">
        <v>209.02752293578001</v>
      </c>
      <c r="K81" s="41">
        <v>-1.1438737522019899</v>
      </c>
      <c r="L81" s="51">
        <v>12.3593940105696</v>
      </c>
      <c r="M81" s="39"/>
      <c r="N81" s="39"/>
      <c r="O81" s="41"/>
      <c r="P81" s="51"/>
      <c r="Q81" s="39">
        <v>64</v>
      </c>
      <c r="R81" s="39">
        <v>844.1875</v>
      </c>
      <c r="S81" s="41">
        <v>4.0995754527162998</v>
      </c>
      <c r="T81" s="51">
        <v>5.4222686116699998</v>
      </c>
      <c r="U81" s="39">
        <v>1483</v>
      </c>
      <c r="V81" s="39">
        <v>135.34389750505699</v>
      </c>
      <c r="W81" s="41">
        <v>2.2333003112033198</v>
      </c>
      <c r="X81" s="51">
        <v>13.6347152489626</v>
      </c>
      <c r="Y81" s="39"/>
      <c r="Z81" s="40"/>
      <c r="AA81" s="40"/>
      <c r="AB81" s="51"/>
      <c r="AC81" s="42">
        <v>1477</v>
      </c>
      <c r="AD81" s="41">
        <v>41.696479350033897</v>
      </c>
      <c r="AE81" s="40">
        <v>0.36706256517205399</v>
      </c>
      <c r="AF81" s="51">
        <v>10.345521063607899</v>
      </c>
    </row>
    <row r="82" spans="1:32" x14ac:dyDescent="0.2">
      <c r="A82" s="43" t="s">
        <v>2</v>
      </c>
      <c r="B82" s="39">
        <v>1989</v>
      </c>
      <c r="C82" s="62">
        <v>0.19336076817558301</v>
      </c>
      <c r="D82" s="39">
        <v>1613</v>
      </c>
      <c r="E82" s="39">
        <v>5257.3199008059501</v>
      </c>
      <c r="F82" s="42">
        <v>1882</v>
      </c>
      <c r="G82" s="41">
        <v>-18.370850159404899</v>
      </c>
      <c r="H82" s="51">
        <v>34.299713602550497</v>
      </c>
      <c r="I82" s="42">
        <v>113</v>
      </c>
      <c r="J82" s="39">
        <v>217.088495575221</v>
      </c>
      <c r="K82" s="41">
        <v>-0.57408684070325</v>
      </c>
      <c r="L82" s="51">
        <v>12.819210974960001</v>
      </c>
      <c r="M82" s="39"/>
      <c r="N82" s="39"/>
      <c r="O82" s="41"/>
      <c r="P82" s="51"/>
      <c r="Q82" s="39">
        <v>66</v>
      </c>
      <c r="R82" s="39">
        <v>864.36363636363603</v>
      </c>
      <c r="S82" s="41">
        <v>4.3751127118644098</v>
      </c>
      <c r="T82" s="51">
        <v>5.6635788135593099</v>
      </c>
      <c r="U82" s="39">
        <v>1613</v>
      </c>
      <c r="V82" s="39">
        <v>136.932424054557</v>
      </c>
      <c r="W82" s="41">
        <v>2.1825904109589001</v>
      </c>
      <c r="X82" s="51">
        <v>14.2381680365297</v>
      </c>
      <c r="Y82" s="39"/>
      <c r="Z82" s="40"/>
      <c r="AA82" s="40"/>
      <c r="AB82" s="51"/>
      <c r="AC82" s="42">
        <v>1607</v>
      </c>
      <c r="AD82" s="41">
        <v>39.638830118232796</v>
      </c>
      <c r="AE82" s="40">
        <v>0.27208651633686198</v>
      </c>
      <c r="AF82" s="51">
        <v>10.937773216751101</v>
      </c>
    </row>
    <row r="83" spans="1:32" x14ac:dyDescent="0.2">
      <c r="A83" s="43" t="s">
        <v>2</v>
      </c>
      <c r="B83" s="39">
        <v>1990</v>
      </c>
      <c r="C83" s="62">
        <v>0.13457882754695499</v>
      </c>
      <c r="D83" s="39">
        <v>1974</v>
      </c>
      <c r="E83" s="39">
        <v>5417.2071935157001</v>
      </c>
      <c r="F83" s="42">
        <v>2273</v>
      </c>
      <c r="G83" s="41">
        <v>4.9307479102507799</v>
      </c>
      <c r="H83" s="51">
        <v>35.257357677078701</v>
      </c>
      <c r="I83" s="42">
        <v>156</v>
      </c>
      <c r="J83" s="39">
        <v>234.17307692307699</v>
      </c>
      <c r="K83" s="41">
        <v>-1.7765301629238301E-2</v>
      </c>
      <c r="L83" s="51">
        <v>13.323777630999601</v>
      </c>
      <c r="M83" s="39"/>
      <c r="N83" s="39"/>
      <c r="O83" s="41"/>
      <c r="P83" s="51"/>
      <c r="Q83" s="39">
        <v>130</v>
      </c>
      <c r="R83" s="39">
        <v>844.323076923077</v>
      </c>
      <c r="S83" s="41">
        <v>5.8096764902880098</v>
      </c>
      <c r="T83" s="51">
        <v>6.5279390488948197</v>
      </c>
      <c r="U83" s="39">
        <v>1974</v>
      </c>
      <c r="V83" s="39">
        <v>139.627659574468</v>
      </c>
      <c r="W83" s="41">
        <v>2.40480874112813</v>
      </c>
      <c r="X83" s="51">
        <v>14.740870377287999</v>
      </c>
      <c r="Y83" s="39"/>
      <c r="Z83" s="40"/>
      <c r="AA83" s="40"/>
      <c r="AB83" s="51"/>
      <c r="AC83" s="42">
        <v>1968</v>
      </c>
      <c r="AD83" s="41">
        <v>37.519156504065101</v>
      </c>
      <c r="AE83" s="40">
        <v>0.32736816479400799</v>
      </c>
      <c r="AF83" s="51">
        <v>11.6747627340824</v>
      </c>
    </row>
    <row r="84" spans="1:32" x14ac:dyDescent="0.2">
      <c r="A84" s="43" t="s">
        <v>2</v>
      </c>
      <c r="B84" s="39">
        <v>1991</v>
      </c>
      <c r="C84" s="62">
        <v>0.208140378140378</v>
      </c>
      <c r="D84" s="39">
        <v>2040</v>
      </c>
      <c r="E84" s="39">
        <v>5399.5887254902</v>
      </c>
      <c r="F84" s="42">
        <v>2398</v>
      </c>
      <c r="G84" s="41">
        <v>2.7508465387823202</v>
      </c>
      <c r="H84" s="51">
        <v>34.438750625521202</v>
      </c>
      <c r="I84" s="42">
        <v>154</v>
      </c>
      <c r="J84" s="39">
        <v>236.75974025974</v>
      </c>
      <c r="K84" s="41">
        <v>0.47308650229837101</v>
      </c>
      <c r="L84" s="51">
        <v>13.719484329293801</v>
      </c>
      <c r="M84" s="39">
        <v>52</v>
      </c>
      <c r="N84" s="39">
        <v>216.788461538462</v>
      </c>
      <c r="O84" s="41">
        <v>-0.10170558798999101</v>
      </c>
      <c r="P84" s="51">
        <v>24.0853236030026</v>
      </c>
      <c r="Q84" s="39">
        <v>143</v>
      </c>
      <c r="R84" s="39">
        <v>841.54545454545496</v>
      </c>
      <c r="S84" s="41">
        <v>7.1822686139748297</v>
      </c>
      <c r="T84" s="51">
        <v>7.20079782359677</v>
      </c>
      <c r="U84" s="39">
        <v>2040</v>
      </c>
      <c r="V84" s="39">
        <v>139.73529411764699</v>
      </c>
      <c r="W84" s="41">
        <v>2.96723913043478</v>
      </c>
      <c r="X84" s="51">
        <v>14.675370255348501</v>
      </c>
      <c r="Y84" s="39"/>
      <c r="Z84" s="40"/>
      <c r="AA84" s="40"/>
      <c r="AB84" s="51"/>
      <c r="AC84" s="42">
        <v>2037</v>
      </c>
      <c r="AD84" s="41">
        <v>36.605449189985201</v>
      </c>
      <c r="AE84" s="40">
        <v>0.26446018005540201</v>
      </c>
      <c r="AF84" s="51">
        <v>11.7504422783934</v>
      </c>
    </row>
    <row r="85" spans="1:32" x14ac:dyDescent="0.2">
      <c r="A85" s="43" t="s">
        <v>2</v>
      </c>
      <c r="B85" s="39">
        <v>1992</v>
      </c>
      <c r="C85" s="62">
        <v>0.21735690607734801</v>
      </c>
      <c r="D85" s="39">
        <v>2356</v>
      </c>
      <c r="E85" s="39">
        <v>5577.9825976230904</v>
      </c>
      <c r="F85" s="42">
        <v>2789</v>
      </c>
      <c r="G85" s="41">
        <v>35.2006991753316</v>
      </c>
      <c r="H85" s="51">
        <v>34.998175690211497</v>
      </c>
      <c r="I85" s="42">
        <v>201</v>
      </c>
      <c r="J85" s="39">
        <v>243.26368159204</v>
      </c>
      <c r="K85" s="41">
        <v>0.88097846374730604</v>
      </c>
      <c r="L85" s="51">
        <v>14.863171213208901</v>
      </c>
      <c r="M85" s="39">
        <v>70</v>
      </c>
      <c r="N85" s="39">
        <v>228.085714285714</v>
      </c>
      <c r="O85" s="41">
        <v>0.47981749731086398</v>
      </c>
      <c r="P85" s="51">
        <v>24.9213004661169</v>
      </c>
      <c r="Q85" s="39">
        <v>193</v>
      </c>
      <c r="R85" s="39">
        <v>869.58031088082896</v>
      </c>
      <c r="S85" s="41">
        <v>8.2288472727273003</v>
      </c>
      <c r="T85" s="51">
        <v>7.8938677272726903</v>
      </c>
      <c r="U85" s="39">
        <v>2356</v>
      </c>
      <c r="V85" s="39">
        <v>142.520797962649</v>
      </c>
      <c r="W85" s="41">
        <v>3.2517726872246699</v>
      </c>
      <c r="X85" s="51">
        <v>15.4920569750367</v>
      </c>
      <c r="Y85" s="39"/>
      <c r="Z85" s="40"/>
      <c r="AA85" s="40"/>
      <c r="AB85" s="51"/>
      <c r="AC85" s="42">
        <v>2345</v>
      </c>
      <c r="AD85" s="41">
        <v>36.134456289978701</v>
      </c>
      <c r="AE85" s="40">
        <v>0.32731530732860598</v>
      </c>
      <c r="AF85" s="51">
        <v>12.721592819148899</v>
      </c>
    </row>
    <row r="86" spans="1:32" x14ac:dyDescent="0.2">
      <c r="A86" s="43" t="s">
        <v>2</v>
      </c>
      <c r="B86" s="39">
        <v>1993</v>
      </c>
      <c r="C86" s="62">
        <v>0.33110546139359598</v>
      </c>
      <c r="D86" s="39">
        <v>2668</v>
      </c>
      <c r="E86" s="39">
        <v>5664.0176161918998</v>
      </c>
      <c r="F86" s="42">
        <v>3266</v>
      </c>
      <c r="G86" s="41">
        <v>61.8692131047152</v>
      </c>
      <c r="H86" s="51">
        <v>35.061897734231501</v>
      </c>
      <c r="I86" s="42">
        <v>242</v>
      </c>
      <c r="J86" s="39">
        <v>236.05785123966899</v>
      </c>
      <c r="K86" s="41">
        <v>1.2256797546012299</v>
      </c>
      <c r="L86" s="51">
        <v>15.4790800613497</v>
      </c>
      <c r="M86" s="39">
        <v>93</v>
      </c>
      <c r="N86" s="39">
        <v>219.193548387097</v>
      </c>
      <c r="O86" s="41">
        <v>0.95759399877526097</v>
      </c>
      <c r="P86" s="51">
        <v>25.1486723821189</v>
      </c>
      <c r="Q86" s="39">
        <v>249</v>
      </c>
      <c r="R86" s="39">
        <v>829.97590361445805</v>
      </c>
      <c r="S86" s="41">
        <v>10.1367939622642</v>
      </c>
      <c r="T86" s="51">
        <v>8.8453064150943295</v>
      </c>
      <c r="U86" s="39">
        <v>2668</v>
      </c>
      <c r="V86" s="39">
        <v>144.42991004497799</v>
      </c>
      <c r="W86" s="41">
        <v>3.5024241370747502</v>
      </c>
      <c r="X86" s="51">
        <v>15.8660744971443</v>
      </c>
      <c r="Y86" s="39"/>
      <c r="Z86" s="40"/>
      <c r="AA86" s="40"/>
      <c r="AB86" s="51"/>
      <c r="AC86" s="42">
        <v>2646</v>
      </c>
      <c r="AD86" s="41">
        <v>37.448374905517802</v>
      </c>
      <c r="AE86" s="40">
        <v>0.392425473579261</v>
      </c>
      <c r="AF86" s="51">
        <v>13.0921020189431</v>
      </c>
    </row>
    <row r="87" spans="1:32" x14ac:dyDescent="0.2">
      <c r="A87" s="43" t="s">
        <v>2</v>
      </c>
      <c r="B87" s="39">
        <v>1994</v>
      </c>
      <c r="C87" s="62">
        <v>0.28782763291567898</v>
      </c>
      <c r="D87" s="39">
        <v>2719</v>
      </c>
      <c r="E87" s="39">
        <v>5799.3545421110703</v>
      </c>
      <c r="F87" s="42">
        <v>3405</v>
      </c>
      <c r="G87" s="41">
        <v>89.269521292217306</v>
      </c>
      <c r="H87" s="51">
        <v>34.876147136563901</v>
      </c>
      <c r="I87" s="42">
        <v>282</v>
      </c>
      <c r="J87" s="39">
        <v>235.92553191489401</v>
      </c>
      <c r="K87" s="41">
        <v>1.40809873640905</v>
      </c>
      <c r="L87" s="51">
        <v>15.8428974434323</v>
      </c>
      <c r="M87" s="39">
        <v>161</v>
      </c>
      <c r="N87" s="39">
        <v>228.44720496894399</v>
      </c>
      <c r="O87" s="41">
        <v>1.25853010279001</v>
      </c>
      <c r="P87" s="51">
        <v>25.1287785609398</v>
      </c>
      <c r="Q87" s="39">
        <v>286</v>
      </c>
      <c r="R87" s="39">
        <v>823.42657342657299</v>
      </c>
      <c r="S87" s="41">
        <v>11.1938449562115</v>
      </c>
      <c r="T87" s="51">
        <v>9.1137119688615407</v>
      </c>
      <c r="U87" s="39">
        <v>2719</v>
      </c>
      <c r="V87" s="39">
        <v>143.450165502023</v>
      </c>
      <c r="W87" s="41">
        <v>4.32302033065237</v>
      </c>
      <c r="X87" s="51">
        <v>15.745053619303</v>
      </c>
      <c r="Y87" s="39">
        <v>77</v>
      </c>
      <c r="Z87" s="40">
        <v>3.2158004348465399</v>
      </c>
      <c r="AA87" s="40">
        <v>-5.7809798270893296E-3</v>
      </c>
      <c r="AB87" s="51">
        <v>6.5357989113032202</v>
      </c>
      <c r="AC87" s="42">
        <v>2699</v>
      </c>
      <c r="AD87" s="41">
        <v>36.415635420526101</v>
      </c>
      <c r="AE87" s="40">
        <v>0.25705660377358402</v>
      </c>
      <c r="AF87" s="51">
        <v>13.2809030997305</v>
      </c>
    </row>
    <row r="88" spans="1:32" x14ac:dyDescent="0.2">
      <c r="A88" s="43" t="s">
        <v>2</v>
      </c>
      <c r="B88" s="39">
        <v>1995</v>
      </c>
      <c r="C88" s="62">
        <v>0.347012846308621</v>
      </c>
      <c r="D88" s="39">
        <v>3067</v>
      </c>
      <c r="E88" s="39">
        <v>5913.3410498858802</v>
      </c>
      <c r="F88" s="42">
        <v>3828</v>
      </c>
      <c r="G88" s="41">
        <v>123.90857889237201</v>
      </c>
      <c r="H88" s="51">
        <v>35.314950104493199</v>
      </c>
      <c r="I88" s="42">
        <v>292</v>
      </c>
      <c r="J88" s="39">
        <v>244.051369863014</v>
      </c>
      <c r="K88" s="41">
        <v>1.70383067677032</v>
      </c>
      <c r="L88" s="51">
        <v>16.006913770577501</v>
      </c>
      <c r="M88" s="39">
        <v>203</v>
      </c>
      <c r="N88" s="39">
        <v>223.733990147783</v>
      </c>
      <c r="O88" s="41">
        <v>1.9048599791013601</v>
      </c>
      <c r="P88" s="51">
        <v>25.5828166144201</v>
      </c>
      <c r="Q88" s="39">
        <v>295</v>
      </c>
      <c r="R88" s="39">
        <v>849.08813559322004</v>
      </c>
      <c r="S88" s="41">
        <v>12.0980280915146</v>
      </c>
      <c r="T88" s="51">
        <v>9.1731303214596096</v>
      </c>
      <c r="U88" s="39">
        <v>3067</v>
      </c>
      <c r="V88" s="39">
        <v>145.24877730681399</v>
      </c>
      <c r="W88" s="41">
        <v>5.1117258294321104</v>
      </c>
      <c r="X88" s="51">
        <v>16.323744962344801</v>
      </c>
      <c r="Y88" s="39">
        <v>93</v>
      </c>
      <c r="Z88" s="40">
        <v>3.35387381343268</v>
      </c>
      <c r="AA88" s="40">
        <v>-1.8289027149321301E-3</v>
      </c>
      <c r="AB88" s="51">
        <v>6.9600395927601797</v>
      </c>
      <c r="AC88" s="42">
        <v>3047</v>
      </c>
      <c r="AD88" s="41">
        <v>35.863964555300299</v>
      </c>
      <c r="AE88" s="40">
        <v>0.378206734693878</v>
      </c>
      <c r="AF88" s="51">
        <v>13.755450632653</v>
      </c>
    </row>
    <row r="89" spans="1:32" x14ac:dyDescent="0.2">
      <c r="A89" s="43" t="s">
        <v>2</v>
      </c>
      <c r="B89" s="39">
        <v>1996</v>
      </c>
      <c r="C89" s="62">
        <v>0.370927024859663</v>
      </c>
      <c r="D89" s="39">
        <v>2946</v>
      </c>
      <c r="E89" s="39">
        <v>6057.2539035980999</v>
      </c>
      <c r="F89" s="42">
        <v>3693</v>
      </c>
      <c r="G89" s="41">
        <v>123.20463038180399</v>
      </c>
      <c r="H89" s="51">
        <v>35.302001624695301</v>
      </c>
      <c r="I89" s="42">
        <v>335</v>
      </c>
      <c r="J89" s="39">
        <v>250.49552238806001</v>
      </c>
      <c r="K89" s="41">
        <v>1.85899376862638</v>
      </c>
      <c r="L89" s="51">
        <v>16.198135464643698</v>
      </c>
      <c r="M89" s="39">
        <v>277</v>
      </c>
      <c r="N89" s="39">
        <v>229.94223826714801</v>
      </c>
      <c r="O89" s="41">
        <v>2.0709173889490802</v>
      </c>
      <c r="P89" s="51">
        <v>25.5007318526544</v>
      </c>
      <c r="Q89" s="39">
        <v>341</v>
      </c>
      <c r="R89" s="39">
        <v>881.78299120234601</v>
      </c>
      <c r="S89" s="41">
        <v>13.235457915527199</v>
      </c>
      <c r="T89" s="51">
        <v>9.70882619264661</v>
      </c>
      <c r="U89" s="39">
        <v>2946</v>
      </c>
      <c r="V89" s="39">
        <v>145.39035980991201</v>
      </c>
      <c r="W89" s="41">
        <v>5.2091869275603697</v>
      </c>
      <c r="X89" s="51">
        <v>16.126495420483</v>
      </c>
      <c r="Y89" s="39">
        <v>126</v>
      </c>
      <c r="Z89" s="40">
        <v>3.3050140259715302</v>
      </c>
      <c r="AA89" s="40">
        <v>-2.5601647543394999E-3</v>
      </c>
      <c r="AB89" s="51">
        <v>7.5793468667255297</v>
      </c>
      <c r="AC89" s="42">
        <v>2920</v>
      </c>
      <c r="AD89" s="41">
        <v>35.2849657534248</v>
      </c>
      <c r="AE89" s="40">
        <v>0.31964225941422703</v>
      </c>
      <c r="AF89" s="51">
        <v>13.77256958159</v>
      </c>
    </row>
    <row r="90" spans="1:32" x14ac:dyDescent="0.2">
      <c r="A90" s="43" t="s">
        <v>2</v>
      </c>
      <c r="B90" s="39">
        <v>1997</v>
      </c>
      <c r="C90" s="62">
        <v>0.45369641294838198</v>
      </c>
      <c r="D90" s="39">
        <v>3146</v>
      </c>
      <c r="E90" s="39">
        <v>6138.9084551811802</v>
      </c>
      <c r="F90" s="42">
        <v>4053</v>
      </c>
      <c r="G90" s="41">
        <v>132.35274858129799</v>
      </c>
      <c r="H90" s="51">
        <v>35.245977300764899</v>
      </c>
      <c r="I90" s="42">
        <v>348</v>
      </c>
      <c r="J90" s="39">
        <v>255.47413793103399</v>
      </c>
      <c r="K90" s="41">
        <v>2.3582999259442099</v>
      </c>
      <c r="L90" s="51">
        <v>16.709435201184899</v>
      </c>
      <c r="M90" s="39">
        <v>346</v>
      </c>
      <c r="N90" s="39">
        <v>233.92774566474</v>
      </c>
      <c r="O90" s="41">
        <v>2.4337021959042802</v>
      </c>
      <c r="P90" s="51">
        <v>25.795794226498899</v>
      </c>
      <c r="Q90" s="39">
        <v>354</v>
      </c>
      <c r="R90" s="39">
        <v>899.92372881355902</v>
      </c>
      <c r="S90" s="41">
        <v>14.2682431830829</v>
      </c>
      <c r="T90" s="51">
        <v>10.6320169727323</v>
      </c>
      <c r="U90" s="39">
        <v>3146</v>
      </c>
      <c r="V90" s="39">
        <v>146.47139224412001</v>
      </c>
      <c r="W90" s="41">
        <v>5.1479581141998496</v>
      </c>
      <c r="X90" s="51">
        <v>16.700424680691199</v>
      </c>
      <c r="Y90" s="39">
        <v>167</v>
      </c>
      <c r="Z90" s="40">
        <v>3.4917315325255198</v>
      </c>
      <c r="AA90" s="40">
        <v>1.0390730261385099E-3</v>
      </c>
      <c r="AB90" s="51">
        <v>8.8941525195364992</v>
      </c>
      <c r="AC90" s="42">
        <v>3122</v>
      </c>
      <c r="AD90" s="41">
        <v>37.161883408071802</v>
      </c>
      <c r="AE90" s="40">
        <v>0.26190729225551201</v>
      </c>
      <c r="AF90" s="51">
        <v>14.2439649896364</v>
      </c>
    </row>
    <row r="91" spans="1:32" x14ac:dyDescent="0.2">
      <c r="A91" s="43" t="s">
        <v>2</v>
      </c>
      <c r="B91" s="39">
        <v>1998</v>
      </c>
      <c r="C91" s="62">
        <v>0.44045466221423202</v>
      </c>
      <c r="D91" s="39">
        <v>3441</v>
      </c>
      <c r="E91" s="39">
        <v>6181.4164487067701</v>
      </c>
      <c r="F91" s="42">
        <v>4346</v>
      </c>
      <c r="G91" s="41">
        <v>152.346852277956</v>
      </c>
      <c r="H91" s="51">
        <v>36.2434114127933</v>
      </c>
      <c r="I91" s="42">
        <v>385</v>
      </c>
      <c r="J91" s="39">
        <v>255.92207792207799</v>
      </c>
      <c r="K91" s="41">
        <v>2.5811854838709598</v>
      </c>
      <c r="L91" s="51">
        <v>17.554208525345601</v>
      </c>
      <c r="M91" s="39">
        <v>388</v>
      </c>
      <c r="N91" s="39">
        <v>234.03865979381399</v>
      </c>
      <c r="O91" s="41">
        <v>2.9844889553612499</v>
      </c>
      <c r="P91" s="51">
        <v>26.697332489645699</v>
      </c>
      <c r="Q91" s="39">
        <v>393</v>
      </c>
      <c r="R91" s="39">
        <v>903.31552162849903</v>
      </c>
      <c r="S91" s="41">
        <v>15.038912774895</v>
      </c>
      <c r="T91" s="51">
        <v>10.991489251297301</v>
      </c>
      <c r="U91" s="39">
        <v>3441</v>
      </c>
      <c r="V91" s="39">
        <v>144.935483870968</v>
      </c>
      <c r="W91" s="41">
        <v>4.68599496702533</v>
      </c>
      <c r="X91" s="51">
        <v>17.3321452620618</v>
      </c>
      <c r="Y91" s="39">
        <v>275</v>
      </c>
      <c r="Z91" s="40">
        <v>3.4229883812516402</v>
      </c>
      <c r="AA91" s="40">
        <v>7.7096240245921399E-3</v>
      </c>
      <c r="AB91" s="51">
        <v>10.000307401276901</v>
      </c>
      <c r="AC91" s="42">
        <v>3409</v>
      </c>
      <c r="AD91" s="41">
        <v>37.284100909357498</v>
      </c>
      <c r="AE91" s="40">
        <v>0.192683083884442</v>
      </c>
      <c r="AF91" s="51">
        <v>14.793600904977399</v>
      </c>
    </row>
    <row r="92" spans="1:32" x14ac:dyDescent="0.2">
      <c r="A92" s="43" t="s">
        <v>2</v>
      </c>
      <c r="B92" s="39">
        <v>1999</v>
      </c>
      <c r="C92" s="62">
        <v>0.48213041485216601</v>
      </c>
      <c r="D92" s="39">
        <v>3732</v>
      </c>
      <c r="E92" s="39">
        <v>6263.6500535905698</v>
      </c>
      <c r="F92" s="42">
        <v>4825</v>
      </c>
      <c r="G92" s="41">
        <v>162.57517098445601</v>
      </c>
      <c r="H92" s="51">
        <v>35.345977823834303</v>
      </c>
      <c r="I92" s="42">
        <v>447</v>
      </c>
      <c r="J92" s="39">
        <v>255.30201342281899</v>
      </c>
      <c r="K92" s="41">
        <v>2.4543407392026602</v>
      </c>
      <c r="L92" s="51">
        <v>17.766961378737498</v>
      </c>
      <c r="M92" s="39">
        <v>449</v>
      </c>
      <c r="N92" s="39">
        <v>236.879732739421</v>
      </c>
      <c r="O92" s="41">
        <v>3.3758087046632199</v>
      </c>
      <c r="P92" s="51">
        <v>26.290603730570002</v>
      </c>
      <c r="Q92" s="39">
        <v>454</v>
      </c>
      <c r="R92" s="39">
        <v>911.21145374449304</v>
      </c>
      <c r="S92" s="41">
        <v>14.886393435448699</v>
      </c>
      <c r="T92" s="51">
        <v>11.673831072210101</v>
      </c>
      <c r="U92" s="39">
        <v>3732</v>
      </c>
      <c r="V92" s="39">
        <v>146.77224008574501</v>
      </c>
      <c r="W92" s="41">
        <v>4.2755932521087301</v>
      </c>
      <c r="X92" s="51">
        <v>17.228287253983101</v>
      </c>
      <c r="Y92" s="39">
        <v>406</v>
      </c>
      <c r="Z92" s="40">
        <v>3.56067723924847</v>
      </c>
      <c r="AA92" s="40">
        <v>1.31858072643292E-2</v>
      </c>
      <c r="AB92" s="51">
        <v>11.3378752886836</v>
      </c>
      <c r="AC92" s="42">
        <v>3697</v>
      </c>
      <c r="AD92" s="41">
        <v>37.250392209899999</v>
      </c>
      <c r="AE92" s="40">
        <v>2.01160420260309E-2</v>
      </c>
      <c r="AF92" s="51">
        <v>14.8908099576604</v>
      </c>
    </row>
    <row r="93" spans="1:32" x14ac:dyDescent="0.2">
      <c r="A93" s="43" t="s">
        <v>2</v>
      </c>
      <c r="B93" s="39">
        <v>2000</v>
      </c>
      <c r="C93" s="62">
        <v>0.433092025885708</v>
      </c>
      <c r="D93" s="39">
        <v>3816</v>
      </c>
      <c r="E93" s="39">
        <v>6295.8312368972702</v>
      </c>
      <c r="F93" s="42">
        <v>4894</v>
      </c>
      <c r="G93" s="41">
        <v>177.33710870453601</v>
      </c>
      <c r="H93" s="51">
        <v>35.386757662443799</v>
      </c>
      <c r="I93" s="42">
        <v>472</v>
      </c>
      <c r="J93" s="39">
        <v>253.29449152542401</v>
      </c>
      <c r="K93" s="41">
        <v>3.1748120777891602</v>
      </c>
      <c r="L93" s="51">
        <v>17.410699488229302</v>
      </c>
      <c r="M93" s="39">
        <v>473</v>
      </c>
      <c r="N93" s="39">
        <v>233.78435517970399</v>
      </c>
      <c r="O93" s="41">
        <v>3.9365941969759</v>
      </c>
      <c r="P93" s="51">
        <v>26.263491826726501</v>
      </c>
      <c r="Q93" s="39">
        <v>482</v>
      </c>
      <c r="R93" s="39">
        <v>892.30705394190898</v>
      </c>
      <c r="S93" s="41">
        <v>14.4615641810628</v>
      </c>
      <c r="T93" s="51">
        <v>11.2876114148262</v>
      </c>
      <c r="U93" s="39">
        <v>3816</v>
      </c>
      <c r="V93" s="39">
        <v>147.55791404612199</v>
      </c>
      <c r="W93" s="41">
        <v>4.1677088390911701</v>
      </c>
      <c r="X93" s="51">
        <v>17.109241207594099</v>
      </c>
      <c r="Y93" s="39">
        <v>465</v>
      </c>
      <c r="Z93" s="40">
        <v>3.4696203699248001</v>
      </c>
      <c r="AA93" s="40">
        <v>2.5921134988524601E-2</v>
      </c>
      <c r="AB93" s="51">
        <v>11.4937200083455</v>
      </c>
      <c r="AC93" s="42">
        <v>3769</v>
      </c>
      <c r="AD93" s="41">
        <v>37.907163703900203</v>
      </c>
      <c r="AE93" s="40">
        <v>6.7777360263034506E-2</v>
      </c>
      <c r="AF93" s="51">
        <v>14.820340472835399</v>
      </c>
    </row>
    <row r="94" spans="1:32" x14ac:dyDescent="0.2">
      <c r="A94" s="43" t="s">
        <v>2</v>
      </c>
      <c r="B94" s="39">
        <v>2001</v>
      </c>
      <c r="C94" s="62">
        <v>0.46325281451524702</v>
      </c>
      <c r="D94" s="39">
        <v>3805</v>
      </c>
      <c r="E94" s="39">
        <v>6308.8457293035499</v>
      </c>
      <c r="F94" s="42">
        <v>5061</v>
      </c>
      <c r="G94" s="41">
        <v>181.28744912072699</v>
      </c>
      <c r="H94" s="51">
        <v>35.167126852400699</v>
      </c>
      <c r="I94" s="42">
        <v>491</v>
      </c>
      <c r="J94" s="39">
        <v>255.162932790224</v>
      </c>
      <c r="K94" s="41">
        <v>3.1900994847403901</v>
      </c>
      <c r="L94" s="51">
        <v>17.4402417756639</v>
      </c>
      <c r="M94" s="39">
        <v>493</v>
      </c>
      <c r="N94" s="39">
        <v>234.038539553753</v>
      </c>
      <c r="O94" s="41">
        <v>4.0569598893499403</v>
      </c>
      <c r="P94" s="51">
        <v>26.144702825528402</v>
      </c>
      <c r="Q94" s="39">
        <v>495</v>
      </c>
      <c r="R94" s="39">
        <v>902.486868686869</v>
      </c>
      <c r="S94" s="41">
        <v>13.4705327025916</v>
      </c>
      <c r="T94" s="51">
        <v>10.9050411353352</v>
      </c>
      <c r="U94" s="39">
        <v>3805</v>
      </c>
      <c r="V94" s="39">
        <v>150.43889618922501</v>
      </c>
      <c r="W94" s="41">
        <v>4.91471889469753</v>
      </c>
      <c r="X94" s="51">
        <v>17.039982673636999</v>
      </c>
      <c r="Y94" s="39">
        <v>537</v>
      </c>
      <c r="Z94" s="40">
        <v>3.64938087140973</v>
      </c>
      <c r="AA94" s="40">
        <v>3.1843385214007702E-2</v>
      </c>
      <c r="AB94" s="51">
        <v>11.7378210116732</v>
      </c>
      <c r="AC94" s="42">
        <v>3769</v>
      </c>
      <c r="AD94" s="41">
        <v>37.068957283098896</v>
      </c>
      <c r="AE94" s="40">
        <v>-3.6722638680659801E-2</v>
      </c>
      <c r="AF94" s="51">
        <v>14.819913418290801</v>
      </c>
    </row>
    <row r="95" spans="1:32" x14ac:dyDescent="0.2">
      <c r="A95" s="43" t="s">
        <v>2</v>
      </c>
      <c r="B95" s="39">
        <v>2002</v>
      </c>
      <c r="C95" s="62">
        <v>0.453931459765468</v>
      </c>
      <c r="D95" s="39">
        <v>3904</v>
      </c>
      <c r="E95" s="39">
        <v>6378.0630122950797</v>
      </c>
      <c r="F95" s="42">
        <v>5370</v>
      </c>
      <c r="G95" s="41">
        <v>180.469266294227</v>
      </c>
      <c r="H95" s="51">
        <v>34.388021042830601</v>
      </c>
      <c r="I95" s="42">
        <v>451</v>
      </c>
      <c r="J95" s="39">
        <v>257.356984478936</v>
      </c>
      <c r="K95" s="41">
        <v>2.8606050420168101</v>
      </c>
      <c r="L95" s="51">
        <v>17.401656022409</v>
      </c>
      <c r="M95" s="39">
        <v>455</v>
      </c>
      <c r="N95" s="39">
        <v>238.35384615384601</v>
      </c>
      <c r="O95" s="41">
        <v>3.5843289253119899</v>
      </c>
      <c r="P95" s="51">
        <v>25.8660298007078</v>
      </c>
      <c r="Q95" s="39">
        <v>462</v>
      </c>
      <c r="R95" s="39">
        <v>919.53896103896102</v>
      </c>
      <c r="S95" s="41">
        <v>14.121953025477699</v>
      </c>
      <c r="T95" s="51">
        <v>11.5990459792993</v>
      </c>
      <c r="U95" s="39">
        <v>3904</v>
      </c>
      <c r="V95" s="39">
        <v>152.775614754098</v>
      </c>
      <c r="W95" s="41">
        <v>5.2943471296952298</v>
      </c>
      <c r="X95" s="51">
        <v>17.1483627214742</v>
      </c>
      <c r="Y95" s="39">
        <v>642</v>
      </c>
      <c r="Z95" s="40">
        <v>3.6007088471642499</v>
      </c>
      <c r="AA95" s="40">
        <v>1.49125906639389E-2</v>
      </c>
      <c r="AB95" s="51">
        <v>13.0690719732193</v>
      </c>
      <c r="AC95" s="42">
        <v>3883</v>
      </c>
      <c r="AD95" s="41">
        <v>37.840947720834301</v>
      </c>
      <c r="AE95" s="40">
        <v>-0.174540659653112</v>
      </c>
      <c r="AF95" s="51">
        <v>14.9069681831106</v>
      </c>
    </row>
    <row r="96" spans="1:32" x14ac:dyDescent="0.2">
      <c r="A96" s="43" t="s">
        <v>2</v>
      </c>
      <c r="B96" s="39">
        <v>2003</v>
      </c>
      <c r="C96" s="62">
        <v>0.48198158379373901</v>
      </c>
      <c r="D96" s="39">
        <v>4184</v>
      </c>
      <c r="E96" s="39">
        <v>6465.2633843212197</v>
      </c>
      <c r="F96" s="42">
        <v>5867</v>
      </c>
      <c r="G96" s="41">
        <v>180.730233509459</v>
      </c>
      <c r="H96" s="51">
        <v>34.100455599113602</v>
      </c>
      <c r="I96" s="42">
        <v>439</v>
      </c>
      <c r="J96" s="39">
        <v>255.28473804100199</v>
      </c>
      <c r="K96" s="41">
        <v>3.2634980298098402</v>
      </c>
      <c r="L96" s="51">
        <v>17.221041630974899</v>
      </c>
      <c r="M96" s="39">
        <v>439</v>
      </c>
      <c r="N96" s="39">
        <v>237.669703872437</v>
      </c>
      <c r="O96" s="41">
        <v>3.7664384917249598</v>
      </c>
      <c r="P96" s="51">
        <v>25.743666951032299</v>
      </c>
      <c r="Q96" s="39">
        <v>441</v>
      </c>
      <c r="R96" s="39">
        <v>911.96598639455794</v>
      </c>
      <c r="S96" s="41">
        <v>14.322271029731599</v>
      </c>
      <c r="T96" s="51">
        <v>11.112481870920901</v>
      </c>
      <c r="U96" s="39">
        <v>4184</v>
      </c>
      <c r="V96" s="39">
        <v>151.377629063098</v>
      </c>
      <c r="W96" s="41">
        <v>4.98395149638801</v>
      </c>
      <c r="X96" s="51">
        <v>16.826025025799801</v>
      </c>
      <c r="Y96" s="39">
        <v>778</v>
      </c>
      <c r="Z96" s="40">
        <v>3.6098067555795299</v>
      </c>
      <c r="AA96" s="40">
        <v>1.37649146526958E-2</v>
      </c>
      <c r="AB96" s="51">
        <v>13.2616021632585</v>
      </c>
      <c r="AC96" s="42">
        <v>4139</v>
      </c>
      <c r="AD96" s="41">
        <v>36.994950471128199</v>
      </c>
      <c r="AE96" s="40">
        <v>-0.170033937823835</v>
      </c>
      <c r="AF96" s="51">
        <v>14.625795349741001</v>
      </c>
    </row>
    <row r="97" spans="1:32" x14ac:dyDescent="0.2">
      <c r="A97" s="43" t="s">
        <v>2</v>
      </c>
      <c r="B97" s="39">
        <v>2004</v>
      </c>
      <c r="C97" s="62">
        <v>0.58603504826164599</v>
      </c>
      <c r="D97" s="39">
        <v>4156</v>
      </c>
      <c r="E97" s="39">
        <v>6561.7603464870099</v>
      </c>
      <c r="F97" s="42">
        <v>5777</v>
      </c>
      <c r="G97" s="41">
        <v>177.192731521551</v>
      </c>
      <c r="H97" s="51">
        <v>35.074874675437002</v>
      </c>
      <c r="I97" s="42">
        <v>545</v>
      </c>
      <c r="J97" s="39">
        <v>251.35779816513801</v>
      </c>
      <c r="K97" s="41">
        <v>3.1224210160055699</v>
      </c>
      <c r="L97" s="51">
        <v>18.2391188239387</v>
      </c>
      <c r="M97" s="39">
        <v>545</v>
      </c>
      <c r="N97" s="39">
        <v>241.207339449541</v>
      </c>
      <c r="O97" s="41">
        <v>3.7322932617356401</v>
      </c>
      <c r="P97" s="51">
        <v>26.5353734626711</v>
      </c>
      <c r="Q97" s="39">
        <v>548</v>
      </c>
      <c r="R97" s="39">
        <v>914.72992700729901</v>
      </c>
      <c r="S97" s="41">
        <v>15.355061845043799</v>
      </c>
      <c r="T97" s="51">
        <v>11.442142930768</v>
      </c>
      <c r="U97" s="39">
        <v>4156</v>
      </c>
      <c r="V97" s="39">
        <v>150.82988450433101</v>
      </c>
      <c r="W97" s="41">
        <v>4.8548863519091903</v>
      </c>
      <c r="X97" s="51">
        <v>17.734989422084599</v>
      </c>
      <c r="Y97" s="39">
        <v>842</v>
      </c>
      <c r="Z97" s="40">
        <v>3.4186790335676598</v>
      </c>
      <c r="AA97" s="40">
        <v>3.0363518127134E-2</v>
      </c>
      <c r="AB97" s="51">
        <v>14.030011380263399</v>
      </c>
      <c r="AC97" s="42">
        <v>4131</v>
      </c>
      <c r="AD97" s="41">
        <v>37.237158073105697</v>
      </c>
      <c r="AE97" s="40">
        <v>-0.32791655869396202</v>
      </c>
      <c r="AF97" s="51">
        <v>15.4576325472921</v>
      </c>
    </row>
    <row r="98" spans="1:32" x14ac:dyDescent="0.2">
      <c r="A98" s="43" t="s">
        <v>2</v>
      </c>
      <c r="B98" s="39">
        <v>2005</v>
      </c>
      <c r="C98" s="62">
        <v>0.48325581395348899</v>
      </c>
      <c r="D98" s="39">
        <v>4305</v>
      </c>
      <c r="E98" s="39">
        <v>6445.0111498257802</v>
      </c>
      <c r="F98" s="42">
        <v>6130</v>
      </c>
      <c r="G98" s="41">
        <v>180.964367047309</v>
      </c>
      <c r="H98" s="51">
        <v>33.7025448613376</v>
      </c>
      <c r="I98" s="42">
        <v>398</v>
      </c>
      <c r="J98" s="39">
        <v>252.68341708542701</v>
      </c>
      <c r="K98" s="41">
        <v>3.4627592865325099</v>
      </c>
      <c r="L98" s="51">
        <v>16.799140566192101</v>
      </c>
      <c r="M98" s="39">
        <v>400</v>
      </c>
      <c r="N98" s="39">
        <v>242.7825</v>
      </c>
      <c r="O98" s="41">
        <v>4.1214038838119897</v>
      </c>
      <c r="P98" s="51">
        <v>25.480190437336901</v>
      </c>
      <c r="Q98" s="39">
        <v>403</v>
      </c>
      <c r="R98" s="39">
        <v>916.60545905707204</v>
      </c>
      <c r="S98" s="41">
        <v>15.7181681460393</v>
      </c>
      <c r="T98" s="51">
        <v>10.611369619829199</v>
      </c>
      <c r="U98" s="39">
        <v>4305</v>
      </c>
      <c r="V98" s="39">
        <v>153.78164924506399</v>
      </c>
      <c r="W98" s="41">
        <v>4.6091524538386901</v>
      </c>
      <c r="X98" s="51">
        <v>16.789034620991298</v>
      </c>
      <c r="Y98" s="39">
        <v>859</v>
      </c>
      <c r="Z98" s="40">
        <v>3.5314810167860999</v>
      </c>
      <c r="AA98" s="40">
        <v>1.20864467719244E-2</v>
      </c>
      <c r="AB98" s="51">
        <v>13.6355948100672</v>
      </c>
      <c r="AC98" s="42">
        <v>4268</v>
      </c>
      <c r="AD98" s="41">
        <v>36.734957825679501</v>
      </c>
      <c r="AE98" s="40">
        <v>-0.21082115408075999</v>
      </c>
      <c r="AF98" s="51">
        <v>14.7657187141638</v>
      </c>
    </row>
    <row r="99" spans="1:32" x14ac:dyDescent="0.2">
      <c r="A99" s="43" t="s">
        <v>2</v>
      </c>
      <c r="B99" s="39">
        <v>2006</v>
      </c>
      <c r="C99" s="62">
        <v>0.47404154198204501</v>
      </c>
      <c r="D99" s="39">
        <v>4302</v>
      </c>
      <c r="E99" s="39">
        <v>6641.8881915388201</v>
      </c>
      <c r="F99" s="42">
        <v>6220</v>
      </c>
      <c r="G99" s="41">
        <v>198.51410771704201</v>
      </c>
      <c r="H99" s="51">
        <v>34.3443282958198</v>
      </c>
      <c r="I99" s="42">
        <v>395</v>
      </c>
      <c r="J99" s="39">
        <v>254.45569620253201</v>
      </c>
      <c r="K99" s="41">
        <v>3.5151724915445399</v>
      </c>
      <c r="L99" s="51">
        <v>17.843755838299199</v>
      </c>
      <c r="M99" s="39">
        <v>396</v>
      </c>
      <c r="N99" s="39">
        <v>250.48484848484799</v>
      </c>
      <c r="O99" s="41">
        <v>4.7120403536977404</v>
      </c>
      <c r="P99" s="51">
        <v>26.316825562700899</v>
      </c>
      <c r="Q99" s="39">
        <v>397</v>
      </c>
      <c r="R99" s="39">
        <v>937.37531486146099</v>
      </c>
      <c r="S99" s="41">
        <v>16.378219485060601</v>
      </c>
      <c r="T99" s="51">
        <v>11.1223003814368</v>
      </c>
      <c r="U99" s="39">
        <v>4302</v>
      </c>
      <c r="V99" s="39">
        <v>152.940260344026</v>
      </c>
      <c r="W99" s="41">
        <v>4.12541055264413</v>
      </c>
      <c r="X99" s="51">
        <v>17.435472248689901</v>
      </c>
      <c r="Y99" s="39">
        <v>928</v>
      </c>
      <c r="Z99" s="40">
        <v>3.5521226944942899</v>
      </c>
      <c r="AA99" s="40">
        <v>2.1635280095352202E-2</v>
      </c>
      <c r="AB99" s="51">
        <v>14.570172824791401</v>
      </c>
      <c r="AC99" s="42">
        <v>4277</v>
      </c>
      <c r="AD99" s="41">
        <v>38.504512508767903</v>
      </c>
      <c r="AE99" s="40">
        <v>0.72248961069978701</v>
      </c>
      <c r="AF99" s="51">
        <v>15.240005206591899</v>
      </c>
    </row>
    <row r="100" spans="1:32" x14ac:dyDescent="0.2">
      <c r="A100" s="43" t="s">
        <v>2</v>
      </c>
      <c r="B100" s="39">
        <v>2007</v>
      </c>
      <c r="C100" s="62">
        <v>0.53376102716394402</v>
      </c>
      <c r="D100" s="39">
        <v>4214</v>
      </c>
      <c r="E100" s="39">
        <v>6756.6860465116297</v>
      </c>
      <c r="F100" s="42">
        <v>6217</v>
      </c>
      <c r="G100" s="41">
        <v>229.49668489625299</v>
      </c>
      <c r="H100" s="51">
        <v>33.937157632298401</v>
      </c>
      <c r="I100" s="42">
        <v>387</v>
      </c>
      <c r="J100" s="39">
        <v>257.05943152454802</v>
      </c>
      <c r="K100" s="41">
        <v>4.3165137969985601</v>
      </c>
      <c r="L100" s="51">
        <v>17.422883330643799</v>
      </c>
      <c r="M100" s="39">
        <v>388</v>
      </c>
      <c r="N100" s="39">
        <v>242.26546391752601</v>
      </c>
      <c r="O100" s="41">
        <v>5.1717476665593702</v>
      </c>
      <c r="P100" s="51">
        <v>25.874988735114201</v>
      </c>
      <c r="Q100" s="39">
        <v>390</v>
      </c>
      <c r="R100" s="39">
        <v>920.13076923076903</v>
      </c>
      <c r="S100" s="41">
        <v>18.899304541124199</v>
      </c>
      <c r="T100" s="51">
        <v>10.674446014607801</v>
      </c>
      <c r="U100" s="39">
        <v>4214</v>
      </c>
      <c r="V100" s="39">
        <v>152.76862838158499</v>
      </c>
      <c r="W100" s="41">
        <v>4.3902280868224501</v>
      </c>
      <c r="X100" s="51">
        <v>16.980926699086801</v>
      </c>
      <c r="Y100" s="39">
        <v>917</v>
      </c>
      <c r="Z100" s="40">
        <v>3.3997143538880699</v>
      </c>
      <c r="AA100" s="40">
        <v>-4.9058229352347002E-3</v>
      </c>
      <c r="AB100" s="51">
        <v>14.3456773618539</v>
      </c>
      <c r="AC100" s="42">
        <v>4186</v>
      </c>
      <c r="AD100" s="41">
        <v>38.506712852364998</v>
      </c>
      <c r="AE100" s="40">
        <v>-0.108423993328568</v>
      </c>
      <c r="AF100" s="51">
        <v>14.8660717059806</v>
      </c>
    </row>
    <row r="101" spans="1:32" x14ac:dyDescent="0.2">
      <c r="A101" s="43" t="s">
        <v>2</v>
      </c>
      <c r="B101" s="39">
        <v>2008</v>
      </c>
      <c r="C101" s="62">
        <v>0.48679514070966501</v>
      </c>
      <c r="D101" s="39">
        <v>4190</v>
      </c>
      <c r="E101" s="39">
        <v>6789.7890214797098</v>
      </c>
      <c r="F101" s="42">
        <v>6220</v>
      </c>
      <c r="G101" s="41">
        <v>221.16351446945299</v>
      </c>
      <c r="H101" s="51">
        <v>33.822554823151101</v>
      </c>
      <c r="I101" s="42">
        <v>427</v>
      </c>
      <c r="J101" s="39">
        <v>257.35128805620599</v>
      </c>
      <c r="K101" s="41">
        <v>4.3735257050765499</v>
      </c>
      <c r="L101" s="51">
        <v>17.518799677679201</v>
      </c>
      <c r="M101" s="39">
        <v>434</v>
      </c>
      <c r="N101" s="39">
        <v>251.08525345622101</v>
      </c>
      <c r="O101" s="41">
        <v>5.2503955920205803</v>
      </c>
      <c r="P101" s="51">
        <v>25.8701772844272</v>
      </c>
      <c r="Q101" s="39">
        <v>434</v>
      </c>
      <c r="R101" s="39">
        <v>943.80414746543795</v>
      </c>
      <c r="S101" s="41">
        <v>21.0017164037857</v>
      </c>
      <c r="T101" s="51">
        <v>10.7480493690852</v>
      </c>
      <c r="U101" s="39">
        <v>4190</v>
      </c>
      <c r="V101" s="39">
        <v>149.690453460621</v>
      </c>
      <c r="W101" s="41">
        <v>4.2272704009433699</v>
      </c>
      <c r="X101" s="51">
        <v>16.995417334905699</v>
      </c>
      <c r="Y101" s="39">
        <v>944</v>
      </c>
      <c r="Z101" s="40">
        <v>3.5027371384989499</v>
      </c>
      <c r="AA101" s="40">
        <v>-3.1091190335886702E-2</v>
      </c>
      <c r="AB101" s="51">
        <v>14.546862109605</v>
      </c>
      <c r="AC101" s="42">
        <v>4127</v>
      </c>
      <c r="AD101" s="41">
        <v>37.730554882481201</v>
      </c>
      <c r="AE101" s="40">
        <v>-1.72979071420111</v>
      </c>
      <c r="AF101" s="51">
        <v>14.9086685301433</v>
      </c>
    </row>
    <row r="102" spans="1:32" x14ac:dyDescent="0.2">
      <c r="A102" s="43" t="s">
        <v>2</v>
      </c>
      <c r="B102" s="39">
        <v>2009</v>
      </c>
      <c r="C102" s="62">
        <v>0.47418221629855301</v>
      </c>
      <c r="D102" s="39">
        <v>3973</v>
      </c>
      <c r="E102" s="39">
        <v>6864.6204379561996</v>
      </c>
      <c r="F102" s="42">
        <v>5902</v>
      </c>
      <c r="G102" s="41">
        <v>213.876211453743</v>
      </c>
      <c r="H102" s="51">
        <v>33.795301084378202</v>
      </c>
      <c r="I102" s="42">
        <v>494</v>
      </c>
      <c r="J102" s="39">
        <v>258.50404858299601</v>
      </c>
      <c r="K102" s="41">
        <v>4.3590819894754702</v>
      </c>
      <c r="L102" s="51">
        <v>17.799614496689902</v>
      </c>
      <c r="M102" s="39">
        <v>500</v>
      </c>
      <c r="N102" s="39">
        <v>253.42400000000001</v>
      </c>
      <c r="O102" s="41">
        <v>5.1740350788002099</v>
      </c>
      <c r="P102" s="51">
        <v>25.728870869344298</v>
      </c>
      <c r="Q102" s="39">
        <v>498</v>
      </c>
      <c r="R102" s="39">
        <v>952.93775100401604</v>
      </c>
      <c r="S102" s="41">
        <v>18.510526899250099</v>
      </c>
      <c r="T102" s="51">
        <v>10.8761568307793</v>
      </c>
      <c r="U102" s="39">
        <v>3973</v>
      </c>
      <c r="V102" s="39">
        <v>149.93254467656701</v>
      </c>
      <c r="W102" s="41">
        <v>3.4532468111455299</v>
      </c>
      <c r="X102" s="51">
        <v>16.9945675541795</v>
      </c>
      <c r="Y102" s="39">
        <v>1045</v>
      </c>
      <c r="Z102" s="40">
        <v>3.3620313775447799</v>
      </c>
      <c r="AA102" s="40">
        <v>-2.1483571645877601E-2</v>
      </c>
      <c r="AB102" s="51">
        <v>15.0391086096744</v>
      </c>
      <c r="AC102" s="42">
        <v>3936</v>
      </c>
      <c r="AD102" s="41">
        <v>37.099136178861798</v>
      </c>
      <c r="AE102" s="40">
        <v>-2.9339980094551001</v>
      </c>
      <c r="AF102" s="51">
        <v>14.8929846105996</v>
      </c>
    </row>
    <row r="103" spans="1:32" x14ac:dyDescent="0.2">
      <c r="A103" s="43" t="s">
        <v>2</v>
      </c>
      <c r="B103" s="39">
        <v>2010</v>
      </c>
      <c r="C103" s="62">
        <v>0.57869561068702302</v>
      </c>
      <c r="D103" s="39">
        <v>4174</v>
      </c>
      <c r="E103" s="39">
        <v>7038.2242453282197</v>
      </c>
      <c r="F103" s="42">
        <v>6146</v>
      </c>
      <c r="G103" s="41">
        <v>251.49894890985999</v>
      </c>
      <c r="H103" s="51">
        <v>34.1198330621542</v>
      </c>
      <c r="I103" s="42">
        <v>507</v>
      </c>
      <c r="J103" s="39">
        <v>258.37869822485197</v>
      </c>
      <c r="K103" s="41">
        <v>4.1016856722757797</v>
      </c>
      <c r="L103" s="51">
        <v>18.234973533736301</v>
      </c>
      <c r="M103" s="39">
        <v>514</v>
      </c>
      <c r="N103" s="39">
        <v>254.40661478599199</v>
      </c>
      <c r="O103" s="41">
        <v>5.8259807973962401</v>
      </c>
      <c r="P103" s="51">
        <v>26.172342880390499</v>
      </c>
      <c r="Q103" s="39">
        <v>512</v>
      </c>
      <c r="R103" s="39">
        <v>959.537109375</v>
      </c>
      <c r="S103" s="41">
        <v>18.972522027475101</v>
      </c>
      <c r="T103" s="51">
        <v>10.807700300015799</v>
      </c>
      <c r="U103" s="39">
        <v>4174</v>
      </c>
      <c r="V103" s="39">
        <v>148.535697172976</v>
      </c>
      <c r="W103" s="41">
        <v>3.3574378836238599</v>
      </c>
      <c r="X103" s="51">
        <v>17.176610483672999</v>
      </c>
      <c r="Y103" s="39">
        <v>1152</v>
      </c>
      <c r="Z103" s="40">
        <v>3.3775877648747401</v>
      </c>
      <c r="AA103" s="40">
        <v>-5.2121933303951602E-2</v>
      </c>
      <c r="AB103" s="51">
        <v>15.329425591303099</v>
      </c>
      <c r="AC103" s="42">
        <v>4134</v>
      </c>
      <c r="AD103" s="41">
        <v>35.751814223512298</v>
      </c>
      <c r="AE103" s="40">
        <v>-4.5940877279447898</v>
      </c>
      <c r="AF103" s="51">
        <v>15.124036360276</v>
      </c>
    </row>
    <row r="104" spans="1:32" x14ac:dyDescent="0.2">
      <c r="A104" s="43" t="s">
        <v>2</v>
      </c>
      <c r="B104" s="39">
        <v>2011</v>
      </c>
      <c r="C104" s="62">
        <v>0.61644245468442804</v>
      </c>
      <c r="D104" s="39">
        <v>3788</v>
      </c>
      <c r="E104" s="39">
        <v>7115.6161562830002</v>
      </c>
      <c r="F104" s="42">
        <v>5513</v>
      </c>
      <c r="G104" s="41">
        <v>258.08344639941998</v>
      </c>
      <c r="H104" s="51">
        <v>34.067232178487203</v>
      </c>
      <c r="I104" s="42">
        <v>411</v>
      </c>
      <c r="J104" s="39">
        <v>261.357664233577</v>
      </c>
      <c r="K104" s="41">
        <v>4.5640850754408397</v>
      </c>
      <c r="L104" s="51">
        <v>18.021393019451001</v>
      </c>
      <c r="M104" s="39">
        <v>422</v>
      </c>
      <c r="N104" s="39">
        <v>249.62559241706199</v>
      </c>
      <c r="O104" s="41">
        <v>5.83879100145138</v>
      </c>
      <c r="P104" s="51">
        <v>26.1796614658926</v>
      </c>
      <c r="Q104" s="39">
        <v>422</v>
      </c>
      <c r="R104" s="39">
        <v>946.49052132701399</v>
      </c>
      <c r="S104" s="41">
        <v>17.703161138238801</v>
      </c>
      <c r="T104" s="51">
        <v>10.327681091092799</v>
      </c>
      <c r="U104" s="39">
        <v>3788</v>
      </c>
      <c r="V104" s="39">
        <v>149.67581837381201</v>
      </c>
      <c r="W104" s="41">
        <v>3.4870159265757898</v>
      </c>
      <c r="X104" s="51">
        <v>17.050768254825201</v>
      </c>
      <c r="Y104" s="39">
        <v>1018</v>
      </c>
      <c r="Z104" s="40">
        <v>3.2206247688889098</v>
      </c>
      <c r="AA104" s="40">
        <v>-7.8610023866348494E-2</v>
      </c>
      <c r="AB104" s="51">
        <v>15.0452187748607</v>
      </c>
      <c r="AC104" s="42">
        <v>3755</v>
      </c>
      <c r="AD104" s="41">
        <v>34.590226364846899</v>
      </c>
      <c r="AE104" s="40">
        <v>-7.1392903182126002</v>
      </c>
      <c r="AF104" s="51">
        <v>14.8790552064997</v>
      </c>
    </row>
    <row r="105" spans="1:32" x14ac:dyDescent="0.2">
      <c r="A105" s="43" t="s">
        <v>2</v>
      </c>
      <c r="B105" s="39">
        <v>2012</v>
      </c>
      <c r="C105" s="62">
        <v>0.631642631816133</v>
      </c>
      <c r="D105" s="39">
        <v>3530</v>
      </c>
      <c r="E105" s="39">
        <v>7121.1767705382399</v>
      </c>
      <c r="F105" s="42">
        <v>5337</v>
      </c>
      <c r="G105" s="41">
        <v>249.155332583849</v>
      </c>
      <c r="H105" s="51">
        <v>32.850905377552998</v>
      </c>
      <c r="I105" s="42">
        <v>432</v>
      </c>
      <c r="J105" s="39">
        <v>257.45833333333297</v>
      </c>
      <c r="K105" s="41">
        <v>4.2360846948356903</v>
      </c>
      <c r="L105" s="51">
        <v>17.867722816901399</v>
      </c>
      <c r="M105" s="39">
        <v>449</v>
      </c>
      <c r="N105" s="39">
        <v>249.663697104677</v>
      </c>
      <c r="O105" s="41">
        <v>5.3736484257871</v>
      </c>
      <c r="P105" s="51">
        <v>25.503106259370298</v>
      </c>
      <c r="Q105" s="39">
        <v>449</v>
      </c>
      <c r="R105" s="39">
        <v>940.46993318485499</v>
      </c>
      <c r="S105" s="41">
        <v>14.978978279909001</v>
      </c>
      <c r="T105" s="51">
        <v>10.5671895253109</v>
      </c>
      <c r="U105" s="39">
        <v>3530</v>
      </c>
      <c r="V105" s="39">
        <v>147.61388101982999</v>
      </c>
      <c r="W105" s="41">
        <v>2.9164409824561499</v>
      </c>
      <c r="X105" s="51">
        <v>16.6836614736842</v>
      </c>
      <c r="Y105" s="39">
        <v>1028</v>
      </c>
      <c r="Z105" s="40">
        <v>3.2071219524017698</v>
      </c>
      <c r="AA105" s="40">
        <v>-8.7554675903018298E-2</v>
      </c>
      <c r="AB105" s="51">
        <v>15.3391885205344</v>
      </c>
      <c r="AC105" s="42">
        <v>3499</v>
      </c>
      <c r="AD105" s="41">
        <v>31.975192912260699</v>
      </c>
      <c r="AE105" s="40">
        <v>-9.4549877671541402</v>
      </c>
      <c r="AF105" s="51">
        <v>14.466470275590501</v>
      </c>
    </row>
    <row r="106" spans="1:32" x14ac:dyDescent="0.2">
      <c r="A106" s="43" t="s">
        <v>2</v>
      </c>
      <c r="B106" s="39">
        <v>2013</v>
      </c>
      <c r="C106" s="62">
        <v>0.628847900113507</v>
      </c>
      <c r="D106" s="39">
        <v>3393</v>
      </c>
      <c r="E106" s="39">
        <v>7185.9015620394903</v>
      </c>
      <c r="F106" s="42">
        <v>5448</v>
      </c>
      <c r="G106" s="41">
        <v>241.213942731277</v>
      </c>
      <c r="H106" s="51">
        <v>31.559845264317399</v>
      </c>
      <c r="I106" s="42">
        <v>361</v>
      </c>
      <c r="J106" s="39">
        <v>267.73961218836598</v>
      </c>
      <c r="K106" s="41">
        <v>4.5872659182922497</v>
      </c>
      <c r="L106" s="51">
        <v>16.881387191755699</v>
      </c>
      <c r="M106" s="39">
        <v>385</v>
      </c>
      <c r="N106" s="39">
        <v>250.09090909090901</v>
      </c>
      <c r="O106" s="41">
        <v>5.1961235769372101</v>
      </c>
      <c r="P106" s="51">
        <v>24.451256151303699</v>
      </c>
      <c r="Q106" s="39">
        <v>385</v>
      </c>
      <c r="R106" s="39">
        <v>944.97922077922101</v>
      </c>
      <c r="S106" s="41">
        <v>15.297114799446801</v>
      </c>
      <c r="T106" s="51">
        <v>9.6267067773167394</v>
      </c>
      <c r="U106" s="39">
        <v>3393</v>
      </c>
      <c r="V106" s="39">
        <v>146.36545829649299</v>
      </c>
      <c r="W106" s="41">
        <v>2.2629585724282801</v>
      </c>
      <c r="X106" s="51">
        <v>15.891614415675299</v>
      </c>
      <c r="Y106" s="39">
        <v>803</v>
      </c>
      <c r="Z106" s="40">
        <v>3.22074369491513</v>
      </c>
      <c r="AA106" s="40">
        <v>-0.122637693066053</v>
      </c>
      <c r="AB106" s="51">
        <v>13.9194709168583</v>
      </c>
      <c r="AC106" s="42">
        <v>3334</v>
      </c>
      <c r="AD106" s="41">
        <v>29.7486802639472</v>
      </c>
      <c r="AE106" s="40">
        <v>-11.1514872875404</v>
      </c>
      <c r="AF106" s="51">
        <v>13.4242552605703</v>
      </c>
    </row>
    <row r="107" spans="1:32" x14ac:dyDescent="0.2">
      <c r="A107" s="43" t="s">
        <v>2</v>
      </c>
      <c r="B107" s="39">
        <v>2014</v>
      </c>
      <c r="C107" s="62">
        <v>0.68112019524100098</v>
      </c>
      <c r="D107" s="39">
        <v>2939</v>
      </c>
      <c r="E107" s="39">
        <v>7218.5083361687603</v>
      </c>
      <c r="F107" s="42">
        <v>5314</v>
      </c>
      <c r="G107" s="41">
        <v>246.94242566804701</v>
      </c>
      <c r="H107" s="51">
        <v>29.721793375988</v>
      </c>
      <c r="I107" s="42">
        <v>296</v>
      </c>
      <c r="J107" s="39">
        <v>268.60472972973002</v>
      </c>
      <c r="K107" s="41">
        <v>4.8506335791264803</v>
      </c>
      <c r="L107" s="51">
        <v>15.9645063339005</v>
      </c>
      <c r="M107" s="39">
        <v>309</v>
      </c>
      <c r="N107" s="39">
        <v>250.59870550161801</v>
      </c>
      <c r="O107" s="41">
        <v>5.2907066465825698</v>
      </c>
      <c r="P107" s="51">
        <v>23.060517416682401</v>
      </c>
      <c r="Q107" s="39">
        <v>309</v>
      </c>
      <c r="R107" s="39">
        <v>952.78317152103602</v>
      </c>
      <c r="S107" s="41">
        <v>13.714874224169399</v>
      </c>
      <c r="T107" s="51">
        <v>9.1022323840817396</v>
      </c>
      <c r="U107" s="39">
        <v>2939</v>
      </c>
      <c r="V107" s="39">
        <v>142.62912555290899</v>
      </c>
      <c r="W107" s="41">
        <v>1.62681936157518</v>
      </c>
      <c r="X107" s="51">
        <v>15.102987619331699</v>
      </c>
      <c r="Y107" s="39">
        <v>648</v>
      </c>
      <c r="Z107" s="40">
        <v>2.9542906046227801</v>
      </c>
      <c r="AA107" s="40">
        <v>-0.131570041608876</v>
      </c>
      <c r="AB107" s="51">
        <v>13.2856276005548</v>
      </c>
      <c r="AC107" s="42">
        <v>2811</v>
      </c>
      <c r="AD107" s="41">
        <v>26.565457132692998</v>
      </c>
      <c r="AE107" s="40">
        <v>-12.837276920772799</v>
      </c>
      <c r="AF107" s="51">
        <v>12.514425969747</v>
      </c>
    </row>
    <row r="108" spans="1:32" x14ac:dyDescent="0.2">
      <c r="A108" s="43" t="s">
        <v>2</v>
      </c>
      <c r="B108" s="39">
        <v>2015</v>
      </c>
      <c r="C108" s="62">
        <v>0.69473544232922801</v>
      </c>
      <c r="D108" s="39">
        <v>2423</v>
      </c>
      <c r="E108" s="39">
        <v>7401.3656624019804</v>
      </c>
      <c r="F108" s="42">
        <v>4763</v>
      </c>
      <c r="G108" s="41">
        <v>271.26782490027398</v>
      </c>
      <c r="H108" s="51">
        <v>27.739276086500102</v>
      </c>
      <c r="I108" s="42">
        <v>139</v>
      </c>
      <c r="J108" s="39">
        <v>291.35971223021602</v>
      </c>
      <c r="K108" s="41">
        <v>5.7514184576485601</v>
      </c>
      <c r="L108" s="51">
        <v>14.550080067425201</v>
      </c>
      <c r="M108" s="39">
        <v>142</v>
      </c>
      <c r="N108" s="39">
        <v>264.41549295774598</v>
      </c>
      <c r="O108" s="41">
        <v>6.0400917681646398</v>
      </c>
      <c r="P108" s="51">
        <v>21.622952120957599</v>
      </c>
      <c r="Q108" s="39">
        <v>142</v>
      </c>
      <c r="R108" s="39">
        <v>1023.64788732394</v>
      </c>
      <c r="S108" s="41">
        <v>14.7353463788582</v>
      </c>
      <c r="T108" s="51">
        <v>7.6757964494654098</v>
      </c>
      <c r="U108" s="39">
        <v>2423</v>
      </c>
      <c r="V108" s="39">
        <v>138.169211721007</v>
      </c>
      <c r="W108" s="41">
        <v>0.64242807250956302</v>
      </c>
      <c r="X108" s="51">
        <v>13.7780019956761</v>
      </c>
      <c r="Y108" s="39">
        <v>446</v>
      </c>
      <c r="Z108" s="40">
        <v>3.0579249017669201</v>
      </c>
      <c r="AA108" s="40">
        <v>-0.14792264660493901</v>
      </c>
      <c r="AB108" s="51">
        <v>11.966300154321001</v>
      </c>
      <c r="AC108" s="42">
        <v>2314</v>
      </c>
      <c r="AD108" s="41">
        <v>23.898530682800398</v>
      </c>
      <c r="AE108" s="40">
        <v>-14.473113242161499</v>
      </c>
      <c r="AF108" s="51">
        <v>11.2480893929286</v>
      </c>
    </row>
    <row r="109" spans="1:32" x14ac:dyDescent="0.2">
      <c r="A109" s="43" t="s">
        <v>2</v>
      </c>
      <c r="B109" s="39">
        <v>2016</v>
      </c>
      <c r="C109" s="62">
        <v>0.67959214964734904</v>
      </c>
      <c r="D109" s="39">
        <v>1866</v>
      </c>
      <c r="E109" s="39">
        <v>7477.3488745980703</v>
      </c>
      <c r="F109" s="42">
        <v>4603</v>
      </c>
      <c r="G109" s="41">
        <v>301.069976102542</v>
      </c>
      <c r="H109" s="51">
        <v>24.514427330002199</v>
      </c>
      <c r="I109" s="42">
        <v>100</v>
      </c>
      <c r="J109" s="39">
        <v>291.52999999999997</v>
      </c>
      <c r="K109" s="41">
        <v>5.9944257727470402</v>
      </c>
      <c r="L109" s="51">
        <v>12.689194166303899</v>
      </c>
      <c r="M109" s="39">
        <v>102</v>
      </c>
      <c r="N109" s="39">
        <v>266.49019607843098</v>
      </c>
      <c r="O109" s="41">
        <v>6.7647808695652198</v>
      </c>
      <c r="P109" s="51">
        <v>19.0330695652173</v>
      </c>
      <c r="Q109" s="39">
        <v>102</v>
      </c>
      <c r="R109" s="39">
        <v>1030.86274509804</v>
      </c>
      <c r="S109" s="41">
        <v>12.6301418498548</v>
      </c>
      <c r="T109" s="51">
        <v>6.1836719203649899</v>
      </c>
      <c r="U109" s="39">
        <v>1866</v>
      </c>
      <c r="V109" s="39">
        <v>131.542872454448</v>
      </c>
      <c r="W109" s="41">
        <v>-0.43955754884546899</v>
      </c>
      <c r="X109" s="51">
        <v>11.847243516873901</v>
      </c>
      <c r="Y109" s="39">
        <v>271</v>
      </c>
      <c r="Z109" s="40">
        <v>2.76274869143012</v>
      </c>
      <c r="AA109" s="40">
        <v>-0.170640039643212</v>
      </c>
      <c r="AB109" s="51">
        <v>9.6644003964321108</v>
      </c>
      <c r="AC109" s="42">
        <v>1548</v>
      </c>
      <c r="AD109" s="41">
        <v>22.581330749353999</v>
      </c>
      <c r="AE109" s="40">
        <v>-15.982503929975</v>
      </c>
      <c r="AF109" s="51">
        <v>9.2664124687388298</v>
      </c>
    </row>
    <row r="110" spans="1:32" x14ac:dyDescent="0.2">
      <c r="A110" s="43" t="s">
        <v>2</v>
      </c>
      <c r="B110" s="39">
        <v>2017</v>
      </c>
      <c r="C110" s="62">
        <v>0.62277326440177305</v>
      </c>
      <c r="D110" s="39">
        <v>732</v>
      </c>
      <c r="E110" s="39">
        <v>7922.4863387978103</v>
      </c>
      <c r="F110" s="42">
        <v>3825</v>
      </c>
      <c r="G110" s="41">
        <v>310.24973333333298</v>
      </c>
      <c r="H110" s="51">
        <v>19.301584052287499</v>
      </c>
      <c r="I110" s="42"/>
      <c r="J110" s="39"/>
      <c r="K110" s="41"/>
      <c r="L110" s="51"/>
      <c r="M110" s="39"/>
      <c r="N110" s="39"/>
      <c r="O110" s="41"/>
      <c r="P110" s="51"/>
      <c r="Q110" s="39"/>
      <c r="R110" s="39"/>
      <c r="S110" s="41"/>
      <c r="T110" s="51"/>
      <c r="U110" s="39">
        <v>732</v>
      </c>
      <c r="V110" s="39">
        <v>117.056010928962</v>
      </c>
      <c r="W110" s="41">
        <v>-0.989984621956426</v>
      </c>
      <c r="X110" s="51">
        <v>9.9160988893635107</v>
      </c>
      <c r="Y110" s="39">
        <v>100</v>
      </c>
      <c r="Z110" s="40">
        <v>3.0838121190476202</v>
      </c>
      <c r="AA110" s="40">
        <v>-0.194194043741274</v>
      </c>
      <c r="AB110" s="51">
        <v>8.1183108422521695</v>
      </c>
      <c r="AC110" s="42">
        <v>50</v>
      </c>
      <c r="AD110" s="41">
        <v>25.146000000000001</v>
      </c>
      <c r="AE110" s="40">
        <v>-16.7496990081932</v>
      </c>
      <c r="AF110" s="51">
        <v>8.0387207632600504</v>
      </c>
    </row>
    <row r="111" spans="1:32" x14ac:dyDescent="0.2">
      <c r="A111" s="43" t="s">
        <v>2</v>
      </c>
      <c r="B111" s="39">
        <v>2018</v>
      </c>
      <c r="C111" s="62">
        <v>0.71001182592242096</v>
      </c>
      <c r="D111" s="39"/>
      <c r="E111" s="39"/>
      <c r="F111" s="42">
        <v>3263</v>
      </c>
      <c r="G111" s="41">
        <v>313.673034017774</v>
      </c>
      <c r="H111" s="51">
        <v>15.771076923076899</v>
      </c>
      <c r="I111" s="42"/>
      <c r="J111" s="39"/>
      <c r="K111" s="41"/>
      <c r="L111" s="51"/>
      <c r="M111" s="39"/>
      <c r="N111" s="39"/>
      <c r="O111" s="41"/>
      <c r="P111" s="51"/>
      <c r="Q111" s="39"/>
      <c r="R111" s="39"/>
      <c r="S111" s="41"/>
      <c r="T111" s="51"/>
      <c r="U111" s="39"/>
      <c r="V111" s="39"/>
      <c r="W111" s="41"/>
      <c r="X111" s="51"/>
      <c r="Y111" s="39"/>
      <c r="Z111" s="40"/>
      <c r="AA111" s="40"/>
      <c r="AB111" s="51"/>
      <c r="AC111" s="42"/>
      <c r="AD111" s="41"/>
      <c r="AE111" s="40"/>
      <c r="AF111" s="51"/>
    </row>
    <row r="112" spans="1:32" x14ac:dyDescent="0.2">
      <c r="A112" s="43" t="s">
        <v>2</v>
      </c>
      <c r="B112" s="39">
        <v>2019</v>
      </c>
      <c r="C112" s="62">
        <v>0.79591310751104705</v>
      </c>
      <c r="D112" s="39"/>
      <c r="E112" s="39"/>
      <c r="F112" s="42">
        <v>2293</v>
      </c>
      <c r="G112" s="41">
        <v>324.84118185782802</v>
      </c>
      <c r="H112" s="51">
        <v>14.174007849978199</v>
      </c>
      <c r="I112" s="42"/>
      <c r="J112" s="39"/>
      <c r="K112" s="41"/>
      <c r="L112" s="51"/>
      <c r="M112" s="39"/>
      <c r="N112" s="39"/>
      <c r="O112" s="41"/>
      <c r="P112" s="51"/>
      <c r="Q112" s="39"/>
      <c r="R112" s="39"/>
      <c r="S112" s="41"/>
      <c r="T112" s="51"/>
      <c r="U112" s="39"/>
      <c r="V112" s="39"/>
      <c r="W112" s="41"/>
      <c r="X112" s="51"/>
      <c r="Y112" s="39"/>
      <c r="Z112" s="40"/>
      <c r="AA112" s="40"/>
      <c r="AB112" s="51"/>
      <c r="AC112" s="42"/>
      <c r="AD112" s="41"/>
      <c r="AE112" s="40"/>
      <c r="AF112" s="51"/>
    </row>
    <row r="113" spans="1:32" x14ac:dyDescent="0.2">
      <c r="A113" s="43" t="s">
        <v>2</v>
      </c>
      <c r="B113" s="39">
        <v>2020</v>
      </c>
      <c r="C113" s="62">
        <v>0.86397590361445797</v>
      </c>
      <c r="D113" s="39"/>
      <c r="E113" s="39"/>
      <c r="F113" s="42">
        <v>80</v>
      </c>
      <c r="G113" s="41">
        <v>361.385875</v>
      </c>
      <c r="H113" s="51">
        <v>12.46125</v>
      </c>
      <c r="I113" s="42"/>
      <c r="J113" s="39"/>
      <c r="K113" s="41"/>
      <c r="L113" s="51"/>
      <c r="M113" s="39"/>
      <c r="N113" s="39"/>
      <c r="O113" s="41"/>
      <c r="P113" s="51"/>
      <c r="Q113" s="39"/>
      <c r="R113" s="39"/>
      <c r="S113" s="41"/>
      <c r="T113" s="51"/>
      <c r="U113" s="39"/>
      <c r="V113" s="39"/>
      <c r="W113" s="41"/>
      <c r="X113" s="51"/>
      <c r="Y113" s="39"/>
      <c r="Z113" s="40"/>
      <c r="AA113" s="40"/>
      <c r="AB113" s="51"/>
      <c r="AC113" s="42"/>
      <c r="AD113" s="41"/>
      <c r="AE113" s="40"/>
      <c r="AF113" s="51"/>
    </row>
    <row r="114" spans="1:32" x14ac:dyDescent="0.2">
      <c r="A114" s="43" t="s">
        <v>38</v>
      </c>
      <c r="B114" s="39">
        <v>1988</v>
      </c>
      <c r="C114" s="62">
        <v>0.22869918699187</v>
      </c>
      <c r="D114" s="39">
        <v>74</v>
      </c>
      <c r="E114" s="39">
        <v>3823.2162162162199</v>
      </c>
      <c r="F114" s="42">
        <v>77</v>
      </c>
      <c r="G114" s="41">
        <v>-114.35012987013</v>
      </c>
      <c r="H114" s="51">
        <v>38.252818181818199</v>
      </c>
      <c r="I114" s="42"/>
      <c r="J114" s="39"/>
      <c r="K114" s="41"/>
      <c r="L114" s="51"/>
      <c r="M114" s="39"/>
      <c r="N114" s="39"/>
      <c r="O114" s="41"/>
      <c r="P114" s="51"/>
      <c r="Q114" s="39"/>
      <c r="R114" s="39"/>
      <c r="S114" s="41"/>
      <c r="T114" s="51"/>
      <c r="U114" s="39">
        <v>74</v>
      </c>
      <c r="V114" s="39">
        <v>130.89189189189199</v>
      </c>
      <c r="W114" s="41">
        <v>0.68561797752808995</v>
      </c>
      <c r="X114" s="51">
        <v>15.901033707865199</v>
      </c>
      <c r="Y114" s="39"/>
      <c r="Z114" s="40"/>
      <c r="AA114" s="40"/>
      <c r="AB114" s="51"/>
      <c r="AC114" s="42">
        <v>72</v>
      </c>
      <c r="AD114" s="41">
        <v>50.4236111111111</v>
      </c>
      <c r="AE114" s="40">
        <v>0.37662499999999999</v>
      </c>
      <c r="AF114" s="51">
        <v>10.966704545454499</v>
      </c>
    </row>
    <row r="115" spans="1:32" x14ac:dyDescent="0.2">
      <c r="A115" s="43" t="s">
        <v>38</v>
      </c>
      <c r="B115" s="39">
        <v>1989</v>
      </c>
      <c r="C115" s="62">
        <v>0</v>
      </c>
      <c r="D115" s="39">
        <v>58</v>
      </c>
      <c r="E115" s="39">
        <v>4047.46551724138</v>
      </c>
      <c r="F115" s="42">
        <v>59</v>
      </c>
      <c r="G115" s="41">
        <v>-22.9750847457627</v>
      </c>
      <c r="H115" s="51">
        <v>37.380322033898302</v>
      </c>
      <c r="I115" s="42"/>
      <c r="J115" s="39"/>
      <c r="K115" s="41"/>
      <c r="L115" s="51"/>
      <c r="M115" s="39"/>
      <c r="N115" s="39"/>
      <c r="O115" s="41"/>
      <c r="P115" s="51"/>
      <c r="Q115" s="39"/>
      <c r="R115" s="39"/>
      <c r="S115" s="41"/>
      <c r="T115" s="51"/>
      <c r="U115" s="39">
        <v>58</v>
      </c>
      <c r="V115" s="39">
        <v>127.741379310345</v>
      </c>
      <c r="W115" s="41">
        <v>0.73297101449275404</v>
      </c>
      <c r="X115" s="51">
        <v>15.185927536231899</v>
      </c>
      <c r="Y115" s="39"/>
      <c r="Z115" s="40"/>
      <c r="AA115" s="40"/>
      <c r="AB115" s="51"/>
      <c r="AC115" s="42">
        <v>58</v>
      </c>
      <c r="AD115" s="41">
        <v>44.4844827586207</v>
      </c>
      <c r="AE115" s="40">
        <v>0.39174626865671702</v>
      </c>
      <c r="AF115" s="51">
        <v>11.788223880597</v>
      </c>
    </row>
    <row r="116" spans="1:32" x14ac:dyDescent="0.2">
      <c r="A116" s="43" t="s">
        <v>38</v>
      </c>
      <c r="B116" s="39">
        <v>1990</v>
      </c>
      <c r="C116" s="62">
        <v>5.9036144578313299E-3</v>
      </c>
      <c r="D116" s="39">
        <v>84</v>
      </c>
      <c r="E116" s="39">
        <v>4312.1309523809496</v>
      </c>
      <c r="F116" s="42">
        <v>87</v>
      </c>
      <c r="G116" s="41">
        <v>8.5696551724138192</v>
      </c>
      <c r="H116" s="51">
        <v>33.934620689655198</v>
      </c>
      <c r="I116" s="42"/>
      <c r="J116" s="39"/>
      <c r="K116" s="41"/>
      <c r="L116" s="51"/>
      <c r="M116" s="39"/>
      <c r="N116" s="39"/>
      <c r="O116" s="41"/>
      <c r="P116" s="51"/>
      <c r="Q116" s="39"/>
      <c r="R116" s="39"/>
      <c r="S116" s="41"/>
      <c r="T116" s="51"/>
      <c r="U116" s="39">
        <v>84</v>
      </c>
      <c r="V116" s="39">
        <v>132.357142857143</v>
      </c>
      <c r="W116" s="41">
        <v>1.7805306122449001</v>
      </c>
      <c r="X116" s="51">
        <v>12.9704897959184</v>
      </c>
      <c r="Y116" s="39"/>
      <c r="Z116" s="40"/>
      <c r="AA116" s="40"/>
      <c r="AB116" s="51"/>
      <c r="AC116" s="42">
        <v>84</v>
      </c>
      <c r="AD116" s="41">
        <v>54.177380952381</v>
      </c>
      <c r="AE116" s="40">
        <v>0.81839795918367397</v>
      </c>
      <c r="AF116" s="51">
        <v>9.4009795918367303</v>
      </c>
    </row>
    <row r="117" spans="1:32" x14ac:dyDescent="0.2">
      <c r="A117" s="43" t="s">
        <v>38</v>
      </c>
      <c r="B117" s="39">
        <v>1991</v>
      </c>
      <c r="C117" s="62">
        <v>0</v>
      </c>
      <c r="D117" s="39">
        <v>99</v>
      </c>
      <c r="E117" s="39">
        <v>4204.3434343434301</v>
      </c>
      <c r="F117" s="42">
        <v>101</v>
      </c>
      <c r="G117" s="41">
        <v>-25.553465346534701</v>
      </c>
      <c r="H117" s="51">
        <v>36.359801980198</v>
      </c>
      <c r="I117" s="42"/>
      <c r="J117" s="39"/>
      <c r="K117" s="41"/>
      <c r="L117" s="51"/>
      <c r="M117" s="39"/>
      <c r="N117" s="39"/>
      <c r="O117" s="41"/>
      <c r="P117" s="51"/>
      <c r="Q117" s="39"/>
      <c r="R117" s="39"/>
      <c r="S117" s="41"/>
      <c r="T117" s="51"/>
      <c r="U117" s="39">
        <v>99</v>
      </c>
      <c r="V117" s="39">
        <v>125.737373737374</v>
      </c>
      <c r="W117" s="41">
        <v>2.0100236220472398</v>
      </c>
      <c r="X117" s="51">
        <v>14.7883307086614</v>
      </c>
      <c r="Y117" s="39"/>
      <c r="Z117" s="40"/>
      <c r="AA117" s="40"/>
      <c r="AB117" s="51"/>
      <c r="AC117" s="42">
        <v>98</v>
      </c>
      <c r="AD117" s="41">
        <v>39.944897959183699</v>
      </c>
      <c r="AE117" s="40">
        <v>0.48552755905511802</v>
      </c>
      <c r="AF117" s="51">
        <v>11.4743779527559</v>
      </c>
    </row>
    <row r="118" spans="1:32" x14ac:dyDescent="0.2">
      <c r="A118" s="43" t="s">
        <v>38</v>
      </c>
      <c r="B118" s="39">
        <v>1992</v>
      </c>
      <c r="C118" s="62">
        <v>9.6250000000000002E-2</v>
      </c>
      <c r="D118" s="39">
        <v>143</v>
      </c>
      <c r="E118" s="39">
        <v>4732</v>
      </c>
      <c r="F118" s="42">
        <v>146</v>
      </c>
      <c r="G118" s="41">
        <v>16.176917808219201</v>
      </c>
      <c r="H118" s="51">
        <v>36.746294520547899</v>
      </c>
      <c r="I118" s="42"/>
      <c r="J118" s="39"/>
      <c r="K118" s="41"/>
      <c r="L118" s="51"/>
      <c r="M118" s="39"/>
      <c r="N118" s="39"/>
      <c r="O118" s="41"/>
      <c r="P118" s="51"/>
      <c r="Q118" s="39"/>
      <c r="R118" s="39"/>
      <c r="S118" s="41"/>
      <c r="T118" s="51"/>
      <c r="U118" s="39">
        <v>143</v>
      </c>
      <c r="V118" s="39">
        <v>129.86013986014001</v>
      </c>
      <c r="W118" s="41">
        <v>1.30071808510638</v>
      </c>
      <c r="X118" s="51">
        <v>16.392207446808499</v>
      </c>
      <c r="Y118" s="39"/>
      <c r="Z118" s="40"/>
      <c r="AA118" s="40"/>
      <c r="AB118" s="51"/>
      <c r="AC118" s="42">
        <v>143</v>
      </c>
      <c r="AD118" s="41">
        <v>44.592307692307699</v>
      </c>
      <c r="AE118" s="40">
        <v>0.60737765957446799</v>
      </c>
      <c r="AF118" s="51">
        <v>13.501627659574501</v>
      </c>
    </row>
    <row r="119" spans="1:32" x14ac:dyDescent="0.2">
      <c r="A119" s="43" t="s">
        <v>38</v>
      </c>
      <c r="B119" s="39">
        <v>1993</v>
      </c>
      <c r="C119" s="62">
        <v>7.4805825242718393E-2</v>
      </c>
      <c r="D119" s="39">
        <v>237</v>
      </c>
      <c r="E119" s="39">
        <v>4937.9915611814304</v>
      </c>
      <c r="F119" s="42">
        <v>247</v>
      </c>
      <c r="G119" s="41">
        <v>25.995668016194401</v>
      </c>
      <c r="H119" s="51">
        <v>34.520016194332001</v>
      </c>
      <c r="I119" s="42"/>
      <c r="J119" s="39"/>
      <c r="K119" s="41"/>
      <c r="L119" s="51"/>
      <c r="M119" s="39"/>
      <c r="N119" s="39"/>
      <c r="O119" s="41"/>
      <c r="P119" s="51"/>
      <c r="Q119" s="39"/>
      <c r="R119" s="39"/>
      <c r="S119" s="41"/>
      <c r="T119" s="51"/>
      <c r="U119" s="39">
        <v>237</v>
      </c>
      <c r="V119" s="39">
        <v>135.72151898734199</v>
      </c>
      <c r="W119" s="41">
        <v>0.80662626262626203</v>
      </c>
      <c r="X119" s="51">
        <v>13.6690505050505</v>
      </c>
      <c r="Y119" s="39"/>
      <c r="Z119" s="40"/>
      <c r="AA119" s="40"/>
      <c r="AB119" s="51"/>
      <c r="AC119" s="42">
        <v>232</v>
      </c>
      <c r="AD119" s="41">
        <v>44.590517241379303</v>
      </c>
      <c r="AE119" s="40">
        <v>0.482547619047619</v>
      </c>
      <c r="AF119" s="51">
        <v>11.3895741496599</v>
      </c>
    </row>
    <row r="120" spans="1:32" x14ac:dyDescent="0.2">
      <c r="A120" s="43" t="s">
        <v>38</v>
      </c>
      <c r="B120" s="39">
        <v>1994</v>
      </c>
      <c r="C120" s="62">
        <v>0.18645232815964499</v>
      </c>
      <c r="D120" s="39">
        <v>198</v>
      </c>
      <c r="E120" s="39">
        <v>4939.7575757575796</v>
      </c>
      <c r="F120" s="42">
        <v>206</v>
      </c>
      <c r="G120" s="41">
        <v>43.744951456310702</v>
      </c>
      <c r="H120" s="51">
        <v>36.552582524271799</v>
      </c>
      <c r="I120" s="42"/>
      <c r="J120" s="39"/>
      <c r="K120" s="41"/>
      <c r="L120" s="51"/>
      <c r="M120" s="39"/>
      <c r="N120" s="39"/>
      <c r="O120" s="41"/>
      <c r="P120" s="51"/>
      <c r="Q120" s="39"/>
      <c r="R120" s="39"/>
      <c r="S120" s="41"/>
      <c r="T120" s="51"/>
      <c r="U120" s="39">
        <v>198</v>
      </c>
      <c r="V120" s="39">
        <v>136.40909090909099</v>
      </c>
      <c r="W120" s="41">
        <v>1.9584250000000001</v>
      </c>
      <c r="X120" s="51">
        <v>16.137346874999999</v>
      </c>
      <c r="Y120" s="39"/>
      <c r="Z120" s="40"/>
      <c r="AA120" s="40"/>
      <c r="AB120" s="51"/>
      <c r="AC120" s="42">
        <v>192</v>
      </c>
      <c r="AD120" s="41">
        <v>45.222395833333302</v>
      </c>
      <c r="AE120" s="40">
        <v>0.61536942675159201</v>
      </c>
      <c r="AF120" s="51">
        <v>13.753120063694301</v>
      </c>
    </row>
    <row r="121" spans="1:32" x14ac:dyDescent="0.2">
      <c r="A121" s="43" t="s">
        <v>38</v>
      </c>
      <c r="B121" s="39">
        <v>1995</v>
      </c>
      <c r="C121" s="62">
        <v>0.29139534883720902</v>
      </c>
      <c r="D121" s="39">
        <v>198</v>
      </c>
      <c r="E121" s="39">
        <v>4990.3787878787898</v>
      </c>
      <c r="F121" s="42">
        <v>213</v>
      </c>
      <c r="G121" s="41">
        <v>35.917981220657303</v>
      </c>
      <c r="H121" s="51">
        <v>36.9828075117371</v>
      </c>
      <c r="I121" s="42"/>
      <c r="J121" s="39"/>
      <c r="K121" s="41"/>
      <c r="L121" s="51"/>
      <c r="M121" s="39"/>
      <c r="N121" s="39"/>
      <c r="O121" s="41"/>
      <c r="P121" s="51"/>
      <c r="Q121" s="39"/>
      <c r="R121" s="39"/>
      <c r="S121" s="41"/>
      <c r="T121" s="51"/>
      <c r="U121" s="39">
        <v>198</v>
      </c>
      <c r="V121" s="39">
        <v>142.59595959596001</v>
      </c>
      <c r="W121" s="41">
        <v>2.2674509803921601</v>
      </c>
      <c r="X121" s="51">
        <v>15.9752026143791</v>
      </c>
      <c r="Y121" s="39"/>
      <c r="Z121" s="40"/>
      <c r="AA121" s="40"/>
      <c r="AB121" s="51"/>
      <c r="AC121" s="42">
        <v>197</v>
      </c>
      <c r="AD121" s="41">
        <v>42.929441624365502</v>
      </c>
      <c r="AE121" s="40">
        <v>0.62920462046204595</v>
      </c>
      <c r="AF121" s="51">
        <v>13.4765353135314</v>
      </c>
    </row>
    <row r="122" spans="1:32" x14ac:dyDescent="0.2">
      <c r="A122" s="43" t="s">
        <v>38</v>
      </c>
      <c r="B122" s="39">
        <v>1996</v>
      </c>
      <c r="C122" s="62">
        <v>0.16330578512396701</v>
      </c>
      <c r="D122" s="39">
        <v>276</v>
      </c>
      <c r="E122" s="39">
        <v>5146.7246376811599</v>
      </c>
      <c r="F122" s="42">
        <v>280</v>
      </c>
      <c r="G122" s="41">
        <v>80.902964285714305</v>
      </c>
      <c r="H122" s="51">
        <v>38.585010714285701</v>
      </c>
      <c r="I122" s="42"/>
      <c r="J122" s="39"/>
      <c r="K122" s="41"/>
      <c r="L122" s="51"/>
      <c r="M122" s="39"/>
      <c r="N122" s="39"/>
      <c r="O122" s="41"/>
      <c r="P122" s="51"/>
      <c r="Q122" s="39"/>
      <c r="R122" s="39"/>
      <c r="S122" s="41"/>
      <c r="T122" s="51"/>
      <c r="U122" s="39">
        <v>276</v>
      </c>
      <c r="V122" s="39">
        <v>141.27898550724601</v>
      </c>
      <c r="W122" s="41">
        <v>2.6745857519788898</v>
      </c>
      <c r="X122" s="51">
        <v>17.403767810026402</v>
      </c>
      <c r="Y122" s="39"/>
      <c r="Z122" s="40"/>
      <c r="AA122" s="40"/>
      <c r="AB122" s="51"/>
      <c r="AC122" s="42">
        <v>268</v>
      </c>
      <c r="AD122" s="41">
        <v>39.469776119403001</v>
      </c>
      <c r="AE122" s="40">
        <v>0.86909066666666701</v>
      </c>
      <c r="AF122" s="51">
        <v>15.124729066666699</v>
      </c>
    </row>
    <row r="123" spans="1:32" x14ac:dyDescent="0.2">
      <c r="A123" s="43" t="s">
        <v>38</v>
      </c>
      <c r="B123" s="39">
        <v>1997</v>
      </c>
      <c r="C123" s="62">
        <v>0.113262955854127</v>
      </c>
      <c r="D123" s="39">
        <v>264</v>
      </c>
      <c r="E123" s="39">
        <v>5257.82196969697</v>
      </c>
      <c r="F123" s="42">
        <v>273</v>
      </c>
      <c r="G123" s="41">
        <v>15.9458608058608</v>
      </c>
      <c r="H123" s="51">
        <v>38.910223443223401</v>
      </c>
      <c r="I123" s="42"/>
      <c r="J123" s="39"/>
      <c r="K123" s="41"/>
      <c r="L123" s="51"/>
      <c r="M123" s="39"/>
      <c r="N123" s="39"/>
      <c r="O123" s="41"/>
      <c r="P123" s="51"/>
      <c r="Q123" s="39"/>
      <c r="R123" s="39"/>
      <c r="S123" s="41"/>
      <c r="T123" s="51"/>
      <c r="U123" s="39">
        <v>264</v>
      </c>
      <c r="V123" s="39">
        <v>138.11742424242399</v>
      </c>
      <c r="W123" s="41">
        <v>3.3261188630490901</v>
      </c>
      <c r="X123" s="51">
        <v>17.762609819121401</v>
      </c>
      <c r="Y123" s="39"/>
      <c r="Z123" s="40"/>
      <c r="AA123" s="40"/>
      <c r="AB123" s="51"/>
      <c r="AC123" s="42">
        <v>257</v>
      </c>
      <c r="AD123" s="41">
        <v>38.547470817120598</v>
      </c>
      <c r="AE123" s="40">
        <v>0.65295064935064895</v>
      </c>
      <c r="AF123" s="51">
        <v>15.4126236363636</v>
      </c>
    </row>
    <row r="124" spans="1:32" x14ac:dyDescent="0.2">
      <c r="A124" s="43" t="s">
        <v>38</v>
      </c>
      <c r="B124" s="39">
        <v>1998</v>
      </c>
      <c r="C124" s="62">
        <v>4.9443585780525497E-2</v>
      </c>
      <c r="D124" s="39">
        <v>286</v>
      </c>
      <c r="E124" s="39">
        <v>5077.87062937063</v>
      </c>
      <c r="F124" s="42">
        <v>303</v>
      </c>
      <c r="G124" s="41">
        <v>99.256534653465394</v>
      </c>
      <c r="H124" s="51">
        <v>37.636709570957102</v>
      </c>
      <c r="I124" s="42"/>
      <c r="J124" s="39"/>
      <c r="K124" s="41"/>
      <c r="L124" s="51"/>
      <c r="M124" s="39"/>
      <c r="N124" s="39"/>
      <c r="O124" s="41"/>
      <c r="P124" s="51"/>
      <c r="Q124" s="39"/>
      <c r="R124" s="39"/>
      <c r="S124" s="41"/>
      <c r="T124" s="51"/>
      <c r="U124" s="39">
        <v>286</v>
      </c>
      <c r="V124" s="39">
        <v>143.244755244755</v>
      </c>
      <c r="W124" s="41">
        <v>3.43923356009071</v>
      </c>
      <c r="X124" s="51">
        <v>16.718036281179099</v>
      </c>
      <c r="Y124" s="39"/>
      <c r="Z124" s="40"/>
      <c r="AA124" s="40"/>
      <c r="AB124" s="51"/>
      <c r="AC124" s="42">
        <v>278</v>
      </c>
      <c r="AD124" s="41">
        <v>38.622661870503599</v>
      </c>
      <c r="AE124" s="40">
        <v>1.0460569476082</v>
      </c>
      <c r="AF124" s="51">
        <v>14.5324148063781</v>
      </c>
    </row>
    <row r="125" spans="1:32" x14ac:dyDescent="0.2">
      <c r="A125" s="43" t="s">
        <v>38</v>
      </c>
      <c r="B125" s="39">
        <v>1999</v>
      </c>
      <c r="C125" s="62">
        <v>7.6761658031088101E-2</v>
      </c>
      <c r="D125" s="39">
        <v>368</v>
      </c>
      <c r="E125" s="39">
        <v>5090.2907608695696</v>
      </c>
      <c r="F125" s="42">
        <v>425</v>
      </c>
      <c r="G125" s="41">
        <v>132.719435294118</v>
      </c>
      <c r="H125" s="51">
        <v>35.337628235294098</v>
      </c>
      <c r="I125" s="42"/>
      <c r="J125" s="39"/>
      <c r="K125" s="41"/>
      <c r="L125" s="51"/>
      <c r="M125" s="39"/>
      <c r="N125" s="39"/>
      <c r="O125" s="41"/>
      <c r="P125" s="51"/>
      <c r="Q125" s="39"/>
      <c r="R125" s="39"/>
      <c r="S125" s="41"/>
      <c r="T125" s="51"/>
      <c r="U125" s="39">
        <v>368</v>
      </c>
      <c r="V125" s="39">
        <v>148.34510869565199</v>
      </c>
      <c r="W125" s="41">
        <v>3.4440338078291801</v>
      </c>
      <c r="X125" s="51">
        <v>16.163080071174399</v>
      </c>
      <c r="Y125" s="39"/>
      <c r="Z125" s="40"/>
      <c r="AA125" s="40"/>
      <c r="AB125" s="51"/>
      <c r="AC125" s="42">
        <v>362</v>
      </c>
      <c r="AD125" s="41">
        <v>39.419613259668502</v>
      </c>
      <c r="AE125" s="40">
        <v>0.62373153153153105</v>
      </c>
      <c r="AF125" s="51">
        <v>14.262983963964</v>
      </c>
    </row>
    <row r="126" spans="1:32" x14ac:dyDescent="0.2">
      <c r="A126" s="43" t="s">
        <v>38</v>
      </c>
      <c r="B126" s="39">
        <v>2000</v>
      </c>
      <c r="C126" s="62">
        <v>0.13256740914419701</v>
      </c>
      <c r="D126" s="39">
        <v>403</v>
      </c>
      <c r="E126" s="39">
        <v>5020.7444168734501</v>
      </c>
      <c r="F126" s="42">
        <v>445</v>
      </c>
      <c r="G126" s="41">
        <v>154.891662921348</v>
      </c>
      <c r="H126" s="51">
        <v>35.7579370786517</v>
      </c>
      <c r="I126" s="42"/>
      <c r="J126" s="39"/>
      <c r="K126" s="41"/>
      <c r="L126" s="51"/>
      <c r="M126" s="39"/>
      <c r="N126" s="39"/>
      <c r="O126" s="41"/>
      <c r="P126" s="51"/>
      <c r="Q126" s="39"/>
      <c r="R126" s="39"/>
      <c r="S126" s="41"/>
      <c r="T126" s="51"/>
      <c r="U126" s="39">
        <v>403</v>
      </c>
      <c r="V126" s="39">
        <v>147.488833746898</v>
      </c>
      <c r="W126" s="41">
        <v>2.66396217105263</v>
      </c>
      <c r="X126" s="51">
        <v>15.8877549342105</v>
      </c>
      <c r="Y126" s="39"/>
      <c r="Z126" s="40"/>
      <c r="AA126" s="40"/>
      <c r="AB126" s="51"/>
      <c r="AC126" s="42">
        <v>400</v>
      </c>
      <c r="AD126" s="41">
        <v>42.245750000000001</v>
      </c>
      <c r="AE126" s="40">
        <v>0.77465562913907304</v>
      </c>
      <c r="AF126" s="51">
        <v>13.9105910596027</v>
      </c>
    </row>
    <row r="127" spans="1:32" x14ac:dyDescent="0.2">
      <c r="A127" s="43" t="s">
        <v>38</v>
      </c>
      <c r="B127" s="39">
        <v>2001</v>
      </c>
      <c r="C127" s="62">
        <v>0.102988636363636</v>
      </c>
      <c r="D127" s="39">
        <v>460</v>
      </c>
      <c r="E127" s="39">
        <v>4973.2282608695696</v>
      </c>
      <c r="F127" s="42">
        <v>496</v>
      </c>
      <c r="G127" s="41">
        <v>159.58231854838701</v>
      </c>
      <c r="H127" s="51">
        <v>36.205887096774198</v>
      </c>
      <c r="I127" s="42"/>
      <c r="J127" s="39"/>
      <c r="K127" s="41"/>
      <c r="L127" s="51"/>
      <c r="M127" s="39"/>
      <c r="N127" s="39"/>
      <c r="O127" s="41"/>
      <c r="P127" s="51"/>
      <c r="Q127" s="39"/>
      <c r="R127" s="39"/>
      <c r="S127" s="41"/>
      <c r="T127" s="51"/>
      <c r="U127" s="39">
        <v>460</v>
      </c>
      <c r="V127" s="39">
        <v>156.36739130434799</v>
      </c>
      <c r="W127" s="41">
        <v>3.0579491255961901</v>
      </c>
      <c r="X127" s="51">
        <v>16.116232114467401</v>
      </c>
      <c r="Y127" s="39"/>
      <c r="Z127" s="40"/>
      <c r="AA127" s="40"/>
      <c r="AB127" s="51"/>
      <c r="AC127" s="42">
        <v>449</v>
      </c>
      <c r="AD127" s="41">
        <v>36.0053452115813</v>
      </c>
      <c r="AE127" s="40">
        <v>0.73679775280898896</v>
      </c>
      <c r="AF127" s="51">
        <v>14.6647375601926</v>
      </c>
    </row>
    <row r="128" spans="1:32" x14ac:dyDescent="0.2">
      <c r="A128" s="43" t="s">
        <v>38</v>
      </c>
      <c r="B128" s="39">
        <v>2002</v>
      </c>
      <c r="C128" s="62">
        <v>9.0736714975845401E-2</v>
      </c>
      <c r="D128" s="39">
        <v>388</v>
      </c>
      <c r="E128" s="39">
        <v>4889.4072164948502</v>
      </c>
      <c r="F128" s="42">
        <v>426</v>
      </c>
      <c r="G128" s="41">
        <v>100.263920187793</v>
      </c>
      <c r="H128" s="51">
        <v>35.115577464788799</v>
      </c>
      <c r="I128" s="42"/>
      <c r="J128" s="39"/>
      <c r="K128" s="41"/>
      <c r="L128" s="51"/>
      <c r="M128" s="39"/>
      <c r="N128" s="39"/>
      <c r="O128" s="41"/>
      <c r="P128" s="51"/>
      <c r="Q128" s="39"/>
      <c r="R128" s="39"/>
      <c r="S128" s="41"/>
      <c r="T128" s="51"/>
      <c r="U128" s="39">
        <v>388</v>
      </c>
      <c r="V128" s="39">
        <v>151.46134020618601</v>
      </c>
      <c r="W128" s="41">
        <v>2.0395734265734302</v>
      </c>
      <c r="X128" s="51">
        <v>15.4185541958042</v>
      </c>
      <c r="Y128" s="39"/>
      <c r="Z128" s="40"/>
      <c r="AA128" s="40"/>
      <c r="AB128" s="51"/>
      <c r="AC128" s="42">
        <v>380</v>
      </c>
      <c r="AD128" s="41">
        <v>36.8473684210526</v>
      </c>
      <c r="AE128" s="40">
        <v>0.85946153846153905</v>
      </c>
      <c r="AF128" s="51">
        <v>13.584995706619001</v>
      </c>
    </row>
    <row r="129" spans="1:32" x14ac:dyDescent="0.2">
      <c r="A129" s="43" t="s">
        <v>38</v>
      </c>
      <c r="B129" s="39">
        <v>2003</v>
      </c>
      <c r="C129" s="62">
        <v>0.14038626609442101</v>
      </c>
      <c r="D129" s="39">
        <v>425</v>
      </c>
      <c r="E129" s="39">
        <v>5080.6847058823496</v>
      </c>
      <c r="F129" s="42">
        <v>474</v>
      </c>
      <c r="G129" s="41">
        <v>137.303860759494</v>
      </c>
      <c r="H129" s="51">
        <v>35.1802088607595</v>
      </c>
      <c r="I129" s="42"/>
      <c r="J129" s="39"/>
      <c r="K129" s="41"/>
      <c r="L129" s="51"/>
      <c r="M129" s="39"/>
      <c r="N129" s="39"/>
      <c r="O129" s="41"/>
      <c r="P129" s="51"/>
      <c r="Q129" s="39"/>
      <c r="R129" s="39"/>
      <c r="S129" s="41"/>
      <c r="T129" s="51"/>
      <c r="U129" s="39">
        <v>425</v>
      </c>
      <c r="V129" s="39">
        <v>151.93882352941199</v>
      </c>
      <c r="W129" s="41">
        <v>2.2696302931596102</v>
      </c>
      <c r="X129" s="51">
        <v>15.4270684039088</v>
      </c>
      <c r="Y129" s="39"/>
      <c r="Z129" s="40"/>
      <c r="AA129" s="40"/>
      <c r="AB129" s="51"/>
      <c r="AC129" s="42">
        <v>412</v>
      </c>
      <c r="AD129" s="41">
        <v>35.944902912621401</v>
      </c>
      <c r="AE129" s="40">
        <v>0.94290713101160895</v>
      </c>
      <c r="AF129" s="51">
        <v>13.707941625207299</v>
      </c>
    </row>
    <row r="130" spans="1:32" x14ac:dyDescent="0.2">
      <c r="A130" s="43" t="s">
        <v>38</v>
      </c>
      <c r="B130" s="39">
        <v>2004</v>
      </c>
      <c r="C130" s="62">
        <v>0.17479704797048001</v>
      </c>
      <c r="D130" s="39">
        <v>456</v>
      </c>
      <c r="E130" s="39">
        <v>5206.7280701754398</v>
      </c>
      <c r="F130" s="42">
        <v>537</v>
      </c>
      <c r="G130" s="41">
        <v>209.159180633147</v>
      </c>
      <c r="H130" s="51">
        <v>35.453748603351997</v>
      </c>
      <c r="I130" s="42"/>
      <c r="J130" s="39"/>
      <c r="K130" s="41"/>
      <c r="L130" s="51"/>
      <c r="M130" s="39"/>
      <c r="N130" s="39"/>
      <c r="O130" s="41"/>
      <c r="P130" s="51"/>
      <c r="Q130" s="39"/>
      <c r="R130" s="39"/>
      <c r="S130" s="41"/>
      <c r="T130" s="51"/>
      <c r="U130" s="39">
        <v>456</v>
      </c>
      <c r="V130" s="39">
        <v>158.769736842105</v>
      </c>
      <c r="W130" s="41">
        <v>2.9285865384615399</v>
      </c>
      <c r="X130" s="51">
        <v>15.804140109890101</v>
      </c>
      <c r="Y130" s="39"/>
      <c r="Z130" s="40"/>
      <c r="AA130" s="40"/>
      <c r="AB130" s="51"/>
      <c r="AC130" s="42">
        <v>449</v>
      </c>
      <c r="AD130" s="41">
        <v>37.886636971046798</v>
      </c>
      <c r="AE130" s="40">
        <v>1.2548944444444401</v>
      </c>
      <c r="AF130" s="51">
        <v>14.119522083333299</v>
      </c>
    </row>
    <row r="131" spans="1:32" x14ac:dyDescent="0.2">
      <c r="A131" s="43" t="s">
        <v>38</v>
      </c>
      <c r="B131" s="39">
        <v>2005</v>
      </c>
      <c r="C131" s="62">
        <v>0.151769087523277</v>
      </c>
      <c r="D131" s="39">
        <v>456</v>
      </c>
      <c r="E131" s="39">
        <v>4860.5285087719303</v>
      </c>
      <c r="F131" s="42">
        <v>523</v>
      </c>
      <c r="G131" s="41">
        <v>120.911835564054</v>
      </c>
      <c r="H131" s="51">
        <v>34.622717017208402</v>
      </c>
      <c r="I131" s="42"/>
      <c r="J131" s="39"/>
      <c r="K131" s="41"/>
      <c r="L131" s="51"/>
      <c r="M131" s="39"/>
      <c r="N131" s="39"/>
      <c r="O131" s="41"/>
      <c r="P131" s="51"/>
      <c r="Q131" s="39"/>
      <c r="R131" s="39"/>
      <c r="S131" s="41"/>
      <c r="T131" s="51"/>
      <c r="U131" s="39">
        <v>456</v>
      </c>
      <c r="V131" s="39">
        <v>147.66008771929799</v>
      </c>
      <c r="W131" s="41">
        <v>1.98596562032885</v>
      </c>
      <c r="X131" s="51">
        <v>14.4036801195815</v>
      </c>
      <c r="Y131" s="39"/>
      <c r="Z131" s="40"/>
      <c r="AA131" s="40"/>
      <c r="AB131" s="51"/>
      <c r="AC131" s="42">
        <v>447</v>
      </c>
      <c r="AD131" s="41">
        <v>35.765771812080501</v>
      </c>
      <c r="AE131" s="40">
        <v>1.34611915535445</v>
      </c>
      <c r="AF131" s="51">
        <v>12.010868627451</v>
      </c>
    </row>
    <row r="132" spans="1:32" x14ac:dyDescent="0.2">
      <c r="A132" s="43" t="s">
        <v>38</v>
      </c>
      <c r="B132" s="39">
        <v>2006</v>
      </c>
      <c r="C132" s="62">
        <v>0.186973262032086</v>
      </c>
      <c r="D132" s="39">
        <v>359</v>
      </c>
      <c r="E132" s="39">
        <v>4875.4094707520899</v>
      </c>
      <c r="F132" s="42">
        <v>443</v>
      </c>
      <c r="G132" s="41">
        <v>117.144514672686</v>
      </c>
      <c r="H132" s="51">
        <v>31.562180586907498</v>
      </c>
      <c r="I132" s="42"/>
      <c r="J132" s="39"/>
      <c r="K132" s="41"/>
      <c r="L132" s="51"/>
      <c r="M132" s="39"/>
      <c r="N132" s="39"/>
      <c r="O132" s="41"/>
      <c r="P132" s="51"/>
      <c r="Q132" s="39"/>
      <c r="R132" s="39"/>
      <c r="S132" s="41"/>
      <c r="T132" s="51"/>
      <c r="U132" s="39">
        <v>359</v>
      </c>
      <c r="V132" s="39">
        <v>145.35933147632301</v>
      </c>
      <c r="W132" s="41">
        <v>1.61261578044597</v>
      </c>
      <c r="X132" s="51">
        <v>13.1206638078902</v>
      </c>
      <c r="Y132" s="39"/>
      <c r="Z132" s="40"/>
      <c r="AA132" s="40"/>
      <c r="AB132" s="51"/>
      <c r="AC132" s="42">
        <v>347</v>
      </c>
      <c r="AD132" s="41">
        <v>38.523631123919301</v>
      </c>
      <c r="AE132" s="40">
        <v>1.98750874125874</v>
      </c>
      <c r="AF132" s="51">
        <v>10.925297027972</v>
      </c>
    </row>
    <row r="133" spans="1:32" x14ac:dyDescent="0.2">
      <c r="A133" s="43" t="s">
        <v>38</v>
      </c>
      <c r="B133" s="39">
        <v>2007</v>
      </c>
      <c r="C133" s="62">
        <v>6.9280742459396694E-2</v>
      </c>
      <c r="D133" s="39">
        <v>305</v>
      </c>
      <c r="E133" s="39">
        <v>4803.8</v>
      </c>
      <c r="F133" s="42">
        <v>407</v>
      </c>
      <c r="G133" s="41">
        <v>107.62058968059</v>
      </c>
      <c r="H133" s="51">
        <v>29.380405405405401</v>
      </c>
      <c r="I133" s="42"/>
      <c r="J133" s="39"/>
      <c r="K133" s="41"/>
      <c r="L133" s="51"/>
      <c r="M133" s="39"/>
      <c r="N133" s="39"/>
      <c r="O133" s="41"/>
      <c r="P133" s="51"/>
      <c r="Q133" s="39"/>
      <c r="R133" s="39"/>
      <c r="S133" s="41"/>
      <c r="T133" s="51"/>
      <c r="U133" s="39">
        <v>305</v>
      </c>
      <c r="V133" s="39">
        <v>145.649180327869</v>
      </c>
      <c r="W133" s="41">
        <v>1.3625500910746799</v>
      </c>
      <c r="X133" s="51">
        <v>11.229083788706699</v>
      </c>
      <c r="Y133" s="39"/>
      <c r="Z133" s="40"/>
      <c r="AA133" s="40"/>
      <c r="AB133" s="51"/>
      <c r="AC133" s="42">
        <v>301</v>
      </c>
      <c r="AD133" s="41">
        <v>37.360132890365499</v>
      </c>
      <c r="AE133" s="40">
        <v>1.28315925925926</v>
      </c>
      <c r="AF133" s="51">
        <v>9.4359029629629596</v>
      </c>
    </row>
    <row r="134" spans="1:32" x14ac:dyDescent="0.2">
      <c r="A134" s="43" t="s">
        <v>38</v>
      </c>
      <c r="B134" s="39">
        <v>2008</v>
      </c>
      <c r="C134" s="62">
        <v>9.3546099290780199E-2</v>
      </c>
      <c r="D134" s="39">
        <v>302</v>
      </c>
      <c r="E134" s="39">
        <v>4904.0662251655604</v>
      </c>
      <c r="F134" s="42">
        <v>448</v>
      </c>
      <c r="G134" s="41">
        <v>88.591450892857196</v>
      </c>
      <c r="H134" s="51">
        <v>26.5744486607143</v>
      </c>
      <c r="I134" s="42"/>
      <c r="J134" s="39"/>
      <c r="K134" s="41"/>
      <c r="L134" s="51"/>
      <c r="M134" s="39"/>
      <c r="N134" s="39"/>
      <c r="O134" s="41"/>
      <c r="P134" s="51"/>
      <c r="Q134" s="39"/>
      <c r="R134" s="39"/>
      <c r="S134" s="41"/>
      <c r="T134" s="51"/>
      <c r="U134" s="39">
        <v>302</v>
      </c>
      <c r="V134" s="39">
        <v>142.539735099338</v>
      </c>
      <c r="W134" s="41">
        <v>1.8529921752738701</v>
      </c>
      <c r="X134" s="51">
        <v>10.144885758998401</v>
      </c>
      <c r="Y134" s="39"/>
      <c r="Z134" s="40"/>
      <c r="AA134" s="40"/>
      <c r="AB134" s="51"/>
      <c r="AC134" s="42">
        <v>283</v>
      </c>
      <c r="AD134" s="41">
        <v>38.761837455830403</v>
      </c>
      <c r="AE134" s="40">
        <v>1.08744372990354</v>
      </c>
      <c r="AF134" s="51">
        <v>8.7165951768488803</v>
      </c>
    </row>
    <row r="135" spans="1:32" x14ac:dyDescent="0.2">
      <c r="A135" s="43" t="s">
        <v>38</v>
      </c>
      <c r="B135" s="39">
        <v>2009</v>
      </c>
      <c r="C135" s="62">
        <v>0.16182735426009001</v>
      </c>
      <c r="D135" s="39">
        <v>298</v>
      </c>
      <c r="E135" s="39">
        <v>5134.5805369127502</v>
      </c>
      <c r="F135" s="42">
        <v>400</v>
      </c>
      <c r="G135" s="41">
        <v>125.380225</v>
      </c>
      <c r="H135" s="51">
        <v>29.281482499999999</v>
      </c>
      <c r="I135" s="42"/>
      <c r="J135" s="39"/>
      <c r="K135" s="41"/>
      <c r="L135" s="51"/>
      <c r="M135" s="39"/>
      <c r="N135" s="39"/>
      <c r="O135" s="41"/>
      <c r="P135" s="51"/>
      <c r="Q135" s="39"/>
      <c r="R135" s="39"/>
      <c r="S135" s="41"/>
      <c r="T135" s="51"/>
      <c r="U135" s="39">
        <v>298</v>
      </c>
      <c r="V135" s="39">
        <v>140.58389261745</v>
      </c>
      <c r="W135" s="41">
        <v>1.64265217391304</v>
      </c>
      <c r="X135" s="51">
        <v>11.491612173913101</v>
      </c>
      <c r="Y135" s="39"/>
      <c r="Z135" s="40"/>
      <c r="AA135" s="40"/>
      <c r="AB135" s="51"/>
      <c r="AC135" s="42">
        <v>284</v>
      </c>
      <c r="AD135" s="41">
        <v>39.845774647887303</v>
      </c>
      <c r="AE135" s="40">
        <v>0.37193428063943201</v>
      </c>
      <c r="AF135" s="51">
        <v>9.4903939609236208</v>
      </c>
    </row>
    <row r="136" spans="1:32" x14ac:dyDescent="0.2">
      <c r="A136" s="43" t="s">
        <v>38</v>
      </c>
      <c r="B136" s="39">
        <v>2010</v>
      </c>
      <c r="C136" s="62">
        <v>5.3009615384615398E-2</v>
      </c>
      <c r="D136" s="39">
        <v>317</v>
      </c>
      <c r="E136" s="39">
        <v>4799.1451104100897</v>
      </c>
      <c r="F136" s="42">
        <v>425</v>
      </c>
      <c r="G136" s="41">
        <v>86.573905882353003</v>
      </c>
      <c r="H136" s="51">
        <v>25.521159999999998</v>
      </c>
      <c r="I136" s="42"/>
      <c r="J136" s="39"/>
      <c r="K136" s="41"/>
      <c r="L136" s="51"/>
      <c r="M136" s="39"/>
      <c r="N136" s="39"/>
      <c r="O136" s="41"/>
      <c r="P136" s="51"/>
      <c r="Q136" s="39"/>
      <c r="R136" s="39"/>
      <c r="S136" s="41"/>
      <c r="T136" s="51"/>
      <c r="U136" s="39">
        <v>317</v>
      </c>
      <c r="V136" s="39">
        <v>137.81072555205</v>
      </c>
      <c r="W136" s="41">
        <v>1.11615894039735</v>
      </c>
      <c r="X136" s="51">
        <v>9.6015778145695396</v>
      </c>
      <c r="Y136" s="39"/>
      <c r="Z136" s="40"/>
      <c r="AA136" s="40"/>
      <c r="AB136" s="51"/>
      <c r="AC136" s="42">
        <v>293</v>
      </c>
      <c r="AD136" s="41">
        <v>39.651877133105799</v>
      </c>
      <c r="AE136" s="40">
        <v>-0.195841567291311</v>
      </c>
      <c r="AF136" s="51">
        <v>7.8290540034071503</v>
      </c>
    </row>
    <row r="137" spans="1:32" x14ac:dyDescent="0.2">
      <c r="A137" s="43" t="s">
        <v>38</v>
      </c>
      <c r="B137" s="39">
        <v>2011</v>
      </c>
      <c r="C137" s="62">
        <v>4.92836113837095E-2</v>
      </c>
      <c r="D137" s="39">
        <v>313</v>
      </c>
      <c r="E137" s="39">
        <v>4870.2332268370601</v>
      </c>
      <c r="F137" s="42">
        <v>438</v>
      </c>
      <c r="G137" s="41">
        <v>104.58079908675801</v>
      </c>
      <c r="H137" s="51">
        <v>26.2640525114155</v>
      </c>
      <c r="I137" s="42"/>
      <c r="J137" s="39"/>
      <c r="K137" s="41"/>
      <c r="L137" s="51"/>
      <c r="M137" s="39"/>
      <c r="N137" s="39"/>
      <c r="O137" s="41"/>
      <c r="P137" s="51"/>
      <c r="Q137" s="39"/>
      <c r="R137" s="39"/>
      <c r="S137" s="41"/>
      <c r="T137" s="51"/>
      <c r="U137" s="39">
        <v>313</v>
      </c>
      <c r="V137" s="39">
        <v>136.04153354632601</v>
      </c>
      <c r="W137" s="41">
        <v>1.3789410801963999</v>
      </c>
      <c r="X137" s="51">
        <v>9.3703387888706899</v>
      </c>
      <c r="Y137" s="39"/>
      <c r="Z137" s="40"/>
      <c r="AA137" s="40"/>
      <c r="AB137" s="51"/>
      <c r="AC137" s="42">
        <v>304</v>
      </c>
      <c r="AD137" s="41">
        <v>30.192763157894799</v>
      </c>
      <c r="AE137" s="40">
        <v>-1.0787051926298199</v>
      </c>
      <c r="AF137" s="51">
        <v>8.1663224455611392</v>
      </c>
    </row>
    <row r="138" spans="1:32" x14ac:dyDescent="0.2">
      <c r="A138" s="43" t="s">
        <v>38</v>
      </c>
      <c r="B138" s="39">
        <v>2012</v>
      </c>
      <c r="C138" s="62">
        <v>4.0013071895424801E-2</v>
      </c>
      <c r="D138" s="39">
        <v>206</v>
      </c>
      <c r="E138" s="39">
        <v>4920.2184466019398</v>
      </c>
      <c r="F138" s="42">
        <v>276</v>
      </c>
      <c r="G138" s="41">
        <v>114.724420289855</v>
      </c>
      <c r="H138" s="51">
        <v>25.982405797101499</v>
      </c>
      <c r="I138" s="42"/>
      <c r="J138" s="39"/>
      <c r="K138" s="41"/>
      <c r="L138" s="51"/>
      <c r="M138" s="39"/>
      <c r="N138" s="39"/>
      <c r="O138" s="41"/>
      <c r="P138" s="51"/>
      <c r="Q138" s="39"/>
      <c r="R138" s="39"/>
      <c r="S138" s="41"/>
      <c r="T138" s="51"/>
      <c r="U138" s="39">
        <v>206</v>
      </c>
      <c r="V138" s="39">
        <v>127.703883495146</v>
      </c>
      <c r="W138" s="41">
        <v>0.91593316195372798</v>
      </c>
      <c r="X138" s="51">
        <v>8.7221182519280198</v>
      </c>
      <c r="Y138" s="39"/>
      <c r="Z138" s="40"/>
      <c r="AA138" s="40"/>
      <c r="AB138" s="51"/>
      <c r="AC138" s="42">
        <v>202</v>
      </c>
      <c r="AD138" s="41">
        <v>29.8608910891089</v>
      </c>
      <c r="AE138" s="40">
        <v>-1.6217942708333299</v>
      </c>
      <c r="AF138" s="51">
        <v>7.5476796874999899</v>
      </c>
    </row>
    <row r="139" spans="1:32" x14ac:dyDescent="0.2">
      <c r="A139" s="43" t="s">
        <v>38</v>
      </c>
      <c r="B139" s="39">
        <v>2013</v>
      </c>
      <c r="C139" s="62">
        <v>8.2021857923497296E-2</v>
      </c>
      <c r="D139" s="39">
        <v>184</v>
      </c>
      <c r="E139" s="39">
        <v>5216.8478260869597</v>
      </c>
      <c r="F139" s="42">
        <v>275</v>
      </c>
      <c r="G139" s="41">
        <v>115.972945454545</v>
      </c>
      <c r="H139" s="51">
        <v>24.0156145454545</v>
      </c>
      <c r="I139" s="42"/>
      <c r="J139" s="39"/>
      <c r="K139" s="41"/>
      <c r="L139" s="51"/>
      <c r="M139" s="39"/>
      <c r="N139" s="39"/>
      <c r="O139" s="41"/>
      <c r="P139" s="51"/>
      <c r="Q139" s="39"/>
      <c r="R139" s="39"/>
      <c r="S139" s="41"/>
      <c r="T139" s="51"/>
      <c r="U139" s="39">
        <v>184</v>
      </c>
      <c r="V139" s="39">
        <v>141.35869565217399</v>
      </c>
      <c r="W139" s="41">
        <v>0.98986582278480995</v>
      </c>
      <c r="X139" s="51">
        <v>8.4921620253164605</v>
      </c>
      <c r="Y139" s="39"/>
      <c r="Z139" s="40"/>
      <c r="AA139" s="40"/>
      <c r="AB139" s="51"/>
      <c r="AC139" s="42">
        <v>180</v>
      </c>
      <c r="AD139" s="41">
        <v>30.077777777777801</v>
      </c>
      <c r="AE139" s="40">
        <v>-2.3401958762886599</v>
      </c>
      <c r="AF139" s="51">
        <v>7.0589636597938199</v>
      </c>
    </row>
    <row r="140" spans="1:32" x14ac:dyDescent="0.2">
      <c r="A140" s="43" t="s">
        <v>38</v>
      </c>
      <c r="B140" s="39">
        <v>2014</v>
      </c>
      <c r="C140" s="62">
        <v>2.1882845188284501E-2</v>
      </c>
      <c r="D140" s="39">
        <v>202</v>
      </c>
      <c r="E140" s="39">
        <v>4854.2574257425704</v>
      </c>
      <c r="F140" s="42">
        <v>288</v>
      </c>
      <c r="G140" s="41">
        <v>94.283194444444504</v>
      </c>
      <c r="H140" s="51">
        <v>22.481315972222198</v>
      </c>
      <c r="I140" s="42"/>
      <c r="J140" s="39"/>
      <c r="K140" s="41"/>
      <c r="L140" s="51"/>
      <c r="M140" s="39"/>
      <c r="N140" s="39"/>
      <c r="O140" s="41"/>
      <c r="P140" s="51"/>
      <c r="Q140" s="39"/>
      <c r="R140" s="39"/>
      <c r="S140" s="41"/>
      <c r="T140" s="51"/>
      <c r="U140" s="39">
        <v>202</v>
      </c>
      <c r="V140" s="39">
        <v>125.46039603960401</v>
      </c>
      <c r="W140" s="41">
        <v>0.21893430656934301</v>
      </c>
      <c r="X140" s="51">
        <v>7.1789172749391703</v>
      </c>
      <c r="Y140" s="39"/>
      <c r="Z140" s="40"/>
      <c r="AA140" s="40"/>
      <c r="AB140" s="51"/>
      <c r="AC140" s="42">
        <v>185</v>
      </c>
      <c r="AD140" s="41">
        <v>23.003243243243201</v>
      </c>
      <c r="AE140" s="40">
        <v>-2.8351116751269099</v>
      </c>
      <c r="AF140" s="51">
        <v>6.0149954314720802</v>
      </c>
    </row>
    <row r="141" spans="1:32" x14ac:dyDescent="0.2">
      <c r="A141" s="43" t="s">
        <v>38</v>
      </c>
      <c r="B141" s="39">
        <v>2015</v>
      </c>
      <c r="C141" s="62">
        <v>7.94650817236255E-2</v>
      </c>
      <c r="D141" s="39">
        <v>168</v>
      </c>
      <c r="E141" s="39">
        <v>5306.7380952381</v>
      </c>
      <c r="F141" s="42">
        <v>266</v>
      </c>
      <c r="G141" s="41">
        <v>97.928383458646607</v>
      </c>
      <c r="H141" s="51">
        <v>21.921071428571398</v>
      </c>
      <c r="I141" s="42"/>
      <c r="J141" s="39"/>
      <c r="K141" s="41"/>
      <c r="L141" s="51"/>
      <c r="M141" s="39"/>
      <c r="N141" s="39"/>
      <c r="O141" s="41"/>
      <c r="P141" s="51"/>
      <c r="Q141" s="39"/>
      <c r="R141" s="39"/>
      <c r="S141" s="41"/>
      <c r="T141" s="51"/>
      <c r="U141" s="39">
        <v>168</v>
      </c>
      <c r="V141" s="39">
        <v>120.89880952381</v>
      </c>
      <c r="W141" s="41">
        <v>0.198097035040431</v>
      </c>
      <c r="X141" s="51">
        <v>7.50749595687331</v>
      </c>
      <c r="Y141" s="39"/>
      <c r="Z141" s="40"/>
      <c r="AA141" s="40"/>
      <c r="AB141" s="51"/>
      <c r="AC141" s="42">
        <v>163</v>
      </c>
      <c r="AD141" s="41">
        <v>22.3840490797546</v>
      </c>
      <c r="AE141" s="40">
        <v>-3.2067774725274698</v>
      </c>
      <c r="AF141" s="51">
        <v>5.6917865384615398</v>
      </c>
    </row>
    <row r="142" spans="1:32" x14ac:dyDescent="0.2">
      <c r="A142" s="43" t="s">
        <v>38</v>
      </c>
      <c r="B142" s="39">
        <v>2016</v>
      </c>
      <c r="C142" s="62">
        <v>0.155481171548117</v>
      </c>
      <c r="D142" s="39">
        <v>90</v>
      </c>
      <c r="E142" s="39">
        <v>5250.75555555556</v>
      </c>
      <c r="F142" s="42">
        <v>212</v>
      </c>
      <c r="G142" s="41">
        <v>161.352264150943</v>
      </c>
      <c r="H142" s="51">
        <v>16.9488443396226</v>
      </c>
      <c r="I142" s="42"/>
      <c r="J142" s="39"/>
      <c r="K142" s="41"/>
      <c r="L142" s="51"/>
      <c r="M142" s="39"/>
      <c r="N142" s="39"/>
      <c r="O142" s="41"/>
      <c r="P142" s="51"/>
      <c r="Q142" s="39"/>
      <c r="R142" s="39"/>
      <c r="S142" s="41"/>
      <c r="T142" s="51"/>
      <c r="U142" s="39">
        <v>90</v>
      </c>
      <c r="V142" s="39">
        <v>120.166666666667</v>
      </c>
      <c r="W142" s="41">
        <v>2.11899641577061E-2</v>
      </c>
      <c r="X142" s="51">
        <v>6.0582401433691802</v>
      </c>
      <c r="Y142" s="39"/>
      <c r="Z142" s="40"/>
      <c r="AA142" s="40"/>
      <c r="AB142" s="51"/>
      <c r="AC142" s="42">
        <v>73</v>
      </c>
      <c r="AD142" s="41">
        <v>18.383561643835598</v>
      </c>
      <c r="AE142" s="40">
        <v>-4.2905335820895498</v>
      </c>
      <c r="AF142" s="51">
        <v>4.9444373134328403</v>
      </c>
    </row>
    <row r="143" spans="1:32" x14ac:dyDescent="0.2">
      <c r="A143" s="43" t="s">
        <v>38</v>
      </c>
      <c r="B143" s="39">
        <v>2017</v>
      </c>
      <c r="C143" s="62">
        <v>0.17585106382978699</v>
      </c>
      <c r="D143" s="39"/>
      <c r="E143" s="39"/>
      <c r="F143" s="42">
        <v>193</v>
      </c>
      <c r="G143" s="41">
        <v>123.570569948187</v>
      </c>
      <c r="H143" s="51">
        <v>11.002227979274601</v>
      </c>
      <c r="I143" s="42"/>
      <c r="J143" s="39"/>
      <c r="K143" s="41"/>
      <c r="L143" s="51"/>
      <c r="M143" s="39"/>
      <c r="N143" s="39"/>
      <c r="O143" s="41"/>
      <c r="P143" s="51"/>
      <c r="Q143" s="39"/>
      <c r="R143" s="39"/>
      <c r="S143" s="41"/>
      <c r="T143" s="51"/>
      <c r="U143" s="39"/>
      <c r="V143" s="39"/>
      <c r="W143" s="41"/>
      <c r="X143" s="51"/>
      <c r="Y143" s="39"/>
      <c r="Z143" s="40"/>
      <c r="AA143" s="40"/>
      <c r="AB143" s="51"/>
      <c r="AC143" s="42"/>
      <c r="AD143" s="41"/>
      <c r="AE143" s="40"/>
      <c r="AF143" s="51"/>
    </row>
    <row r="144" spans="1:32" x14ac:dyDescent="0.2">
      <c r="A144" s="43" t="s">
        <v>38</v>
      </c>
      <c r="B144" s="39">
        <v>2018</v>
      </c>
      <c r="C144" s="62">
        <v>1.6637426900584801E-2</v>
      </c>
      <c r="D144" s="39"/>
      <c r="E144" s="39"/>
      <c r="F144" s="42">
        <v>182</v>
      </c>
      <c r="G144" s="41">
        <v>140.938516483516</v>
      </c>
      <c r="H144" s="51">
        <v>10.124175824175801</v>
      </c>
      <c r="I144" s="42"/>
      <c r="J144" s="39"/>
      <c r="K144" s="41"/>
      <c r="L144" s="51"/>
      <c r="M144" s="39"/>
      <c r="N144" s="39"/>
      <c r="O144" s="41"/>
      <c r="P144" s="51"/>
      <c r="Q144" s="39"/>
      <c r="R144" s="39"/>
      <c r="S144" s="41"/>
      <c r="T144" s="51"/>
      <c r="U144" s="39"/>
      <c r="V144" s="39"/>
      <c r="W144" s="41"/>
      <c r="X144" s="51"/>
      <c r="Y144" s="39"/>
      <c r="Z144" s="40"/>
      <c r="AA144" s="40"/>
      <c r="AB144" s="51"/>
      <c r="AC144" s="42"/>
      <c r="AD144" s="41"/>
      <c r="AE144" s="40"/>
      <c r="AF144" s="51"/>
    </row>
    <row r="145" spans="1:32" x14ac:dyDescent="0.2">
      <c r="A145" s="43" t="s">
        <v>38</v>
      </c>
      <c r="B145" s="39">
        <v>2019</v>
      </c>
      <c r="C145" s="62">
        <v>4.21074380165289E-2</v>
      </c>
      <c r="D145" s="39"/>
      <c r="E145" s="39"/>
      <c r="F145" s="42">
        <v>150</v>
      </c>
      <c r="G145" s="41">
        <v>108.56813333333299</v>
      </c>
      <c r="H145" s="51">
        <v>9.7539999999999996</v>
      </c>
      <c r="I145" s="42"/>
      <c r="J145" s="39"/>
      <c r="K145" s="41"/>
      <c r="L145" s="51"/>
      <c r="M145" s="39"/>
      <c r="N145" s="39"/>
      <c r="O145" s="41"/>
      <c r="P145" s="51"/>
      <c r="Q145" s="39"/>
      <c r="R145" s="39"/>
      <c r="S145" s="41"/>
      <c r="T145" s="51"/>
      <c r="U145" s="39"/>
      <c r="V145" s="39"/>
      <c r="W145" s="41"/>
      <c r="X145" s="51"/>
      <c r="Y145" s="39"/>
      <c r="Z145" s="40"/>
      <c r="AA145" s="40"/>
      <c r="AB145" s="51"/>
      <c r="AC145" s="42"/>
      <c r="AD145" s="41"/>
      <c r="AE145" s="40"/>
      <c r="AF145" s="51"/>
    </row>
    <row r="146" spans="1:32" x14ac:dyDescent="0.2">
      <c r="A146" s="43" t="s">
        <v>39</v>
      </c>
      <c r="B146" s="39">
        <v>1987</v>
      </c>
      <c r="C146" s="62">
        <v>3.2008196721311499E-2</v>
      </c>
      <c r="D146" s="39">
        <v>174</v>
      </c>
      <c r="E146" s="39">
        <v>3336.0114942528699</v>
      </c>
      <c r="F146" s="42">
        <v>178</v>
      </c>
      <c r="G146" s="41">
        <v>-21.793033707865199</v>
      </c>
      <c r="H146" s="51">
        <v>35.874297752808999</v>
      </c>
      <c r="I146" s="42"/>
      <c r="J146" s="39"/>
      <c r="K146" s="41"/>
      <c r="L146" s="51"/>
      <c r="M146" s="39"/>
      <c r="N146" s="39"/>
      <c r="O146" s="41"/>
      <c r="P146" s="51"/>
      <c r="Q146" s="39"/>
      <c r="R146" s="39"/>
      <c r="S146" s="41"/>
      <c r="T146" s="51"/>
      <c r="U146" s="39">
        <v>174</v>
      </c>
      <c r="V146" s="39">
        <v>127.30459770114901</v>
      </c>
      <c r="W146" s="41">
        <v>1.0522906403940899</v>
      </c>
      <c r="X146" s="51">
        <v>17.557231527093599</v>
      </c>
      <c r="Y146" s="39"/>
      <c r="Z146" s="40"/>
      <c r="AA146" s="40"/>
      <c r="AB146" s="51"/>
      <c r="AC146" s="42">
        <v>172</v>
      </c>
      <c r="AD146" s="41">
        <v>42.581976744186001</v>
      </c>
      <c r="AE146" s="40">
        <v>0.82678109452736304</v>
      </c>
      <c r="AF146" s="51">
        <v>14.089741293532301</v>
      </c>
    </row>
    <row r="147" spans="1:32" x14ac:dyDescent="0.2">
      <c r="A147" s="43" t="s">
        <v>39</v>
      </c>
      <c r="B147" s="39">
        <v>1988</v>
      </c>
      <c r="C147" s="62">
        <v>4.4055944055944103E-2</v>
      </c>
      <c r="D147" s="39">
        <v>221</v>
      </c>
      <c r="E147" s="39">
        <v>3378.3212669683298</v>
      </c>
      <c r="F147" s="42">
        <v>226</v>
      </c>
      <c r="G147" s="41">
        <v>-69.129070796460198</v>
      </c>
      <c r="H147" s="51">
        <v>35.106384955752198</v>
      </c>
      <c r="I147" s="42"/>
      <c r="J147" s="39"/>
      <c r="K147" s="41"/>
      <c r="L147" s="51"/>
      <c r="M147" s="39"/>
      <c r="N147" s="39"/>
      <c r="O147" s="41"/>
      <c r="P147" s="51"/>
      <c r="Q147" s="39"/>
      <c r="R147" s="39"/>
      <c r="S147" s="41"/>
      <c r="T147" s="51"/>
      <c r="U147" s="39">
        <v>221</v>
      </c>
      <c r="V147" s="39">
        <v>135.10859728506799</v>
      </c>
      <c r="W147" s="41">
        <v>1.56752244897959</v>
      </c>
      <c r="X147" s="51">
        <v>17.440555102040801</v>
      </c>
      <c r="Y147" s="39"/>
      <c r="Z147" s="40"/>
      <c r="AA147" s="40"/>
      <c r="AB147" s="51"/>
      <c r="AC147" s="42">
        <v>220</v>
      </c>
      <c r="AD147" s="41">
        <v>41.006818181818197</v>
      </c>
      <c r="AE147" s="40">
        <v>0.756814049586777</v>
      </c>
      <c r="AF147" s="51">
        <v>14.269958677686001</v>
      </c>
    </row>
    <row r="148" spans="1:32" x14ac:dyDescent="0.2">
      <c r="A148" s="43" t="s">
        <v>39</v>
      </c>
      <c r="B148" s="39">
        <v>1989</v>
      </c>
      <c r="C148" s="62">
        <v>3.6868686868686898E-2</v>
      </c>
      <c r="D148" s="39">
        <v>183</v>
      </c>
      <c r="E148" s="39">
        <v>3477.8852459016398</v>
      </c>
      <c r="F148" s="42">
        <v>196</v>
      </c>
      <c r="G148" s="41">
        <v>-24.370051020408201</v>
      </c>
      <c r="H148" s="51">
        <v>34.084704081632601</v>
      </c>
      <c r="I148" s="42"/>
      <c r="J148" s="39"/>
      <c r="K148" s="41"/>
      <c r="L148" s="51"/>
      <c r="M148" s="39"/>
      <c r="N148" s="39"/>
      <c r="O148" s="41"/>
      <c r="P148" s="51"/>
      <c r="Q148" s="39"/>
      <c r="R148" s="39"/>
      <c r="S148" s="41"/>
      <c r="T148" s="51"/>
      <c r="U148" s="39">
        <v>183</v>
      </c>
      <c r="V148" s="39">
        <v>132.20218579235001</v>
      </c>
      <c r="W148" s="41">
        <v>1.4473056768558901</v>
      </c>
      <c r="X148" s="51">
        <v>14.9949781659389</v>
      </c>
      <c r="Y148" s="39"/>
      <c r="Z148" s="40"/>
      <c r="AA148" s="40"/>
      <c r="AB148" s="51"/>
      <c r="AC148" s="42">
        <v>182</v>
      </c>
      <c r="AD148" s="41">
        <v>39.5230769230769</v>
      </c>
      <c r="AE148" s="40">
        <v>0.65099555555555499</v>
      </c>
      <c r="AF148" s="51">
        <v>12.148433333333299</v>
      </c>
    </row>
    <row r="149" spans="1:32" x14ac:dyDescent="0.2">
      <c r="A149" s="43" t="s">
        <v>39</v>
      </c>
      <c r="B149" s="39">
        <v>1990</v>
      </c>
      <c r="C149" s="62">
        <v>0.112545454545455</v>
      </c>
      <c r="D149" s="39">
        <v>151</v>
      </c>
      <c r="E149" s="39">
        <v>3837.3245033112598</v>
      </c>
      <c r="F149" s="42">
        <v>152</v>
      </c>
      <c r="G149" s="41">
        <v>-106.030592105263</v>
      </c>
      <c r="H149" s="51">
        <v>36.8903552631579</v>
      </c>
      <c r="I149" s="42"/>
      <c r="J149" s="39"/>
      <c r="K149" s="41"/>
      <c r="L149" s="51"/>
      <c r="M149" s="39"/>
      <c r="N149" s="39"/>
      <c r="O149" s="41"/>
      <c r="P149" s="51"/>
      <c r="Q149" s="39"/>
      <c r="R149" s="39"/>
      <c r="S149" s="41"/>
      <c r="T149" s="51"/>
      <c r="U149" s="39">
        <v>151</v>
      </c>
      <c r="V149" s="39">
        <v>140.933774834437</v>
      </c>
      <c r="W149" s="41">
        <v>2.5888177083333299</v>
      </c>
      <c r="X149" s="51">
        <v>15.7869322916667</v>
      </c>
      <c r="Y149" s="39"/>
      <c r="Z149" s="40"/>
      <c r="AA149" s="40"/>
      <c r="AB149" s="51"/>
      <c r="AC149" s="42">
        <v>149</v>
      </c>
      <c r="AD149" s="41">
        <v>45.625503355704701</v>
      </c>
      <c r="AE149" s="40">
        <v>0.56207853403141395</v>
      </c>
      <c r="AF149" s="51">
        <v>12.828219895288001</v>
      </c>
    </row>
    <row r="150" spans="1:32" x14ac:dyDescent="0.2">
      <c r="A150" s="43" t="s">
        <v>39</v>
      </c>
      <c r="B150" s="39">
        <v>1991</v>
      </c>
      <c r="C150" s="62">
        <v>8.2523659305993702E-2</v>
      </c>
      <c r="D150" s="39">
        <v>164</v>
      </c>
      <c r="E150" s="39">
        <v>3801.0121951219498</v>
      </c>
      <c r="F150" s="42">
        <v>168</v>
      </c>
      <c r="G150" s="41">
        <v>-107.414583333333</v>
      </c>
      <c r="H150" s="51">
        <v>37.322249999999997</v>
      </c>
      <c r="I150" s="42"/>
      <c r="J150" s="39"/>
      <c r="K150" s="41"/>
      <c r="L150" s="51"/>
      <c r="M150" s="39"/>
      <c r="N150" s="39"/>
      <c r="O150" s="41"/>
      <c r="P150" s="51"/>
      <c r="Q150" s="39"/>
      <c r="R150" s="39"/>
      <c r="S150" s="41"/>
      <c r="T150" s="51"/>
      <c r="U150" s="39">
        <v>164</v>
      </c>
      <c r="V150" s="39">
        <v>133.10365853658499</v>
      </c>
      <c r="W150" s="41">
        <v>2.1120904761904802</v>
      </c>
      <c r="X150" s="51">
        <v>17.4517190476191</v>
      </c>
      <c r="Y150" s="39"/>
      <c r="Z150" s="40"/>
      <c r="AA150" s="40"/>
      <c r="AB150" s="51"/>
      <c r="AC150" s="42">
        <v>159</v>
      </c>
      <c r="AD150" s="41">
        <v>36.378616352201298</v>
      </c>
      <c r="AE150" s="40">
        <v>1.0670579710144901</v>
      </c>
      <c r="AF150" s="51">
        <v>15.4704444444444</v>
      </c>
    </row>
    <row r="151" spans="1:32" x14ac:dyDescent="0.2">
      <c r="A151" s="43" t="s">
        <v>39</v>
      </c>
      <c r="B151" s="39">
        <v>1992</v>
      </c>
      <c r="C151" s="62">
        <v>9.9100877192982495E-2</v>
      </c>
      <c r="D151" s="39">
        <v>214</v>
      </c>
      <c r="E151" s="39">
        <v>3791.5327102803699</v>
      </c>
      <c r="F151" s="42">
        <v>218</v>
      </c>
      <c r="G151" s="41">
        <v>-74.7271100917431</v>
      </c>
      <c r="H151" s="51">
        <v>36.3268577981652</v>
      </c>
      <c r="I151" s="42"/>
      <c r="J151" s="39"/>
      <c r="K151" s="41"/>
      <c r="L151" s="51"/>
      <c r="M151" s="39"/>
      <c r="N151" s="39"/>
      <c r="O151" s="41"/>
      <c r="P151" s="51"/>
      <c r="Q151" s="39"/>
      <c r="R151" s="39"/>
      <c r="S151" s="41"/>
      <c r="T151" s="51"/>
      <c r="U151" s="39">
        <v>214</v>
      </c>
      <c r="V151" s="39">
        <v>129.22897196261701</v>
      </c>
      <c r="W151" s="41">
        <v>0.98184539473684196</v>
      </c>
      <c r="X151" s="51">
        <v>17.2129177631579</v>
      </c>
      <c r="Y151" s="39"/>
      <c r="Z151" s="40"/>
      <c r="AA151" s="40"/>
      <c r="AB151" s="51"/>
      <c r="AC151" s="42">
        <v>212</v>
      </c>
      <c r="AD151" s="41">
        <v>38.766037735848997</v>
      </c>
      <c r="AE151" s="40">
        <v>1.17344781144781</v>
      </c>
      <c r="AF151" s="51">
        <v>15.1829966329966</v>
      </c>
    </row>
    <row r="152" spans="1:32" x14ac:dyDescent="0.2">
      <c r="A152" s="43" t="s">
        <v>39</v>
      </c>
      <c r="B152" s="39">
        <v>1993</v>
      </c>
      <c r="C152" s="62">
        <v>9.4362416107382593E-2</v>
      </c>
      <c r="D152" s="39">
        <v>175</v>
      </c>
      <c r="E152" s="39">
        <v>3697.9314285714299</v>
      </c>
      <c r="F152" s="42">
        <v>181</v>
      </c>
      <c r="G152" s="41">
        <v>-5.6288950276243002</v>
      </c>
      <c r="H152" s="51">
        <v>32.744364640884001</v>
      </c>
      <c r="I152" s="42"/>
      <c r="J152" s="39"/>
      <c r="K152" s="41"/>
      <c r="L152" s="51"/>
      <c r="M152" s="39"/>
      <c r="N152" s="39"/>
      <c r="O152" s="41"/>
      <c r="P152" s="51"/>
      <c r="Q152" s="39"/>
      <c r="R152" s="39"/>
      <c r="S152" s="41"/>
      <c r="T152" s="51"/>
      <c r="U152" s="39">
        <v>175</v>
      </c>
      <c r="V152" s="39">
        <v>132.42857142857099</v>
      </c>
      <c r="W152" s="41">
        <v>1.03786545454545</v>
      </c>
      <c r="X152" s="51">
        <v>12.6766436363636</v>
      </c>
      <c r="Y152" s="39"/>
      <c r="Z152" s="40"/>
      <c r="AA152" s="40"/>
      <c r="AB152" s="51"/>
      <c r="AC152" s="42">
        <v>173</v>
      </c>
      <c r="AD152" s="41">
        <v>38.176878612716799</v>
      </c>
      <c r="AE152" s="40">
        <v>0.907661764705883</v>
      </c>
      <c r="AF152" s="51">
        <v>9.7825411764706001</v>
      </c>
    </row>
    <row r="153" spans="1:32" x14ac:dyDescent="0.2">
      <c r="A153" s="43" t="s">
        <v>39</v>
      </c>
      <c r="B153" s="39">
        <v>1994</v>
      </c>
      <c r="C153" s="62">
        <v>0.34821428571428598</v>
      </c>
      <c r="D153" s="39">
        <v>151</v>
      </c>
      <c r="E153" s="39">
        <v>4273.3973509933803</v>
      </c>
      <c r="F153" s="42">
        <v>153</v>
      </c>
      <c r="G153" s="41">
        <v>32.014052287581698</v>
      </c>
      <c r="H153" s="51">
        <v>39.061771241830101</v>
      </c>
      <c r="I153" s="42"/>
      <c r="J153" s="39"/>
      <c r="K153" s="41"/>
      <c r="L153" s="51"/>
      <c r="M153" s="39"/>
      <c r="N153" s="39"/>
      <c r="O153" s="41"/>
      <c r="P153" s="51"/>
      <c r="Q153" s="39"/>
      <c r="R153" s="39"/>
      <c r="S153" s="41"/>
      <c r="T153" s="51"/>
      <c r="U153" s="39">
        <v>151</v>
      </c>
      <c r="V153" s="39">
        <v>148.56953642384099</v>
      </c>
      <c r="W153" s="41">
        <v>4.0936371681415897</v>
      </c>
      <c r="X153" s="51">
        <v>16.815000000000001</v>
      </c>
      <c r="Y153" s="39"/>
      <c r="Z153" s="40"/>
      <c r="AA153" s="40"/>
      <c r="AB153" s="51"/>
      <c r="AC153" s="42">
        <v>146</v>
      </c>
      <c r="AD153" s="41">
        <v>44.2349315068493</v>
      </c>
      <c r="AE153" s="40">
        <v>1.60815727002967</v>
      </c>
      <c r="AF153" s="51">
        <v>13.3549578635015</v>
      </c>
    </row>
    <row r="154" spans="1:32" x14ac:dyDescent="0.2">
      <c r="A154" s="43" t="s">
        <v>39</v>
      </c>
      <c r="B154" s="39">
        <v>1995</v>
      </c>
      <c r="C154" s="62">
        <v>1.0206976744186</v>
      </c>
      <c r="D154" s="39">
        <v>142</v>
      </c>
      <c r="E154" s="39">
        <v>4731.2816901408496</v>
      </c>
      <c r="F154" s="42">
        <v>145</v>
      </c>
      <c r="G154" s="41">
        <v>67.548551724137894</v>
      </c>
      <c r="H154" s="51">
        <v>42.187655172413798</v>
      </c>
      <c r="I154" s="42"/>
      <c r="J154" s="39"/>
      <c r="K154" s="41"/>
      <c r="L154" s="51"/>
      <c r="M154" s="39"/>
      <c r="N154" s="39"/>
      <c r="O154" s="41"/>
      <c r="P154" s="51"/>
      <c r="Q154" s="39"/>
      <c r="R154" s="39"/>
      <c r="S154" s="41"/>
      <c r="T154" s="51"/>
      <c r="U154" s="39">
        <v>142</v>
      </c>
      <c r="V154" s="39">
        <v>151.52816901408499</v>
      </c>
      <c r="W154" s="41">
        <v>2.7708260869565202</v>
      </c>
      <c r="X154" s="51">
        <v>18.851739130434801</v>
      </c>
      <c r="Y154" s="39"/>
      <c r="Z154" s="40"/>
      <c r="AA154" s="40"/>
      <c r="AB154" s="51"/>
      <c r="AC154" s="42">
        <v>135</v>
      </c>
      <c r="AD154" s="41">
        <v>48.274814814814803</v>
      </c>
      <c r="AE154" s="40">
        <v>2.0063565573770501</v>
      </c>
      <c r="AF154" s="51">
        <v>16.1041745901639</v>
      </c>
    </row>
    <row r="155" spans="1:32" x14ac:dyDescent="0.2">
      <c r="A155" s="43" t="s">
        <v>39</v>
      </c>
      <c r="B155" s="39">
        <v>1996</v>
      </c>
      <c r="C155" s="62">
        <v>0.48705159705159701</v>
      </c>
      <c r="D155" s="39">
        <v>194</v>
      </c>
      <c r="E155" s="39">
        <v>4656.4948453608204</v>
      </c>
      <c r="F155" s="42">
        <v>201</v>
      </c>
      <c r="G155" s="41">
        <v>49.336268656716399</v>
      </c>
      <c r="H155" s="51">
        <v>38.9280447761194</v>
      </c>
      <c r="I155" s="42"/>
      <c r="J155" s="39"/>
      <c r="K155" s="41"/>
      <c r="L155" s="51"/>
      <c r="M155" s="39"/>
      <c r="N155" s="39"/>
      <c r="O155" s="41"/>
      <c r="P155" s="51"/>
      <c r="Q155" s="39"/>
      <c r="R155" s="39"/>
      <c r="S155" s="41"/>
      <c r="T155" s="51"/>
      <c r="U155" s="39">
        <v>194</v>
      </c>
      <c r="V155" s="39">
        <v>147.82989690721601</v>
      </c>
      <c r="W155" s="41">
        <v>1.1294542483660099</v>
      </c>
      <c r="X155" s="51">
        <v>17.080627450980401</v>
      </c>
      <c r="Y155" s="39"/>
      <c r="Z155" s="40"/>
      <c r="AA155" s="40"/>
      <c r="AB155" s="51"/>
      <c r="AC155" s="42">
        <v>189</v>
      </c>
      <c r="AD155" s="41">
        <v>42.895238095238099</v>
      </c>
      <c r="AE155" s="40">
        <v>2.0494784053156199</v>
      </c>
      <c r="AF155" s="51">
        <v>14.6221016611296</v>
      </c>
    </row>
    <row r="156" spans="1:32" x14ac:dyDescent="0.2">
      <c r="A156" s="43" t="s">
        <v>39</v>
      </c>
      <c r="B156" s="39">
        <v>1997</v>
      </c>
      <c r="C156" s="62">
        <v>0.254256198347108</v>
      </c>
      <c r="D156" s="39">
        <v>191</v>
      </c>
      <c r="E156" s="39">
        <v>4610.0261780104702</v>
      </c>
      <c r="F156" s="42">
        <v>211</v>
      </c>
      <c r="G156" s="41">
        <v>44.910805687203798</v>
      </c>
      <c r="H156" s="51">
        <v>35.436909952606598</v>
      </c>
      <c r="I156" s="42"/>
      <c r="J156" s="39"/>
      <c r="K156" s="41"/>
      <c r="L156" s="51"/>
      <c r="M156" s="39"/>
      <c r="N156" s="39"/>
      <c r="O156" s="41"/>
      <c r="P156" s="51"/>
      <c r="Q156" s="39"/>
      <c r="R156" s="39"/>
      <c r="S156" s="41"/>
      <c r="T156" s="51"/>
      <c r="U156" s="39">
        <v>191</v>
      </c>
      <c r="V156" s="39">
        <v>149.937172774869</v>
      </c>
      <c r="W156" s="41">
        <v>1.5197303030303</v>
      </c>
      <c r="X156" s="51">
        <v>15.7578909090909</v>
      </c>
      <c r="Y156" s="39"/>
      <c r="Z156" s="40"/>
      <c r="AA156" s="40"/>
      <c r="AB156" s="51"/>
      <c r="AC156" s="42">
        <v>189</v>
      </c>
      <c r="AD156" s="41">
        <v>51.7804232804233</v>
      </c>
      <c r="AE156" s="40">
        <v>1.90896941896024</v>
      </c>
      <c r="AF156" s="51">
        <v>13.1266100917431</v>
      </c>
    </row>
    <row r="157" spans="1:32" x14ac:dyDescent="0.2">
      <c r="A157" s="43" t="s">
        <v>39</v>
      </c>
      <c r="B157" s="39">
        <v>1998</v>
      </c>
      <c r="C157" s="62">
        <v>0.52003442340791695</v>
      </c>
      <c r="D157" s="39">
        <v>248</v>
      </c>
      <c r="E157" s="39">
        <v>4645.5604838709696</v>
      </c>
      <c r="F157" s="42">
        <v>263</v>
      </c>
      <c r="G157" s="41">
        <v>105.29269961977199</v>
      </c>
      <c r="H157" s="51">
        <v>37.386330798479101</v>
      </c>
      <c r="I157" s="42"/>
      <c r="J157" s="39"/>
      <c r="K157" s="41"/>
      <c r="L157" s="51"/>
      <c r="M157" s="39"/>
      <c r="N157" s="39"/>
      <c r="O157" s="41"/>
      <c r="P157" s="51"/>
      <c r="Q157" s="39"/>
      <c r="R157" s="39"/>
      <c r="S157" s="41"/>
      <c r="T157" s="51"/>
      <c r="U157" s="39">
        <v>248</v>
      </c>
      <c r="V157" s="39">
        <v>160.572580645161</v>
      </c>
      <c r="W157" s="41">
        <v>2.3594424083769598</v>
      </c>
      <c r="X157" s="51">
        <v>16.960602094240802</v>
      </c>
      <c r="Y157" s="39"/>
      <c r="Z157" s="40"/>
      <c r="AA157" s="40"/>
      <c r="AB157" s="51"/>
      <c r="AC157" s="42">
        <v>247</v>
      </c>
      <c r="AD157" s="41">
        <v>50.985425101214602</v>
      </c>
      <c r="AE157" s="40">
        <v>2.0474788359788398</v>
      </c>
      <c r="AF157" s="51">
        <v>14.499744973545001</v>
      </c>
    </row>
    <row r="158" spans="1:32" x14ac:dyDescent="0.2">
      <c r="A158" s="43" t="s">
        <v>39</v>
      </c>
      <c r="B158" s="39">
        <v>1999</v>
      </c>
      <c r="C158" s="62">
        <v>0.54605313092979102</v>
      </c>
      <c r="D158" s="39">
        <v>201</v>
      </c>
      <c r="E158" s="39">
        <v>4600.43781094527</v>
      </c>
      <c r="F158" s="42">
        <v>212</v>
      </c>
      <c r="G158" s="41">
        <v>138.42716981132099</v>
      </c>
      <c r="H158" s="51">
        <v>38.298344339622702</v>
      </c>
      <c r="I158" s="42"/>
      <c r="J158" s="39"/>
      <c r="K158" s="41"/>
      <c r="L158" s="51"/>
      <c r="M158" s="39"/>
      <c r="N158" s="39"/>
      <c r="O158" s="41"/>
      <c r="P158" s="51"/>
      <c r="Q158" s="39"/>
      <c r="R158" s="39"/>
      <c r="S158" s="41"/>
      <c r="T158" s="51"/>
      <c r="U158" s="39">
        <v>201</v>
      </c>
      <c r="V158" s="39">
        <v>152.46766169154199</v>
      </c>
      <c r="W158" s="41">
        <v>2.86412569832402</v>
      </c>
      <c r="X158" s="51">
        <v>16.7232709497207</v>
      </c>
      <c r="Y158" s="39"/>
      <c r="Z158" s="40"/>
      <c r="AA158" s="40"/>
      <c r="AB158" s="51"/>
      <c r="AC158" s="42">
        <v>200</v>
      </c>
      <c r="AD158" s="41">
        <v>49.4255</v>
      </c>
      <c r="AE158" s="40">
        <v>1.95988202247191</v>
      </c>
      <c r="AF158" s="51">
        <v>14.1727216292135</v>
      </c>
    </row>
    <row r="159" spans="1:32" x14ac:dyDescent="0.2">
      <c r="A159" s="43" t="s">
        <v>39</v>
      </c>
      <c r="B159" s="39">
        <v>2000</v>
      </c>
      <c r="C159" s="62">
        <v>0.65466893039049201</v>
      </c>
      <c r="D159" s="39">
        <v>278</v>
      </c>
      <c r="E159" s="39">
        <v>4284.5719424460403</v>
      </c>
      <c r="F159" s="42">
        <v>296</v>
      </c>
      <c r="G159" s="41">
        <v>129.64750000000001</v>
      </c>
      <c r="H159" s="51">
        <v>34.845787162162203</v>
      </c>
      <c r="I159" s="42"/>
      <c r="J159" s="39"/>
      <c r="K159" s="41"/>
      <c r="L159" s="51"/>
      <c r="M159" s="39"/>
      <c r="N159" s="39"/>
      <c r="O159" s="41"/>
      <c r="P159" s="51"/>
      <c r="Q159" s="39"/>
      <c r="R159" s="39"/>
      <c r="S159" s="41"/>
      <c r="T159" s="51"/>
      <c r="U159" s="39">
        <v>278</v>
      </c>
      <c r="V159" s="39">
        <v>159.76978417266201</v>
      </c>
      <c r="W159" s="41">
        <v>1.8054887780548601</v>
      </c>
      <c r="X159" s="51">
        <v>15.914124688279299</v>
      </c>
      <c r="Y159" s="39"/>
      <c r="Z159" s="40"/>
      <c r="AA159" s="40"/>
      <c r="AB159" s="51"/>
      <c r="AC159" s="42">
        <v>275</v>
      </c>
      <c r="AD159" s="41">
        <v>49.742909090909102</v>
      </c>
      <c r="AE159" s="40">
        <v>1.8634500000000001</v>
      </c>
      <c r="AF159" s="51">
        <v>13.847348</v>
      </c>
    </row>
    <row r="160" spans="1:32" x14ac:dyDescent="0.2">
      <c r="A160" s="43" t="s">
        <v>39</v>
      </c>
      <c r="B160" s="39">
        <v>2001</v>
      </c>
      <c r="C160" s="62">
        <v>0.34885265700483098</v>
      </c>
      <c r="D160" s="39">
        <v>362</v>
      </c>
      <c r="E160" s="39">
        <v>4227.1381215469601</v>
      </c>
      <c r="F160" s="42">
        <v>388</v>
      </c>
      <c r="G160" s="41">
        <v>121.716340206186</v>
      </c>
      <c r="H160" s="51">
        <v>33.615595360824798</v>
      </c>
      <c r="I160" s="42"/>
      <c r="J160" s="39"/>
      <c r="K160" s="41"/>
      <c r="L160" s="51"/>
      <c r="M160" s="39"/>
      <c r="N160" s="39"/>
      <c r="O160" s="41"/>
      <c r="P160" s="51"/>
      <c r="Q160" s="39"/>
      <c r="R160" s="39"/>
      <c r="S160" s="41"/>
      <c r="T160" s="51"/>
      <c r="U160" s="39">
        <v>362</v>
      </c>
      <c r="V160" s="39">
        <v>164.05248618784501</v>
      </c>
      <c r="W160" s="41">
        <v>2.2220934959349599</v>
      </c>
      <c r="X160" s="51">
        <v>15.429087398374</v>
      </c>
      <c r="Y160" s="39"/>
      <c r="Z160" s="40"/>
      <c r="AA160" s="40"/>
      <c r="AB160" s="51"/>
      <c r="AC160" s="42">
        <v>361</v>
      </c>
      <c r="AD160" s="41">
        <v>40.713573407202198</v>
      </c>
      <c r="AE160" s="40">
        <v>1.3448897959183701</v>
      </c>
      <c r="AF160" s="51">
        <v>13.7526326530612</v>
      </c>
    </row>
    <row r="161" spans="1:32" x14ac:dyDescent="0.2">
      <c r="A161" s="43" t="s">
        <v>39</v>
      </c>
      <c r="B161" s="39">
        <v>2002</v>
      </c>
      <c r="C161" s="62">
        <v>0.34736028537455399</v>
      </c>
      <c r="D161" s="39">
        <v>312</v>
      </c>
      <c r="E161" s="39">
        <v>4320.0641025640998</v>
      </c>
      <c r="F161" s="42">
        <v>332</v>
      </c>
      <c r="G161" s="41">
        <v>64.8767771084337</v>
      </c>
      <c r="H161" s="51">
        <v>36.031183734939802</v>
      </c>
      <c r="I161" s="42"/>
      <c r="J161" s="39"/>
      <c r="K161" s="41"/>
      <c r="L161" s="51"/>
      <c r="M161" s="39"/>
      <c r="N161" s="39"/>
      <c r="O161" s="41"/>
      <c r="P161" s="51"/>
      <c r="Q161" s="39"/>
      <c r="R161" s="39"/>
      <c r="S161" s="41"/>
      <c r="T161" s="51"/>
      <c r="U161" s="39">
        <v>312</v>
      </c>
      <c r="V161" s="39">
        <v>160.02564102564099</v>
      </c>
      <c r="W161" s="41">
        <v>2.9197668161435</v>
      </c>
      <c r="X161" s="51">
        <v>16.468751121076199</v>
      </c>
      <c r="Y161" s="39"/>
      <c r="Z161" s="40"/>
      <c r="AA161" s="40"/>
      <c r="AB161" s="51"/>
      <c r="AC161" s="42">
        <v>308</v>
      </c>
      <c r="AD161" s="41">
        <v>40.678246753246803</v>
      </c>
      <c r="AE161" s="40">
        <v>1.45135091743119</v>
      </c>
      <c r="AF161" s="51">
        <v>14.6104366972477</v>
      </c>
    </row>
    <row r="162" spans="1:32" x14ac:dyDescent="0.2">
      <c r="A162" s="43" t="s">
        <v>39</v>
      </c>
      <c r="B162" s="39">
        <v>2003</v>
      </c>
      <c r="C162" s="62">
        <v>0.376193724420191</v>
      </c>
      <c r="D162" s="39">
        <v>283</v>
      </c>
      <c r="E162" s="39">
        <v>4493.6643109540601</v>
      </c>
      <c r="F162" s="42">
        <v>313</v>
      </c>
      <c r="G162" s="41">
        <v>132.05699680511199</v>
      </c>
      <c r="H162" s="51">
        <v>34.066335463258802</v>
      </c>
      <c r="I162" s="42"/>
      <c r="J162" s="39"/>
      <c r="K162" s="41"/>
      <c r="L162" s="51"/>
      <c r="M162" s="39"/>
      <c r="N162" s="39"/>
      <c r="O162" s="41"/>
      <c r="P162" s="51"/>
      <c r="Q162" s="39"/>
      <c r="R162" s="39"/>
      <c r="S162" s="41"/>
      <c r="T162" s="51"/>
      <c r="U162" s="39">
        <v>283</v>
      </c>
      <c r="V162" s="39">
        <v>161.39222614841</v>
      </c>
      <c r="W162" s="41">
        <v>2.40381489841986</v>
      </c>
      <c r="X162" s="51">
        <v>15.388525959368</v>
      </c>
      <c r="Y162" s="39"/>
      <c r="Z162" s="40"/>
      <c r="AA162" s="40"/>
      <c r="AB162" s="51"/>
      <c r="AC162" s="42">
        <v>276</v>
      </c>
      <c r="AD162" s="41">
        <v>38.181884057970997</v>
      </c>
      <c r="AE162" s="40">
        <v>1.40268564920273</v>
      </c>
      <c r="AF162" s="51">
        <v>13.9459874715262</v>
      </c>
    </row>
    <row r="163" spans="1:32" x14ac:dyDescent="0.2">
      <c r="A163" s="43" t="s">
        <v>39</v>
      </c>
      <c r="B163" s="39">
        <v>2004</v>
      </c>
      <c r="C163" s="62">
        <v>0.84187763713080199</v>
      </c>
      <c r="D163" s="39">
        <v>392</v>
      </c>
      <c r="E163" s="39">
        <v>4655.88010204082</v>
      </c>
      <c r="F163" s="42">
        <v>430</v>
      </c>
      <c r="G163" s="41">
        <v>200.154</v>
      </c>
      <c r="H163" s="51">
        <v>37.0849069767442</v>
      </c>
      <c r="I163" s="42"/>
      <c r="J163" s="39"/>
      <c r="K163" s="41"/>
      <c r="L163" s="51"/>
      <c r="M163" s="39"/>
      <c r="N163" s="39"/>
      <c r="O163" s="41"/>
      <c r="P163" s="51"/>
      <c r="Q163" s="39"/>
      <c r="R163" s="39"/>
      <c r="S163" s="41"/>
      <c r="T163" s="51"/>
      <c r="U163" s="39">
        <v>392</v>
      </c>
      <c r="V163" s="39">
        <v>165.64795918367301</v>
      </c>
      <c r="W163" s="41">
        <v>2.89533226837061</v>
      </c>
      <c r="X163" s="51">
        <v>16.8122108626198</v>
      </c>
      <c r="Y163" s="39"/>
      <c r="Z163" s="40"/>
      <c r="AA163" s="40"/>
      <c r="AB163" s="51"/>
      <c r="AC163" s="42">
        <v>384</v>
      </c>
      <c r="AD163" s="41">
        <v>40.390364583333401</v>
      </c>
      <c r="AE163" s="40">
        <v>2.2001312803889799</v>
      </c>
      <c r="AF163" s="51">
        <v>15.4876332252836</v>
      </c>
    </row>
    <row r="164" spans="1:32" x14ac:dyDescent="0.2">
      <c r="A164" s="43" t="s">
        <v>39</v>
      </c>
      <c r="B164" s="39">
        <v>2005</v>
      </c>
      <c r="C164" s="62">
        <v>0.51555446516192305</v>
      </c>
      <c r="D164" s="39">
        <v>374</v>
      </c>
      <c r="E164" s="39">
        <v>4644.8074866310199</v>
      </c>
      <c r="F164" s="42">
        <v>432</v>
      </c>
      <c r="G164" s="41">
        <v>167.16155092592601</v>
      </c>
      <c r="H164" s="51">
        <v>36.619425925925903</v>
      </c>
      <c r="I164" s="42"/>
      <c r="J164" s="39"/>
      <c r="K164" s="41"/>
      <c r="L164" s="51"/>
      <c r="M164" s="39"/>
      <c r="N164" s="39"/>
      <c r="O164" s="41"/>
      <c r="P164" s="51"/>
      <c r="Q164" s="39"/>
      <c r="R164" s="39"/>
      <c r="S164" s="41"/>
      <c r="T164" s="51"/>
      <c r="U164" s="39">
        <v>374</v>
      </c>
      <c r="V164" s="39">
        <v>167.51604278074899</v>
      </c>
      <c r="W164" s="41">
        <v>2.6427138461538502</v>
      </c>
      <c r="X164" s="51">
        <v>15.979620000000001</v>
      </c>
      <c r="Y164" s="39"/>
      <c r="Z164" s="40"/>
      <c r="AA164" s="40"/>
      <c r="AB164" s="51"/>
      <c r="AC164" s="42">
        <v>362</v>
      </c>
      <c r="AD164" s="41">
        <v>45.8209944751381</v>
      </c>
      <c r="AE164" s="40">
        <v>2.7680312499999999</v>
      </c>
      <c r="AF164" s="51">
        <v>13.97331328125</v>
      </c>
    </row>
    <row r="165" spans="1:32" x14ac:dyDescent="0.2">
      <c r="A165" s="43" t="s">
        <v>39</v>
      </c>
      <c r="B165" s="39">
        <v>2006</v>
      </c>
      <c r="C165" s="62">
        <v>0.55901656314699799</v>
      </c>
      <c r="D165" s="39">
        <v>338</v>
      </c>
      <c r="E165" s="39">
        <v>4356.0029585798802</v>
      </c>
      <c r="F165" s="42">
        <v>395</v>
      </c>
      <c r="G165" s="41">
        <v>188.951316455696</v>
      </c>
      <c r="H165" s="51">
        <v>34.967483544303803</v>
      </c>
      <c r="I165" s="42"/>
      <c r="J165" s="39"/>
      <c r="K165" s="41"/>
      <c r="L165" s="51"/>
      <c r="M165" s="39"/>
      <c r="N165" s="39"/>
      <c r="O165" s="41"/>
      <c r="P165" s="51"/>
      <c r="Q165" s="39"/>
      <c r="R165" s="39"/>
      <c r="S165" s="41"/>
      <c r="T165" s="51"/>
      <c r="U165" s="39">
        <v>338</v>
      </c>
      <c r="V165" s="39">
        <v>160.37573964497</v>
      </c>
      <c r="W165" s="41">
        <v>2.0533327495621698</v>
      </c>
      <c r="X165" s="51">
        <v>15.5365586690017</v>
      </c>
      <c r="Y165" s="39"/>
      <c r="Z165" s="40"/>
      <c r="AA165" s="40"/>
      <c r="AB165" s="51"/>
      <c r="AC165" s="42">
        <v>330</v>
      </c>
      <c r="AD165" s="41">
        <v>46.096060606060597</v>
      </c>
      <c r="AE165" s="40">
        <v>3.4111985688729898</v>
      </c>
      <c r="AF165" s="51">
        <v>13.432055277280901</v>
      </c>
    </row>
    <row r="166" spans="1:32" x14ac:dyDescent="0.2">
      <c r="A166" s="43" t="s">
        <v>39</v>
      </c>
      <c r="B166" s="39">
        <v>2007</v>
      </c>
      <c r="C166" s="62">
        <v>0.35817129629629602</v>
      </c>
      <c r="D166" s="39">
        <v>307</v>
      </c>
      <c r="E166" s="39">
        <v>4089.8371335504899</v>
      </c>
      <c r="F166" s="42">
        <v>363</v>
      </c>
      <c r="G166" s="41">
        <v>131.837052341598</v>
      </c>
      <c r="H166" s="51">
        <v>33.759013774104702</v>
      </c>
      <c r="I166" s="42"/>
      <c r="J166" s="39"/>
      <c r="K166" s="41"/>
      <c r="L166" s="51"/>
      <c r="M166" s="39"/>
      <c r="N166" s="39"/>
      <c r="O166" s="41"/>
      <c r="P166" s="51"/>
      <c r="Q166" s="39"/>
      <c r="R166" s="39"/>
      <c r="S166" s="41"/>
      <c r="T166" s="51"/>
      <c r="U166" s="39">
        <v>307</v>
      </c>
      <c r="V166" s="39">
        <v>157.276872964169</v>
      </c>
      <c r="W166" s="41">
        <v>1.5063426294820701</v>
      </c>
      <c r="X166" s="51">
        <v>14.3777211155379</v>
      </c>
      <c r="Y166" s="39"/>
      <c r="Z166" s="40"/>
      <c r="AA166" s="40"/>
      <c r="AB166" s="51"/>
      <c r="AC166" s="42">
        <v>297</v>
      </c>
      <c r="AD166" s="41">
        <v>42.187878787878802</v>
      </c>
      <c r="AE166" s="40">
        <v>2.5362276422764198</v>
      </c>
      <c r="AF166" s="51">
        <v>12.590768089430901</v>
      </c>
    </row>
    <row r="167" spans="1:32" x14ac:dyDescent="0.2">
      <c r="A167" s="43" t="s">
        <v>39</v>
      </c>
      <c r="B167" s="39">
        <v>2008</v>
      </c>
      <c r="C167" s="62">
        <v>0.585494613124388</v>
      </c>
      <c r="D167" s="39">
        <v>357</v>
      </c>
      <c r="E167" s="39">
        <v>4394.2408963585403</v>
      </c>
      <c r="F167" s="42">
        <v>443</v>
      </c>
      <c r="G167" s="41">
        <v>163.83090293453699</v>
      </c>
      <c r="H167" s="51">
        <v>33.218081264108299</v>
      </c>
      <c r="I167" s="42"/>
      <c r="J167" s="39"/>
      <c r="K167" s="41"/>
      <c r="L167" s="51"/>
      <c r="M167" s="39"/>
      <c r="N167" s="39"/>
      <c r="O167" s="41"/>
      <c r="P167" s="51"/>
      <c r="Q167" s="39"/>
      <c r="R167" s="39"/>
      <c r="S167" s="41"/>
      <c r="T167" s="51"/>
      <c r="U167" s="39">
        <v>357</v>
      </c>
      <c r="V167" s="39">
        <v>163.09523809523799</v>
      </c>
      <c r="W167" s="41">
        <v>2.0739793510324498</v>
      </c>
      <c r="X167" s="51">
        <v>13.6633908554572</v>
      </c>
      <c r="Y167" s="39"/>
      <c r="Z167" s="40"/>
      <c r="AA167" s="40"/>
      <c r="AB167" s="51"/>
      <c r="AC167" s="42">
        <v>347</v>
      </c>
      <c r="AD167" s="41">
        <v>39.2602305475504</v>
      </c>
      <c r="AE167" s="40">
        <v>2.5218035982009002</v>
      </c>
      <c r="AF167" s="51">
        <v>12.432542728635701</v>
      </c>
    </row>
    <row r="168" spans="1:32" x14ac:dyDescent="0.2">
      <c r="A168" s="43" t="s">
        <v>39</v>
      </c>
      <c r="B168" s="39">
        <v>2009</v>
      </c>
      <c r="C168" s="62">
        <v>0.38903901046622302</v>
      </c>
      <c r="D168" s="39">
        <v>391</v>
      </c>
      <c r="E168" s="39">
        <v>4281.90025575448</v>
      </c>
      <c r="F168" s="42">
        <v>477</v>
      </c>
      <c r="G168" s="41">
        <v>130.43540880503099</v>
      </c>
      <c r="H168" s="51">
        <v>32.200324947589102</v>
      </c>
      <c r="I168" s="42"/>
      <c r="J168" s="39"/>
      <c r="K168" s="41"/>
      <c r="L168" s="51"/>
      <c r="M168" s="39"/>
      <c r="N168" s="39"/>
      <c r="O168" s="41"/>
      <c r="P168" s="51"/>
      <c r="Q168" s="39"/>
      <c r="R168" s="39"/>
      <c r="S168" s="41"/>
      <c r="T168" s="51"/>
      <c r="U168" s="39">
        <v>391</v>
      </c>
      <c r="V168" s="39">
        <v>153.979539641944</v>
      </c>
      <c r="W168" s="41">
        <v>1.7314634502924</v>
      </c>
      <c r="X168" s="51">
        <v>12.305304093567299</v>
      </c>
      <c r="Y168" s="39"/>
      <c r="Z168" s="40"/>
      <c r="AA168" s="40"/>
      <c r="AB168" s="51"/>
      <c r="AC168" s="42">
        <v>383</v>
      </c>
      <c r="AD168" s="41">
        <v>34.749869451697101</v>
      </c>
      <c r="AE168" s="40">
        <v>1.50325519287834</v>
      </c>
      <c r="AF168" s="51">
        <v>10.7106301186944</v>
      </c>
    </row>
    <row r="169" spans="1:32" x14ac:dyDescent="0.2">
      <c r="A169" s="43" t="s">
        <v>39</v>
      </c>
      <c r="B169" s="39">
        <v>2010</v>
      </c>
      <c r="C169" s="62">
        <v>0.40996425379803397</v>
      </c>
      <c r="D169" s="39">
        <v>376</v>
      </c>
      <c r="E169" s="39">
        <v>4403.5664893617004</v>
      </c>
      <c r="F169" s="42">
        <v>414</v>
      </c>
      <c r="G169" s="41">
        <v>126.27635265700501</v>
      </c>
      <c r="H169" s="51">
        <v>32.403649758454101</v>
      </c>
      <c r="I169" s="42"/>
      <c r="J169" s="39"/>
      <c r="K169" s="41"/>
      <c r="L169" s="51"/>
      <c r="M169" s="39"/>
      <c r="N169" s="39"/>
      <c r="O169" s="41"/>
      <c r="P169" s="51"/>
      <c r="Q169" s="39"/>
      <c r="R169" s="39"/>
      <c r="S169" s="41"/>
      <c r="T169" s="51"/>
      <c r="U169" s="39">
        <v>376</v>
      </c>
      <c r="V169" s="39">
        <v>148.098404255319</v>
      </c>
      <c r="W169" s="41">
        <v>1.4649021207177799</v>
      </c>
      <c r="X169" s="51">
        <v>12.799748776509</v>
      </c>
      <c r="Y169" s="39"/>
      <c r="Z169" s="40"/>
      <c r="AA169" s="40"/>
      <c r="AB169" s="51"/>
      <c r="AC169" s="42">
        <v>357</v>
      </c>
      <c r="AD169" s="41">
        <v>34.431372549019599</v>
      </c>
      <c r="AE169" s="40">
        <v>0.62868999999999997</v>
      </c>
      <c r="AF169" s="51">
        <v>10.366674833333301</v>
      </c>
    </row>
    <row r="170" spans="1:32" x14ac:dyDescent="0.2">
      <c r="A170" s="43" t="s">
        <v>39</v>
      </c>
      <c r="B170" s="39">
        <v>2011</v>
      </c>
      <c r="C170" s="62">
        <v>0.41102261553588998</v>
      </c>
      <c r="D170" s="39">
        <v>326</v>
      </c>
      <c r="E170" s="39">
        <v>4361.5153374233096</v>
      </c>
      <c r="F170" s="42">
        <v>444</v>
      </c>
      <c r="G170" s="41">
        <v>192.362522522522</v>
      </c>
      <c r="H170" s="51">
        <v>30.919641891891899</v>
      </c>
      <c r="I170" s="42"/>
      <c r="J170" s="39"/>
      <c r="K170" s="41"/>
      <c r="L170" s="51"/>
      <c r="M170" s="39"/>
      <c r="N170" s="39"/>
      <c r="O170" s="41"/>
      <c r="P170" s="51"/>
      <c r="Q170" s="39"/>
      <c r="R170" s="39"/>
      <c r="S170" s="41"/>
      <c r="T170" s="51"/>
      <c r="U170" s="39">
        <v>326</v>
      </c>
      <c r="V170" s="39">
        <v>157.490797546012</v>
      </c>
      <c r="W170" s="41">
        <v>1.99613857142857</v>
      </c>
      <c r="X170" s="51">
        <v>11.7879428571429</v>
      </c>
      <c r="Y170" s="39"/>
      <c r="Z170" s="40"/>
      <c r="AA170" s="40"/>
      <c r="AB170" s="51"/>
      <c r="AC170" s="42">
        <v>322</v>
      </c>
      <c r="AD170" s="41">
        <v>28.3857142857143</v>
      </c>
      <c r="AE170" s="40">
        <v>-0.23227363896848099</v>
      </c>
      <c r="AF170" s="51">
        <v>10.656403724928399</v>
      </c>
    </row>
    <row r="171" spans="1:32" x14ac:dyDescent="0.2">
      <c r="A171" s="43" t="s">
        <v>39</v>
      </c>
      <c r="B171" s="39">
        <v>2012</v>
      </c>
      <c r="C171" s="62">
        <v>0.30534534534534502</v>
      </c>
      <c r="D171" s="39">
        <v>334</v>
      </c>
      <c r="E171" s="39">
        <v>4411.9970059880197</v>
      </c>
      <c r="F171" s="42">
        <v>470</v>
      </c>
      <c r="G171" s="41">
        <v>185.23436170212801</v>
      </c>
      <c r="H171" s="51">
        <v>27.570280851063799</v>
      </c>
      <c r="I171" s="42">
        <v>58</v>
      </c>
      <c r="J171" s="39">
        <v>185.672413793103</v>
      </c>
      <c r="K171" s="41">
        <v>1.8086759061833699</v>
      </c>
      <c r="L171" s="51">
        <v>10.3661855010661</v>
      </c>
      <c r="M171" s="39">
        <v>58</v>
      </c>
      <c r="N171" s="39">
        <v>175.29310344827601</v>
      </c>
      <c r="O171" s="41">
        <v>4.44401914893617</v>
      </c>
      <c r="P171" s="51">
        <v>18.670848936170199</v>
      </c>
      <c r="Q171" s="39">
        <v>58</v>
      </c>
      <c r="R171" s="39">
        <v>640.63793103448302</v>
      </c>
      <c r="S171" s="41">
        <v>-0.28221969696969801</v>
      </c>
      <c r="T171" s="51">
        <v>4.98139015151515</v>
      </c>
      <c r="U171" s="39">
        <v>334</v>
      </c>
      <c r="V171" s="39">
        <v>142.748502994012</v>
      </c>
      <c r="W171" s="41">
        <v>1.50304524886878</v>
      </c>
      <c r="X171" s="51">
        <v>9.6966681749622801</v>
      </c>
      <c r="Y171" s="39"/>
      <c r="Z171" s="40"/>
      <c r="AA171" s="40"/>
      <c r="AB171" s="51"/>
      <c r="AC171" s="42">
        <v>333</v>
      </c>
      <c r="AD171" s="41">
        <v>27.7099099099099</v>
      </c>
      <c r="AE171" s="40">
        <v>-1.0561818181818201</v>
      </c>
      <c r="AF171" s="51">
        <v>8.5029075757575594</v>
      </c>
    </row>
    <row r="172" spans="1:32" x14ac:dyDescent="0.2">
      <c r="A172" s="43" t="s">
        <v>39</v>
      </c>
      <c r="B172" s="39">
        <v>2013</v>
      </c>
      <c r="C172" s="62">
        <v>0.250745920745921</v>
      </c>
      <c r="D172" s="39">
        <v>242</v>
      </c>
      <c r="E172" s="39">
        <v>4400.2685950413197</v>
      </c>
      <c r="F172" s="42">
        <v>330</v>
      </c>
      <c r="G172" s="41">
        <v>192.792545454546</v>
      </c>
      <c r="H172" s="51">
        <v>27.4265696969697</v>
      </c>
      <c r="I172" s="42"/>
      <c r="J172" s="39"/>
      <c r="K172" s="41"/>
      <c r="L172" s="51"/>
      <c r="M172" s="39"/>
      <c r="N172" s="39"/>
      <c r="O172" s="41"/>
      <c r="P172" s="51"/>
      <c r="Q172" s="39"/>
      <c r="R172" s="39"/>
      <c r="S172" s="41"/>
      <c r="T172" s="51"/>
      <c r="U172" s="39">
        <v>242</v>
      </c>
      <c r="V172" s="39">
        <v>156.25619834710699</v>
      </c>
      <c r="W172" s="41">
        <v>1.0270234375</v>
      </c>
      <c r="X172" s="51">
        <v>9.5719218749999992</v>
      </c>
      <c r="Y172" s="39"/>
      <c r="Z172" s="40"/>
      <c r="AA172" s="40"/>
      <c r="AB172" s="51"/>
      <c r="AC172" s="42">
        <v>238</v>
      </c>
      <c r="AD172" s="41">
        <v>23.033613445378201</v>
      </c>
      <c r="AE172" s="40">
        <v>-2.51141487279844</v>
      </c>
      <c r="AF172" s="51">
        <v>8.0807340508806291</v>
      </c>
    </row>
    <row r="173" spans="1:32" x14ac:dyDescent="0.2">
      <c r="A173" s="43" t="s">
        <v>39</v>
      </c>
      <c r="B173" s="39">
        <v>2014</v>
      </c>
      <c r="C173" s="62">
        <v>0.25872773536895699</v>
      </c>
      <c r="D173" s="39">
        <v>191</v>
      </c>
      <c r="E173" s="39">
        <v>4468.88481675393</v>
      </c>
      <c r="F173" s="42">
        <v>311</v>
      </c>
      <c r="G173" s="41">
        <v>212.44832797427699</v>
      </c>
      <c r="H173" s="51">
        <v>22.154569131832801</v>
      </c>
      <c r="I173" s="42"/>
      <c r="J173" s="39"/>
      <c r="K173" s="41"/>
      <c r="L173" s="51"/>
      <c r="M173" s="39"/>
      <c r="N173" s="39"/>
      <c r="O173" s="41"/>
      <c r="P173" s="51"/>
      <c r="Q173" s="39"/>
      <c r="R173" s="39"/>
      <c r="S173" s="41"/>
      <c r="T173" s="51"/>
      <c r="U173" s="39">
        <v>191</v>
      </c>
      <c r="V173" s="39">
        <v>137.32984293193701</v>
      </c>
      <c r="W173" s="41">
        <v>1.0990288659793801</v>
      </c>
      <c r="X173" s="51">
        <v>8.0823835051546293</v>
      </c>
      <c r="Y173" s="39"/>
      <c r="Z173" s="40"/>
      <c r="AA173" s="40"/>
      <c r="AB173" s="51"/>
      <c r="AC173" s="42">
        <v>172</v>
      </c>
      <c r="AD173" s="41">
        <v>22.5081395348837</v>
      </c>
      <c r="AE173" s="40">
        <v>-2.66351991614256</v>
      </c>
      <c r="AF173" s="51">
        <v>6.9973104821802901</v>
      </c>
    </row>
    <row r="174" spans="1:32" x14ac:dyDescent="0.2">
      <c r="A174" s="43" t="s">
        <v>39</v>
      </c>
      <c r="B174" s="39">
        <v>2015</v>
      </c>
      <c r="C174" s="62">
        <v>0.30201846965699197</v>
      </c>
      <c r="D174" s="39">
        <v>122</v>
      </c>
      <c r="E174" s="39">
        <v>5397.8852459016398</v>
      </c>
      <c r="F174" s="42">
        <v>266</v>
      </c>
      <c r="G174" s="41">
        <v>283.15499999999997</v>
      </c>
      <c r="H174" s="51">
        <v>21.1408421052632</v>
      </c>
      <c r="I174" s="42"/>
      <c r="J174" s="39"/>
      <c r="K174" s="41"/>
      <c r="L174" s="51"/>
      <c r="M174" s="39"/>
      <c r="N174" s="39"/>
      <c r="O174" s="41"/>
      <c r="P174" s="51"/>
      <c r="Q174" s="39"/>
      <c r="R174" s="39"/>
      <c r="S174" s="41"/>
      <c r="T174" s="51"/>
      <c r="U174" s="39">
        <v>122</v>
      </c>
      <c r="V174" s="39">
        <v>129.16393442623001</v>
      </c>
      <c r="W174" s="41">
        <v>1.1397391304347799</v>
      </c>
      <c r="X174" s="51">
        <v>7.6017239130434699</v>
      </c>
      <c r="Y174" s="39"/>
      <c r="Z174" s="40"/>
      <c r="AA174" s="40"/>
      <c r="AB174" s="51"/>
      <c r="AC174" s="42">
        <v>121</v>
      </c>
      <c r="AD174" s="41">
        <v>25.6504132231405</v>
      </c>
      <c r="AE174" s="40">
        <v>-3.47965645514223</v>
      </c>
      <c r="AF174" s="51">
        <v>6.57107921225382</v>
      </c>
    </row>
    <row r="175" spans="1:32" x14ac:dyDescent="0.2">
      <c r="A175" s="43" t="s">
        <v>39</v>
      </c>
      <c r="B175" s="39">
        <v>2016</v>
      </c>
      <c r="C175" s="62">
        <v>0.27711915535444998</v>
      </c>
      <c r="D175" s="39">
        <v>81</v>
      </c>
      <c r="E175" s="39">
        <v>5638.7160493827196</v>
      </c>
      <c r="F175" s="42">
        <v>268</v>
      </c>
      <c r="G175" s="41">
        <v>330.01503731343303</v>
      </c>
      <c r="H175" s="51">
        <v>17.3007164179105</v>
      </c>
      <c r="I175" s="42"/>
      <c r="J175" s="39"/>
      <c r="K175" s="41"/>
      <c r="L175" s="51"/>
      <c r="M175" s="39"/>
      <c r="N175" s="39"/>
      <c r="O175" s="41"/>
      <c r="P175" s="51"/>
      <c r="Q175" s="39"/>
      <c r="R175" s="39"/>
      <c r="S175" s="41"/>
      <c r="T175" s="51"/>
      <c r="U175" s="39">
        <v>81</v>
      </c>
      <c r="V175" s="39">
        <v>134.83950617283901</v>
      </c>
      <c r="W175" s="41">
        <v>1.17209046454768</v>
      </c>
      <c r="X175" s="51">
        <v>6.32834474327628</v>
      </c>
      <c r="Y175" s="39"/>
      <c r="Z175" s="40"/>
      <c r="AA175" s="40"/>
      <c r="AB175" s="51"/>
      <c r="AC175" s="42">
        <v>57</v>
      </c>
      <c r="AD175" s="41">
        <v>21.526315789473699</v>
      </c>
      <c r="AE175" s="40">
        <v>-3.5082493827160501</v>
      </c>
      <c r="AF175" s="51">
        <v>5.4947093827160396</v>
      </c>
    </row>
    <row r="176" spans="1:32" x14ac:dyDescent="0.2">
      <c r="A176" s="43" t="s">
        <v>39</v>
      </c>
      <c r="B176" s="39">
        <v>2017</v>
      </c>
      <c r="C176" s="62">
        <v>0.45412621359223299</v>
      </c>
      <c r="D176" s="39"/>
      <c r="E176" s="39"/>
      <c r="F176" s="42">
        <v>192</v>
      </c>
      <c r="G176" s="41">
        <v>226.15359375</v>
      </c>
      <c r="H176" s="51">
        <v>12.488234374999999</v>
      </c>
      <c r="I176" s="42"/>
      <c r="J176" s="39"/>
      <c r="K176" s="41"/>
      <c r="L176" s="51"/>
      <c r="M176" s="39"/>
      <c r="N176" s="39"/>
      <c r="O176" s="41"/>
      <c r="P176" s="51"/>
      <c r="Q176" s="39"/>
      <c r="R176" s="39"/>
      <c r="S176" s="41"/>
      <c r="T176" s="51"/>
      <c r="U176" s="39"/>
      <c r="V176" s="39"/>
      <c r="W176" s="41"/>
      <c r="X176" s="51"/>
      <c r="Y176" s="39"/>
      <c r="Z176" s="40"/>
      <c r="AA176" s="40"/>
      <c r="AB176" s="51"/>
      <c r="AC176" s="42"/>
      <c r="AD176" s="41"/>
      <c r="AE176" s="40"/>
      <c r="AF176" s="51"/>
    </row>
    <row r="177" spans="1:32" x14ac:dyDescent="0.2">
      <c r="A177" s="43" t="s">
        <v>39</v>
      </c>
      <c r="B177" s="39">
        <v>2018</v>
      </c>
      <c r="C177" s="62">
        <v>0.44316417910447797</v>
      </c>
      <c r="D177" s="39"/>
      <c r="E177" s="39"/>
      <c r="F177" s="42">
        <v>181</v>
      </c>
      <c r="G177" s="41">
        <v>246.23624309392301</v>
      </c>
      <c r="H177" s="51">
        <v>12.283425414364601</v>
      </c>
      <c r="I177" s="42"/>
      <c r="J177" s="39"/>
      <c r="K177" s="41"/>
      <c r="L177" s="51"/>
      <c r="M177" s="39"/>
      <c r="N177" s="39"/>
      <c r="O177" s="41"/>
      <c r="P177" s="51"/>
      <c r="Q177" s="39"/>
      <c r="R177" s="39"/>
      <c r="S177" s="41"/>
      <c r="T177" s="51"/>
      <c r="U177" s="39"/>
      <c r="V177" s="39"/>
      <c r="W177" s="41"/>
      <c r="X177" s="51"/>
      <c r="Y177" s="39"/>
      <c r="Z177" s="40"/>
      <c r="AA177" s="40"/>
      <c r="AB177" s="51"/>
      <c r="AC177" s="42"/>
      <c r="AD177" s="41"/>
      <c r="AE177" s="40"/>
      <c r="AF177" s="51"/>
    </row>
    <row r="178" spans="1:32" x14ac:dyDescent="0.2">
      <c r="A178" s="43" t="s">
        <v>39</v>
      </c>
      <c r="B178" s="39">
        <v>2019</v>
      </c>
      <c r="C178" s="62">
        <v>0.86861842105263198</v>
      </c>
      <c r="D178" s="39"/>
      <c r="E178" s="39"/>
      <c r="F178" s="42">
        <v>104</v>
      </c>
      <c r="G178" s="41">
        <v>254.928557692308</v>
      </c>
      <c r="H178" s="51">
        <v>11.1682692307692</v>
      </c>
      <c r="I178" s="42"/>
      <c r="J178" s="39"/>
      <c r="K178" s="41"/>
      <c r="L178" s="51"/>
      <c r="M178" s="39"/>
      <c r="N178" s="39"/>
      <c r="O178" s="41"/>
      <c r="P178" s="51"/>
      <c r="Q178" s="39"/>
      <c r="R178" s="39"/>
      <c r="S178" s="41"/>
      <c r="T178" s="51"/>
      <c r="U178" s="39"/>
      <c r="V178" s="39"/>
      <c r="W178" s="41"/>
      <c r="X178" s="51"/>
      <c r="Y178" s="39"/>
      <c r="Z178" s="40"/>
      <c r="AA178" s="40"/>
      <c r="AB178" s="51"/>
      <c r="AC178" s="42"/>
      <c r="AD178" s="41"/>
      <c r="AE178" s="40"/>
      <c r="AF178" s="51"/>
    </row>
    <row r="179" spans="1:32" x14ac:dyDescent="0.2">
      <c r="A179" s="43" t="s">
        <v>40</v>
      </c>
      <c r="B179" s="39">
        <v>1999</v>
      </c>
      <c r="C179" s="62">
        <v>5.3124999999999999E-2</v>
      </c>
      <c r="D179" s="39"/>
      <c r="E179" s="39"/>
      <c r="F179" s="42">
        <v>56</v>
      </c>
      <c r="G179" s="41">
        <v>25.0646428571429</v>
      </c>
      <c r="H179" s="51">
        <v>28.524107142857101</v>
      </c>
      <c r="I179" s="42"/>
      <c r="J179" s="39"/>
      <c r="K179" s="41"/>
      <c r="L179" s="51"/>
      <c r="M179" s="39"/>
      <c r="N179" s="39"/>
      <c r="O179" s="41"/>
      <c r="P179" s="51"/>
      <c r="Q179" s="39"/>
      <c r="R179" s="39"/>
      <c r="S179" s="41"/>
      <c r="T179" s="51"/>
      <c r="U179" s="39"/>
      <c r="V179" s="39"/>
      <c r="W179" s="41"/>
      <c r="X179" s="51"/>
      <c r="Y179" s="39"/>
      <c r="Z179" s="40"/>
      <c r="AA179" s="40"/>
      <c r="AB179" s="51"/>
      <c r="AC179" s="42"/>
      <c r="AD179" s="41"/>
      <c r="AE179" s="40"/>
      <c r="AF179" s="51"/>
    </row>
    <row r="180" spans="1:32" x14ac:dyDescent="0.2">
      <c r="A180" s="43" t="s">
        <v>40</v>
      </c>
      <c r="B180" s="39">
        <v>2000</v>
      </c>
      <c r="C180" s="62">
        <v>1.0215053763440901E-2</v>
      </c>
      <c r="D180" s="39">
        <v>63</v>
      </c>
      <c r="E180" s="39">
        <v>4405.1111111111104</v>
      </c>
      <c r="F180" s="42">
        <v>75</v>
      </c>
      <c r="G180" s="41">
        <v>25.713466666666701</v>
      </c>
      <c r="H180" s="51">
        <v>28.8379333333333</v>
      </c>
      <c r="I180" s="42"/>
      <c r="J180" s="39"/>
      <c r="K180" s="41"/>
      <c r="L180" s="51"/>
      <c r="M180" s="39"/>
      <c r="N180" s="39"/>
      <c r="O180" s="41"/>
      <c r="P180" s="51"/>
      <c r="Q180" s="39"/>
      <c r="R180" s="39"/>
      <c r="S180" s="41"/>
      <c r="T180" s="51"/>
      <c r="U180" s="39">
        <v>63</v>
      </c>
      <c r="V180" s="39">
        <v>122.555555555556</v>
      </c>
      <c r="W180" s="41">
        <v>0.47468965517241402</v>
      </c>
      <c r="X180" s="51">
        <v>10.8991982758621</v>
      </c>
      <c r="Y180" s="39"/>
      <c r="Z180" s="40"/>
      <c r="AA180" s="40"/>
      <c r="AB180" s="51"/>
      <c r="AC180" s="42">
        <v>61</v>
      </c>
      <c r="AD180" s="41">
        <v>47.960655737704897</v>
      </c>
      <c r="AE180" s="40">
        <v>1.14008108108108</v>
      </c>
      <c r="AF180" s="51">
        <v>8.8793090090090097</v>
      </c>
    </row>
    <row r="181" spans="1:32" x14ac:dyDescent="0.2">
      <c r="A181" s="43" t="s">
        <v>40</v>
      </c>
      <c r="B181" s="39">
        <v>2001</v>
      </c>
      <c r="C181" s="62">
        <v>5.8522727272727303E-2</v>
      </c>
      <c r="D181" s="39">
        <v>63</v>
      </c>
      <c r="E181" s="39">
        <v>4295.4285714285697</v>
      </c>
      <c r="F181" s="42">
        <v>78</v>
      </c>
      <c r="G181" s="41">
        <v>108.051923076923</v>
      </c>
      <c r="H181" s="51">
        <v>25.896474358974402</v>
      </c>
      <c r="I181" s="42"/>
      <c r="J181" s="39"/>
      <c r="K181" s="41"/>
      <c r="L181" s="51"/>
      <c r="M181" s="39"/>
      <c r="N181" s="39"/>
      <c r="O181" s="41"/>
      <c r="P181" s="51"/>
      <c r="Q181" s="39"/>
      <c r="R181" s="39"/>
      <c r="S181" s="41"/>
      <c r="T181" s="51"/>
      <c r="U181" s="39">
        <v>63</v>
      </c>
      <c r="V181" s="39">
        <v>119.444444444444</v>
      </c>
      <c r="W181" s="41">
        <v>-0.43352173913043501</v>
      </c>
      <c r="X181" s="51">
        <v>10.550747826086999</v>
      </c>
      <c r="Y181" s="39"/>
      <c r="Z181" s="40"/>
      <c r="AA181" s="40"/>
      <c r="AB181" s="51"/>
      <c r="AC181" s="42">
        <v>58</v>
      </c>
      <c r="AD181" s="41">
        <v>46.208620689655199</v>
      </c>
      <c r="AE181" s="40">
        <v>1.6863333333333299</v>
      </c>
      <c r="AF181" s="51">
        <v>8.5358810810810795</v>
      </c>
    </row>
    <row r="182" spans="1:32" x14ac:dyDescent="0.2">
      <c r="A182" s="43" t="s">
        <v>40</v>
      </c>
      <c r="B182" s="39">
        <v>2002</v>
      </c>
      <c r="C182" s="62">
        <v>0.10305637982195801</v>
      </c>
      <c r="D182" s="39">
        <v>101</v>
      </c>
      <c r="E182" s="39">
        <v>4286.4554455445495</v>
      </c>
      <c r="F182" s="42">
        <v>114</v>
      </c>
      <c r="G182" s="41">
        <v>101.895438596491</v>
      </c>
      <c r="H182" s="51">
        <v>29.608105263157899</v>
      </c>
      <c r="I182" s="42"/>
      <c r="J182" s="39"/>
      <c r="K182" s="41"/>
      <c r="L182" s="51"/>
      <c r="M182" s="39"/>
      <c r="N182" s="39"/>
      <c r="O182" s="41"/>
      <c r="P182" s="51"/>
      <c r="Q182" s="39"/>
      <c r="R182" s="39"/>
      <c r="S182" s="41"/>
      <c r="T182" s="51"/>
      <c r="U182" s="39">
        <v>101</v>
      </c>
      <c r="V182" s="39">
        <v>128.93069306930701</v>
      </c>
      <c r="W182" s="41">
        <v>0.90898255813953499</v>
      </c>
      <c r="X182" s="51">
        <v>11.9973372093023</v>
      </c>
      <c r="Y182" s="39"/>
      <c r="Z182" s="40"/>
      <c r="AA182" s="40"/>
      <c r="AB182" s="51"/>
      <c r="AC182" s="42">
        <v>94</v>
      </c>
      <c r="AD182" s="41">
        <v>43.888297872340402</v>
      </c>
      <c r="AE182" s="40">
        <v>1.70657763975155</v>
      </c>
      <c r="AF182" s="51">
        <v>10.592757142857099</v>
      </c>
    </row>
    <row r="183" spans="1:32" x14ac:dyDescent="0.2">
      <c r="A183" s="43" t="s">
        <v>40</v>
      </c>
      <c r="B183" s="39">
        <v>2003</v>
      </c>
      <c r="C183" s="62">
        <v>1.3139784946236599E-2</v>
      </c>
      <c r="D183" s="39">
        <v>163</v>
      </c>
      <c r="E183" s="39">
        <v>4597.9754601226996</v>
      </c>
      <c r="F183" s="42">
        <v>176</v>
      </c>
      <c r="G183" s="41">
        <v>45.850795454545498</v>
      </c>
      <c r="H183" s="51">
        <v>33.1540340909091</v>
      </c>
      <c r="I183" s="42"/>
      <c r="J183" s="39"/>
      <c r="K183" s="41"/>
      <c r="L183" s="51"/>
      <c r="M183" s="39"/>
      <c r="N183" s="39"/>
      <c r="O183" s="41"/>
      <c r="P183" s="51"/>
      <c r="Q183" s="39"/>
      <c r="R183" s="39"/>
      <c r="S183" s="41"/>
      <c r="T183" s="51"/>
      <c r="U183" s="39">
        <v>163</v>
      </c>
      <c r="V183" s="39">
        <v>132.98773006134999</v>
      </c>
      <c r="W183" s="41">
        <v>1.39459523809524</v>
      </c>
      <c r="X183" s="51">
        <v>13.1443888888889</v>
      </c>
      <c r="Y183" s="39"/>
      <c r="Z183" s="40"/>
      <c r="AA183" s="40"/>
      <c r="AB183" s="51"/>
      <c r="AC183" s="42">
        <v>156</v>
      </c>
      <c r="AD183" s="41">
        <v>40.7801282051282</v>
      </c>
      <c r="AE183" s="40">
        <v>1.6833416666666701</v>
      </c>
      <c r="AF183" s="51">
        <v>11.663410000000001</v>
      </c>
    </row>
    <row r="184" spans="1:32" x14ac:dyDescent="0.2">
      <c r="A184" s="43" t="s">
        <v>40</v>
      </c>
      <c r="B184" s="39">
        <v>2004</v>
      </c>
      <c r="C184" s="62">
        <v>5.3957934990439799E-2</v>
      </c>
      <c r="D184" s="39">
        <v>151</v>
      </c>
      <c r="E184" s="39">
        <v>4502.52317880795</v>
      </c>
      <c r="F184" s="42">
        <v>181</v>
      </c>
      <c r="G184" s="41">
        <v>30.058453038673999</v>
      </c>
      <c r="H184" s="51">
        <v>28.895337016574601</v>
      </c>
      <c r="I184" s="42"/>
      <c r="J184" s="39"/>
      <c r="K184" s="41"/>
      <c r="L184" s="51"/>
      <c r="M184" s="39"/>
      <c r="N184" s="39"/>
      <c r="O184" s="41"/>
      <c r="P184" s="51"/>
      <c r="Q184" s="39"/>
      <c r="R184" s="39"/>
      <c r="S184" s="41"/>
      <c r="T184" s="51"/>
      <c r="U184" s="39">
        <v>151</v>
      </c>
      <c r="V184" s="39">
        <v>139.19867549668899</v>
      </c>
      <c r="W184" s="41">
        <v>1.4055983606557401</v>
      </c>
      <c r="X184" s="51">
        <v>12.4732868852459</v>
      </c>
      <c r="Y184" s="39"/>
      <c r="Z184" s="40"/>
      <c r="AA184" s="40"/>
      <c r="AB184" s="51"/>
      <c r="AC184" s="42">
        <v>140</v>
      </c>
      <c r="AD184" s="41">
        <v>39.973571428571503</v>
      </c>
      <c r="AE184" s="40">
        <v>1.4639871244635201</v>
      </c>
      <c r="AF184" s="51">
        <v>10.819925751073001</v>
      </c>
    </row>
    <row r="185" spans="1:32" x14ac:dyDescent="0.2">
      <c r="A185" s="43" t="s">
        <v>40</v>
      </c>
      <c r="B185" s="39">
        <v>2005</v>
      </c>
      <c r="C185" s="62">
        <v>0.100902654867257</v>
      </c>
      <c r="D185" s="39">
        <v>149</v>
      </c>
      <c r="E185" s="39">
        <v>4324.1476510067096</v>
      </c>
      <c r="F185" s="42">
        <v>185</v>
      </c>
      <c r="G185" s="41">
        <v>29.952054054054098</v>
      </c>
      <c r="H185" s="51">
        <v>30.713351351351399</v>
      </c>
      <c r="I185" s="42"/>
      <c r="J185" s="39"/>
      <c r="K185" s="41"/>
      <c r="L185" s="51"/>
      <c r="M185" s="39"/>
      <c r="N185" s="39"/>
      <c r="O185" s="41"/>
      <c r="P185" s="51"/>
      <c r="Q185" s="39"/>
      <c r="R185" s="39"/>
      <c r="S185" s="41"/>
      <c r="T185" s="51"/>
      <c r="U185" s="39">
        <v>149</v>
      </c>
      <c r="V185" s="39">
        <v>131.275167785235</v>
      </c>
      <c r="W185" s="41">
        <v>0.73896167247386801</v>
      </c>
      <c r="X185" s="51">
        <v>12.2180174216028</v>
      </c>
      <c r="Y185" s="39"/>
      <c r="Z185" s="40"/>
      <c r="AA185" s="40"/>
      <c r="AB185" s="51"/>
      <c r="AC185" s="42">
        <v>142</v>
      </c>
      <c r="AD185" s="41">
        <v>39.5753521126761</v>
      </c>
      <c r="AE185" s="40">
        <v>1.4312114695340501</v>
      </c>
      <c r="AF185" s="51">
        <v>9.9149623655913999</v>
      </c>
    </row>
    <row r="186" spans="1:32" x14ac:dyDescent="0.2">
      <c r="A186" s="43" t="s">
        <v>40</v>
      </c>
      <c r="B186" s="39">
        <v>2006</v>
      </c>
      <c r="C186" s="62">
        <v>0.16909395973154401</v>
      </c>
      <c r="D186" s="39">
        <v>177</v>
      </c>
      <c r="E186" s="39">
        <v>4573.79096045198</v>
      </c>
      <c r="F186" s="42">
        <v>215</v>
      </c>
      <c r="G186" s="41">
        <v>7.8174883720930302</v>
      </c>
      <c r="H186" s="51">
        <v>30.740386046511599</v>
      </c>
      <c r="I186" s="42"/>
      <c r="J186" s="39"/>
      <c r="K186" s="41"/>
      <c r="L186" s="51"/>
      <c r="M186" s="39"/>
      <c r="N186" s="39"/>
      <c r="O186" s="41"/>
      <c r="P186" s="51"/>
      <c r="Q186" s="39"/>
      <c r="R186" s="39"/>
      <c r="S186" s="41"/>
      <c r="T186" s="51"/>
      <c r="U186" s="39">
        <v>177</v>
      </c>
      <c r="V186" s="39">
        <v>137.446327683616</v>
      </c>
      <c r="W186" s="41">
        <v>1.3909844236760101</v>
      </c>
      <c r="X186" s="51">
        <v>12.267485981308401</v>
      </c>
      <c r="Y186" s="39"/>
      <c r="Z186" s="42"/>
      <c r="AA186" s="42"/>
      <c r="AB186" s="51"/>
      <c r="AC186" s="42">
        <v>167</v>
      </c>
      <c r="AD186" s="41">
        <v>42.186826347305399</v>
      </c>
      <c r="AE186" s="40">
        <v>2.61583870967742</v>
      </c>
      <c r="AF186" s="51">
        <v>10.4047819354839</v>
      </c>
    </row>
    <row r="187" spans="1:32" x14ac:dyDescent="0.2">
      <c r="A187" s="43" t="s">
        <v>40</v>
      </c>
      <c r="B187" s="39">
        <v>2007</v>
      </c>
      <c r="C187" s="62">
        <v>2.13081395348837E-2</v>
      </c>
      <c r="D187" s="39">
        <v>241</v>
      </c>
      <c r="E187" s="39">
        <v>4650.4398340248999</v>
      </c>
      <c r="F187" s="42">
        <v>297</v>
      </c>
      <c r="G187" s="41">
        <v>27.7061952861953</v>
      </c>
      <c r="H187" s="51">
        <v>32.914811447811502</v>
      </c>
      <c r="I187" s="42"/>
      <c r="J187" s="39"/>
      <c r="K187" s="41"/>
      <c r="L187" s="51"/>
      <c r="M187" s="39"/>
      <c r="N187" s="39"/>
      <c r="O187" s="41"/>
      <c r="P187" s="51"/>
      <c r="Q187" s="39"/>
      <c r="R187" s="39"/>
      <c r="S187" s="41"/>
      <c r="T187" s="51"/>
      <c r="U187" s="39">
        <v>241</v>
      </c>
      <c r="V187" s="39">
        <v>133.62655601659799</v>
      </c>
      <c r="W187" s="41">
        <v>1.0006256038647301</v>
      </c>
      <c r="X187" s="51">
        <v>13.749306763285</v>
      </c>
      <c r="Y187" s="39"/>
      <c r="Z187" s="42"/>
      <c r="AA187" s="42"/>
      <c r="AB187" s="51"/>
      <c r="AC187" s="42">
        <v>229</v>
      </c>
      <c r="AD187" s="41">
        <v>40.373362445414799</v>
      </c>
      <c r="AE187" s="40">
        <v>2.4081163366336602</v>
      </c>
      <c r="AF187" s="51">
        <v>11.8720195544555</v>
      </c>
    </row>
    <row r="188" spans="1:32" x14ac:dyDescent="0.2">
      <c r="A188" s="43" t="s">
        <v>40</v>
      </c>
      <c r="B188" s="39">
        <v>2008</v>
      </c>
      <c r="C188" s="62">
        <v>6.8080536912751705E-2</v>
      </c>
      <c r="D188" s="39">
        <v>237</v>
      </c>
      <c r="E188" s="39">
        <v>4676.1814345991597</v>
      </c>
      <c r="F188" s="42">
        <v>301</v>
      </c>
      <c r="G188" s="41">
        <v>59.824584717607998</v>
      </c>
      <c r="H188" s="51">
        <v>30.860691029900298</v>
      </c>
      <c r="I188" s="42"/>
      <c r="J188" s="39"/>
      <c r="K188" s="41"/>
      <c r="L188" s="51"/>
      <c r="M188" s="39"/>
      <c r="N188" s="39"/>
      <c r="O188" s="41"/>
      <c r="P188" s="51"/>
      <c r="Q188" s="39"/>
      <c r="R188" s="39"/>
      <c r="S188" s="41"/>
      <c r="T188" s="51"/>
      <c r="U188" s="39">
        <v>237</v>
      </c>
      <c r="V188" s="39">
        <v>130.60337552742601</v>
      </c>
      <c r="W188" s="41">
        <v>0.83799999999999997</v>
      </c>
      <c r="X188" s="51">
        <v>12.3586324200913</v>
      </c>
      <c r="Y188" s="39"/>
      <c r="Z188" s="42"/>
      <c r="AA188" s="42"/>
      <c r="AB188" s="51"/>
      <c r="AC188" s="42">
        <v>223</v>
      </c>
      <c r="AD188" s="41">
        <v>36.9995515695067</v>
      </c>
      <c r="AE188" s="40">
        <v>1.7796378896882501</v>
      </c>
      <c r="AF188" s="51">
        <v>10.9240064748201</v>
      </c>
    </row>
    <row r="189" spans="1:32" x14ac:dyDescent="0.2">
      <c r="A189" s="43" t="s">
        <v>40</v>
      </c>
      <c r="B189" s="39">
        <v>2009</v>
      </c>
      <c r="C189" s="62">
        <v>0.109212376933896</v>
      </c>
      <c r="D189" s="39">
        <v>233</v>
      </c>
      <c r="E189" s="39">
        <v>4678.4763948497903</v>
      </c>
      <c r="F189" s="42">
        <v>312</v>
      </c>
      <c r="G189" s="41">
        <v>21.9039102564102</v>
      </c>
      <c r="H189" s="51">
        <v>30.2446153846154</v>
      </c>
      <c r="I189" s="42"/>
      <c r="J189" s="39"/>
      <c r="K189" s="41"/>
      <c r="L189" s="51"/>
      <c r="M189" s="39"/>
      <c r="N189" s="39"/>
      <c r="O189" s="41"/>
      <c r="P189" s="51"/>
      <c r="Q189" s="39"/>
      <c r="R189" s="39"/>
      <c r="S189" s="41"/>
      <c r="T189" s="51"/>
      <c r="U189" s="39">
        <v>233</v>
      </c>
      <c r="V189" s="39">
        <v>130.412017167382</v>
      </c>
      <c r="W189" s="41">
        <v>0.67826618705036001</v>
      </c>
      <c r="X189" s="51">
        <v>13.4936978417266</v>
      </c>
      <c r="Y189" s="39"/>
      <c r="Z189" s="42"/>
      <c r="AA189" s="42"/>
      <c r="AB189" s="51"/>
      <c r="AC189" s="42">
        <v>219</v>
      </c>
      <c r="AD189" s="41">
        <v>30.432876712328799</v>
      </c>
      <c r="AE189" s="40">
        <v>0.79508823529411798</v>
      </c>
      <c r="AF189" s="51">
        <v>11.942543627451</v>
      </c>
    </row>
    <row r="190" spans="1:32" x14ac:dyDescent="0.2">
      <c r="A190" s="43" t="s">
        <v>40</v>
      </c>
      <c r="B190" s="39">
        <v>2010</v>
      </c>
      <c r="C190" s="62">
        <v>6.9724137931034505E-2</v>
      </c>
      <c r="D190" s="39">
        <v>317</v>
      </c>
      <c r="E190" s="39">
        <v>4848.41009463722</v>
      </c>
      <c r="F190" s="42">
        <v>358</v>
      </c>
      <c r="G190" s="41">
        <v>65.275614525139602</v>
      </c>
      <c r="H190" s="51">
        <v>29.950315642458101</v>
      </c>
      <c r="I190" s="42"/>
      <c r="J190" s="39"/>
      <c r="K190" s="41"/>
      <c r="L190" s="51"/>
      <c r="M190" s="39"/>
      <c r="N190" s="39"/>
      <c r="O190" s="41"/>
      <c r="P190" s="51"/>
      <c r="Q190" s="39"/>
      <c r="R190" s="39"/>
      <c r="S190" s="41"/>
      <c r="T190" s="51"/>
      <c r="U190" s="39">
        <v>317</v>
      </c>
      <c r="V190" s="39">
        <v>138.76971608832801</v>
      </c>
      <c r="W190" s="41">
        <v>0.15832377049180299</v>
      </c>
      <c r="X190" s="51">
        <v>12.449325819672101</v>
      </c>
      <c r="Y190" s="39"/>
      <c r="Z190" s="42"/>
      <c r="AA190" s="42"/>
      <c r="AB190" s="51"/>
      <c r="AC190" s="42">
        <v>284</v>
      </c>
      <c r="AD190" s="41">
        <v>33.747887323943701</v>
      </c>
      <c r="AE190" s="40">
        <v>0.70765384615384597</v>
      </c>
      <c r="AF190" s="51">
        <v>10.3566698717949</v>
      </c>
    </row>
    <row r="191" spans="1:32" x14ac:dyDescent="0.2">
      <c r="A191" s="43" t="s">
        <v>40</v>
      </c>
      <c r="B191" s="39">
        <v>2011</v>
      </c>
      <c r="C191" s="62">
        <v>7.8566265060241003E-2</v>
      </c>
      <c r="D191" s="39">
        <v>273</v>
      </c>
      <c r="E191" s="39">
        <v>4601.9963369963398</v>
      </c>
      <c r="F191" s="42">
        <v>369</v>
      </c>
      <c r="G191" s="41">
        <v>23.7739024390244</v>
      </c>
      <c r="H191" s="51">
        <v>27.642560975609801</v>
      </c>
      <c r="I191" s="42"/>
      <c r="J191" s="39"/>
      <c r="K191" s="41"/>
      <c r="L191" s="51"/>
      <c r="M191" s="39"/>
      <c r="N191" s="39"/>
      <c r="O191" s="41"/>
      <c r="P191" s="51"/>
      <c r="Q191" s="39"/>
      <c r="R191" s="39"/>
      <c r="S191" s="41"/>
      <c r="T191" s="51"/>
      <c r="U191" s="39">
        <v>273</v>
      </c>
      <c r="V191" s="39">
        <v>127.67032967033001</v>
      </c>
      <c r="W191" s="41">
        <v>0.79163273453093796</v>
      </c>
      <c r="X191" s="51">
        <v>12.0328582834331</v>
      </c>
      <c r="Y191" s="39"/>
      <c r="Z191" s="42"/>
      <c r="AA191" s="42"/>
      <c r="AB191" s="51"/>
      <c r="AC191" s="42">
        <v>258</v>
      </c>
      <c r="AD191" s="41">
        <v>30.381395348837199</v>
      </c>
      <c r="AE191" s="40">
        <v>-0.83469838056680201</v>
      </c>
      <c r="AF191" s="51">
        <v>10.7556431174089</v>
      </c>
    </row>
    <row r="192" spans="1:32" x14ac:dyDescent="0.2">
      <c r="A192" s="43" t="s">
        <v>40</v>
      </c>
      <c r="B192" s="39">
        <v>2012</v>
      </c>
      <c r="C192" s="62">
        <v>0.11459492140266</v>
      </c>
      <c r="D192" s="39">
        <v>244</v>
      </c>
      <c r="E192" s="39">
        <v>4525.4590163934399</v>
      </c>
      <c r="F192" s="42">
        <v>366</v>
      </c>
      <c r="G192" s="41">
        <v>73.499426229508302</v>
      </c>
      <c r="H192" s="51">
        <v>26.727144808743201</v>
      </c>
      <c r="I192" s="42"/>
      <c r="J192" s="39"/>
      <c r="K192" s="41"/>
      <c r="L192" s="51"/>
      <c r="M192" s="39"/>
      <c r="N192" s="39"/>
      <c r="O192" s="41"/>
      <c r="P192" s="51"/>
      <c r="Q192" s="39"/>
      <c r="R192" s="39"/>
      <c r="S192" s="41"/>
      <c r="T192" s="51"/>
      <c r="U192" s="39">
        <v>244</v>
      </c>
      <c r="V192" s="39">
        <v>123.102459016393</v>
      </c>
      <c r="W192" s="41">
        <v>0.31998340248962598</v>
      </c>
      <c r="X192" s="51">
        <v>11.4875560165975</v>
      </c>
      <c r="Y192" s="39"/>
      <c r="Z192" s="42"/>
      <c r="AA192" s="42"/>
      <c r="AB192" s="51"/>
      <c r="AC192" s="42">
        <v>219</v>
      </c>
      <c r="AD192" s="41">
        <v>29.901826484018301</v>
      </c>
      <c r="AE192" s="40">
        <v>-1.79368240343348</v>
      </c>
      <c r="AF192" s="51">
        <v>10.5570412017167</v>
      </c>
    </row>
    <row r="193" spans="1:32" x14ac:dyDescent="0.2">
      <c r="A193" s="43" t="s">
        <v>40</v>
      </c>
      <c r="B193" s="39">
        <v>2013</v>
      </c>
      <c r="C193" s="62">
        <v>0.12620901639344301</v>
      </c>
      <c r="D193" s="39">
        <v>302</v>
      </c>
      <c r="E193" s="39">
        <v>5004.6721854304596</v>
      </c>
      <c r="F193" s="42">
        <v>420</v>
      </c>
      <c r="G193" s="41">
        <v>76.402285714285696</v>
      </c>
      <c r="H193" s="51">
        <v>25.878740476190401</v>
      </c>
      <c r="I193" s="42"/>
      <c r="J193" s="39"/>
      <c r="K193" s="41"/>
      <c r="L193" s="51"/>
      <c r="M193" s="39"/>
      <c r="N193" s="39"/>
      <c r="O193" s="41"/>
      <c r="P193" s="51"/>
      <c r="Q193" s="39"/>
      <c r="R193" s="39"/>
      <c r="S193" s="41"/>
      <c r="T193" s="51"/>
      <c r="U193" s="39">
        <v>302</v>
      </c>
      <c r="V193" s="39">
        <v>125.450331125828</v>
      </c>
      <c r="W193" s="41">
        <v>-1.7718693284936499E-2</v>
      </c>
      <c r="X193" s="51">
        <v>9.7560417422867598</v>
      </c>
      <c r="Y193" s="39"/>
      <c r="Z193" s="42"/>
      <c r="AA193" s="42"/>
      <c r="AB193" s="51"/>
      <c r="AC193" s="42">
        <v>291</v>
      </c>
      <c r="AD193" s="41">
        <v>29.552920962199298</v>
      </c>
      <c r="AE193" s="40">
        <v>-2.4218333333333302</v>
      </c>
      <c r="AF193" s="51">
        <v>8.9641862962962993</v>
      </c>
    </row>
    <row r="194" spans="1:32" x14ac:dyDescent="0.2">
      <c r="A194" s="43" t="s">
        <v>40</v>
      </c>
      <c r="B194" s="39">
        <v>2014</v>
      </c>
      <c r="C194" s="62">
        <v>2.9386792452830199E-2</v>
      </c>
      <c r="D194" s="39">
        <v>248</v>
      </c>
      <c r="E194" s="39">
        <v>5110.3145161290304</v>
      </c>
      <c r="F194" s="42">
        <v>344</v>
      </c>
      <c r="G194" s="41">
        <v>120.062325581395</v>
      </c>
      <c r="H194" s="51">
        <v>27.1152703488372</v>
      </c>
      <c r="I194" s="42"/>
      <c r="J194" s="39"/>
      <c r="K194" s="41"/>
      <c r="L194" s="51"/>
      <c r="M194" s="39"/>
      <c r="N194" s="39"/>
      <c r="O194" s="41"/>
      <c r="P194" s="51"/>
      <c r="Q194" s="39"/>
      <c r="R194" s="39"/>
      <c r="S194" s="41"/>
      <c r="T194" s="51"/>
      <c r="U194" s="39">
        <v>248</v>
      </c>
      <c r="V194" s="39">
        <v>122.209677419355</v>
      </c>
      <c r="W194" s="41">
        <v>0.19157232704402499</v>
      </c>
      <c r="X194" s="51">
        <v>10.386721174004199</v>
      </c>
      <c r="Y194" s="39"/>
      <c r="Z194" s="42"/>
      <c r="AA194" s="42"/>
      <c r="AB194" s="51"/>
      <c r="AC194" s="42">
        <v>244</v>
      </c>
      <c r="AD194" s="41">
        <v>26.4868852459016</v>
      </c>
      <c r="AE194" s="40">
        <v>-3.2503653846153799</v>
      </c>
      <c r="AF194" s="51">
        <v>9.0832681623931606</v>
      </c>
    </row>
    <row r="195" spans="1:32" x14ac:dyDescent="0.2">
      <c r="A195" s="43" t="s">
        <v>40</v>
      </c>
      <c r="B195" s="39">
        <v>2015</v>
      </c>
      <c r="C195" s="62">
        <v>7.2777036048064098E-2</v>
      </c>
      <c r="D195" s="39">
        <v>203</v>
      </c>
      <c r="E195" s="39">
        <v>5523.2216748768496</v>
      </c>
      <c r="F195" s="42">
        <v>297</v>
      </c>
      <c r="G195" s="41">
        <v>119.299023569024</v>
      </c>
      <c r="H195" s="51">
        <v>23.840925925925902</v>
      </c>
      <c r="I195" s="42"/>
      <c r="J195" s="39"/>
      <c r="K195" s="41"/>
      <c r="L195" s="51"/>
      <c r="M195" s="39"/>
      <c r="N195" s="39"/>
      <c r="O195" s="41"/>
      <c r="P195" s="51"/>
      <c r="Q195" s="39"/>
      <c r="R195" s="39"/>
      <c r="S195" s="41"/>
      <c r="T195" s="51"/>
      <c r="U195" s="39">
        <v>203</v>
      </c>
      <c r="V195" s="39">
        <v>113.940886699507</v>
      </c>
      <c r="W195" s="41">
        <v>6.2730337078651804E-2</v>
      </c>
      <c r="X195" s="51">
        <v>8.6099078651685392</v>
      </c>
      <c r="Y195" s="39"/>
      <c r="Z195" s="42"/>
      <c r="AA195" s="42"/>
      <c r="AB195" s="51"/>
      <c r="AC195" s="42">
        <v>196</v>
      </c>
      <c r="AD195" s="41">
        <v>24.3408163265306</v>
      </c>
      <c r="AE195" s="40">
        <v>-4.2899472477064204</v>
      </c>
      <c r="AF195" s="51">
        <v>7.4137236238532003</v>
      </c>
    </row>
    <row r="196" spans="1:32" x14ac:dyDescent="0.2">
      <c r="A196" s="43" t="s">
        <v>40</v>
      </c>
      <c r="B196" s="39">
        <v>2016</v>
      </c>
      <c r="C196" s="62">
        <v>0.26686028257456801</v>
      </c>
      <c r="D196" s="39">
        <v>146</v>
      </c>
      <c r="E196" s="39">
        <v>5555.1575342465803</v>
      </c>
      <c r="F196" s="42">
        <v>266</v>
      </c>
      <c r="G196" s="41">
        <v>156.58823308270701</v>
      </c>
      <c r="H196" s="51">
        <v>22.150067669172898</v>
      </c>
      <c r="I196" s="42"/>
      <c r="J196" s="39"/>
      <c r="K196" s="41"/>
      <c r="L196" s="51"/>
      <c r="M196" s="39"/>
      <c r="N196" s="39"/>
      <c r="O196" s="41"/>
      <c r="P196" s="51"/>
      <c r="Q196" s="39"/>
      <c r="R196" s="39"/>
      <c r="S196" s="41"/>
      <c r="T196" s="51"/>
      <c r="U196" s="39">
        <v>146</v>
      </c>
      <c r="V196" s="39">
        <v>112.643835616438</v>
      </c>
      <c r="W196" s="41">
        <v>-0.12237859007832901</v>
      </c>
      <c r="X196" s="51">
        <v>9.0418537859007895</v>
      </c>
      <c r="Y196" s="39"/>
      <c r="Z196" s="42"/>
      <c r="AA196" s="42"/>
      <c r="AB196" s="51"/>
      <c r="AC196" s="42">
        <v>105</v>
      </c>
      <c r="AD196" s="41">
        <v>23.554285714285701</v>
      </c>
      <c r="AE196" s="40">
        <v>-6.2148480662983401</v>
      </c>
      <c r="AF196" s="51">
        <v>7.2249422651933699</v>
      </c>
    </row>
    <row r="197" spans="1:32" x14ac:dyDescent="0.2">
      <c r="A197" s="43" t="s">
        <v>40</v>
      </c>
      <c r="B197" s="39">
        <v>2017</v>
      </c>
      <c r="C197" s="62">
        <v>5.2280373831775702E-2</v>
      </c>
      <c r="D197" s="39"/>
      <c r="E197" s="39"/>
      <c r="F197" s="42">
        <v>214</v>
      </c>
      <c r="G197" s="41">
        <v>143.430373831776</v>
      </c>
      <c r="H197" s="51">
        <v>13.713392523364501</v>
      </c>
      <c r="I197" s="42"/>
      <c r="J197" s="39"/>
      <c r="K197" s="41"/>
      <c r="L197" s="51"/>
      <c r="M197" s="39"/>
      <c r="N197" s="39"/>
      <c r="O197" s="41"/>
      <c r="P197" s="51"/>
      <c r="Q197" s="39"/>
      <c r="R197" s="39"/>
      <c r="S197" s="41"/>
      <c r="T197" s="51"/>
      <c r="U197" s="39"/>
      <c r="V197" s="39"/>
      <c r="W197" s="41"/>
      <c r="X197" s="51"/>
      <c r="Y197" s="39"/>
      <c r="Z197" s="42"/>
      <c r="AA197" s="42"/>
      <c r="AB197" s="51"/>
      <c r="AC197" s="42"/>
      <c r="AD197" s="41"/>
      <c r="AE197" s="40"/>
      <c r="AF197" s="51"/>
    </row>
    <row r="198" spans="1:32" x14ac:dyDescent="0.2">
      <c r="A198" s="43" t="s">
        <v>40</v>
      </c>
      <c r="B198" s="39">
        <v>2018</v>
      </c>
      <c r="C198" s="62">
        <v>0.13405684754521999</v>
      </c>
      <c r="D198" s="39"/>
      <c r="E198" s="39"/>
      <c r="F198" s="42">
        <v>187</v>
      </c>
      <c r="G198" s="41">
        <v>156.85636363636399</v>
      </c>
      <c r="H198" s="51">
        <v>13.825668449197901</v>
      </c>
      <c r="I198" s="42"/>
      <c r="J198" s="39"/>
      <c r="K198" s="41"/>
      <c r="L198" s="51"/>
      <c r="M198" s="39"/>
      <c r="N198" s="39"/>
      <c r="O198" s="41"/>
      <c r="P198" s="51"/>
      <c r="Q198" s="39"/>
      <c r="R198" s="39"/>
      <c r="S198" s="41"/>
      <c r="T198" s="51"/>
      <c r="U198" s="39"/>
      <c r="V198" s="39"/>
      <c r="W198" s="41"/>
      <c r="X198" s="51"/>
      <c r="Y198" s="39"/>
      <c r="Z198" s="42"/>
      <c r="AA198" s="42"/>
      <c r="AB198" s="51"/>
      <c r="AC198" s="42"/>
      <c r="AD198" s="41"/>
      <c r="AE198" s="40"/>
      <c r="AF198" s="51"/>
    </row>
    <row r="199" spans="1:32" x14ac:dyDescent="0.2">
      <c r="A199" s="43" t="s">
        <v>40</v>
      </c>
      <c r="B199" s="39">
        <v>2019</v>
      </c>
      <c r="C199" s="62">
        <v>0.11735294117647101</v>
      </c>
      <c r="D199" s="39"/>
      <c r="E199" s="39"/>
      <c r="F199" s="42">
        <v>136</v>
      </c>
      <c r="G199" s="41">
        <v>132.309411764706</v>
      </c>
      <c r="H199" s="51">
        <v>12.4367647058824</v>
      </c>
      <c r="I199" s="42"/>
      <c r="J199" s="39"/>
      <c r="K199" s="41"/>
      <c r="L199" s="51"/>
      <c r="M199" s="39"/>
      <c r="N199" s="39"/>
      <c r="O199" s="41"/>
      <c r="P199" s="51"/>
      <c r="Q199" s="39"/>
      <c r="R199" s="39"/>
      <c r="S199" s="41"/>
      <c r="T199" s="51"/>
      <c r="U199" s="39"/>
      <c r="V199" s="39"/>
      <c r="W199" s="41"/>
      <c r="X199" s="51"/>
      <c r="Y199" s="39"/>
      <c r="Z199" s="42"/>
      <c r="AA199" s="42"/>
      <c r="AB199" s="51"/>
      <c r="AC199" s="42"/>
      <c r="AD199" s="41"/>
      <c r="AE199" s="40"/>
      <c r="AF199" s="51"/>
    </row>
    <row r="200" spans="1:32" x14ac:dyDescent="0.2">
      <c r="A200" s="43" t="s">
        <v>41</v>
      </c>
      <c r="B200" s="39">
        <v>1987</v>
      </c>
      <c r="C200" s="62">
        <v>8.4285714285714294E-3</v>
      </c>
      <c r="D200" s="39"/>
      <c r="E200" s="39"/>
      <c r="F200" s="42">
        <v>55</v>
      </c>
      <c r="G200" s="41">
        <v>-117.020545454546</v>
      </c>
      <c r="H200" s="51">
        <v>27.2028909090909</v>
      </c>
      <c r="I200" s="42"/>
      <c r="J200" s="39"/>
      <c r="K200" s="41"/>
      <c r="L200" s="51"/>
      <c r="M200" s="39"/>
      <c r="N200" s="39"/>
      <c r="O200" s="41"/>
      <c r="P200" s="51"/>
      <c r="Q200" s="39"/>
      <c r="R200" s="39"/>
      <c r="S200" s="41"/>
      <c r="T200" s="51"/>
      <c r="U200" s="39"/>
      <c r="V200" s="39"/>
      <c r="W200" s="41"/>
      <c r="X200" s="51"/>
      <c r="Y200" s="39"/>
      <c r="Z200" s="42"/>
      <c r="AA200" s="42"/>
      <c r="AB200" s="51"/>
      <c r="AC200" s="42"/>
      <c r="AD200" s="41"/>
      <c r="AE200" s="40"/>
      <c r="AF200" s="51"/>
    </row>
    <row r="201" spans="1:32" x14ac:dyDescent="0.2">
      <c r="A201" s="43" t="s">
        <v>41</v>
      </c>
      <c r="B201" s="39">
        <v>1989</v>
      </c>
      <c r="C201" s="62">
        <v>0.16727272727272699</v>
      </c>
      <c r="D201" s="39">
        <v>62</v>
      </c>
      <c r="E201" s="39">
        <v>4807.4677419354803</v>
      </c>
      <c r="F201" s="42">
        <v>77</v>
      </c>
      <c r="G201" s="41">
        <v>-88.003506493506507</v>
      </c>
      <c r="H201" s="51">
        <v>29.788662337662299</v>
      </c>
      <c r="I201" s="42"/>
      <c r="J201" s="39"/>
      <c r="K201" s="41"/>
      <c r="L201" s="51"/>
      <c r="M201" s="39"/>
      <c r="N201" s="39"/>
      <c r="O201" s="41"/>
      <c r="P201" s="51"/>
      <c r="Q201" s="39"/>
      <c r="R201" s="39"/>
      <c r="S201" s="41"/>
      <c r="T201" s="51"/>
      <c r="U201" s="39">
        <v>62</v>
      </c>
      <c r="V201" s="39">
        <v>143.5</v>
      </c>
      <c r="W201" s="41">
        <v>1.35376829268293</v>
      </c>
      <c r="X201" s="51">
        <v>11.9957682926829</v>
      </c>
      <c r="Y201" s="39"/>
      <c r="Z201" s="42"/>
      <c r="AA201" s="42"/>
      <c r="AB201" s="51"/>
      <c r="AC201" s="42">
        <v>60</v>
      </c>
      <c r="AD201" s="41">
        <v>55.9866666666667</v>
      </c>
      <c r="AE201" s="40">
        <v>0.42515384615384599</v>
      </c>
      <c r="AF201" s="51">
        <v>9.3033333333333292</v>
      </c>
    </row>
    <row r="202" spans="1:32" x14ac:dyDescent="0.2">
      <c r="A202" s="43" t="s">
        <v>41</v>
      </c>
      <c r="B202" s="39">
        <v>1990</v>
      </c>
      <c r="C202" s="62">
        <v>0.171160714285714</v>
      </c>
      <c r="D202" s="39">
        <v>54</v>
      </c>
      <c r="E202" s="39">
        <v>5237.8888888888896</v>
      </c>
      <c r="F202" s="42">
        <v>76</v>
      </c>
      <c r="G202" s="41">
        <v>-32.621184210526302</v>
      </c>
      <c r="H202" s="51">
        <v>29.213644736842099</v>
      </c>
      <c r="I202" s="42"/>
      <c r="J202" s="39"/>
      <c r="K202" s="41"/>
      <c r="L202" s="51"/>
      <c r="M202" s="39"/>
      <c r="N202" s="39"/>
      <c r="O202" s="41"/>
      <c r="P202" s="51"/>
      <c r="Q202" s="39"/>
      <c r="R202" s="39"/>
      <c r="S202" s="41"/>
      <c r="T202" s="51"/>
      <c r="U202" s="39">
        <v>54</v>
      </c>
      <c r="V202" s="39">
        <v>157.12962962962999</v>
      </c>
      <c r="W202" s="41">
        <v>1.2022317073170701</v>
      </c>
      <c r="X202" s="51">
        <v>11.105231707317101</v>
      </c>
      <c r="Y202" s="39"/>
      <c r="Z202" s="42"/>
      <c r="AA202" s="42"/>
      <c r="AB202" s="51"/>
      <c r="AC202" s="42">
        <v>54</v>
      </c>
      <c r="AD202" s="41">
        <v>52.011111111111099</v>
      </c>
      <c r="AE202" s="40">
        <v>0.13801234567901199</v>
      </c>
      <c r="AF202" s="51">
        <v>8.9282716049382707</v>
      </c>
    </row>
    <row r="203" spans="1:32" x14ac:dyDescent="0.2">
      <c r="A203" s="43" t="s">
        <v>41</v>
      </c>
      <c r="B203" s="39">
        <v>1991</v>
      </c>
      <c r="C203" s="62">
        <v>7.5530303030303003E-2</v>
      </c>
      <c r="D203" s="39">
        <v>65</v>
      </c>
      <c r="E203" s="39">
        <v>5031.4923076923096</v>
      </c>
      <c r="F203" s="42">
        <v>81</v>
      </c>
      <c r="G203" s="41">
        <v>-56.402469135802498</v>
      </c>
      <c r="H203" s="51">
        <v>31.642864197530901</v>
      </c>
      <c r="I203" s="42"/>
      <c r="J203" s="39"/>
      <c r="K203" s="41"/>
      <c r="L203" s="51"/>
      <c r="M203" s="39"/>
      <c r="N203" s="39"/>
      <c r="O203" s="41"/>
      <c r="P203" s="51"/>
      <c r="Q203" s="39"/>
      <c r="R203" s="39"/>
      <c r="S203" s="41"/>
      <c r="T203" s="51"/>
      <c r="U203" s="39">
        <v>65</v>
      </c>
      <c r="V203" s="39">
        <v>149.861538461538</v>
      </c>
      <c r="W203" s="41">
        <v>1.1497528089887601</v>
      </c>
      <c r="X203" s="51">
        <v>11.638101123595501</v>
      </c>
      <c r="Y203" s="39"/>
      <c r="Z203" s="42"/>
      <c r="AA203" s="42"/>
      <c r="AB203" s="51"/>
      <c r="AC203" s="42">
        <v>65</v>
      </c>
      <c r="AD203" s="41">
        <v>51.053846153846202</v>
      </c>
      <c r="AE203" s="40">
        <v>5.2584269662921297E-2</v>
      </c>
      <c r="AF203" s="51">
        <v>9.2478651685393292</v>
      </c>
    </row>
    <row r="204" spans="1:32" x14ac:dyDescent="0.2">
      <c r="A204" s="43" t="s">
        <v>41</v>
      </c>
      <c r="B204" s="39">
        <v>1992</v>
      </c>
      <c r="C204" s="62">
        <v>0.24006329113923999</v>
      </c>
      <c r="D204" s="39">
        <v>90</v>
      </c>
      <c r="E204" s="39">
        <v>5189.3444444444403</v>
      </c>
      <c r="F204" s="42">
        <v>98</v>
      </c>
      <c r="G204" s="41">
        <v>73.5416326530612</v>
      </c>
      <c r="H204" s="51">
        <v>34.922714285714299</v>
      </c>
      <c r="I204" s="42"/>
      <c r="J204" s="39"/>
      <c r="K204" s="41"/>
      <c r="L204" s="51"/>
      <c r="M204" s="39"/>
      <c r="N204" s="39"/>
      <c r="O204" s="41"/>
      <c r="P204" s="51"/>
      <c r="Q204" s="39"/>
      <c r="R204" s="39"/>
      <c r="S204" s="41"/>
      <c r="T204" s="51"/>
      <c r="U204" s="39">
        <v>90</v>
      </c>
      <c r="V204" s="39">
        <v>151.611111111111</v>
      </c>
      <c r="W204" s="41">
        <v>2.0496434782608701</v>
      </c>
      <c r="X204" s="51">
        <v>12.886121739130401</v>
      </c>
      <c r="Y204" s="39"/>
      <c r="Z204" s="42"/>
      <c r="AA204" s="42"/>
      <c r="AB204" s="51"/>
      <c r="AC204" s="42">
        <v>87</v>
      </c>
      <c r="AD204" s="41">
        <v>48.866666666666703</v>
      </c>
      <c r="AE204" s="40">
        <v>0.26808181818181798</v>
      </c>
      <c r="AF204" s="51">
        <v>10.443272727272699</v>
      </c>
    </row>
    <row r="205" spans="1:32" x14ac:dyDescent="0.2">
      <c r="A205" s="43" t="s">
        <v>41</v>
      </c>
      <c r="B205" s="39">
        <v>1993</v>
      </c>
      <c r="C205" s="62">
        <v>0.48011976047904198</v>
      </c>
      <c r="D205" s="39">
        <v>89</v>
      </c>
      <c r="E205" s="39">
        <v>5003.3258426966304</v>
      </c>
      <c r="F205" s="42">
        <v>111</v>
      </c>
      <c r="G205" s="41">
        <v>-74.205855855855901</v>
      </c>
      <c r="H205" s="51">
        <v>33.508549549549599</v>
      </c>
      <c r="I205" s="42"/>
      <c r="J205" s="39"/>
      <c r="K205" s="41"/>
      <c r="L205" s="51"/>
      <c r="M205" s="39"/>
      <c r="N205" s="39"/>
      <c r="O205" s="41"/>
      <c r="P205" s="51"/>
      <c r="Q205" s="39"/>
      <c r="R205" s="39"/>
      <c r="S205" s="41"/>
      <c r="T205" s="51"/>
      <c r="U205" s="39">
        <v>89</v>
      </c>
      <c r="V205" s="39">
        <v>144.13483146067401</v>
      </c>
      <c r="W205" s="41">
        <v>1.5655600000000001</v>
      </c>
      <c r="X205" s="51">
        <v>12.003655999999999</v>
      </c>
      <c r="Y205" s="39"/>
      <c r="Z205" s="42"/>
      <c r="AA205" s="42"/>
      <c r="AB205" s="51"/>
      <c r="AC205" s="42">
        <v>84</v>
      </c>
      <c r="AD205" s="41">
        <v>48.111904761904803</v>
      </c>
      <c r="AE205" s="40">
        <v>-0.2843</v>
      </c>
      <c r="AF205" s="51">
        <v>9.6222425000000005</v>
      </c>
    </row>
    <row r="206" spans="1:32" x14ac:dyDescent="0.2">
      <c r="A206" s="43" t="s">
        <v>41</v>
      </c>
      <c r="B206" s="39">
        <v>1994</v>
      </c>
      <c r="C206" s="62">
        <v>0.63656050955414001</v>
      </c>
      <c r="D206" s="39">
        <v>95</v>
      </c>
      <c r="E206" s="39">
        <v>5199.1052631578996</v>
      </c>
      <c r="F206" s="42">
        <v>114</v>
      </c>
      <c r="G206" s="41">
        <v>-1.1337719298245501</v>
      </c>
      <c r="H206" s="51">
        <v>37.372192982456099</v>
      </c>
      <c r="I206" s="42"/>
      <c r="J206" s="39"/>
      <c r="K206" s="41"/>
      <c r="L206" s="51"/>
      <c r="M206" s="39"/>
      <c r="N206" s="39"/>
      <c r="O206" s="41"/>
      <c r="P206" s="51"/>
      <c r="Q206" s="39"/>
      <c r="R206" s="39"/>
      <c r="S206" s="41"/>
      <c r="T206" s="51"/>
      <c r="U206" s="39">
        <v>95</v>
      </c>
      <c r="V206" s="39">
        <v>123.76842105263199</v>
      </c>
      <c r="W206" s="41">
        <v>0.25180769230769301</v>
      </c>
      <c r="X206" s="51">
        <v>14.4211538461538</v>
      </c>
      <c r="Y206" s="39"/>
      <c r="Z206" s="42"/>
      <c r="AA206" s="42"/>
      <c r="AB206" s="51"/>
      <c r="AC206" s="42">
        <v>88</v>
      </c>
      <c r="AD206" s="41">
        <v>47.027272727272702</v>
      </c>
      <c r="AE206" s="40">
        <v>-0.42741269841269802</v>
      </c>
      <c r="AF206" s="51">
        <v>11.371376984127</v>
      </c>
    </row>
    <row r="207" spans="1:32" x14ac:dyDescent="0.2">
      <c r="A207" s="43" t="s">
        <v>41</v>
      </c>
      <c r="B207" s="39">
        <v>1995</v>
      </c>
      <c r="C207" s="62">
        <v>0.37416149068323001</v>
      </c>
      <c r="D207" s="39">
        <v>68</v>
      </c>
      <c r="E207" s="39">
        <v>5289.25</v>
      </c>
      <c r="F207" s="42">
        <v>96</v>
      </c>
      <c r="G207" s="41">
        <v>-50.975208333333299</v>
      </c>
      <c r="H207" s="51">
        <v>32.803083333333298</v>
      </c>
      <c r="I207" s="42"/>
      <c r="J207" s="39"/>
      <c r="K207" s="41"/>
      <c r="L207" s="51"/>
      <c r="M207" s="39"/>
      <c r="N207" s="39"/>
      <c r="O207" s="41"/>
      <c r="P207" s="51"/>
      <c r="Q207" s="39"/>
      <c r="R207" s="39"/>
      <c r="S207" s="41"/>
      <c r="T207" s="51"/>
      <c r="U207" s="39">
        <v>68</v>
      </c>
      <c r="V207" s="39">
        <v>129.35294117647101</v>
      </c>
      <c r="W207" s="41">
        <v>-1.01327272727273</v>
      </c>
      <c r="X207" s="51">
        <v>11.9009504132231</v>
      </c>
      <c r="Y207" s="39"/>
      <c r="Z207" s="42"/>
      <c r="AA207" s="42"/>
      <c r="AB207" s="51"/>
      <c r="AC207" s="42">
        <v>64</v>
      </c>
      <c r="AD207" s="41">
        <v>39.15625</v>
      </c>
      <c r="AE207" s="40">
        <v>-0.862423728813559</v>
      </c>
      <c r="AF207" s="51">
        <v>9.5574237288135606</v>
      </c>
    </row>
    <row r="208" spans="1:32" x14ac:dyDescent="0.2">
      <c r="A208" s="43" t="s">
        <v>41</v>
      </c>
      <c r="B208" s="39">
        <v>1996</v>
      </c>
      <c r="C208" s="62">
        <v>0.691071428571429</v>
      </c>
      <c r="D208" s="39">
        <v>103</v>
      </c>
      <c r="E208" s="39">
        <v>5277.6699029126203</v>
      </c>
      <c r="F208" s="42">
        <v>116</v>
      </c>
      <c r="G208" s="41">
        <v>-1.0101724137931001</v>
      </c>
      <c r="H208" s="51">
        <v>37.1084224137931</v>
      </c>
      <c r="I208" s="42"/>
      <c r="J208" s="39"/>
      <c r="K208" s="41"/>
      <c r="L208" s="51"/>
      <c r="M208" s="39"/>
      <c r="N208" s="39"/>
      <c r="O208" s="41"/>
      <c r="P208" s="51"/>
      <c r="Q208" s="39"/>
      <c r="R208" s="39"/>
      <c r="S208" s="41"/>
      <c r="T208" s="51"/>
      <c r="U208" s="39">
        <v>103</v>
      </c>
      <c r="V208" s="39">
        <v>131.84466019417499</v>
      </c>
      <c r="W208" s="41">
        <v>-0.34499315068493203</v>
      </c>
      <c r="X208" s="51">
        <v>12.753739726027399</v>
      </c>
      <c r="Y208" s="39"/>
      <c r="Z208" s="42"/>
      <c r="AA208" s="42"/>
      <c r="AB208" s="51"/>
      <c r="AC208" s="42">
        <v>101</v>
      </c>
      <c r="AD208" s="41">
        <v>47.0772277227723</v>
      </c>
      <c r="AE208" s="40">
        <v>-0.30196478873239402</v>
      </c>
      <c r="AF208" s="51">
        <v>10.1870169014085</v>
      </c>
    </row>
    <row r="209" spans="1:32" x14ac:dyDescent="0.2">
      <c r="A209" s="43" t="s">
        <v>41</v>
      </c>
      <c r="B209" s="39">
        <v>1997</v>
      </c>
      <c r="C209" s="62">
        <v>0.44590909090909098</v>
      </c>
      <c r="D209" s="39">
        <v>86</v>
      </c>
      <c r="E209" s="39">
        <v>5410.6162790697699</v>
      </c>
      <c r="F209" s="42">
        <v>101</v>
      </c>
      <c r="G209" s="41">
        <v>-28.549603960395999</v>
      </c>
      <c r="H209" s="51">
        <v>37.294722772277197</v>
      </c>
      <c r="I209" s="42"/>
      <c r="J209" s="39"/>
      <c r="K209" s="41"/>
      <c r="L209" s="51"/>
      <c r="M209" s="39"/>
      <c r="N209" s="39"/>
      <c r="O209" s="41"/>
      <c r="P209" s="51"/>
      <c r="Q209" s="39"/>
      <c r="R209" s="39"/>
      <c r="S209" s="41"/>
      <c r="T209" s="51"/>
      <c r="U209" s="39">
        <v>86</v>
      </c>
      <c r="V209" s="39">
        <v>137.976744186047</v>
      </c>
      <c r="W209" s="41">
        <v>-0.95043801652892601</v>
      </c>
      <c r="X209" s="51">
        <v>13.9561900826446</v>
      </c>
      <c r="Y209" s="39"/>
      <c r="Z209" s="42"/>
      <c r="AA209" s="42"/>
      <c r="AB209" s="51"/>
      <c r="AC209" s="42">
        <v>80</v>
      </c>
      <c r="AD209" s="41">
        <v>50.1</v>
      </c>
      <c r="AE209" s="40">
        <v>-1.7060344827586199E-2</v>
      </c>
      <c r="AF209" s="51">
        <v>11.115025862069</v>
      </c>
    </row>
    <row r="210" spans="1:32" x14ac:dyDescent="0.2">
      <c r="A210" s="43" t="s">
        <v>41</v>
      </c>
      <c r="B210" s="39">
        <v>1998</v>
      </c>
      <c r="C210" s="62">
        <v>0.42880952380952397</v>
      </c>
      <c r="D210" s="39">
        <v>81</v>
      </c>
      <c r="E210" s="39">
        <v>5641.2222222222199</v>
      </c>
      <c r="F210" s="42">
        <v>101</v>
      </c>
      <c r="G210" s="41">
        <v>-9.1085148514851593</v>
      </c>
      <c r="H210" s="51">
        <v>37.770148514851499</v>
      </c>
      <c r="I210" s="42"/>
      <c r="J210" s="39"/>
      <c r="K210" s="41"/>
      <c r="L210" s="51"/>
      <c r="M210" s="39"/>
      <c r="N210" s="39"/>
      <c r="O210" s="41"/>
      <c r="P210" s="51"/>
      <c r="Q210" s="39"/>
      <c r="R210" s="39"/>
      <c r="S210" s="41"/>
      <c r="T210" s="51"/>
      <c r="U210" s="39">
        <v>81</v>
      </c>
      <c r="V210" s="39">
        <v>132.59259259259301</v>
      </c>
      <c r="W210" s="41">
        <v>-2.2169379844961199</v>
      </c>
      <c r="X210" s="51">
        <v>14.0878992248062</v>
      </c>
      <c r="Y210" s="39"/>
      <c r="Z210" s="42"/>
      <c r="AA210" s="42"/>
      <c r="AB210" s="51"/>
      <c r="AC210" s="42">
        <v>78</v>
      </c>
      <c r="AD210" s="41">
        <v>49.383333333333297</v>
      </c>
      <c r="AE210" s="40">
        <v>-0.48385483870967699</v>
      </c>
      <c r="AF210" s="51">
        <v>11.4112322580645</v>
      </c>
    </row>
    <row r="211" spans="1:32" x14ac:dyDescent="0.2">
      <c r="A211" s="43" t="s">
        <v>41</v>
      </c>
      <c r="B211" s="39">
        <v>1999</v>
      </c>
      <c r="C211" s="62">
        <v>0.55304812834224604</v>
      </c>
      <c r="D211" s="39">
        <v>85</v>
      </c>
      <c r="E211" s="39">
        <v>6138.4235294117598</v>
      </c>
      <c r="F211" s="42">
        <v>104</v>
      </c>
      <c r="G211" s="41">
        <v>101.216346153846</v>
      </c>
      <c r="H211" s="51">
        <v>37.395519230769203</v>
      </c>
      <c r="I211" s="42"/>
      <c r="J211" s="39"/>
      <c r="K211" s="41"/>
      <c r="L211" s="51"/>
      <c r="M211" s="39"/>
      <c r="N211" s="39"/>
      <c r="O211" s="41"/>
      <c r="P211" s="51"/>
      <c r="Q211" s="39"/>
      <c r="R211" s="39"/>
      <c r="S211" s="41"/>
      <c r="T211" s="51"/>
      <c r="U211" s="39">
        <v>85</v>
      </c>
      <c r="V211" s="39">
        <v>145.10588235294099</v>
      </c>
      <c r="W211" s="41">
        <v>-0.37541007194244602</v>
      </c>
      <c r="X211" s="51">
        <v>12.398597122302199</v>
      </c>
      <c r="Y211" s="39"/>
      <c r="Z211" s="42"/>
      <c r="AA211" s="42"/>
      <c r="AB211" s="51"/>
      <c r="AC211" s="42">
        <v>82</v>
      </c>
      <c r="AD211" s="41">
        <v>52.968292682926801</v>
      </c>
      <c r="AE211" s="40">
        <v>-0.89361764705882396</v>
      </c>
      <c r="AF211" s="51">
        <v>10.130000000000001</v>
      </c>
    </row>
    <row r="212" spans="1:32" x14ac:dyDescent="0.2">
      <c r="A212" s="43" t="s">
        <v>41</v>
      </c>
      <c r="B212" s="39">
        <v>2000</v>
      </c>
      <c r="C212" s="62">
        <v>0.51781021897810198</v>
      </c>
      <c r="D212" s="39">
        <v>52</v>
      </c>
      <c r="E212" s="39">
        <v>6348.1730769230799</v>
      </c>
      <c r="F212" s="42">
        <v>72</v>
      </c>
      <c r="G212" s="41">
        <v>152.39250000000001</v>
      </c>
      <c r="H212" s="51">
        <v>35.079888888888902</v>
      </c>
      <c r="I212" s="42"/>
      <c r="J212" s="39"/>
      <c r="K212" s="41"/>
      <c r="L212" s="51"/>
      <c r="M212" s="39"/>
      <c r="N212" s="39"/>
      <c r="O212" s="41"/>
      <c r="P212" s="51"/>
      <c r="Q212" s="39"/>
      <c r="R212" s="39"/>
      <c r="S212" s="41"/>
      <c r="T212" s="51"/>
      <c r="U212" s="39">
        <v>52</v>
      </c>
      <c r="V212" s="39">
        <v>165.94230769230799</v>
      </c>
      <c r="W212" s="41">
        <v>1.06953488372093</v>
      </c>
      <c r="X212" s="51">
        <v>11.9301046511628</v>
      </c>
      <c r="Y212" s="39"/>
      <c r="Z212" s="42"/>
      <c r="AA212" s="42"/>
      <c r="AB212" s="51"/>
      <c r="AC212" s="42">
        <v>51</v>
      </c>
      <c r="AD212" s="41">
        <v>55.025490196078401</v>
      </c>
      <c r="AE212" s="40">
        <v>-0.51191666666666702</v>
      </c>
      <c r="AF212" s="51">
        <v>9.4041285714285703</v>
      </c>
    </row>
    <row r="213" spans="1:32" x14ac:dyDescent="0.2">
      <c r="A213" s="43" t="s">
        <v>41</v>
      </c>
      <c r="B213" s="39">
        <v>2001</v>
      </c>
      <c r="C213" s="62">
        <v>0.29256410256410198</v>
      </c>
      <c r="D213" s="39"/>
      <c r="E213" s="39"/>
      <c r="F213" s="42">
        <v>69</v>
      </c>
      <c r="G213" s="41">
        <v>164.355362318841</v>
      </c>
      <c r="H213" s="51">
        <v>30.3302898550725</v>
      </c>
      <c r="I213" s="42"/>
      <c r="J213" s="39"/>
      <c r="K213" s="41"/>
      <c r="L213" s="51"/>
      <c r="M213" s="39"/>
      <c r="N213" s="39"/>
      <c r="O213" s="41"/>
      <c r="P213" s="51"/>
      <c r="Q213" s="39"/>
      <c r="R213" s="39"/>
      <c r="S213" s="41"/>
      <c r="T213" s="51"/>
      <c r="U213" s="39"/>
      <c r="V213" s="39"/>
      <c r="W213" s="41"/>
      <c r="X213" s="51"/>
      <c r="Y213" s="39"/>
      <c r="Z213" s="42"/>
      <c r="AA213" s="42"/>
      <c r="AB213" s="51"/>
      <c r="AC213" s="42"/>
      <c r="AD213" s="41"/>
      <c r="AE213" s="40"/>
      <c r="AF213" s="51"/>
    </row>
    <row r="214" spans="1:32" x14ac:dyDescent="0.2">
      <c r="A214" s="43" t="s">
        <v>41</v>
      </c>
      <c r="B214" s="39">
        <v>2002</v>
      </c>
      <c r="C214" s="62">
        <v>0.43116564417177899</v>
      </c>
      <c r="D214" s="39">
        <v>57</v>
      </c>
      <c r="E214" s="39">
        <v>5488.0175438596498</v>
      </c>
      <c r="F214" s="42">
        <v>74</v>
      </c>
      <c r="G214" s="41">
        <v>238.055405405405</v>
      </c>
      <c r="H214" s="51">
        <v>30.947743243243199</v>
      </c>
      <c r="I214" s="42"/>
      <c r="J214" s="39"/>
      <c r="K214" s="41"/>
      <c r="L214" s="51"/>
      <c r="M214" s="39"/>
      <c r="N214" s="39"/>
      <c r="O214" s="41"/>
      <c r="P214" s="51"/>
      <c r="Q214" s="39"/>
      <c r="R214" s="39"/>
      <c r="S214" s="41"/>
      <c r="T214" s="51"/>
      <c r="U214" s="39">
        <v>57</v>
      </c>
      <c r="V214" s="39">
        <v>128.82456140350899</v>
      </c>
      <c r="W214" s="41">
        <v>-1.3064683544303799</v>
      </c>
      <c r="X214" s="51">
        <v>10.8933037974684</v>
      </c>
      <c r="Y214" s="39"/>
      <c r="Z214" s="42"/>
      <c r="AA214" s="42"/>
      <c r="AB214" s="51"/>
      <c r="AC214" s="42">
        <v>54</v>
      </c>
      <c r="AD214" s="41">
        <v>45.877777777777801</v>
      </c>
      <c r="AE214" s="40">
        <v>-0.28524675324675303</v>
      </c>
      <c r="AF214" s="51">
        <v>8.8151038961038992</v>
      </c>
    </row>
    <row r="215" spans="1:32" x14ac:dyDescent="0.2">
      <c r="A215" s="43" t="s">
        <v>41</v>
      </c>
      <c r="B215" s="39">
        <v>2003</v>
      </c>
      <c r="C215" s="62">
        <v>0.24105263157894699</v>
      </c>
      <c r="D215" s="39"/>
      <c r="E215" s="39"/>
      <c r="F215" s="42">
        <v>51</v>
      </c>
      <c r="G215" s="41">
        <v>235.590392156863</v>
      </c>
      <c r="H215" s="51">
        <v>32.859352941176503</v>
      </c>
      <c r="I215" s="42"/>
      <c r="J215" s="39"/>
      <c r="K215" s="41"/>
      <c r="L215" s="51"/>
      <c r="M215" s="39"/>
      <c r="N215" s="39"/>
      <c r="O215" s="41"/>
      <c r="P215" s="51"/>
      <c r="Q215" s="39"/>
      <c r="R215" s="39"/>
      <c r="S215" s="41"/>
      <c r="T215" s="51"/>
      <c r="U215" s="39"/>
      <c r="V215" s="39"/>
      <c r="W215" s="41"/>
      <c r="X215" s="51"/>
      <c r="Y215" s="39"/>
      <c r="Z215" s="42"/>
      <c r="AA215" s="42"/>
      <c r="AB215" s="51"/>
      <c r="AC215" s="42"/>
      <c r="AD215" s="41"/>
      <c r="AE215" s="40"/>
      <c r="AF215" s="51"/>
    </row>
    <row r="216" spans="1:32" x14ac:dyDescent="0.2">
      <c r="A216" s="43" t="s">
        <v>41</v>
      </c>
      <c r="B216" s="39">
        <v>2004</v>
      </c>
      <c r="C216" s="62">
        <v>0.28128205128205103</v>
      </c>
      <c r="D216" s="39">
        <v>56</v>
      </c>
      <c r="E216" s="39">
        <v>6208.3214285714303</v>
      </c>
      <c r="F216" s="42">
        <v>63</v>
      </c>
      <c r="G216" s="41">
        <v>216.294444444444</v>
      </c>
      <c r="H216" s="51">
        <v>38.200285714285698</v>
      </c>
      <c r="I216" s="42"/>
      <c r="J216" s="39"/>
      <c r="K216" s="41"/>
      <c r="L216" s="51"/>
      <c r="M216" s="39"/>
      <c r="N216" s="39"/>
      <c r="O216" s="41"/>
      <c r="P216" s="51"/>
      <c r="Q216" s="39"/>
      <c r="R216" s="39"/>
      <c r="S216" s="41"/>
      <c r="T216" s="51"/>
      <c r="U216" s="39">
        <v>56</v>
      </c>
      <c r="V216" s="39">
        <v>148.41071428571399</v>
      </c>
      <c r="W216" s="41">
        <v>-0.83905797101449298</v>
      </c>
      <c r="X216" s="51">
        <v>13.665434782608701</v>
      </c>
      <c r="Y216" s="39"/>
      <c r="Z216" s="42"/>
      <c r="AA216" s="42"/>
      <c r="AB216" s="51"/>
      <c r="AC216" s="42">
        <v>54</v>
      </c>
      <c r="AD216" s="41">
        <v>55.329629629629601</v>
      </c>
      <c r="AE216" s="40">
        <v>-1.483953125</v>
      </c>
      <c r="AF216" s="51">
        <v>10.78166875</v>
      </c>
    </row>
    <row r="217" spans="1:32" x14ac:dyDescent="0.2">
      <c r="A217" s="43" t="s">
        <v>41</v>
      </c>
      <c r="B217" s="39">
        <v>2005</v>
      </c>
      <c r="C217" s="62">
        <v>1.02614583333333</v>
      </c>
      <c r="D217" s="39"/>
      <c r="E217" s="39"/>
      <c r="F217" s="42">
        <v>58</v>
      </c>
      <c r="G217" s="41">
        <v>270.61120689655201</v>
      </c>
      <c r="H217" s="51">
        <v>35.147793103448301</v>
      </c>
      <c r="I217" s="42"/>
      <c r="J217" s="39"/>
      <c r="K217" s="41"/>
      <c r="L217" s="51"/>
      <c r="M217" s="39"/>
      <c r="N217" s="39"/>
      <c r="O217" s="41"/>
      <c r="P217" s="51"/>
      <c r="Q217" s="39"/>
      <c r="R217" s="39"/>
      <c r="S217" s="41"/>
      <c r="T217" s="51"/>
      <c r="U217" s="39"/>
      <c r="V217" s="39"/>
      <c r="W217" s="41"/>
      <c r="X217" s="51"/>
      <c r="Y217" s="39"/>
      <c r="Z217" s="42"/>
      <c r="AA217" s="42"/>
      <c r="AB217" s="51"/>
      <c r="AC217" s="42"/>
      <c r="AD217" s="41"/>
      <c r="AE217" s="40"/>
      <c r="AF217" s="51"/>
    </row>
    <row r="218" spans="1:32" x14ac:dyDescent="0.2">
      <c r="A218" s="43" t="s">
        <v>41</v>
      </c>
      <c r="B218" s="39">
        <v>2006</v>
      </c>
      <c r="C218" s="62">
        <v>1.0559770114942499</v>
      </c>
      <c r="D218" s="39"/>
      <c r="E218" s="39"/>
      <c r="F218" s="42">
        <v>50</v>
      </c>
      <c r="G218" s="41">
        <v>273.93639999999999</v>
      </c>
      <c r="H218" s="51">
        <v>36.53904</v>
      </c>
      <c r="I218" s="42"/>
      <c r="J218" s="39"/>
      <c r="K218" s="41"/>
      <c r="L218" s="51"/>
      <c r="M218" s="39"/>
      <c r="N218" s="39"/>
      <c r="O218" s="41"/>
      <c r="P218" s="51"/>
      <c r="Q218" s="39"/>
      <c r="R218" s="39"/>
      <c r="S218" s="41"/>
      <c r="T218" s="51"/>
      <c r="U218" s="39"/>
      <c r="V218" s="39"/>
      <c r="W218" s="41"/>
      <c r="X218" s="51"/>
      <c r="Y218" s="39"/>
      <c r="Z218" s="42"/>
      <c r="AA218" s="42"/>
      <c r="AB218" s="51"/>
      <c r="AC218" s="42"/>
      <c r="AD218" s="41"/>
      <c r="AE218" s="40"/>
      <c r="AF218" s="51"/>
    </row>
    <row r="219" spans="1:32" x14ac:dyDescent="0.2">
      <c r="A219" s="43" t="s">
        <v>41</v>
      </c>
      <c r="B219" s="39">
        <v>2007</v>
      </c>
      <c r="C219" s="62">
        <v>1.3579611650485399</v>
      </c>
      <c r="D219" s="39"/>
      <c r="E219" s="39"/>
      <c r="F219" s="42">
        <v>64</v>
      </c>
      <c r="G219" s="41">
        <v>234.08984375</v>
      </c>
      <c r="H219" s="51">
        <v>35.754593749999998</v>
      </c>
      <c r="I219" s="42"/>
      <c r="J219" s="39"/>
      <c r="K219" s="41"/>
      <c r="L219" s="51"/>
      <c r="M219" s="39"/>
      <c r="N219" s="39"/>
      <c r="O219" s="41"/>
      <c r="P219" s="51"/>
      <c r="Q219" s="39"/>
      <c r="R219" s="39"/>
      <c r="S219" s="41"/>
      <c r="T219" s="51"/>
      <c r="U219" s="39"/>
      <c r="V219" s="39"/>
      <c r="W219" s="41"/>
      <c r="X219" s="51"/>
      <c r="Y219" s="39"/>
      <c r="Z219" s="42"/>
      <c r="AA219" s="42"/>
      <c r="AB219" s="51"/>
      <c r="AC219" s="42"/>
      <c r="AD219" s="41"/>
      <c r="AE219" s="40"/>
      <c r="AF219" s="51"/>
    </row>
    <row r="220" spans="1:32" x14ac:dyDescent="0.2">
      <c r="A220" s="43" t="s">
        <v>41</v>
      </c>
      <c r="B220" s="39">
        <v>2008</v>
      </c>
      <c r="C220" s="62">
        <v>1.62144578313253</v>
      </c>
      <c r="D220" s="39"/>
      <c r="E220" s="39"/>
      <c r="F220" s="42">
        <v>52</v>
      </c>
      <c r="G220" s="41">
        <v>85.379038461538499</v>
      </c>
      <c r="H220" s="51">
        <v>30.054615384615399</v>
      </c>
      <c r="I220" s="42"/>
      <c r="J220" s="39"/>
      <c r="K220" s="41"/>
      <c r="L220" s="51"/>
      <c r="M220" s="39"/>
      <c r="N220" s="39"/>
      <c r="O220" s="41"/>
      <c r="P220" s="51"/>
      <c r="Q220" s="39"/>
      <c r="R220" s="39"/>
      <c r="S220" s="41"/>
      <c r="T220" s="51"/>
      <c r="U220" s="39"/>
      <c r="V220" s="39"/>
      <c r="W220" s="41"/>
      <c r="X220" s="51"/>
      <c r="Y220" s="39"/>
      <c r="Z220" s="42"/>
      <c r="AA220" s="42"/>
      <c r="AB220" s="51"/>
      <c r="AC220" s="42"/>
      <c r="AD220" s="41"/>
      <c r="AE220" s="40"/>
      <c r="AF220" s="51"/>
    </row>
    <row r="221" spans="1:32" x14ac:dyDescent="0.2">
      <c r="A221" s="43" t="s">
        <v>41</v>
      </c>
      <c r="B221" s="39">
        <v>2009</v>
      </c>
      <c r="C221" s="62">
        <v>0.60483870967741904</v>
      </c>
      <c r="D221" s="39"/>
      <c r="E221" s="39"/>
      <c r="F221" s="42">
        <v>64</v>
      </c>
      <c r="G221" s="41">
        <v>137.885625</v>
      </c>
      <c r="H221" s="51">
        <v>32.622250000000001</v>
      </c>
      <c r="I221" s="42"/>
      <c r="J221" s="39"/>
      <c r="K221" s="41"/>
      <c r="L221" s="51"/>
      <c r="M221" s="39"/>
      <c r="N221" s="39"/>
      <c r="O221" s="41"/>
      <c r="P221" s="51"/>
      <c r="Q221" s="39"/>
      <c r="R221" s="39"/>
      <c r="S221" s="41"/>
      <c r="T221" s="51"/>
      <c r="U221" s="39"/>
      <c r="V221" s="39"/>
      <c r="W221" s="41"/>
      <c r="X221" s="51"/>
      <c r="Y221" s="39"/>
      <c r="Z221" s="42"/>
      <c r="AA221" s="42"/>
      <c r="AB221" s="51"/>
      <c r="AC221" s="42"/>
      <c r="AD221" s="41"/>
      <c r="AE221" s="40"/>
      <c r="AF221" s="51"/>
    </row>
    <row r="222" spans="1:32" x14ac:dyDescent="0.2">
      <c r="A222" s="43" t="s">
        <v>41</v>
      </c>
      <c r="B222" s="39">
        <v>2010</v>
      </c>
      <c r="C222" s="62">
        <v>0.61527027027027004</v>
      </c>
      <c r="D222" s="39"/>
      <c r="E222" s="39"/>
      <c r="F222" s="42">
        <v>51</v>
      </c>
      <c r="G222" s="41">
        <v>140.481176470588</v>
      </c>
      <c r="H222" s="51">
        <v>31.007254901960799</v>
      </c>
      <c r="I222" s="42"/>
      <c r="J222" s="39"/>
      <c r="K222" s="41"/>
      <c r="L222" s="51"/>
      <c r="M222" s="39"/>
      <c r="N222" s="39"/>
      <c r="O222" s="41"/>
      <c r="P222" s="51"/>
      <c r="Q222" s="39"/>
      <c r="R222" s="39"/>
      <c r="S222" s="41"/>
      <c r="T222" s="51"/>
      <c r="U222" s="39"/>
      <c r="V222" s="39"/>
      <c r="W222" s="41"/>
      <c r="X222" s="51"/>
      <c r="Y222" s="39"/>
      <c r="Z222" s="42"/>
      <c r="AA222" s="42"/>
      <c r="AB222" s="51"/>
      <c r="AC222" s="42"/>
      <c r="AD222" s="41"/>
      <c r="AE222" s="40"/>
      <c r="AF222" s="51"/>
    </row>
    <row r="223" spans="1:32" x14ac:dyDescent="0.2">
      <c r="A223" s="43"/>
      <c r="B223" s="39"/>
      <c r="C223" s="62"/>
      <c r="D223" s="39"/>
      <c r="E223" s="39"/>
      <c r="F223" s="42"/>
      <c r="G223" s="41"/>
      <c r="H223" s="51"/>
      <c r="I223" s="42"/>
      <c r="J223" s="39"/>
      <c r="K223" s="41"/>
      <c r="L223" s="51"/>
      <c r="M223" s="39"/>
      <c r="N223" s="39"/>
      <c r="O223" s="41"/>
      <c r="P223" s="51"/>
      <c r="Q223" s="39"/>
      <c r="R223" s="39"/>
      <c r="S223" s="41"/>
      <c r="T223" s="51"/>
      <c r="U223" s="39"/>
      <c r="V223" s="39"/>
      <c r="W223" s="41"/>
      <c r="X223" s="51"/>
      <c r="Y223" s="39"/>
      <c r="Z223" s="42"/>
      <c r="AA223" s="42"/>
      <c r="AB223" s="51"/>
      <c r="AC223" s="42"/>
      <c r="AD223" s="41"/>
      <c r="AE223" s="40"/>
      <c r="AF223" s="51"/>
    </row>
    <row r="224" spans="1:32" x14ac:dyDescent="0.2">
      <c r="A224" s="43"/>
      <c r="B224" s="39"/>
      <c r="C224" s="62"/>
      <c r="D224" s="39"/>
      <c r="E224" s="39"/>
      <c r="F224" s="42"/>
      <c r="G224" s="41"/>
      <c r="H224" s="51"/>
      <c r="I224" s="42"/>
      <c r="J224" s="39"/>
      <c r="K224" s="41"/>
      <c r="L224" s="51"/>
      <c r="M224" s="39"/>
      <c r="N224" s="39"/>
      <c r="O224" s="41"/>
      <c r="P224" s="51"/>
      <c r="Q224" s="39"/>
      <c r="R224" s="39"/>
      <c r="S224" s="41"/>
      <c r="T224" s="51"/>
      <c r="U224" s="39"/>
      <c r="V224" s="39"/>
      <c r="W224" s="41"/>
      <c r="X224" s="51"/>
      <c r="Y224" s="39"/>
      <c r="Z224" s="42"/>
      <c r="AA224" s="42"/>
      <c r="AB224" s="51"/>
      <c r="AC224" s="42"/>
      <c r="AD224" s="41"/>
      <c r="AE224" s="40"/>
      <c r="AF224" s="51"/>
    </row>
    <row r="225" spans="1:32" x14ac:dyDescent="0.2">
      <c r="A225" s="43"/>
      <c r="B225" s="39"/>
      <c r="C225" s="62"/>
      <c r="D225" s="39"/>
      <c r="E225" s="39"/>
      <c r="F225" s="42"/>
      <c r="G225" s="41"/>
      <c r="H225" s="51"/>
      <c r="I225" s="42"/>
      <c r="J225" s="39"/>
      <c r="K225" s="41"/>
      <c r="L225" s="51"/>
      <c r="M225" s="39"/>
      <c r="N225" s="39"/>
      <c r="O225" s="41"/>
      <c r="P225" s="51"/>
      <c r="Q225" s="39"/>
      <c r="R225" s="39"/>
      <c r="S225" s="41"/>
      <c r="T225" s="51"/>
      <c r="U225" s="39"/>
      <c r="V225" s="39"/>
      <c r="W225" s="41"/>
      <c r="X225" s="51"/>
      <c r="Y225" s="39"/>
      <c r="Z225" s="42"/>
      <c r="AA225" s="42"/>
      <c r="AB225" s="51"/>
      <c r="AC225" s="42"/>
      <c r="AD225" s="41"/>
      <c r="AE225" s="40"/>
      <c r="AF225" s="51"/>
    </row>
    <row r="226" spans="1:32" x14ac:dyDescent="0.2">
      <c r="A226" s="43"/>
      <c r="B226" s="39"/>
      <c r="C226" s="62"/>
      <c r="D226" s="39"/>
      <c r="E226" s="39"/>
      <c r="F226" s="42"/>
      <c r="G226" s="41"/>
      <c r="H226" s="51"/>
      <c r="I226" s="42"/>
      <c r="J226" s="39"/>
      <c r="K226" s="41"/>
      <c r="L226" s="51"/>
      <c r="M226" s="39"/>
      <c r="N226" s="39"/>
      <c r="O226" s="41"/>
      <c r="P226" s="51"/>
      <c r="Q226" s="39"/>
      <c r="R226" s="39"/>
      <c r="S226" s="41"/>
      <c r="T226" s="51"/>
      <c r="U226" s="39"/>
      <c r="V226" s="39"/>
      <c r="W226" s="41"/>
      <c r="X226" s="51"/>
      <c r="Y226" s="39"/>
      <c r="Z226" s="42"/>
      <c r="AA226" s="42"/>
      <c r="AB226" s="51"/>
      <c r="AC226" s="42"/>
      <c r="AD226" s="41"/>
      <c r="AE226" s="40"/>
      <c r="AF226" s="51"/>
    </row>
    <row r="227" spans="1:32" x14ac:dyDescent="0.2">
      <c r="A227" s="43"/>
      <c r="B227" s="39"/>
      <c r="C227" s="62"/>
      <c r="D227" s="39"/>
      <c r="E227" s="39"/>
      <c r="F227" s="42"/>
      <c r="G227" s="41"/>
      <c r="H227" s="51"/>
      <c r="I227" s="42"/>
      <c r="J227" s="39"/>
      <c r="K227" s="41"/>
      <c r="L227" s="51"/>
      <c r="M227" s="39"/>
      <c r="N227" s="39"/>
      <c r="O227" s="41"/>
      <c r="P227" s="51"/>
      <c r="Q227" s="39"/>
      <c r="R227" s="39"/>
      <c r="S227" s="41"/>
      <c r="T227" s="51"/>
      <c r="U227" s="39"/>
      <c r="V227" s="39"/>
      <c r="W227" s="41"/>
      <c r="X227" s="51"/>
      <c r="Y227" s="39"/>
      <c r="Z227" s="42"/>
      <c r="AA227" s="42"/>
      <c r="AB227" s="51"/>
      <c r="AC227" s="42"/>
      <c r="AD227" s="41"/>
      <c r="AE227" s="40"/>
      <c r="AF227" s="51"/>
    </row>
    <row r="228" spans="1:32" x14ac:dyDescent="0.2">
      <c r="A228" s="43"/>
      <c r="B228" s="39"/>
      <c r="C228" s="62"/>
      <c r="D228" s="39"/>
      <c r="E228" s="39"/>
      <c r="F228" s="42"/>
      <c r="G228" s="41"/>
      <c r="H228" s="51"/>
      <c r="I228" s="42"/>
      <c r="J228" s="39"/>
      <c r="K228" s="41"/>
      <c r="L228" s="51"/>
      <c r="M228" s="39"/>
      <c r="N228" s="39"/>
      <c r="O228" s="41"/>
      <c r="P228" s="51"/>
      <c r="Q228" s="39"/>
      <c r="R228" s="39"/>
      <c r="S228" s="41"/>
      <c r="T228" s="51"/>
      <c r="U228" s="39"/>
      <c r="V228" s="39"/>
      <c r="W228" s="41"/>
      <c r="X228" s="51"/>
      <c r="Y228" s="39"/>
      <c r="Z228" s="42"/>
      <c r="AA228" s="42"/>
      <c r="AB228" s="51"/>
      <c r="AC228" s="42"/>
      <c r="AD228" s="41"/>
      <c r="AE228" s="40"/>
      <c r="AF228" s="51"/>
    </row>
    <row r="229" spans="1:32" x14ac:dyDescent="0.2">
      <c r="A229" s="43"/>
      <c r="B229" s="39"/>
      <c r="C229" s="62"/>
      <c r="D229" s="39"/>
      <c r="E229" s="39"/>
      <c r="F229" s="42"/>
      <c r="G229" s="41"/>
      <c r="H229" s="51"/>
      <c r="I229" s="42"/>
      <c r="J229" s="39"/>
      <c r="K229" s="41"/>
      <c r="L229" s="51"/>
      <c r="M229" s="39"/>
      <c r="N229" s="39"/>
      <c r="O229" s="41"/>
      <c r="P229" s="51"/>
      <c r="Q229" s="39"/>
      <c r="R229" s="39"/>
      <c r="S229" s="41"/>
      <c r="T229" s="51"/>
      <c r="U229" s="39"/>
      <c r="V229" s="39"/>
      <c r="W229" s="41"/>
      <c r="X229" s="51"/>
      <c r="Y229" s="39"/>
      <c r="Z229" s="42"/>
      <c r="AA229" s="42"/>
      <c r="AB229" s="51"/>
      <c r="AC229" s="42"/>
      <c r="AD229" s="41"/>
      <c r="AE229" s="40"/>
      <c r="AF229" s="51"/>
    </row>
    <row r="230" spans="1:32" x14ac:dyDescent="0.2">
      <c r="A230" s="43"/>
      <c r="B230" s="39"/>
      <c r="C230" s="62"/>
      <c r="D230" s="39"/>
      <c r="E230" s="39"/>
      <c r="F230" s="42"/>
      <c r="G230" s="41"/>
      <c r="H230" s="51"/>
      <c r="I230" s="42"/>
      <c r="J230" s="39"/>
      <c r="K230" s="41"/>
      <c r="L230" s="51"/>
      <c r="M230" s="39"/>
      <c r="N230" s="39"/>
      <c r="O230" s="41"/>
      <c r="P230" s="51"/>
      <c r="Q230" s="39"/>
      <c r="R230" s="39"/>
      <c r="S230" s="41"/>
      <c r="T230" s="51"/>
      <c r="U230" s="39"/>
      <c r="V230" s="39"/>
      <c r="W230" s="41"/>
      <c r="X230" s="51"/>
      <c r="Y230" s="39"/>
      <c r="Z230" s="42"/>
      <c r="AA230" s="42"/>
      <c r="AB230" s="51"/>
      <c r="AC230" s="42"/>
      <c r="AD230" s="41"/>
      <c r="AE230" s="40"/>
      <c r="AF230" s="51"/>
    </row>
    <row r="231" spans="1:32" x14ac:dyDescent="0.2">
      <c r="A231" s="43"/>
      <c r="B231" s="39"/>
      <c r="C231" s="62"/>
      <c r="D231" s="39"/>
      <c r="E231" s="39"/>
      <c r="F231" s="42"/>
      <c r="G231" s="41"/>
      <c r="H231" s="51"/>
      <c r="I231" s="42"/>
      <c r="J231" s="39"/>
      <c r="K231" s="41"/>
      <c r="L231" s="51"/>
      <c r="M231" s="39"/>
      <c r="N231" s="39"/>
      <c r="O231" s="41"/>
      <c r="P231" s="51"/>
      <c r="Q231" s="39"/>
      <c r="R231" s="39"/>
      <c r="S231" s="41"/>
      <c r="T231" s="51"/>
      <c r="U231" s="39"/>
      <c r="V231" s="39"/>
      <c r="W231" s="41"/>
      <c r="X231" s="51"/>
      <c r="Y231" s="39"/>
      <c r="Z231" s="42"/>
      <c r="AA231" s="42"/>
      <c r="AB231" s="51"/>
      <c r="AC231" s="42"/>
      <c r="AD231" s="41"/>
      <c r="AE231" s="40"/>
      <c r="AF231" s="51"/>
    </row>
    <row r="232" spans="1:32" x14ac:dyDescent="0.2">
      <c r="A232" s="43"/>
      <c r="B232" s="39"/>
      <c r="C232" s="62"/>
      <c r="D232" s="39"/>
      <c r="E232" s="39"/>
      <c r="F232" s="42"/>
      <c r="G232" s="41"/>
      <c r="H232" s="51"/>
      <c r="I232" s="42"/>
      <c r="J232" s="39"/>
      <c r="K232" s="41"/>
      <c r="L232" s="51"/>
      <c r="M232" s="39"/>
      <c r="N232" s="39"/>
      <c r="O232" s="41"/>
      <c r="P232" s="51"/>
      <c r="Q232" s="39"/>
      <c r="R232" s="39"/>
      <c r="S232" s="41"/>
      <c r="T232" s="51"/>
      <c r="U232" s="39"/>
      <c r="V232" s="39"/>
      <c r="W232" s="41"/>
      <c r="X232" s="51"/>
      <c r="Y232" s="39"/>
      <c r="Z232" s="42"/>
      <c r="AA232" s="42"/>
      <c r="AB232" s="51"/>
      <c r="AC232" s="42"/>
      <c r="AD232" s="41"/>
      <c r="AE232" s="40"/>
      <c r="AF232" s="51"/>
    </row>
    <row r="233" spans="1:32" x14ac:dyDescent="0.2">
      <c r="A233" s="43"/>
      <c r="B233" s="39"/>
      <c r="C233" s="62"/>
      <c r="D233" s="39"/>
      <c r="E233" s="39"/>
      <c r="F233" s="42"/>
      <c r="G233" s="41"/>
      <c r="H233" s="51"/>
      <c r="I233" s="42"/>
      <c r="J233" s="39"/>
      <c r="K233" s="41"/>
      <c r="L233" s="51"/>
      <c r="M233" s="39"/>
      <c r="N233" s="39"/>
      <c r="O233" s="41"/>
      <c r="P233" s="51"/>
      <c r="Q233" s="39"/>
      <c r="R233" s="39"/>
      <c r="S233" s="41"/>
      <c r="T233" s="51"/>
      <c r="U233" s="39"/>
      <c r="V233" s="39"/>
      <c r="W233" s="41"/>
      <c r="X233" s="51"/>
      <c r="Y233" s="39"/>
      <c r="Z233" s="42"/>
      <c r="AA233" s="42"/>
      <c r="AB233" s="51"/>
      <c r="AC233" s="42"/>
      <c r="AD233" s="41"/>
      <c r="AE233" s="40"/>
      <c r="AF233" s="51"/>
    </row>
    <row r="234" spans="1:32" x14ac:dyDescent="0.2">
      <c r="A234" s="43"/>
      <c r="B234" s="39"/>
      <c r="C234" s="62"/>
      <c r="D234" s="39"/>
      <c r="E234" s="39"/>
      <c r="F234" s="42"/>
      <c r="G234" s="41"/>
      <c r="H234" s="51"/>
      <c r="I234" s="42"/>
      <c r="J234" s="39"/>
      <c r="K234" s="41"/>
      <c r="L234" s="51"/>
      <c r="M234" s="39"/>
      <c r="N234" s="39"/>
      <c r="O234" s="41"/>
      <c r="P234" s="51"/>
      <c r="Q234" s="39"/>
      <c r="R234" s="39"/>
      <c r="S234" s="41"/>
      <c r="T234" s="51"/>
      <c r="U234" s="39"/>
      <c r="V234" s="39"/>
      <c r="W234" s="41"/>
      <c r="X234" s="51"/>
      <c r="Y234" s="39"/>
      <c r="Z234" s="42"/>
      <c r="AA234" s="42"/>
      <c r="AB234" s="51"/>
      <c r="AC234" s="42"/>
      <c r="AD234" s="41"/>
      <c r="AE234" s="40"/>
      <c r="AF234" s="51"/>
    </row>
    <row r="235" spans="1:32" x14ac:dyDescent="0.2">
      <c r="A235" s="43"/>
      <c r="B235" s="39"/>
      <c r="C235" s="62"/>
      <c r="D235" s="39"/>
      <c r="E235" s="39"/>
      <c r="F235" s="42"/>
      <c r="G235" s="41"/>
      <c r="H235" s="51"/>
      <c r="I235" s="42"/>
      <c r="J235" s="39"/>
      <c r="K235" s="41"/>
      <c r="L235" s="51"/>
      <c r="M235" s="39"/>
      <c r="N235" s="39"/>
      <c r="O235" s="41"/>
      <c r="P235" s="51"/>
      <c r="Q235" s="39"/>
      <c r="R235" s="39"/>
      <c r="S235" s="41"/>
      <c r="T235" s="51"/>
      <c r="U235" s="39"/>
      <c r="V235" s="39"/>
      <c r="W235" s="41"/>
      <c r="X235" s="51"/>
      <c r="Y235" s="39"/>
      <c r="Z235" s="42"/>
      <c r="AA235" s="42"/>
      <c r="AB235" s="51"/>
      <c r="AC235" s="42"/>
      <c r="AD235" s="41"/>
      <c r="AE235" s="40"/>
      <c r="AF235" s="51"/>
    </row>
    <row r="236" spans="1:32" x14ac:dyDescent="0.2">
      <c r="A236" s="43"/>
      <c r="B236" s="39"/>
      <c r="C236" s="62"/>
      <c r="D236" s="39"/>
      <c r="E236" s="39"/>
      <c r="F236" s="42"/>
      <c r="G236" s="41"/>
      <c r="H236" s="51"/>
      <c r="I236" s="42"/>
      <c r="J236" s="39"/>
      <c r="K236" s="41"/>
      <c r="L236" s="51"/>
      <c r="M236" s="39"/>
      <c r="N236" s="39"/>
      <c r="O236" s="41"/>
      <c r="P236" s="51"/>
      <c r="Q236" s="39"/>
      <c r="R236" s="39"/>
      <c r="S236" s="41"/>
      <c r="T236" s="51"/>
      <c r="U236" s="39"/>
      <c r="V236" s="39"/>
      <c r="W236" s="41"/>
      <c r="X236" s="51"/>
      <c r="Y236" s="39"/>
      <c r="Z236" s="42"/>
      <c r="AA236" s="42"/>
      <c r="AB236" s="51"/>
      <c r="AC236" s="42"/>
      <c r="AD236" s="41"/>
      <c r="AE236" s="40"/>
      <c r="AF236" s="51"/>
    </row>
    <row r="237" spans="1:32" x14ac:dyDescent="0.2">
      <c r="A237" s="43"/>
      <c r="B237" s="39"/>
      <c r="C237" s="62"/>
      <c r="D237" s="39"/>
      <c r="E237" s="39"/>
      <c r="F237" s="42"/>
      <c r="G237" s="41"/>
      <c r="H237" s="51"/>
      <c r="I237" s="42"/>
      <c r="J237" s="39"/>
      <c r="K237" s="41"/>
      <c r="L237" s="51"/>
      <c r="M237" s="39"/>
      <c r="N237" s="39"/>
      <c r="O237" s="41"/>
      <c r="P237" s="51"/>
      <c r="Q237" s="39"/>
      <c r="R237" s="39"/>
      <c r="S237" s="41"/>
      <c r="T237" s="51"/>
      <c r="U237" s="39"/>
      <c r="V237" s="39"/>
      <c r="W237" s="41"/>
      <c r="X237" s="51"/>
      <c r="Y237" s="39"/>
      <c r="Z237" s="42"/>
      <c r="AA237" s="42"/>
      <c r="AB237" s="51"/>
      <c r="AC237" s="42"/>
      <c r="AD237" s="41"/>
      <c r="AE237" s="40"/>
      <c r="AF237" s="51"/>
    </row>
    <row r="238" spans="1:32" x14ac:dyDescent="0.2">
      <c r="A238" s="43"/>
      <c r="B238" s="39"/>
      <c r="C238" s="62"/>
      <c r="D238" s="39"/>
      <c r="E238" s="39"/>
      <c r="F238" s="42"/>
      <c r="G238" s="41"/>
      <c r="H238" s="51"/>
      <c r="I238" s="42"/>
      <c r="J238" s="39"/>
      <c r="K238" s="41"/>
      <c r="L238" s="51"/>
      <c r="M238" s="39"/>
      <c r="N238" s="39"/>
      <c r="O238" s="41"/>
      <c r="P238" s="51"/>
      <c r="Q238" s="39"/>
      <c r="R238" s="39"/>
      <c r="S238" s="41"/>
      <c r="T238" s="51"/>
      <c r="U238" s="39"/>
      <c r="V238" s="39"/>
      <c r="W238" s="41"/>
      <c r="X238" s="51"/>
      <c r="Y238" s="39"/>
      <c r="Z238" s="42"/>
      <c r="AA238" s="42"/>
      <c r="AB238" s="51"/>
      <c r="AC238" s="42"/>
      <c r="AD238" s="41"/>
      <c r="AE238" s="40"/>
      <c r="AF238" s="51"/>
    </row>
    <row r="239" spans="1:32" x14ac:dyDescent="0.2">
      <c r="A239" s="43"/>
      <c r="B239" s="39"/>
      <c r="C239" s="62"/>
      <c r="D239" s="39"/>
      <c r="E239" s="39"/>
      <c r="F239" s="42"/>
      <c r="G239" s="41"/>
      <c r="H239" s="51"/>
      <c r="I239" s="42"/>
      <c r="J239" s="39"/>
      <c r="K239" s="41"/>
      <c r="L239" s="51"/>
      <c r="M239" s="39"/>
      <c r="N239" s="39"/>
      <c r="O239" s="41"/>
      <c r="P239" s="51"/>
      <c r="Q239" s="39"/>
      <c r="R239" s="39"/>
      <c r="S239" s="41"/>
      <c r="T239" s="51"/>
      <c r="U239" s="39"/>
      <c r="V239" s="39"/>
      <c r="W239" s="41"/>
      <c r="X239" s="51"/>
      <c r="Y239" s="39"/>
      <c r="Z239" s="42"/>
      <c r="AA239" s="42"/>
      <c r="AB239" s="51"/>
      <c r="AC239" s="42"/>
      <c r="AD239" s="41"/>
      <c r="AE239" s="40"/>
      <c r="AF239" s="51"/>
    </row>
    <row r="240" spans="1:32" x14ac:dyDescent="0.2">
      <c r="A240" s="43"/>
      <c r="B240" s="39"/>
      <c r="C240" s="62"/>
      <c r="D240" s="39"/>
      <c r="E240" s="39"/>
      <c r="F240" s="42"/>
      <c r="G240" s="41"/>
      <c r="H240" s="51"/>
      <c r="I240" s="42"/>
      <c r="J240" s="39"/>
      <c r="K240" s="41"/>
      <c r="L240" s="51"/>
      <c r="M240" s="39"/>
      <c r="N240" s="39"/>
      <c r="O240" s="41"/>
      <c r="P240" s="51"/>
      <c r="Q240" s="39"/>
      <c r="R240" s="39"/>
      <c r="S240" s="41"/>
      <c r="T240" s="51"/>
      <c r="U240" s="39"/>
      <c r="V240" s="39"/>
      <c r="W240" s="41"/>
      <c r="X240" s="51"/>
      <c r="Y240" s="39"/>
      <c r="Z240" s="42"/>
      <c r="AA240" s="42"/>
      <c r="AB240" s="51"/>
      <c r="AC240" s="42"/>
      <c r="AD240" s="41"/>
      <c r="AE240" s="40"/>
      <c r="AF240" s="51"/>
    </row>
    <row r="241" spans="1:32" x14ac:dyDescent="0.2">
      <c r="A241" s="43"/>
      <c r="B241" s="39"/>
      <c r="C241" s="62"/>
      <c r="D241" s="39"/>
      <c r="E241" s="39"/>
      <c r="F241" s="42"/>
      <c r="G241" s="41"/>
      <c r="H241" s="51"/>
      <c r="I241" s="42"/>
      <c r="J241" s="39"/>
      <c r="K241" s="41"/>
      <c r="L241" s="51"/>
      <c r="M241" s="39"/>
      <c r="N241" s="39"/>
      <c r="O241" s="41"/>
      <c r="P241" s="51"/>
      <c r="Q241" s="39"/>
      <c r="R241" s="39"/>
      <c r="S241" s="41"/>
      <c r="T241" s="51"/>
      <c r="U241" s="39"/>
      <c r="V241" s="39"/>
      <c r="W241" s="41"/>
      <c r="X241" s="51"/>
      <c r="Y241" s="39"/>
      <c r="Z241" s="42"/>
      <c r="AA241" s="42"/>
      <c r="AB241" s="51"/>
      <c r="AC241" s="42"/>
      <c r="AD241" s="41"/>
      <c r="AE241" s="40"/>
      <c r="AF241" s="51"/>
    </row>
    <row r="242" spans="1:32" x14ac:dyDescent="0.2">
      <c r="A242" s="43"/>
      <c r="B242" s="39"/>
      <c r="C242" s="62"/>
      <c r="D242" s="39"/>
      <c r="E242" s="39"/>
      <c r="F242" s="42"/>
      <c r="G242" s="41"/>
      <c r="H242" s="51"/>
      <c r="I242" s="42"/>
      <c r="J242" s="39"/>
      <c r="K242" s="41"/>
      <c r="L242" s="51"/>
      <c r="M242" s="39"/>
      <c r="N242" s="39"/>
      <c r="O242" s="41"/>
      <c r="P242" s="51"/>
      <c r="Q242" s="39"/>
      <c r="R242" s="39"/>
      <c r="S242" s="41"/>
      <c r="T242" s="51"/>
      <c r="U242" s="39"/>
      <c r="V242" s="39"/>
      <c r="W242" s="41"/>
      <c r="X242" s="51"/>
      <c r="Y242" s="39"/>
      <c r="Z242" s="42"/>
      <c r="AA242" s="42"/>
      <c r="AB242" s="51"/>
      <c r="AC242" s="42"/>
      <c r="AD242" s="41"/>
      <c r="AE242" s="40"/>
      <c r="AF242" s="51"/>
    </row>
    <row r="243" spans="1:32" x14ac:dyDescent="0.2">
      <c r="A243" s="43"/>
      <c r="B243" s="39"/>
      <c r="C243" s="62"/>
      <c r="D243" s="39"/>
      <c r="E243" s="39"/>
      <c r="F243" s="42"/>
      <c r="G243" s="41"/>
      <c r="H243" s="51"/>
      <c r="I243" s="42"/>
      <c r="J243" s="39"/>
      <c r="K243" s="41"/>
      <c r="L243" s="51"/>
      <c r="M243" s="39"/>
      <c r="N243" s="39"/>
      <c r="O243" s="41"/>
      <c r="P243" s="51"/>
      <c r="Q243" s="39"/>
      <c r="R243" s="39"/>
      <c r="S243" s="41"/>
      <c r="T243" s="51"/>
      <c r="U243" s="39"/>
      <c r="V243" s="39"/>
      <c r="W243" s="41"/>
      <c r="X243" s="51"/>
      <c r="Y243" s="39"/>
      <c r="Z243" s="42"/>
      <c r="AA243" s="42"/>
      <c r="AB243" s="51"/>
      <c r="AC243" s="42"/>
      <c r="AD243" s="41"/>
      <c r="AE243" s="40"/>
      <c r="AF243" s="51"/>
    </row>
    <row r="244" spans="1:32" x14ac:dyDescent="0.2">
      <c r="A244" s="43"/>
      <c r="B244" s="39"/>
      <c r="C244" s="62"/>
      <c r="D244" s="39"/>
      <c r="E244" s="39"/>
      <c r="F244" s="42"/>
      <c r="G244" s="41"/>
      <c r="H244" s="51"/>
      <c r="I244" s="42"/>
      <c r="J244" s="39"/>
      <c r="K244" s="41"/>
      <c r="L244" s="51"/>
      <c r="M244" s="39"/>
      <c r="N244" s="39"/>
      <c r="O244" s="41"/>
      <c r="P244" s="51"/>
      <c r="Q244" s="39"/>
      <c r="R244" s="39"/>
      <c r="S244" s="41"/>
      <c r="T244" s="51"/>
      <c r="U244" s="39"/>
      <c r="V244" s="39"/>
      <c r="W244" s="41"/>
      <c r="X244" s="51"/>
      <c r="Y244" s="39"/>
      <c r="Z244" s="42"/>
      <c r="AA244" s="42"/>
      <c r="AB244" s="51"/>
      <c r="AC244" s="42"/>
      <c r="AD244" s="41"/>
      <c r="AE244" s="40"/>
      <c r="AF244" s="51"/>
    </row>
    <row r="245" spans="1:32" x14ac:dyDescent="0.2">
      <c r="A245" s="43"/>
      <c r="B245" s="39"/>
      <c r="C245" s="62"/>
      <c r="D245" s="39"/>
      <c r="E245" s="39"/>
      <c r="F245" s="42"/>
      <c r="G245" s="41"/>
      <c r="H245" s="51"/>
      <c r="I245" s="42"/>
      <c r="J245" s="39"/>
      <c r="K245" s="41"/>
      <c r="L245" s="51"/>
      <c r="M245" s="39"/>
      <c r="N245" s="39"/>
      <c r="O245" s="41"/>
      <c r="P245" s="51"/>
      <c r="Q245" s="39"/>
      <c r="R245" s="39"/>
      <c r="S245" s="41"/>
      <c r="T245" s="51"/>
      <c r="U245" s="39"/>
      <c r="V245" s="39"/>
      <c r="W245" s="41"/>
      <c r="X245" s="51"/>
      <c r="Y245" s="39"/>
      <c r="Z245" s="42"/>
      <c r="AA245" s="42"/>
      <c r="AB245" s="51"/>
      <c r="AC245" s="42"/>
      <c r="AD245" s="41"/>
      <c r="AE245" s="40"/>
      <c r="AF245" s="51"/>
    </row>
    <row r="246" spans="1:32" x14ac:dyDescent="0.2">
      <c r="A246" s="43"/>
      <c r="B246" s="39"/>
      <c r="C246" s="62"/>
      <c r="D246" s="39"/>
      <c r="E246" s="39"/>
      <c r="F246" s="42"/>
      <c r="G246" s="41"/>
      <c r="H246" s="51"/>
      <c r="I246" s="42"/>
      <c r="J246" s="39"/>
      <c r="K246" s="41"/>
      <c r="L246" s="51"/>
      <c r="M246" s="39"/>
      <c r="N246" s="39"/>
      <c r="O246" s="41"/>
      <c r="P246" s="51"/>
      <c r="Q246" s="39"/>
      <c r="R246" s="39"/>
      <c r="S246" s="41"/>
      <c r="T246" s="51"/>
      <c r="U246" s="39"/>
      <c r="V246" s="39"/>
      <c r="W246" s="41"/>
      <c r="X246" s="51"/>
      <c r="Y246" s="39"/>
      <c r="Z246" s="42"/>
      <c r="AA246" s="42"/>
      <c r="AB246" s="51"/>
      <c r="AC246" s="42"/>
      <c r="AD246" s="41"/>
      <c r="AE246" s="40"/>
      <c r="AF246" s="51"/>
    </row>
    <row r="247" spans="1:32" x14ac:dyDescent="0.2">
      <c r="A247" s="43"/>
      <c r="B247" s="39"/>
      <c r="C247" s="62"/>
      <c r="D247" s="39"/>
      <c r="E247" s="39"/>
      <c r="F247" s="42"/>
      <c r="G247" s="41"/>
      <c r="H247" s="51"/>
      <c r="I247" s="42"/>
      <c r="J247" s="39"/>
      <c r="K247" s="41"/>
      <c r="L247" s="51"/>
      <c r="M247" s="39"/>
      <c r="N247" s="39"/>
      <c r="O247" s="41"/>
      <c r="P247" s="51"/>
      <c r="Q247" s="39"/>
      <c r="R247" s="39"/>
      <c r="S247" s="41"/>
      <c r="T247" s="51"/>
      <c r="U247" s="39"/>
      <c r="V247" s="39"/>
      <c r="W247" s="41"/>
      <c r="X247" s="51"/>
      <c r="Y247" s="39"/>
      <c r="Z247" s="42"/>
      <c r="AA247" s="42"/>
      <c r="AB247" s="51"/>
      <c r="AC247" s="42"/>
      <c r="AD247" s="41"/>
      <c r="AE247" s="40"/>
      <c r="AF247" s="51"/>
    </row>
    <row r="248" spans="1:32" x14ac:dyDescent="0.2">
      <c r="A248" s="43"/>
      <c r="B248" s="39"/>
      <c r="C248" s="62"/>
      <c r="D248" s="39"/>
      <c r="E248" s="39"/>
      <c r="F248" s="42"/>
      <c r="G248" s="41"/>
      <c r="H248" s="51"/>
      <c r="I248" s="42"/>
      <c r="J248" s="39"/>
      <c r="K248" s="41"/>
      <c r="L248" s="51"/>
      <c r="M248" s="39"/>
      <c r="N248" s="39"/>
      <c r="O248" s="41"/>
      <c r="P248" s="51"/>
      <c r="Q248" s="39"/>
      <c r="R248" s="39"/>
      <c r="S248" s="41"/>
      <c r="T248" s="51"/>
      <c r="U248" s="39"/>
      <c r="V248" s="39"/>
      <c r="W248" s="41"/>
      <c r="X248" s="51"/>
      <c r="Y248" s="39"/>
      <c r="Z248" s="42"/>
      <c r="AA248" s="42"/>
      <c r="AB248" s="51"/>
      <c r="AC248" s="42"/>
      <c r="AD248" s="41"/>
      <c r="AE248" s="40"/>
      <c r="AF248" s="51"/>
    </row>
    <row r="249" spans="1:32" x14ac:dyDescent="0.2">
      <c r="A249" s="43"/>
      <c r="B249" s="39"/>
      <c r="C249" s="62"/>
      <c r="D249" s="39"/>
      <c r="E249" s="39"/>
      <c r="F249" s="42"/>
      <c r="G249" s="41"/>
      <c r="H249" s="51"/>
      <c r="I249" s="42"/>
      <c r="J249" s="39"/>
      <c r="K249" s="41"/>
      <c r="L249" s="51"/>
      <c r="M249" s="39"/>
      <c r="N249" s="39"/>
      <c r="O249" s="41"/>
      <c r="P249" s="51"/>
      <c r="Q249" s="39"/>
      <c r="R249" s="39"/>
      <c r="S249" s="41"/>
      <c r="T249" s="51"/>
      <c r="U249" s="39"/>
      <c r="V249" s="39"/>
      <c r="W249" s="41"/>
      <c r="X249" s="51"/>
      <c r="Y249" s="39"/>
      <c r="Z249" s="42"/>
      <c r="AA249" s="42"/>
      <c r="AB249" s="51"/>
      <c r="AC249" s="42"/>
      <c r="AD249" s="41"/>
      <c r="AE249" s="40"/>
      <c r="AF249" s="51"/>
    </row>
    <row r="250" spans="1:32" x14ac:dyDescent="0.2">
      <c r="A250" s="43"/>
      <c r="B250" s="39"/>
      <c r="C250" s="62"/>
      <c r="D250" s="39"/>
      <c r="E250" s="39"/>
      <c r="F250" s="42"/>
      <c r="G250" s="41"/>
      <c r="H250" s="51"/>
      <c r="I250" s="42"/>
      <c r="J250" s="39"/>
      <c r="K250" s="41"/>
      <c r="L250" s="51"/>
      <c r="M250" s="39"/>
      <c r="N250" s="39"/>
      <c r="O250" s="41"/>
      <c r="P250" s="51"/>
      <c r="Q250" s="39"/>
      <c r="R250" s="39"/>
      <c r="S250" s="41"/>
      <c r="T250" s="51"/>
      <c r="U250" s="39"/>
      <c r="V250" s="39"/>
      <c r="W250" s="41"/>
      <c r="X250" s="51"/>
      <c r="Y250" s="39"/>
      <c r="Z250" s="42"/>
      <c r="AA250" s="42"/>
      <c r="AB250" s="51"/>
      <c r="AC250" s="42"/>
      <c r="AD250" s="41"/>
      <c r="AE250" s="40"/>
      <c r="AF250" s="51"/>
    </row>
    <row r="251" spans="1:32" x14ac:dyDescent="0.2">
      <c r="A251" s="43"/>
      <c r="B251" s="39"/>
      <c r="C251" s="62"/>
      <c r="D251" s="39"/>
      <c r="E251" s="39"/>
      <c r="F251" s="42"/>
      <c r="G251" s="41"/>
      <c r="H251" s="51"/>
      <c r="I251" s="42"/>
      <c r="J251" s="39"/>
      <c r="K251" s="41"/>
      <c r="L251" s="51"/>
      <c r="M251" s="39"/>
      <c r="N251" s="39"/>
      <c r="O251" s="41"/>
      <c r="P251" s="51"/>
      <c r="Q251" s="39"/>
      <c r="R251" s="39"/>
      <c r="S251" s="41"/>
      <c r="T251" s="51"/>
      <c r="U251" s="39"/>
      <c r="V251" s="39"/>
      <c r="W251" s="41"/>
      <c r="X251" s="51"/>
      <c r="Y251" s="39"/>
      <c r="Z251" s="42"/>
      <c r="AA251" s="42"/>
      <c r="AB251" s="51"/>
      <c r="AC251" s="42"/>
      <c r="AD251" s="41"/>
      <c r="AE251" s="40"/>
      <c r="AF251" s="51"/>
    </row>
    <row r="252" spans="1:32" x14ac:dyDescent="0.2">
      <c r="A252" s="43"/>
      <c r="B252" s="39"/>
      <c r="C252" s="62"/>
      <c r="D252" s="39"/>
      <c r="E252" s="39"/>
      <c r="F252" s="42"/>
      <c r="G252" s="41"/>
      <c r="H252" s="51"/>
      <c r="I252" s="42"/>
      <c r="J252" s="39"/>
      <c r="K252" s="41"/>
      <c r="L252" s="51"/>
      <c r="M252" s="39"/>
      <c r="N252" s="39"/>
      <c r="O252" s="41"/>
      <c r="P252" s="51"/>
      <c r="Q252" s="39"/>
      <c r="R252" s="39"/>
      <c r="S252" s="41"/>
      <c r="T252" s="51"/>
      <c r="U252" s="39"/>
      <c r="V252" s="39"/>
      <c r="W252" s="41"/>
      <c r="X252" s="51"/>
      <c r="Y252" s="39"/>
      <c r="Z252" s="42"/>
      <c r="AA252" s="42"/>
      <c r="AB252" s="51"/>
      <c r="AC252" s="42"/>
      <c r="AD252" s="41"/>
      <c r="AE252" s="40"/>
      <c r="AF252" s="51"/>
    </row>
    <row r="253" spans="1:32" x14ac:dyDescent="0.2">
      <c r="A253" s="43"/>
      <c r="B253" s="39"/>
      <c r="C253" s="62"/>
      <c r="D253" s="39"/>
      <c r="E253" s="39"/>
      <c r="F253" s="42"/>
      <c r="G253" s="41"/>
      <c r="H253" s="51"/>
      <c r="I253" s="42"/>
      <c r="J253" s="39"/>
      <c r="K253" s="41"/>
      <c r="L253" s="51"/>
      <c r="M253" s="39"/>
      <c r="N253" s="39"/>
      <c r="O253" s="41"/>
      <c r="P253" s="51"/>
      <c r="Q253" s="39"/>
      <c r="R253" s="39"/>
      <c r="S253" s="41"/>
      <c r="T253" s="51"/>
      <c r="U253" s="39"/>
      <c r="V253" s="39"/>
      <c r="W253" s="41"/>
      <c r="X253" s="51"/>
      <c r="Y253" s="39"/>
      <c r="Z253" s="42"/>
      <c r="AA253" s="42"/>
      <c r="AB253" s="51"/>
      <c r="AC253" s="42"/>
      <c r="AD253" s="41"/>
      <c r="AE253" s="40"/>
      <c r="AF253" s="51"/>
    </row>
    <row r="254" spans="1:32" x14ac:dyDescent="0.2">
      <c r="A254" s="43"/>
      <c r="B254" s="39"/>
      <c r="C254" s="62"/>
      <c r="D254" s="39"/>
      <c r="E254" s="39"/>
      <c r="F254" s="42"/>
      <c r="G254" s="41"/>
      <c r="H254" s="51"/>
      <c r="I254" s="42"/>
      <c r="J254" s="39"/>
      <c r="K254" s="41"/>
      <c r="L254" s="51"/>
      <c r="M254" s="39"/>
      <c r="N254" s="39"/>
      <c r="O254" s="41"/>
      <c r="P254" s="51"/>
      <c r="Q254" s="39"/>
      <c r="R254" s="39"/>
      <c r="S254" s="41"/>
      <c r="T254" s="51"/>
      <c r="U254" s="39"/>
      <c r="V254" s="39"/>
      <c r="W254" s="41"/>
      <c r="X254" s="51"/>
      <c r="Y254" s="39"/>
      <c r="Z254" s="42"/>
      <c r="AA254" s="42"/>
      <c r="AB254" s="51"/>
      <c r="AC254" s="42"/>
      <c r="AD254" s="41"/>
      <c r="AE254" s="40"/>
      <c r="AF254" s="51"/>
    </row>
    <row r="255" spans="1:32" x14ac:dyDescent="0.2">
      <c r="A255" s="43"/>
      <c r="B255" s="39"/>
      <c r="C255" s="62"/>
      <c r="D255" s="39"/>
      <c r="E255" s="39"/>
      <c r="F255" s="42"/>
      <c r="G255" s="41"/>
      <c r="H255" s="51"/>
      <c r="I255" s="42"/>
      <c r="J255" s="39"/>
      <c r="K255" s="41"/>
      <c r="L255" s="51"/>
      <c r="M255" s="39"/>
      <c r="N255" s="39"/>
      <c r="O255" s="41"/>
      <c r="P255" s="51"/>
      <c r="Q255" s="39"/>
      <c r="R255" s="39"/>
      <c r="S255" s="41"/>
      <c r="T255" s="51"/>
      <c r="U255" s="39"/>
      <c r="V255" s="39"/>
      <c r="W255" s="41"/>
      <c r="X255" s="51"/>
      <c r="Y255" s="39"/>
      <c r="Z255" s="42"/>
      <c r="AA255" s="42"/>
      <c r="AB255" s="51"/>
      <c r="AC255" s="42"/>
      <c r="AD255" s="41"/>
      <c r="AE255" s="40"/>
      <c r="AF255" s="51"/>
    </row>
    <row r="256" spans="1:32" x14ac:dyDescent="0.2">
      <c r="A256" s="43"/>
      <c r="B256" s="39"/>
      <c r="C256" s="62"/>
      <c r="D256" s="39"/>
      <c r="E256" s="39"/>
      <c r="F256" s="42"/>
      <c r="G256" s="41"/>
      <c r="H256" s="51"/>
      <c r="I256" s="42"/>
      <c r="J256" s="39"/>
      <c r="K256" s="41"/>
      <c r="L256" s="51"/>
      <c r="M256" s="39"/>
      <c r="N256" s="39"/>
      <c r="O256" s="41"/>
      <c r="P256" s="51"/>
      <c r="Q256" s="39"/>
      <c r="R256" s="39"/>
      <c r="S256" s="41"/>
      <c r="T256" s="51"/>
      <c r="U256" s="39"/>
      <c r="V256" s="39"/>
      <c r="W256" s="41"/>
      <c r="X256" s="51"/>
      <c r="Y256" s="39"/>
      <c r="Z256" s="42"/>
      <c r="AA256" s="42"/>
      <c r="AB256" s="51"/>
      <c r="AC256" s="42"/>
      <c r="AD256" s="41"/>
      <c r="AE256" s="40"/>
      <c r="AF256" s="51"/>
    </row>
    <row r="257" spans="1:32" x14ac:dyDescent="0.2">
      <c r="A257" s="43"/>
      <c r="B257" s="39"/>
      <c r="C257" s="62"/>
      <c r="D257" s="39"/>
      <c r="E257" s="39"/>
      <c r="F257" s="42"/>
      <c r="G257" s="41"/>
      <c r="H257" s="51"/>
      <c r="I257" s="42"/>
      <c r="J257" s="39"/>
      <c r="K257" s="41"/>
      <c r="L257" s="51"/>
      <c r="M257" s="39"/>
      <c r="N257" s="39"/>
      <c r="O257" s="41"/>
      <c r="P257" s="51"/>
      <c r="Q257" s="39"/>
      <c r="R257" s="39"/>
      <c r="S257" s="41"/>
      <c r="T257" s="51"/>
      <c r="U257" s="39"/>
      <c r="V257" s="39"/>
      <c r="W257" s="41"/>
      <c r="X257" s="51"/>
      <c r="Y257" s="39"/>
      <c r="Z257" s="42"/>
      <c r="AA257" s="42"/>
      <c r="AB257" s="51"/>
      <c r="AC257" s="42"/>
      <c r="AD257" s="41"/>
      <c r="AE257" s="40"/>
      <c r="AF257" s="51"/>
    </row>
    <row r="258" spans="1:32" x14ac:dyDescent="0.2">
      <c r="A258" s="43"/>
      <c r="B258" s="39"/>
      <c r="C258" s="62"/>
      <c r="D258" s="39"/>
      <c r="E258" s="39"/>
      <c r="F258" s="42"/>
      <c r="G258" s="41"/>
      <c r="H258" s="51"/>
      <c r="I258" s="42"/>
      <c r="J258" s="39"/>
      <c r="K258" s="41"/>
      <c r="L258" s="51"/>
      <c r="M258" s="39"/>
      <c r="N258" s="39"/>
      <c r="O258" s="41"/>
      <c r="P258" s="51"/>
      <c r="Q258" s="39"/>
      <c r="R258" s="39"/>
      <c r="S258" s="41"/>
      <c r="T258" s="51"/>
      <c r="U258" s="39"/>
      <c r="V258" s="39"/>
      <c r="W258" s="41"/>
      <c r="X258" s="51"/>
      <c r="Y258" s="39"/>
      <c r="Z258" s="42"/>
      <c r="AA258" s="42"/>
      <c r="AB258" s="51"/>
      <c r="AC258" s="42"/>
      <c r="AD258" s="41"/>
      <c r="AE258" s="40"/>
      <c r="AF258" s="51"/>
    </row>
    <row r="259" spans="1:32" x14ac:dyDescent="0.2">
      <c r="A259" s="43"/>
      <c r="B259" s="39"/>
      <c r="C259" s="62"/>
      <c r="D259" s="39"/>
      <c r="E259" s="39"/>
      <c r="F259" s="42"/>
      <c r="G259" s="41"/>
      <c r="H259" s="51"/>
      <c r="I259" s="42"/>
      <c r="J259" s="39"/>
      <c r="K259" s="41"/>
      <c r="L259" s="51"/>
      <c r="M259" s="39"/>
      <c r="N259" s="39"/>
      <c r="O259" s="41"/>
      <c r="P259" s="51"/>
      <c r="Q259" s="39"/>
      <c r="R259" s="39"/>
      <c r="S259" s="41"/>
      <c r="T259" s="51"/>
      <c r="U259" s="39"/>
      <c r="V259" s="39"/>
      <c r="W259" s="41"/>
      <c r="X259" s="51"/>
      <c r="Y259" s="39"/>
      <c r="Z259" s="42"/>
      <c r="AA259" s="42"/>
      <c r="AB259" s="51"/>
      <c r="AC259" s="42"/>
      <c r="AD259" s="41"/>
      <c r="AE259" s="40"/>
      <c r="AF259" s="51"/>
    </row>
    <row r="260" spans="1:32" x14ac:dyDescent="0.2">
      <c r="A260" s="43"/>
      <c r="B260" s="39"/>
      <c r="C260" s="62"/>
      <c r="D260" s="39"/>
      <c r="E260" s="39"/>
      <c r="F260" s="42"/>
      <c r="G260" s="41"/>
      <c r="H260" s="51"/>
      <c r="I260" s="42"/>
      <c r="J260" s="39"/>
      <c r="K260" s="41"/>
      <c r="L260" s="51"/>
      <c r="M260" s="39"/>
      <c r="N260" s="39"/>
      <c r="O260" s="41"/>
      <c r="P260" s="51"/>
      <c r="Q260" s="39"/>
      <c r="R260" s="39"/>
      <c r="S260" s="41"/>
      <c r="T260" s="51"/>
      <c r="U260" s="39"/>
      <c r="V260" s="39"/>
      <c r="W260" s="41"/>
      <c r="X260" s="51"/>
      <c r="Y260" s="39"/>
      <c r="Z260" s="42"/>
      <c r="AA260" s="42"/>
      <c r="AB260" s="51"/>
      <c r="AC260" s="42"/>
      <c r="AD260" s="41"/>
      <c r="AE260" s="40"/>
      <c r="AF260" s="51"/>
    </row>
    <row r="261" spans="1:32" x14ac:dyDescent="0.2">
      <c r="A261" s="43"/>
      <c r="B261" s="39"/>
      <c r="C261" s="62"/>
      <c r="D261" s="39"/>
      <c r="E261" s="39"/>
      <c r="F261" s="42"/>
      <c r="G261" s="41"/>
      <c r="H261" s="51"/>
      <c r="I261" s="42"/>
      <c r="J261" s="39"/>
      <c r="K261" s="41"/>
      <c r="L261" s="51"/>
      <c r="M261" s="39"/>
      <c r="N261" s="39"/>
      <c r="O261" s="41"/>
      <c r="P261" s="51"/>
      <c r="Q261" s="39"/>
      <c r="R261" s="39"/>
      <c r="S261" s="41"/>
      <c r="T261" s="51"/>
      <c r="U261" s="39"/>
      <c r="V261" s="39"/>
      <c r="W261" s="41"/>
      <c r="X261" s="51"/>
      <c r="Y261" s="39"/>
      <c r="Z261" s="42"/>
      <c r="AA261" s="42"/>
      <c r="AB261" s="51"/>
      <c r="AC261" s="42"/>
      <c r="AD261" s="41"/>
      <c r="AE261" s="40"/>
      <c r="AF261" s="51"/>
    </row>
    <row r="262" spans="1:32" x14ac:dyDescent="0.2">
      <c r="A262" s="43"/>
      <c r="B262" s="39"/>
      <c r="C262" s="62"/>
      <c r="D262" s="39"/>
      <c r="E262" s="39"/>
      <c r="F262" s="42"/>
      <c r="G262" s="41"/>
      <c r="H262" s="51"/>
      <c r="I262" s="42"/>
      <c r="J262" s="39"/>
      <c r="K262" s="41"/>
      <c r="L262" s="51"/>
      <c r="M262" s="39"/>
      <c r="N262" s="39"/>
      <c r="O262" s="41"/>
      <c r="P262" s="51"/>
      <c r="Q262" s="39"/>
      <c r="R262" s="39"/>
      <c r="S262" s="41"/>
      <c r="T262" s="51"/>
      <c r="U262" s="39"/>
      <c r="V262" s="39"/>
      <c r="W262" s="41"/>
      <c r="X262" s="51"/>
      <c r="Y262" s="39"/>
      <c r="Z262" s="42"/>
      <c r="AA262" s="42"/>
      <c r="AB262" s="51"/>
      <c r="AC262" s="42"/>
      <c r="AD262" s="41"/>
      <c r="AE262" s="40"/>
      <c r="AF262" s="51"/>
    </row>
    <row r="263" spans="1:32" x14ac:dyDescent="0.2">
      <c r="A263" s="43"/>
      <c r="B263" s="39"/>
      <c r="C263" s="62"/>
      <c r="D263" s="39"/>
      <c r="E263" s="39"/>
      <c r="F263" s="42"/>
      <c r="G263" s="41"/>
      <c r="H263" s="51"/>
      <c r="I263" s="42"/>
      <c r="J263" s="39"/>
      <c r="K263" s="41"/>
      <c r="L263" s="51"/>
      <c r="M263" s="39"/>
      <c r="N263" s="39"/>
      <c r="O263" s="41"/>
      <c r="P263" s="51"/>
      <c r="Q263" s="39"/>
      <c r="R263" s="39"/>
      <c r="S263" s="41"/>
      <c r="T263" s="51"/>
      <c r="U263" s="39"/>
      <c r="V263" s="39"/>
      <c r="W263" s="41"/>
      <c r="X263" s="51"/>
      <c r="Y263" s="39"/>
      <c r="Z263" s="42"/>
      <c r="AA263" s="42"/>
      <c r="AB263" s="51"/>
      <c r="AC263" s="42"/>
      <c r="AD263" s="41"/>
      <c r="AE263" s="40"/>
      <c r="AF263" s="51"/>
    </row>
    <row r="264" spans="1:32" x14ac:dyDescent="0.2">
      <c r="A264" s="43"/>
      <c r="B264" s="39"/>
      <c r="C264" s="62"/>
      <c r="D264" s="39"/>
      <c r="E264" s="39"/>
      <c r="F264" s="42"/>
      <c r="G264" s="41"/>
      <c r="H264" s="51"/>
      <c r="I264" s="42"/>
      <c r="J264" s="39"/>
      <c r="K264" s="41"/>
      <c r="L264" s="51"/>
      <c r="M264" s="39"/>
      <c r="N264" s="39"/>
      <c r="O264" s="41"/>
      <c r="P264" s="51"/>
      <c r="Q264" s="39"/>
      <c r="R264" s="39"/>
      <c r="S264" s="41"/>
      <c r="T264" s="51"/>
      <c r="U264" s="39"/>
      <c r="V264" s="39"/>
      <c r="W264" s="41"/>
      <c r="X264" s="51"/>
      <c r="Y264" s="39"/>
      <c r="Z264" s="42"/>
      <c r="AA264" s="42"/>
      <c r="AB264" s="51"/>
      <c r="AC264" s="42"/>
      <c r="AD264" s="41"/>
      <c r="AE264" s="40"/>
      <c r="AF264" s="51"/>
    </row>
    <row r="265" spans="1:32" x14ac:dyDescent="0.2">
      <c r="A265" s="43"/>
      <c r="B265" s="39"/>
      <c r="C265" s="62"/>
      <c r="D265" s="39"/>
      <c r="E265" s="39"/>
      <c r="F265" s="42"/>
      <c r="G265" s="41"/>
      <c r="H265" s="51"/>
      <c r="I265" s="42"/>
      <c r="J265" s="39"/>
      <c r="K265" s="41"/>
      <c r="L265" s="51"/>
      <c r="M265" s="39"/>
      <c r="N265" s="39"/>
      <c r="O265" s="41"/>
      <c r="P265" s="51"/>
      <c r="Q265" s="39"/>
      <c r="R265" s="39"/>
      <c r="S265" s="41"/>
      <c r="T265" s="51"/>
      <c r="U265" s="39"/>
      <c r="V265" s="39"/>
      <c r="W265" s="41"/>
      <c r="X265" s="51"/>
      <c r="Y265" s="39"/>
      <c r="Z265" s="42"/>
      <c r="AA265" s="42"/>
      <c r="AB265" s="51"/>
      <c r="AC265" s="42"/>
      <c r="AD265" s="41"/>
      <c r="AE265" s="40"/>
      <c r="AF265" s="51"/>
    </row>
    <row r="266" spans="1:32" x14ac:dyDescent="0.2">
      <c r="A266" s="43"/>
      <c r="B266" s="39"/>
      <c r="C266" s="62"/>
      <c r="D266" s="39"/>
      <c r="E266" s="39"/>
      <c r="F266" s="42"/>
      <c r="G266" s="41"/>
      <c r="H266" s="51"/>
      <c r="I266" s="42"/>
      <c r="J266" s="39"/>
      <c r="K266" s="41"/>
      <c r="L266" s="51"/>
      <c r="M266" s="39"/>
      <c r="N266" s="39"/>
      <c r="O266" s="41"/>
      <c r="P266" s="51"/>
      <c r="Q266" s="39"/>
      <c r="R266" s="39"/>
      <c r="S266" s="41"/>
      <c r="T266" s="51"/>
      <c r="U266" s="39"/>
      <c r="V266" s="39"/>
      <c r="W266" s="41"/>
      <c r="X266" s="51"/>
      <c r="Y266" s="39"/>
      <c r="Z266" s="42"/>
      <c r="AA266" s="42"/>
      <c r="AB266" s="51"/>
      <c r="AC266" s="42"/>
      <c r="AD266" s="41"/>
      <c r="AE266" s="40"/>
      <c r="AF266" s="51"/>
    </row>
    <row r="267" spans="1:32" x14ac:dyDescent="0.2">
      <c r="A267" s="43"/>
      <c r="B267" s="39"/>
      <c r="C267" s="62"/>
      <c r="D267" s="39"/>
      <c r="E267" s="39"/>
      <c r="F267" s="42"/>
      <c r="G267" s="41"/>
      <c r="H267" s="51"/>
      <c r="I267" s="42"/>
      <c r="J267" s="39"/>
      <c r="K267" s="41"/>
      <c r="L267" s="51"/>
      <c r="M267" s="39"/>
      <c r="N267" s="39"/>
      <c r="O267" s="41"/>
      <c r="P267" s="51"/>
      <c r="Q267" s="39"/>
      <c r="R267" s="39"/>
      <c r="S267" s="41"/>
      <c r="T267" s="51"/>
      <c r="U267" s="39"/>
      <c r="V267" s="39"/>
      <c r="W267" s="41"/>
      <c r="X267" s="51"/>
      <c r="Y267" s="39"/>
      <c r="Z267" s="42"/>
      <c r="AA267" s="42"/>
      <c r="AB267" s="51"/>
      <c r="AC267" s="42"/>
      <c r="AD267" s="41"/>
      <c r="AE267" s="40"/>
      <c r="AF267" s="51"/>
    </row>
    <row r="268" spans="1:32" x14ac:dyDescent="0.2">
      <c r="A268" s="43"/>
      <c r="B268" s="39"/>
      <c r="C268" s="62"/>
      <c r="D268" s="39"/>
      <c r="E268" s="39"/>
      <c r="F268" s="42"/>
      <c r="G268" s="41"/>
      <c r="H268" s="51"/>
      <c r="I268" s="42"/>
      <c r="J268" s="39"/>
      <c r="K268" s="41"/>
      <c r="L268" s="51"/>
      <c r="M268" s="39"/>
      <c r="N268" s="39"/>
      <c r="O268" s="41"/>
      <c r="P268" s="51"/>
      <c r="Q268" s="39"/>
      <c r="R268" s="39"/>
      <c r="S268" s="41"/>
      <c r="T268" s="51"/>
      <c r="U268" s="39"/>
      <c r="V268" s="39"/>
      <c r="W268" s="41"/>
      <c r="X268" s="51"/>
      <c r="Y268" s="39"/>
      <c r="Z268" s="42"/>
      <c r="AA268" s="42"/>
      <c r="AB268" s="51"/>
      <c r="AC268" s="42"/>
      <c r="AD268" s="41"/>
      <c r="AE268" s="40"/>
      <c r="AF268" s="51"/>
    </row>
    <row r="269" spans="1:32" x14ac:dyDescent="0.2">
      <c r="A269" s="43"/>
      <c r="B269" s="39"/>
      <c r="C269" s="62"/>
      <c r="D269" s="39"/>
      <c r="E269" s="39"/>
      <c r="F269" s="42"/>
      <c r="G269" s="41"/>
      <c r="H269" s="51"/>
      <c r="I269" s="42"/>
      <c r="J269" s="39"/>
      <c r="K269" s="41"/>
      <c r="L269" s="51"/>
      <c r="M269" s="39"/>
      <c r="N269" s="39"/>
      <c r="O269" s="41"/>
      <c r="P269" s="51"/>
      <c r="Q269" s="39"/>
      <c r="R269" s="39"/>
      <c r="S269" s="41"/>
      <c r="T269" s="51"/>
      <c r="U269" s="39"/>
      <c r="V269" s="39"/>
      <c r="W269" s="41"/>
      <c r="X269" s="51"/>
      <c r="Y269" s="39"/>
      <c r="Z269" s="42"/>
      <c r="AA269" s="42"/>
      <c r="AB269" s="51"/>
      <c r="AC269" s="42"/>
      <c r="AD269" s="41"/>
      <c r="AE269" s="40"/>
      <c r="AF269" s="51"/>
    </row>
    <row r="270" spans="1:32" x14ac:dyDescent="0.2">
      <c r="A270" s="43"/>
      <c r="B270" s="39"/>
      <c r="C270" s="62"/>
      <c r="D270" s="39"/>
      <c r="E270" s="39"/>
      <c r="F270" s="42"/>
      <c r="G270" s="41"/>
      <c r="H270" s="51"/>
      <c r="I270" s="42"/>
      <c r="J270" s="39"/>
      <c r="K270" s="41"/>
      <c r="L270" s="51"/>
      <c r="M270" s="39"/>
      <c r="N270" s="39"/>
      <c r="O270" s="41"/>
      <c r="P270" s="51"/>
      <c r="Q270" s="39"/>
      <c r="R270" s="39"/>
      <c r="S270" s="41"/>
      <c r="T270" s="51"/>
      <c r="U270" s="39"/>
      <c r="V270" s="39"/>
      <c r="W270" s="41"/>
      <c r="X270" s="51"/>
      <c r="Y270" s="39"/>
      <c r="Z270" s="42"/>
      <c r="AA270" s="42"/>
      <c r="AB270" s="51"/>
      <c r="AC270" s="42"/>
      <c r="AD270" s="41"/>
      <c r="AE270" s="40"/>
      <c r="AF270" s="51"/>
    </row>
    <row r="271" spans="1:32" x14ac:dyDescent="0.2">
      <c r="A271" s="43"/>
      <c r="B271" s="39"/>
      <c r="C271" s="62"/>
      <c r="D271" s="39"/>
      <c r="E271" s="39"/>
      <c r="F271" s="42"/>
      <c r="G271" s="41"/>
      <c r="H271" s="51"/>
      <c r="I271" s="42"/>
      <c r="J271" s="39"/>
      <c r="K271" s="41"/>
      <c r="L271" s="51"/>
      <c r="M271" s="39"/>
      <c r="N271" s="39"/>
      <c r="O271" s="41"/>
      <c r="P271" s="51"/>
      <c r="Q271" s="39"/>
      <c r="R271" s="39"/>
      <c r="S271" s="41"/>
      <c r="T271" s="51"/>
      <c r="U271" s="39"/>
      <c r="V271" s="39"/>
      <c r="W271" s="41"/>
      <c r="X271" s="51"/>
      <c r="Y271" s="39"/>
      <c r="Z271" s="42"/>
      <c r="AA271" s="42"/>
      <c r="AB271" s="51"/>
      <c r="AC271" s="42"/>
      <c r="AD271" s="41"/>
      <c r="AE271" s="40"/>
      <c r="AF271" s="51"/>
    </row>
    <row r="272" spans="1:32" x14ac:dyDescent="0.2">
      <c r="A272" s="43"/>
      <c r="B272" s="39"/>
      <c r="C272" s="62"/>
      <c r="D272" s="39"/>
      <c r="E272" s="39"/>
      <c r="F272" s="42"/>
      <c r="G272" s="41"/>
      <c r="H272" s="51"/>
      <c r="I272" s="42"/>
      <c r="J272" s="39"/>
      <c r="K272" s="41"/>
      <c r="L272" s="51"/>
      <c r="M272" s="39"/>
      <c r="N272" s="39"/>
      <c r="O272" s="41"/>
      <c r="P272" s="51"/>
      <c r="Q272" s="39"/>
      <c r="R272" s="39"/>
      <c r="S272" s="41"/>
      <c r="T272" s="51"/>
      <c r="U272" s="39"/>
      <c r="V272" s="39"/>
      <c r="W272" s="41"/>
      <c r="X272" s="51"/>
      <c r="Y272" s="39"/>
      <c r="Z272" s="42"/>
      <c r="AA272" s="42"/>
      <c r="AB272" s="51"/>
      <c r="AC272" s="42"/>
      <c r="AD272" s="41"/>
      <c r="AE272" s="40"/>
      <c r="AF272" s="51"/>
    </row>
    <row r="273" spans="1:32" x14ac:dyDescent="0.2">
      <c r="A273" s="43"/>
      <c r="B273" s="39"/>
      <c r="C273" s="62"/>
      <c r="D273" s="39"/>
      <c r="E273" s="39"/>
      <c r="F273" s="42"/>
      <c r="G273" s="41"/>
      <c r="H273" s="51"/>
      <c r="I273" s="42"/>
      <c r="J273" s="39"/>
      <c r="K273" s="41"/>
      <c r="L273" s="51"/>
      <c r="M273" s="39"/>
      <c r="N273" s="39"/>
      <c r="O273" s="41"/>
      <c r="P273" s="51"/>
      <c r="Q273" s="39"/>
      <c r="R273" s="39"/>
      <c r="S273" s="41"/>
      <c r="T273" s="51"/>
      <c r="U273" s="39"/>
      <c r="V273" s="39"/>
      <c r="W273" s="41"/>
      <c r="X273" s="51"/>
      <c r="Y273" s="39"/>
      <c r="Z273" s="42"/>
      <c r="AA273" s="42"/>
      <c r="AB273" s="51"/>
      <c r="AC273" s="42"/>
      <c r="AD273" s="41"/>
      <c r="AE273" s="40"/>
      <c r="AF273" s="51"/>
    </row>
    <row r="274" spans="1:32" x14ac:dyDescent="0.2">
      <c r="A274" s="43"/>
      <c r="B274" s="39"/>
      <c r="C274" s="62"/>
      <c r="D274" s="39"/>
      <c r="E274" s="39"/>
      <c r="F274" s="42"/>
      <c r="G274" s="41"/>
      <c r="H274" s="51"/>
      <c r="I274" s="42"/>
      <c r="J274" s="39"/>
      <c r="K274" s="41"/>
      <c r="L274" s="51"/>
      <c r="M274" s="39"/>
      <c r="N274" s="39"/>
      <c r="O274" s="41"/>
      <c r="P274" s="51"/>
      <c r="Q274" s="39"/>
      <c r="R274" s="39"/>
      <c r="S274" s="41"/>
      <c r="T274" s="51"/>
      <c r="U274" s="39"/>
      <c r="V274" s="39"/>
      <c r="W274" s="41"/>
      <c r="X274" s="51"/>
      <c r="Y274" s="39"/>
      <c r="Z274" s="42"/>
      <c r="AA274" s="42"/>
      <c r="AB274" s="51"/>
      <c r="AC274" s="42"/>
      <c r="AD274" s="41"/>
      <c r="AE274" s="40"/>
      <c r="AF274" s="51"/>
    </row>
    <row r="275" spans="1:32" x14ac:dyDescent="0.2">
      <c r="A275" s="43"/>
      <c r="B275" s="39"/>
      <c r="C275" s="62"/>
      <c r="D275" s="39"/>
      <c r="E275" s="39"/>
      <c r="F275" s="42"/>
      <c r="G275" s="41"/>
      <c r="H275" s="51"/>
      <c r="I275" s="42"/>
      <c r="J275" s="39"/>
      <c r="K275" s="41"/>
      <c r="L275" s="51"/>
      <c r="M275" s="39"/>
      <c r="N275" s="39"/>
      <c r="O275" s="41"/>
      <c r="P275" s="51"/>
      <c r="Q275" s="39"/>
      <c r="R275" s="39"/>
      <c r="S275" s="41"/>
      <c r="T275" s="51"/>
      <c r="U275" s="39"/>
      <c r="V275" s="39"/>
      <c r="W275" s="41"/>
      <c r="X275" s="51"/>
      <c r="Y275" s="39"/>
      <c r="Z275" s="42"/>
      <c r="AA275" s="42"/>
      <c r="AB275" s="51"/>
      <c r="AC275" s="42"/>
      <c r="AD275" s="41"/>
      <c r="AE275" s="40"/>
      <c r="AF275" s="51"/>
    </row>
    <row r="276" spans="1:32" x14ac:dyDescent="0.2">
      <c r="A276" s="43"/>
      <c r="B276" s="39"/>
      <c r="C276" s="62"/>
      <c r="D276" s="39"/>
      <c r="E276" s="39"/>
      <c r="F276" s="42"/>
      <c r="G276" s="41"/>
      <c r="H276" s="51"/>
      <c r="I276" s="42"/>
      <c r="J276" s="39"/>
      <c r="K276" s="41"/>
      <c r="L276" s="51"/>
      <c r="M276" s="39"/>
      <c r="N276" s="39"/>
      <c r="O276" s="41"/>
      <c r="P276" s="51"/>
      <c r="Q276" s="39"/>
      <c r="R276" s="39"/>
      <c r="S276" s="41"/>
      <c r="T276" s="51"/>
      <c r="U276" s="39"/>
      <c r="V276" s="39"/>
      <c r="W276" s="41"/>
      <c r="X276" s="51"/>
      <c r="Y276" s="39"/>
      <c r="Z276" s="42"/>
      <c r="AA276" s="42"/>
      <c r="AB276" s="51"/>
      <c r="AC276" s="42"/>
      <c r="AD276" s="41"/>
      <c r="AE276" s="40"/>
      <c r="AF276" s="51"/>
    </row>
    <row r="277" spans="1:32" x14ac:dyDescent="0.2">
      <c r="A277" s="43"/>
      <c r="B277" s="39"/>
      <c r="C277" s="62"/>
      <c r="D277" s="39"/>
      <c r="E277" s="39"/>
      <c r="F277" s="42"/>
      <c r="G277" s="41"/>
      <c r="H277" s="51"/>
      <c r="I277" s="42"/>
      <c r="J277" s="39"/>
      <c r="K277" s="41"/>
      <c r="L277" s="51"/>
      <c r="M277" s="39"/>
      <c r="N277" s="39"/>
      <c r="O277" s="41"/>
      <c r="P277" s="51"/>
      <c r="Q277" s="39"/>
      <c r="R277" s="39"/>
      <c r="S277" s="41"/>
      <c r="T277" s="51"/>
      <c r="U277" s="39"/>
      <c r="V277" s="39"/>
      <c r="W277" s="41"/>
      <c r="X277" s="51"/>
      <c r="Y277" s="39"/>
      <c r="Z277" s="42"/>
      <c r="AA277" s="42"/>
      <c r="AB277" s="51"/>
      <c r="AC277" s="42"/>
      <c r="AD277" s="41"/>
      <c r="AE277" s="40"/>
      <c r="AF277" s="51"/>
    </row>
    <row r="278" spans="1:32" x14ac:dyDescent="0.2">
      <c r="A278" s="43"/>
      <c r="B278" s="39"/>
      <c r="C278" s="62"/>
      <c r="D278" s="39"/>
      <c r="E278" s="39"/>
      <c r="F278" s="42"/>
      <c r="G278" s="41"/>
      <c r="H278" s="51"/>
      <c r="I278" s="42"/>
      <c r="J278" s="39"/>
      <c r="K278" s="41"/>
      <c r="L278" s="51"/>
      <c r="M278" s="39"/>
      <c r="N278" s="39"/>
      <c r="O278" s="41"/>
      <c r="P278" s="51"/>
      <c r="Q278" s="39"/>
      <c r="R278" s="39"/>
      <c r="S278" s="41"/>
      <c r="T278" s="51"/>
      <c r="U278" s="39"/>
      <c r="V278" s="39"/>
      <c r="W278" s="41"/>
      <c r="X278" s="51"/>
      <c r="Y278" s="39"/>
      <c r="Z278" s="42"/>
      <c r="AA278" s="42"/>
      <c r="AB278" s="51"/>
      <c r="AC278" s="42"/>
      <c r="AD278" s="41"/>
      <c r="AE278" s="40"/>
      <c r="AF278" s="51"/>
    </row>
    <row r="279" spans="1:32" x14ac:dyDescent="0.2">
      <c r="A279" s="43"/>
      <c r="B279" s="39"/>
      <c r="C279" s="62"/>
      <c r="D279" s="39"/>
      <c r="E279" s="39"/>
      <c r="F279" s="42"/>
      <c r="G279" s="41"/>
      <c r="H279" s="51"/>
      <c r="I279" s="42"/>
      <c r="J279" s="39"/>
      <c r="K279" s="41"/>
      <c r="L279" s="51"/>
      <c r="M279" s="39"/>
      <c r="N279" s="39"/>
      <c r="O279" s="41"/>
      <c r="P279" s="51"/>
      <c r="Q279" s="39"/>
      <c r="R279" s="39"/>
      <c r="S279" s="41"/>
      <c r="T279" s="51"/>
      <c r="U279" s="39"/>
      <c r="V279" s="39"/>
      <c r="W279" s="41"/>
      <c r="X279" s="51"/>
      <c r="Y279" s="39"/>
      <c r="Z279" s="42"/>
      <c r="AA279" s="42"/>
      <c r="AB279" s="51"/>
      <c r="AC279" s="42"/>
      <c r="AD279" s="41"/>
      <c r="AE279" s="40"/>
      <c r="AF279" s="51"/>
    </row>
    <row r="280" spans="1:32" x14ac:dyDescent="0.2">
      <c r="A280" s="43"/>
      <c r="B280" s="39"/>
      <c r="C280" s="62"/>
      <c r="D280" s="39"/>
      <c r="E280" s="39"/>
      <c r="F280" s="42"/>
      <c r="G280" s="41"/>
      <c r="H280" s="51"/>
      <c r="I280" s="42"/>
      <c r="J280" s="39"/>
      <c r="K280" s="41"/>
      <c r="L280" s="51"/>
      <c r="M280" s="39"/>
      <c r="N280" s="39"/>
      <c r="O280" s="41"/>
      <c r="P280" s="51"/>
      <c r="Q280" s="39"/>
      <c r="R280" s="39"/>
      <c r="S280" s="41"/>
      <c r="T280" s="51"/>
      <c r="U280" s="39"/>
      <c r="V280" s="39"/>
      <c r="W280" s="41"/>
      <c r="X280" s="51"/>
      <c r="Y280" s="39"/>
      <c r="Z280" s="42"/>
      <c r="AA280" s="42"/>
      <c r="AB280" s="51"/>
      <c r="AC280" s="42"/>
      <c r="AD280" s="41"/>
      <c r="AE280" s="40"/>
      <c r="AF280" s="51"/>
    </row>
    <row r="281" spans="1:32" x14ac:dyDescent="0.2">
      <c r="A281" s="43"/>
      <c r="B281" s="39"/>
      <c r="C281" s="62"/>
      <c r="D281" s="39"/>
      <c r="E281" s="39"/>
      <c r="F281" s="42"/>
      <c r="G281" s="41"/>
      <c r="H281" s="51"/>
      <c r="I281" s="42"/>
      <c r="J281" s="39"/>
      <c r="K281" s="41"/>
      <c r="L281" s="51"/>
      <c r="M281" s="39"/>
      <c r="N281" s="39"/>
      <c r="O281" s="41"/>
      <c r="P281" s="51"/>
      <c r="Q281" s="39"/>
      <c r="R281" s="39"/>
      <c r="S281" s="41"/>
      <c r="T281" s="51"/>
      <c r="U281" s="39"/>
      <c r="V281" s="39"/>
      <c r="W281" s="41"/>
      <c r="X281" s="51"/>
      <c r="Y281" s="39"/>
      <c r="Z281" s="42"/>
      <c r="AA281" s="42"/>
      <c r="AB281" s="51"/>
      <c r="AC281" s="42"/>
      <c r="AD281" s="41"/>
      <c r="AE281" s="40"/>
      <c r="AF281" s="51"/>
    </row>
    <row r="282" spans="1:32" x14ac:dyDescent="0.2">
      <c r="A282" s="43"/>
      <c r="B282" s="39"/>
      <c r="C282" s="62"/>
      <c r="D282" s="39"/>
      <c r="E282" s="39"/>
      <c r="F282" s="42"/>
      <c r="G282" s="41"/>
      <c r="H282" s="51"/>
      <c r="I282" s="42"/>
      <c r="J282" s="39"/>
      <c r="K282" s="41"/>
      <c r="L282" s="51"/>
      <c r="M282" s="39"/>
      <c r="N282" s="39"/>
      <c r="O282" s="41"/>
      <c r="P282" s="51"/>
      <c r="Q282" s="39"/>
      <c r="R282" s="39"/>
      <c r="S282" s="41"/>
      <c r="T282" s="51"/>
      <c r="U282" s="39"/>
      <c r="V282" s="39"/>
      <c r="W282" s="41"/>
      <c r="X282" s="51"/>
      <c r="Y282" s="39"/>
      <c r="Z282" s="42"/>
      <c r="AA282" s="42"/>
      <c r="AB282" s="51"/>
      <c r="AC282" s="42"/>
      <c r="AD282" s="41"/>
      <c r="AE282" s="40"/>
      <c r="AF282" s="51"/>
    </row>
    <row r="283" spans="1:32" x14ac:dyDescent="0.2">
      <c r="A283" s="43"/>
      <c r="B283" s="39"/>
      <c r="C283" s="62"/>
      <c r="D283" s="39"/>
      <c r="E283" s="39"/>
      <c r="F283" s="42"/>
      <c r="G283" s="41"/>
      <c r="H283" s="51"/>
      <c r="I283" s="42"/>
      <c r="J283" s="39"/>
      <c r="K283" s="41"/>
      <c r="L283" s="51"/>
      <c r="M283" s="39"/>
      <c r="N283" s="39"/>
      <c r="O283" s="41"/>
      <c r="P283" s="51"/>
      <c r="Q283" s="39"/>
      <c r="R283" s="39"/>
      <c r="S283" s="41"/>
      <c r="T283" s="51"/>
      <c r="U283" s="39"/>
      <c r="V283" s="39"/>
      <c r="W283" s="41"/>
      <c r="X283" s="51"/>
      <c r="Y283" s="39"/>
      <c r="Z283" s="42"/>
      <c r="AA283" s="42"/>
      <c r="AB283" s="51"/>
      <c r="AC283" s="42"/>
      <c r="AD283" s="41"/>
      <c r="AE283" s="40"/>
      <c r="AF283" s="51"/>
    </row>
    <row r="284" spans="1:32" x14ac:dyDescent="0.2">
      <c r="A284" s="43"/>
      <c r="B284" s="39"/>
      <c r="C284" s="62"/>
      <c r="D284" s="39"/>
      <c r="E284" s="39"/>
      <c r="F284" s="42"/>
      <c r="G284" s="41"/>
      <c r="H284" s="51"/>
      <c r="I284" s="42"/>
      <c r="J284" s="39"/>
      <c r="K284" s="41"/>
      <c r="L284" s="51"/>
      <c r="M284" s="39"/>
      <c r="N284" s="39"/>
      <c r="O284" s="41"/>
      <c r="P284" s="51"/>
      <c r="Q284" s="39"/>
      <c r="R284" s="39"/>
      <c r="S284" s="41"/>
      <c r="T284" s="51"/>
      <c r="U284" s="39"/>
      <c r="V284" s="39"/>
      <c r="W284" s="41"/>
      <c r="X284" s="51"/>
      <c r="Y284" s="39"/>
      <c r="Z284" s="42"/>
      <c r="AA284" s="42"/>
      <c r="AB284" s="51"/>
      <c r="AC284" s="42"/>
      <c r="AD284" s="41"/>
      <c r="AE284" s="40"/>
      <c r="AF284" s="51"/>
    </row>
    <row r="285" spans="1:32" x14ac:dyDescent="0.2">
      <c r="A285" s="43"/>
      <c r="B285" s="39"/>
      <c r="C285" s="62"/>
      <c r="D285" s="39"/>
      <c r="E285" s="39"/>
      <c r="F285" s="42"/>
      <c r="G285" s="41"/>
      <c r="H285" s="51"/>
      <c r="I285" s="42"/>
      <c r="J285" s="39"/>
      <c r="K285" s="41"/>
      <c r="L285" s="51"/>
      <c r="M285" s="39"/>
      <c r="N285" s="39"/>
      <c r="O285" s="41"/>
      <c r="P285" s="51"/>
      <c r="Q285" s="39"/>
      <c r="R285" s="39"/>
      <c r="S285" s="41"/>
      <c r="T285" s="51"/>
      <c r="U285" s="39"/>
      <c r="V285" s="39"/>
      <c r="W285" s="41"/>
      <c r="X285" s="51"/>
      <c r="Y285" s="39"/>
      <c r="Z285" s="42"/>
      <c r="AA285" s="42"/>
      <c r="AB285" s="51"/>
      <c r="AC285" s="42"/>
      <c r="AD285" s="41"/>
      <c r="AE285" s="40"/>
      <c r="AF285" s="51"/>
    </row>
    <row r="286" spans="1:32" x14ac:dyDescent="0.2">
      <c r="A286" s="43"/>
      <c r="B286" s="39"/>
      <c r="C286" s="62"/>
      <c r="D286" s="39"/>
      <c r="E286" s="39"/>
      <c r="F286" s="42"/>
      <c r="G286" s="41"/>
      <c r="H286" s="51"/>
      <c r="I286" s="42"/>
      <c r="J286" s="39"/>
      <c r="K286" s="41"/>
      <c r="L286" s="51"/>
      <c r="M286" s="39"/>
      <c r="N286" s="39"/>
      <c r="O286" s="41"/>
      <c r="P286" s="51"/>
      <c r="Q286" s="39"/>
      <c r="R286" s="39"/>
      <c r="S286" s="41"/>
      <c r="T286" s="51"/>
      <c r="U286" s="39"/>
      <c r="V286" s="39"/>
      <c r="W286" s="41"/>
      <c r="X286" s="51"/>
      <c r="Y286" s="39"/>
      <c r="Z286" s="42"/>
      <c r="AA286" s="42"/>
      <c r="AB286" s="51"/>
      <c r="AC286" s="42"/>
      <c r="AD286" s="41"/>
      <c r="AE286" s="40"/>
      <c r="AF286" s="51"/>
    </row>
    <row r="287" spans="1:32" x14ac:dyDescent="0.2">
      <c r="A287" s="43"/>
      <c r="B287" s="39"/>
      <c r="C287" s="62"/>
      <c r="D287" s="39"/>
      <c r="E287" s="39"/>
      <c r="F287" s="42"/>
      <c r="G287" s="41"/>
      <c r="H287" s="51"/>
      <c r="I287" s="42"/>
      <c r="J287" s="39"/>
      <c r="K287" s="41"/>
      <c r="L287" s="51"/>
      <c r="M287" s="39"/>
      <c r="N287" s="39"/>
      <c r="O287" s="41"/>
      <c r="P287" s="51"/>
      <c r="Q287" s="39"/>
      <c r="R287" s="39"/>
      <c r="S287" s="41"/>
      <c r="T287" s="51"/>
      <c r="U287" s="39"/>
      <c r="V287" s="39"/>
      <c r="W287" s="41"/>
      <c r="X287" s="51"/>
      <c r="Y287" s="39"/>
      <c r="Z287" s="42"/>
      <c r="AA287" s="42"/>
      <c r="AB287" s="51"/>
      <c r="AC287" s="42"/>
      <c r="AD287" s="41"/>
      <c r="AE287" s="40"/>
      <c r="AF287" s="51"/>
    </row>
    <row r="288" spans="1:32" x14ac:dyDescent="0.2">
      <c r="A288" s="43"/>
      <c r="B288" s="39"/>
      <c r="C288" s="62"/>
      <c r="D288" s="39"/>
      <c r="E288" s="39"/>
      <c r="F288" s="42"/>
      <c r="G288" s="41"/>
      <c r="H288" s="51"/>
      <c r="I288" s="42"/>
      <c r="J288" s="39"/>
      <c r="K288" s="41"/>
      <c r="L288" s="51"/>
      <c r="M288" s="39"/>
      <c r="N288" s="39"/>
      <c r="O288" s="41"/>
      <c r="P288" s="51"/>
      <c r="Q288" s="39"/>
      <c r="R288" s="39"/>
      <c r="S288" s="41"/>
      <c r="T288" s="51"/>
      <c r="U288" s="39"/>
      <c r="V288" s="39"/>
      <c r="W288" s="41"/>
      <c r="X288" s="51"/>
      <c r="Y288" s="39"/>
      <c r="Z288" s="42"/>
      <c r="AA288" s="42"/>
      <c r="AB288" s="51"/>
      <c r="AC288" s="42"/>
      <c r="AD288" s="41"/>
      <c r="AE288" s="40"/>
      <c r="AF288" s="51"/>
    </row>
    <row r="289" spans="1:32" x14ac:dyDescent="0.2">
      <c r="A289" s="43"/>
      <c r="B289" s="39"/>
      <c r="C289" s="62"/>
      <c r="D289" s="39"/>
      <c r="E289" s="39"/>
      <c r="F289" s="42"/>
      <c r="G289" s="41"/>
      <c r="H289" s="51"/>
      <c r="I289" s="42"/>
      <c r="J289" s="39"/>
      <c r="K289" s="41"/>
      <c r="L289" s="51"/>
      <c r="M289" s="39"/>
      <c r="N289" s="39"/>
      <c r="O289" s="41"/>
      <c r="P289" s="51"/>
      <c r="Q289" s="39"/>
      <c r="R289" s="39"/>
      <c r="S289" s="41"/>
      <c r="T289" s="51"/>
      <c r="U289" s="39"/>
      <c r="V289" s="39"/>
      <c r="W289" s="41"/>
      <c r="X289" s="51"/>
      <c r="Y289" s="39"/>
      <c r="Z289" s="42"/>
      <c r="AA289" s="42"/>
      <c r="AB289" s="51"/>
      <c r="AC289" s="42"/>
      <c r="AD289" s="41"/>
      <c r="AE289" s="40"/>
      <c r="AF289" s="51"/>
    </row>
    <row r="290" spans="1:32" x14ac:dyDescent="0.2">
      <c r="A290" s="43"/>
      <c r="B290" s="39"/>
      <c r="C290" s="62"/>
      <c r="D290" s="39"/>
      <c r="E290" s="39"/>
      <c r="F290" s="42"/>
      <c r="G290" s="41"/>
      <c r="H290" s="51"/>
      <c r="I290" s="42"/>
      <c r="J290" s="39"/>
      <c r="K290" s="41"/>
      <c r="L290" s="51"/>
      <c r="M290" s="39"/>
      <c r="N290" s="39"/>
      <c r="O290" s="41"/>
      <c r="P290" s="51"/>
      <c r="Q290" s="39"/>
      <c r="R290" s="39"/>
      <c r="S290" s="41"/>
      <c r="T290" s="51"/>
      <c r="U290" s="39"/>
      <c r="V290" s="39"/>
      <c r="W290" s="41"/>
      <c r="X290" s="51"/>
      <c r="Y290" s="39"/>
      <c r="Z290" s="42"/>
      <c r="AA290" s="42"/>
      <c r="AB290" s="51"/>
      <c r="AC290" s="42"/>
      <c r="AD290" s="41"/>
      <c r="AE290" s="40"/>
      <c r="AF290" s="51"/>
    </row>
    <row r="291" spans="1:32" x14ac:dyDescent="0.2">
      <c r="A291" s="43"/>
      <c r="B291" s="39"/>
      <c r="C291" s="62"/>
      <c r="D291" s="39"/>
      <c r="E291" s="39"/>
      <c r="F291" s="42"/>
      <c r="G291" s="41"/>
      <c r="H291" s="51"/>
      <c r="I291" s="42"/>
      <c r="J291" s="39"/>
      <c r="K291" s="41"/>
      <c r="L291" s="51"/>
      <c r="M291" s="39"/>
      <c r="N291" s="39"/>
      <c r="O291" s="41"/>
      <c r="P291" s="51"/>
      <c r="Q291" s="39"/>
      <c r="R291" s="39"/>
      <c r="S291" s="41"/>
      <c r="T291" s="51"/>
      <c r="U291" s="39"/>
      <c r="V291" s="39"/>
      <c r="W291" s="41"/>
      <c r="X291" s="51"/>
      <c r="Y291" s="39"/>
      <c r="Z291" s="42"/>
      <c r="AA291" s="42"/>
      <c r="AB291" s="51"/>
      <c r="AC291" s="42"/>
      <c r="AD291" s="41"/>
      <c r="AE291" s="40"/>
      <c r="AF291" s="51"/>
    </row>
    <row r="292" spans="1:32" x14ac:dyDescent="0.2">
      <c r="A292" s="43"/>
      <c r="B292" s="39"/>
      <c r="C292" s="62"/>
      <c r="D292" s="39"/>
      <c r="E292" s="39"/>
      <c r="F292" s="42"/>
      <c r="G292" s="41"/>
      <c r="H292" s="51"/>
      <c r="I292" s="42"/>
      <c r="J292" s="39"/>
      <c r="K292" s="41"/>
      <c r="L292" s="51"/>
      <c r="M292" s="39"/>
      <c r="N292" s="39"/>
      <c r="O292" s="41"/>
      <c r="P292" s="51"/>
      <c r="Q292" s="39"/>
      <c r="R292" s="39"/>
      <c r="S292" s="41"/>
      <c r="T292" s="51"/>
      <c r="U292" s="39"/>
      <c r="V292" s="39"/>
      <c r="W292" s="41"/>
      <c r="X292" s="51"/>
      <c r="Y292" s="39"/>
      <c r="Z292" s="42"/>
      <c r="AA292" s="42"/>
      <c r="AB292" s="51"/>
      <c r="AC292" s="42"/>
      <c r="AD292" s="41"/>
      <c r="AE292" s="40"/>
      <c r="AF292" s="51"/>
    </row>
    <row r="293" spans="1:32" x14ac:dyDescent="0.2">
      <c r="A293" s="43"/>
      <c r="B293" s="39"/>
      <c r="C293" s="62"/>
      <c r="D293" s="39"/>
      <c r="E293" s="39"/>
      <c r="F293" s="42"/>
      <c r="G293" s="41"/>
      <c r="H293" s="51"/>
      <c r="I293" s="42"/>
      <c r="J293" s="39"/>
      <c r="K293" s="41"/>
      <c r="L293" s="51"/>
      <c r="M293" s="39"/>
      <c r="N293" s="39"/>
      <c r="O293" s="41"/>
      <c r="P293" s="51"/>
      <c r="Q293" s="39"/>
      <c r="R293" s="39"/>
      <c r="S293" s="41"/>
      <c r="T293" s="51"/>
      <c r="U293" s="39"/>
      <c r="V293" s="39"/>
      <c r="W293" s="41"/>
      <c r="X293" s="51"/>
      <c r="Y293" s="39"/>
      <c r="Z293" s="42"/>
      <c r="AA293" s="42"/>
      <c r="AB293" s="51"/>
      <c r="AC293" s="42"/>
      <c r="AD293" s="41"/>
      <c r="AE293" s="40"/>
      <c r="AF293" s="51"/>
    </row>
    <row r="294" spans="1:32" x14ac:dyDescent="0.2">
      <c r="A294" s="43"/>
      <c r="B294" s="39"/>
      <c r="C294" s="62"/>
      <c r="D294" s="39"/>
      <c r="E294" s="39"/>
      <c r="F294" s="42"/>
      <c r="G294" s="41"/>
      <c r="H294" s="51"/>
      <c r="I294" s="42"/>
      <c r="J294" s="39"/>
      <c r="K294" s="41"/>
      <c r="L294" s="51"/>
      <c r="M294" s="39"/>
      <c r="N294" s="39"/>
      <c r="O294" s="41"/>
      <c r="P294" s="51"/>
      <c r="Q294" s="39"/>
      <c r="R294" s="39"/>
      <c r="S294" s="41"/>
      <c r="T294" s="51"/>
      <c r="U294" s="39"/>
      <c r="V294" s="39"/>
      <c r="W294" s="41"/>
      <c r="X294" s="51"/>
      <c r="Y294" s="39"/>
      <c r="Z294" s="42"/>
      <c r="AA294" s="42"/>
      <c r="AB294" s="51"/>
      <c r="AC294" s="42"/>
      <c r="AD294" s="41"/>
      <c r="AE294" s="40"/>
      <c r="AF294" s="51"/>
    </row>
    <row r="295" spans="1:32" x14ac:dyDescent="0.2">
      <c r="A295" s="43"/>
      <c r="B295" s="39"/>
      <c r="C295" s="62"/>
      <c r="D295" s="39"/>
      <c r="E295" s="39"/>
      <c r="F295" s="42"/>
      <c r="G295" s="41"/>
      <c r="H295" s="51"/>
      <c r="I295" s="42"/>
      <c r="J295" s="39"/>
      <c r="K295" s="41"/>
      <c r="L295" s="51"/>
      <c r="M295" s="39"/>
      <c r="N295" s="39"/>
      <c r="O295" s="41"/>
      <c r="P295" s="51"/>
      <c r="Q295" s="39"/>
      <c r="R295" s="39"/>
      <c r="S295" s="41"/>
      <c r="T295" s="51"/>
      <c r="U295" s="39"/>
      <c r="V295" s="39"/>
      <c r="W295" s="41"/>
      <c r="X295" s="51"/>
      <c r="Y295" s="39"/>
      <c r="Z295" s="42"/>
      <c r="AA295" s="42"/>
      <c r="AB295" s="51"/>
      <c r="AC295" s="42"/>
      <c r="AD295" s="41"/>
      <c r="AE295" s="40"/>
      <c r="AF295" s="51"/>
    </row>
    <row r="296" spans="1:32" x14ac:dyDescent="0.2">
      <c r="A296" s="43"/>
      <c r="B296" s="39"/>
      <c r="C296" s="62"/>
      <c r="D296" s="39"/>
      <c r="E296" s="39"/>
      <c r="F296" s="42"/>
      <c r="G296" s="41"/>
      <c r="H296" s="51"/>
      <c r="I296" s="42"/>
      <c r="J296" s="39"/>
      <c r="K296" s="41"/>
      <c r="L296" s="51"/>
      <c r="M296" s="39"/>
      <c r="N296" s="39"/>
      <c r="O296" s="41"/>
      <c r="P296" s="51"/>
      <c r="Q296" s="39"/>
      <c r="R296" s="39"/>
      <c r="S296" s="41"/>
      <c r="T296" s="51"/>
      <c r="U296" s="39"/>
      <c r="V296" s="39"/>
      <c r="W296" s="41"/>
      <c r="X296" s="51"/>
      <c r="Y296" s="39"/>
      <c r="Z296" s="42"/>
      <c r="AA296" s="42"/>
      <c r="AB296" s="51"/>
      <c r="AC296" s="42"/>
      <c r="AD296" s="41"/>
      <c r="AE296" s="40"/>
      <c r="AF296" s="51"/>
    </row>
    <row r="297" spans="1:32" x14ac:dyDescent="0.2">
      <c r="A297" s="43"/>
      <c r="B297" s="39"/>
      <c r="C297" s="62"/>
      <c r="D297" s="39"/>
      <c r="E297" s="39"/>
      <c r="F297" s="42"/>
      <c r="G297" s="41"/>
      <c r="H297" s="51"/>
      <c r="I297" s="42"/>
      <c r="J297" s="39"/>
      <c r="K297" s="41"/>
      <c r="L297" s="51"/>
      <c r="M297" s="39"/>
      <c r="N297" s="39"/>
      <c r="O297" s="41"/>
      <c r="P297" s="51"/>
      <c r="Q297" s="39"/>
      <c r="R297" s="39"/>
      <c r="S297" s="41"/>
      <c r="T297" s="51"/>
      <c r="U297" s="39"/>
      <c r="V297" s="39"/>
      <c r="W297" s="41"/>
      <c r="X297" s="51"/>
      <c r="Y297" s="39"/>
      <c r="Z297" s="42"/>
      <c r="AA297" s="42"/>
      <c r="AB297" s="51"/>
      <c r="AC297" s="42"/>
      <c r="AD297" s="41"/>
      <c r="AE297" s="40"/>
      <c r="AF297" s="51"/>
    </row>
    <row r="298" spans="1:32" x14ac:dyDescent="0.2">
      <c r="A298" s="43"/>
      <c r="B298" s="39"/>
      <c r="C298" s="62"/>
      <c r="D298" s="39"/>
      <c r="E298" s="39"/>
      <c r="F298" s="42"/>
      <c r="G298" s="41"/>
      <c r="H298" s="51"/>
      <c r="I298" s="42"/>
      <c r="J298" s="39"/>
      <c r="K298" s="41"/>
      <c r="L298" s="51"/>
      <c r="M298" s="39"/>
      <c r="N298" s="39"/>
      <c r="O298" s="41"/>
      <c r="P298" s="51"/>
      <c r="Q298" s="39"/>
      <c r="R298" s="39"/>
      <c r="S298" s="41"/>
      <c r="T298" s="51"/>
      <c r="U298" s="39"/>
      <c r="V298" s="39"/>
      <c r="W298" s="41"/>
      <c r="X298" s="51"/>
      <c r="Y298" s="39"/>
      <c r="Z298" s="42"/>
      <c r="AA298" s="42"/>
      <c r="AB298" s="51"/>
      <c r="AC298" s="42"/>
      <c r="AD298" s="41"/>
      <c r="AE298" s="40"/>
      <c r="AF298" s="51"/>
    </row>
    <row r="299" spans="1:32" x14ac:dyDescent="0.2">
      <c r="A299" s="43"/>
      <c r="B299" s="39"/>
      <c r="C299" s="62"/>
      <c r="D299" s="39"/>
      <c r="E299" s="39"/>
      <c r="F299" s="42"/>
      <c r="G299" s="41"/>
      <c r="H299" s="51"/>
      <c r="I299" s="42"/>
      <c r="J299" s="39"/>
      <c r="K299" s="41"/>
      <c r="L299" s="51"/>
      <c r="M299" s="39"/>
      <c r="N299" s="39"/>
      <c r="O299" s="41"/>
      <c r="P299" s="51"/>
      <c r="Q299" s="39"/>
      <c r="R299" s="39"/>
      <c r="S299" s="41"/>
      <c r="T299" s="51"/>
      <c r="U299" s="39"/>
      <c r="V299" s="39"/>
      <c r="W299" s="41"/>
      <c r="X299" s="51"/>
      <c r="Y299" s="39"/>
      <c r="Z299" s="42"/>
      <c r="AA299" s="42"/>
      <c r="AB299" s="51"/>
      <c r="AC299" s="42"/>
      <c r="AD299" s="41"/>
      <c r="AE299" s="40"/>
      <c r="AF299" s="51"/>
    </row>
    <row r="300" spans="1:32" x14ac:dyDescent="0.2">
      <c r="A300" s="43"/>
      <c r="B300" s="39"/>
      <c r="C300" s="62"/>
      <c r="D300" s="39"/>
      <c r="E300" s="39"/>
      <c r="F300" s="42"/>
      <c r="G300" s="41"/>
      <c r="H300" s="51"/>
      <c r="I300" s="42"/>
      <c r="J300" s="39"/>
      <c r="K300" s="41"/>
      <c r="L300" s="51"/>
      <c r="M300" s="39"/>
      <c r="N300" s="39"/>
      <c r="O300" s="41"/>
      <c r="P300" s="51"/>
      <c r="Q300" s="39"/>
      <c r="R300" s="39"/>
      <c r="S300" s="41"/>
      <c r="T300" s="51"/>
      <c r="U300" s="39"/>
      <c r="V300" s="39"/>
      <c r="W300" s="41"/>
      <c r="X300" s="51"/>
      <c r="Y300" s="39"/>
      <c r="Z300" s="42"/>
      <c r="AA300" s="42"/>
      <c r="AB300" s="51"/>
      <c r="AC300" s="42"/>
      <c r="AD300" s="41"/>
      <c r="AE300" s="40"/>
      <c r="AF300" s="51"/>
    </row>
    <row r="301" spans="1:32" x14ac:dyDescent="0.2">
      <c r="A301" s="43"/>
      <c r="B301" s="39"/>
      <c r="C301" s="62"/>
      <c r="D301" s="39"/>
      <c r="E301" s="39"/>
      <c r="F301" s="42"/>
      <c r="G301" s="41"/>
      <c r="H301" s="51"/>
      <c r="I301" s="42"/>
      <c r="J301" s="39"/>
      <c r="K301" s="41"/>
      <c r="L301" s="51"/>
      <c r="M301" s="39"/>
      <c r="N301" s="39"/>
      <c r="O301" s="41"/>
      <c r="P301" s="51"/>
      <c r="Q301" s="39"/>
      <c r="R301" s="39"/>
      <c r="S301" s="41"/>
      <c r="T301" s="51"/>
      <c r="U301" s="39"/>
      <c r="V301" s="39"/>
      <c r="W301" s="41"/>
      <c r="X301" s="51"/>
      <c r="Y301" s="39"/>
      <c r="Z301" s="42"/>
      <c r="AA301" s="42"/>
      <c r="AB301" s="51"/>
      <c r="AC301" s="42"/>
      <c r="AD301" s="41"/>
      <c r="AE301" s="40"/>
      <c r="AF301" s="51"/>
    </row>
    <row r="302" spans="1:32" x14ac:dyDescent="0.2">
      <c r="A302" s="43"/>
      <c r="B302" s="39"/>
      <c r="C302" s="62"/>
      <c r="D302" s="39"/>
      <c r="E302" s="39"/>
      <c r="F302" s="42"/>
      <c r="G302" s="41"/>
      <c r="H302" s="51"/>
      <c r="I302" s="42"/>
      <c r="J302" s="39"/>
      <c r="K302" s="41"/>
      <c r="L302" s="51"/>
      <c r="M302" s="39"/>
      <c r="N302" s="39"/>
      <c r="O302" s="41"/>
      <c r="P302" s="51"/>
      <c r="Q302" s="39"/>
      <c r="R302" s="39"/>
      <c r="S302" s="41"/>
      <c r="T302" s="51"/>
      <c r="U302" s="39"/>
      <c r="V302" s="39"/>
      <c r="W302" s="41"/>
      <c r="X302" s="51"/>
      <c r="Y302" s="39"/>
      <c r="Z302" s="42"/>
      <c r="AA302" s="42"/>
      <c r="AB302" s="51"/>
      <c r="AC302" s="42"/>
      <c r="AD302" s="41"/>
      <c r="AE302" s="40"/>
      <c r="AF302" s="51"/>
    </row>
    <row r="303" spans="1:32" x14ac:dyDescent="0.2">
      <c r="A303" s="43"/>
      <c r="B303" s="39"/>
      <c r="C303" s="62"/>
      <c r="D303" s="39"/>
      <c r="E303" s="39"/>
      <c r="F303" s="42"/>
      <c r="G303" s="41"/>
      <c r="H303" s="51"/>
      <c r="I303" s="42"/>
      <c r="J303" s="39"/>
      <c r="K303" s="41"/>
      <c r="L303" s="51"/>
      <c r="M303" s="39"/>
      <c r="N303" s="39"/>
      <c r="O303" s="41"/>
      <c r="P303" s="51"/>
      <c r="Q303" s="39"/>
      <c r="R303" s="39"/>
      <c r="S303" s="41"/>
      <c r="T303" s="51"/>
      <c r="U303" s="39"/>
      <c r="V303" s="39"/>
      <c r="W303" s="41"/>
      <c r="X303" s="51"/>
      <c r="Y303" s="39"/>
      <c r="Z303" s="42"/>
      <c r="AA303" s="42"/>
      <c r="AB303" s="51"/>
      <c r="AC303" s="42"/>
      <c r="AD303" s="41"/>
      <c r="AE303" s="40"/>
      <c r="AF303" s="51"/>
    </row>
    <row r="304" spans="1:32" x14ac:dyDescent="0.2">
      <c r="A304" s="43"/>
      <c r="B304" s="39"/>
      <c r="C304" s="62"/>
      <c r="D304" s="39"/>
      <c r="E304" s="39"/>
      <c r="F304" s="42"/>
      <c r="G304" s="41"/>
      <c r="H304" s="51"/>
      <c r="I304" s="42"/>
      <c r="J304" s="39"/>
      <c r="K304" s="41"/>
      <c r="L304" s="51"/>
      <c r="M304" s="39"/>
      <c r="N304" s="39"/>
      <c r="O304" s="41"/>
      <c r="P304" s="51"/>
      <c r="Q304" s="39"/>
      <c r="R304" s="39"/>
      <c r="S304" s="41"/>
      <c r="T304" s="51"/>
      <c r="U304" s="39"/>
      <c r="V304" s="39"/>
      <c r="W304" s="41"/>
      <c r="X304" s="51"/>
      <c r="Y304" s="39"/>
      <c r="Z304" s="42"/>
      <c r="AA304" s="42"/>
      <c r="AB304" s="51"/>
      <c r="AC304" s="42"/>
      <c r="AD304" s="41"/>
      <c r="AE304" s="40"/>
      <c r="AF304" s="51"/>
    </row>
    <row r="305" spans="1:32" x14ac:dyDescent="0.2">
      <c r="A305" s="43"/>
      <c r="B305" s="39"/>
      <c r="C305" s="62"/>
      <c r="D305" s="39"/>
      <c r="E305" s="39"/>
      <c r="F305" s="42"/>
      <c r="G305" s="41"/>
      <c r="H305" s="51"/>
      <c r="I305" s="42"/>
      <c r="J305" s="39"/>
      <c r="K305" s="41"/>
      <c r="L305" s="51"/>
      <c r="M305" s="39"/>
      <c r="N305" s="39"/>
      <c r="O305" s="41"/>
      <c r="P305" s="51"/>
      <c r="Q305" s="39"/>
      <c r="R305" s="39"/>
      <c r="S305" s="41"/>
      <c r="T305" s="51"/>
      <c r="U305" s="39"/>
      <c r="V305" s="39"/>
      <c r="W305" s="41"/>
      <c r="X305" s="51"/>
      <c r="Y305" s="39"/>
      <c r="Z305" s="42"/>
      <c r="AA305" s="42"/>
      <c r="AB305" s="51"/>
      <c r="AC305" s="42"/>
      <c r="AD305" s="41"/>
      <c r="AE305" s="40"/>
      <c r="AF305" s="51"/>
    </row>
    <row r="306" spans="1:32" x14ac:dyDescent="0.2">
      <c r="A306" s="43"/>
      <c r="B306" s="39"/>
      <c r="C306" s="62"/>
      <c r="D306" s="39"/>
      <c r="E306" s="39"/>
      <c r="F306" s="42"/>
      <c r="G306" s="41"/>
      <c r="H306" s="51"/>
      <c r="I306" s="42"/>
      <c r="J306" s="39"/>
      <c r="K306" s="41"/>
      <c r="L306" s="51"/>
      <c r="M306" s="39"/>
      <c r="N306" s="39"/>
      <c r="O306" s="41"/>
      <c r="P306" s="51"/>
      <c r="Q306" s="39"/>
      <c r="R306" s="39"/>
      <c r="S306" s="41"/>
      <c r="T306" s="51"/>
      <c r="U306" s="39"/>
      <c r="V306" s="39"/>
      <c r="W306" s="41"/>
      <c r="X306" s="51"/>
      <c r="Y306" s="39"/>
      <c r="Z306" s="42"/>
      <c r="AA306" s="42"/>
      <c r="AB306" s="51"/>
      <c r="AC306" s="42"/>
      <c r="AD306" s="41"/>
      <c r="AE306" s="40"/>
      <c r="AF306" s="51"/>
    </row>
    <row r="307" spans="1:32" x14ac:dyDescent="0.2">
      <c r="A307" s="43"/>
      <c r="B307" s="39"/>
      <c r="C307" s="62"/>
      <c r="D307" s="39"/>
      <c r="E307" s="39"/>
      <c r="F307" s="42"/>
      <c r="G307" s="41"/>
      <c r="H307" s="51"/>
      <c r="I307" s="42"/>
      <c r="J307" s="39"/>
      <c r="K307" s="41"/>
      <c r="L307" s="51"/>
      <c r="M307" s="39"/>
      <c r="N307" s="39"/>
      <c r="O307" s="41"/>
      <c r="P307" s="51"/>
      <c r="Q307" s="39"/>
      <c r="R307" s="39"/>
      <c r="S307" s="41"/>
      <c r="T307" s="51"/>
      <c r="U307" s="39"/>
      <c r="V307" s="39"/>
      <c r="W307" s="41"/>
      <c r="X307" s="51"/>
      <c r="Y307" s="39"/>
      <c r="Z307" s="42"/>
      <c r="AA307" s="42"/>
      <c r="AB307" s="51"/>
      <c r="AC307" s="42"/>
      <c r="AD307" s="41"/>
      <c r="AE307" s="40"/>
      <c r="AF307" s="51"/>
    </row>
    <row r="308" spans="1:32" x14ac:dyDescent="0.2">
      <c r="A308" s="43"/>
      <c r="B308" s="39"/>
      <c r="C308" s="62"/>
      <c r="D308" s="39"/>
      <c r="E308" s="39"/>
      <c r="F308" s="42"/>
      <c r="G308" s="41"/>
      <c r="H308" s="51"/>
      <c r="I308" s="42"/>
      <c r="J308" s="39"/>
      <c r="K308" s="41"/>
      <c r="L308" s="51"/>
      <c r="M308" s="39"/>
      <c r="N308" s="39"/>
      <c r="O308" s="41"/>
      <c r="P308" s="51"/>
      <c r="Q308" s="39"/>
      <c r="R308" s="39"/>
      <c r="S308" s="41"/>
      <c r="T308" s="51"/>
      <c r="U308" s="39"/>
      <c r="V308" s="39"/>
      <c r="W308" s="41"/>
      <c r="X308" s="51"/>
      <c r="Y308" s="39"/>
      <c r="Z308" s="42"/>
      <c r="AA308" s="42"/>
      <c r="AB308" s="51"/>
      <c r="AC308" s="42"/>
      <c r="AD308" s="41"/>
      <c r="AE308" s="40"/>
      <c r="AF308" s="51"/>
    </row>
    <row r="309" spans="1:32" x14ac:dyDescent="0.2">
      <c r="A309" s="43"/>
      <c r="B309" s="39"/>
      <c r="C309" s="62"/>
      <c r="D309" s="39"/>
      <c r="E309" s="39"/>
      <c r="F309" s="42"/>
      <c r="G309" s="41"/>
      <c r="H309" s="51"/>
      <c r="I309" s="42"/>
      <c r="J309" s="39"/>
      <c r="K309" s="41"/>
      <c r="L309" s="51"/>
      <c r="M309" s="39"/>
      <c r="N309" s="39"/>
      <c r="O309" s="41"/>
      <c r="P309" s="51"/>
      <c r="Q309" s="39"/>
      <c r="R309" s="39"/>
      <c r="S309" s="41"/>
      <c r="T309" s="51"/>
      <c r="U309" s="39"/>
      <c r="V309" s="39"/>
      <c r="W309" s="41"/>
      <c r="X309" s="51"/>
      <c r="Y309" s="39"/>
      <c r="Z309" s="42"/>
      <c r="AA309" s="42"/>
      <c r="AB309" s="51"/>
      <c r="AC309" s="42"/>
      <c r="AD309" s="41"/>
      <c r="AE309" s="40"/>
      <c r="AF309" s="51"/>
    </row>
    <row r="310" spans="1:32" x14ac:dyDescent="0.2">
      <c r="A310" s="43"/>
      <c r="B310" s="39"/>
      <c r="C310" s="62"/>
      <c r="D310" s="39"/>
      <c r="E310" s="39"/>
      <c r="F310" s="42"/>
      <c r="G310" s="41"/>
      <c r="H310" s="51"/>
      <c r="I310" s="42"/>
      <c r="J310" s="39"/>
      <c r="K310" s="41"/>
      <c r="L310" s="51"/>
      <c r="M310" s="39"/>
      <c r="N310" s="39"/>
      <c r="O310" s="41"/>
      <c r="P310" s="51"/>
      <c r="Q310" s="39"/>
      <c r="R310" s="39"/>
      <c r="S310" s="41"/>
      <c r="T310" s="51"/>
      <c r="U310" s="39"/>
      <c r="V310" s="39"/>
      <c r="W310" s="41"/>
      <c r="X310" s="51"/>
      <c r="Y310" s="39"/>
      <c r="Z310" s="42"/>
      <c r="AA310" s="42"/>
      <c r="AB310" s="51"/>
      <c r="AC310" s="42"/>
      <c r="AD310" s="41"/>
      <c r="AE310" s="40"/>
      <c r="AF310" s="51"/>
    </row>
    <row r="311" spans="1:32" x14ac:dyDescent="0.2">
      <c r="A311" s="43"/>
      <c r="B311" s="39"/>
      <c r="C311" s="62"/>
      <c r="D311" s="39"/>
      <c r="E311" s="39"/>
      <c r="F311" s="42"/>
      <c r="G311" s="41"/>
      <c r="H311" s="51"/>
      <c r="I311" s="42"/>
      <c r="J311" s="39"/>
      <c r="K311" s="41"/>
      <c r="L311" s="51"/>
      <c r="M311" s="39"/>
      <c r="N311" s="39"/>
      <c r="O311" s="41"/>
      <c r="P311" s="51"/>
      <c r="Q311" s="39"/>
      <c r="R311" s="39"/>
      <c r="S311" s="41"/>
      <c r="T311" s="51"/>
      <c r="U311" s="39"/>
      <c r="V311" s="39"/>
      <c r="W311" s="41"/>
      <c r="X311" s="51"/>
      <c r="Y311" s="39"/>
      <c r="Z311" s="42"/>
      <c r="AA311" s="42"/>
      <c r="AB311" s="51"/>
      <c r="AC311" s="42"/>
      <c r="AD311" s="41"/>
      <c r="AE311" s="40"/>
      <c r="AF311" s="51"/>
    </row>
    <row r="312" spans="1:32" x14ac:dyDescent="0.2">
      <c r="A312" s="43"/>
      <c r="B312" s="39"/>
      <c r="C312" s="62"/>
      <c r="D312" s="39"/>
      <c r="E312" s="39"/>
      <c r="F312" s="42"/>
      <c r="G312" s="41"/>
      <c r="H312" s="51"/>
      <c r="I312" s="42"/>
      <c r="J312" s="39"/>
      <c r="K312" s="41"/>
      <c r="L312" s="51"/>
      <c r="M312" s="39"/>
      <c r="N312" s="39"/>
      <c r="O312" s="41"/>
      <c r="P312" s="51"/>
      <c r="Q312" s="39"/>
      <c r="R312" s="39"/>
      <c r="S312" s="41"/>
      <c r="T312" s="51"/>
      <c r="U312" s="39"/>
      <c r="V312" s="39"/>
      <c r="W312" s="41"/>
      <c r="X312" s="51"/>
      <c r="Y312" s="39"/>
      <c r="Z312" s="42"/>
      <c r="AA312" s="42"/>
      <c r="AB312" s="51"/>
      <c r="AC312" s="42"/>
      <c r="AD312" s="41"/>
      <c r="AE312" s="40"/>
      <c r="AF312" s="51"/>
    </row>
    <row r="313" spans="1:32" x14ac:dyDescent="0.2">
      <c r="A313" s="43"/>
      <c r="B313" s="39"/>
      <c r="C313" s="62"/>
      <c r="D313" s="39"/>
      <c r="E313" s="39"/>
      <c r="F313" s="42"/>
      <c r="G313" s="41"/>
      <c r="H313" s="51"/>
      <c r="I313" s="42"/>
      <c r="J313" s="39"/>
      <c r="K313" s="41"/>
      <c r="L313" s="51"/>
      <c r="M313" s="39"/>
      <c r="N313" s="39"/>
      <c r="O313" s="41"/>
      <c r="P313" s="51"/>
      <c r="Q313" s="39"/>
      <c r="R313" s="39"/>
      <c r="S313" s="41"/>
      <c r="T313" s="51"/>
      <c r="U313" s="39"/>
      <c r="V313" s="39"/>
      <c r="W313" s="41"/>
      <c r="X313" s="51"/>
      <c r="Y313" s="39"/>
      <c r="Z313" s="42"/>
      <c r="AA313" s="42"/>
      <c r="AB313" s="51"/>
      <c r="AC313" s="42"/>
      <c r="AD313" s="41"/>
      <c r="AE313" s="40"/>
      <c r="AF313" s="51"/>
    </row>
    <row r="314" spans="1:32" x14ac:dyDescent="0.2">
      <c r="A314" s="43"/>
      <c r="B314" s="39"/>
      <c r="C314" s="62"/>
      <c r="D314" s="39"/>
      <c r="E314" s="39"/>
      <c r="F314" s="42"/>
      <c r="G314" s="41"/>
      <c r="H314" s="51"/>
      <c r="I314" s="42"/>
      <c r="J314" s="39"/>
      <c r="K314" s="41"/>
      <c r="L314" s="51"/>
      <c r="M314" s="39"/>
      <c r="N314" s="39"/>
      <c r="O314" s="41"/>
      <c r="P314" s="51"/>
      <c r="Q314" s="39"/>
      <c r="R314" s="39"/>
      <c r="S314" s="41"/>
      <c r="T314" s="51"/>
      <c r="U314" s="39"/>
      <c r="V314" s="39"/>
      <c r="W314" s="41"/>
      <c r="X314" s="51"/>
      <c r="Y314" s="39"/>
      <c r="Z314" s="42"/>
      <c r="AA314" s="42"/>
      <c r="AB314" s="51"/>
      <c r="AC314" s="42"/>
      <c r="AD314" s="41"/>
      <c r="AE314" s="40"/>
      <c r="AF314" s="51"/>
    </row>
    <row r="315" spans="1:32" x14ac:dyDescent="0.2">
      <c r="A315" s="43"/>
      <c r="B315" s="39"/>
      <c r="C315" s="62"/>
      <c r="D315" s="39"/>
      <c r="E315" s="39"/>
      <c r="F315" s="42"/>
      <c r="G315" s="41"/>
      <c r="H315" s="51"/>
      <c r="I315" s="42"/>
      <c r="J315" s="39"/>
      <c r="K315" s="41"/>
      <c r="L315" s="51"/>
      <c r="M315" s="39"/>
      <c r="N315" s="39"/>
      <c r="O315" s="41"/>
      <c r="P315" s="51"/>
      <c r="Q315" s="39"/>
      <c r="R315" s="39"/>
      <c r="S315" s="41"/>
      <c r="T315" s="51"/>
      <c r="U315" s="39"/>
      <c r="V315" s="39"/>
      <c r="W315" s="41"/>
      <c r="X315" s="51"/>
      <c r="Y315" s="39"/>
      <c r="Z315" s="42"/>
      <c r="AA315" s="42"/>
      <c r="AB315" s="51"/>
      <c r="AC315" s="42"/>
      <c r="AD315" s="41"/>
      <c r="AE315" s="40"/>
      <c r="AF315" s="51"/>
    </row>
    <row r="316" spans="1:32" x14ac:dyDescent="0.2">
      <c r="A316" s="43"/>
      <c r="B316" s="39"/>
      <c r="C316" s="62"/>
      <c r="D316" s="39"/>
      <c r="E316" s="39"/>
      <c r="F316" s="42"/>
      <c r="G316" s="41"/>
      <c r="H316" s="51"/>
      <c r="I316" s="42"/>
      <c r="J316" s="39"/>
      <c r="K316" s="41"/>
      <c r="L316" s="51"/>
      <c r="M316" s="39"/>
      <c r="N316" s="39"/>
      <c r="O316" s="41"/>
      <c r="P316" s="51"/>
      <c r="Q316" s="39"/>
      <c r="R316" s="39"/>
      <c r="S316" s="41"/>
      <c r="T316" s="51"/>
      <c r="U316" s="39"/>
      <c r="V316" s="39"/>
      <c r="W316" s="41"/>
      <c r="X316" s="51"/>
      <c r="Y316" s="39"/>
      <c r="Z316" s="42"/>
      <c r="AA316" s="42"/>
      <c r="AB316" s="51"/>
      <c r="AC316" s="42"/>
      <c r="AD316" s="41"/>
      <c r="AE316" s="40"/>
      <c r="AF316" s="51"/>
    </row>
    <row r="317" spans="1:32" x14ac:dyDescent="0.2">
      <c r="A317" s="43"/>
      <c r="B317" s="39"/>
      <c r="C317" s="62"/>
      <c r="D317" s="39"/>
      <c r="E317" s="39"/>
      <c r="F317" s="42"/>
      <c r="G317" s="41"/>
      <c r="H317" s="51"/>
      <c r="I317" s="42"/>
      <c r="J317" s="39"/>
      <c r="K317" s="41"/>
      <c r="L317" s="51"/>
      <c r="M317" s="39"/>
      <c r="N317" s="39"/>
      <c r="O317" s="41"/>
      <c r="P317" s="51"/>
      <c r="Q317" s="39"/>
      <c r="R317" s="39"/>
      <c r="S317" s="41"/>
      <c r="T317" s="51"/>
      <c r="U317" s="39"/>
      <c r="V317" s="39"/>
      <c r="W317" s="41"/>
      <c r="X317" s="51"/>
      <c r="Y317" s="39"/>
      <c r="Z317" s="42"/>
      <c r="AA317" s="42"/>
      <c r="AB317" s="51"/>
      <c r="AC317" s="42"/>
      <c r="AD317" s="41"/>
      <c r="AE317" s="40"/>
      <c r="AF317" s="51"/>
    </row>
    <row r="318" spans="1:32" x14ac:dyDescent="0.2">
      <c r="A318" s="43"/>
      <c r="B318" s="39"/>
      <c r="C318" s="62"/>
      <c r="D318" s="39"/>
      <c r="E318" s="39"/>
      <c r="F318" s="42"/>
      <c r="G318" s="41"/>
      <c r="H318" s="51"/>
      <c r="I318" s="42"/>
      <c r="J318" s="39"/>
      <c r="K318" s="41"/>
      <c r="L318" s="51"/>
      <c r="M318" s="39"/>
      <c r="N318" s="39"/>
      <c r="O318" s="41"/>
      <c r="P318" s="51"/>
      <c r="Q318" s="39"/>
      <c r="R318" s="39"/>
      <c r="S318" s="41"/>
      <c r="T318" s="51"/>
      <c r="U318" s="39"/>
      <c r="V318" s="39"/>
      <c r="W318" s="41"/>
      <c r="X318" s="51"/>
      <c r="Y318" s="39"/>
      <c r="Z318" s="42"/>
      <c r="AA318" s="42"/>
      <c r="AB318" s="51"/>
      <c r="AC318" s="42"/>
      <c r="AD318" s="41"/>
      <c r="AE318" s="40"/>
      <c r="AF318" s="51"/>
    </row>
    <row r="319" spans="1:32" x14ac:dyDescent="0.2">
      <c r="A319" s="43"/>
      <c r="B319" s="39"/>
      <c r="C319" s="62"/>
      <c r="D319" s="39"/>
      <c r="E319" s="39"/>
      <c r="F319" s="42"/>
      <c r="G319" s="41"/>
      <c r="H319" s="51"/>
      <c r="I319" s="42"/>
      <c r="J319" s="39"/>
      <c r="K319" s="41"/>
      <c r="L319" s="51"/>
      <c r="M319" s="39"/>
      <c r="N319" s="39"/>
      <c r="O319" s="41"/>
      <c r="P319" s="51"/>
      <c r="Q319" s="39"/>
      <c r="R319" s="39"/>
      <c r="S319" s="41"/>
      <c r="T319" s="51"/>
      <c r="U319" s="39"/>
      <c r="V319" s="39"/>
      <c r="W319" s="41"/>
      <c r="X319" s="51"/>
      <c r="Y319" s="39"/>
      <c r="Z319" s="42"/>
      <c r="AA319" s="42"/>
      <c r="AB319" s="51"/>
      <c r="AC319" s="42"/>
      <c r="AD319" s="41"/>
      <c r="AE319" s="40"/>
      <c r="AF319" s="51"/>
    </row>
    <row r="320" spans="1:32" x14ac:dyDescent="0.2">
      <c r="A320" s="43"/>
      <c r="B320" s="39"/>
      <c r="C320" s="62"/>
      <c r="D320" s="39"/>
      <c r="E320" s="39"/>
      <c r="F320" s="42"/>
      <c r="G320" s="41"/>
      <c r="H320" s="51"/>
      <c r="I320" s="42"/>
      <c r="J320" s="39"/>
      <c r="K320" s="41"/>
      <c r="L320" s="51"/>
      <c r="M320" s="39"/>
      <c r="N320" s="39"/>
      <c r="O320" s="41"/>
      <c r="P320" s="51"/>
      <c r="Q320" s="39"/>
      <c r="R320" s="39"/>
      <c r="S320" s="41"/>
      <c r="T320" s="51"/>
      <c r="U320" s="39"/>
      <c r="V320" s="39"/>
      <c r="W320" s="41"/>
      <c r="X320" s="51"/>
      <c r="Y320" s="39"/>
      <c r="Z320" s="42"/>
      <c r="AA320" s="42"/>
      <c r="AB320" s="51"/>
      <c r="AC320" s="42"/>
      <c r="AD320" s="41"/>
      <c r="AE320" s="40"/>
      <c r="AF320" s="51"/>
    </row>
    <row r="321" spans="1:32" x14ac:dyDescent="0.2">
      <c r="A321" s="43"/>
      <c r="B321" s="39"/>
      <c r="C321" s="62"/>
      <c r="D321" s="39"/>
      <c r="E321" s="39"/>
      <c r="F321" s="42"/>
      <c r="G321" s="41"/>
      <c r="H321" s="51"/>
      <c r="I321" s="42"/>
      <c r="J321" s="39"/>
      <c r="K321" s="41"/>
      <c r="L321" s="51"/>
      <c r="M321" s="39"/>
      <c r="N321" s="39"/>
      <c r="O321" s="41"/>
      <c r="P321" s="51"/>
      <c r="Q321" s="39"/>
      <c r="R321" s="39"/>
      <c r="S321" s="41"/>
      <c r="T321" s="51"/>
      <c r="U321" s="39"/>
      <c r="V321" s="39"/>
      <c r="W321" s="41"/>
      <c r="X321" s="51"/>
      <c r="Y321" s="39"/>
      <c r="Z321" s="42"/>
      <c r="AA321" s="42"/>
      <c r="AB321" s="51"/>
      <c r="AC321" s="42"/>
      <c r="AD321" s="41"/>
      <c r="AE321" s="40"/>
      <c r="AF321" s="51"/>
    </row>
    <row r="322" spans="1:32" x14ac:dyDescent="0.2">
      <c r="A322" s="43"/>
      <c r="B322" s="39"/>
      <c r="C322" s="62"/>
      <c r="D322" s="39"/>
      <c r="E322" s="39"/>
      <c r="F322" s="42"/>
      <c r="G322" s="41"/>
      <c r="H322" s="51"/>
      <c r="I322" s="42"/>
      <c r="J322" s="39"/>
      <c r="K322" s="41"/>
      <c r="L322" s="51"/>
      <c r="M322" s="39"/>
      <c r="N322" s="39"/>
      <c r="O322" s="41"/>
      <c r="P322" s="51"/>
      <c r="Q322" s="39"/>
      <c r="R322" s="39"/>
      <c r="S322" s="41"/>
      <c r="T322" s="51"/>
      <c r="U322" s="39"/>
      <c r="V322" s="39"/>
      <c r="W322" s="41"/>
      <c r="X322" s="51"/>
      <c r="Y322" s="39"/>
      <c r="Z322" s="42"/>
      <c r="AA322" s="42"/>
      <c r="AB322" s="51"/>
      <c r="AC322" s="42"/>
      <c r="AD322" s="41"/>
      <c r="AE322" s="40"/>
      <c r="AF322" s="51"/>
    </row>
    <row r="323" spans="1:32" x14ac:dyDescent="0.2">
      <c r="A323" s="43"/>
      <c r="B323" s="39"/>
      <c r="C323" s="62"/>
      <c r="D323" s="39"/>
      <c r="E323" s="39"/>
      <c r="F323" s="42"/>
      <c r="G323" s="41"/>
      <c r="H323" s="51"/>
      <c r="I323" s="42"/>
      <c r="J323" s="39"/>
      <c r="K323" s="41"/>
      <c r="L323" s="51"/>
      <c r="M323" s="39"/>
      <c r="N323" s="39"/>
      <c r="O323" s="41"/>
      <c r="P323" s="51"/>
      <c r="Q323" s="39"/>
      <c r="R323" s="39"/>
      <c r="S323" s="41"/>
      <c r="T323" s="51"/>
      <c r="U323" s="39"/>
      <c r="V323" s="39"/>
      <c r="W323" s="41"/>
      <c r="X323" s="51"/>
      <c r="Y323" s="39"/>
      <c r="Z323" s="42"/>
      <c r="AA323" s="42"/>
      <c r="AB323" s="51"/>
      <c r="AC323" s="42"/>
      <c r="AD323" s="41"/>
      <c r="AE323" s="40"/>
      <c r="AF323" s="51"/>
    </row>
    <row r="324" spans="1:32" x14ac:dyDescent="0.2">
      <c r="A324" s="43"/>
      <c r="B324" s="39"/>
      <c r="C324" s="62"/>
      <c r="D324" s="39"/>
      <c r="E324" s="39"/>
      <c r="F324" s="42"/>
      <c r="G324" s="41"/>
      <c r="H324" s="51"/>
      <c r="I324" s="42"/>
      <c r="J324" s="39"/>
      <c r="K324" s="41"/>
      <c r="L324" s="51"/>
      <c r="M324" s="39"/>
      <c r="N324" s="39"/>
      <c r="O324" s="41"/>
      <c r="P324" s="51"/>
      <c r="Q324" s="39"/>
      <c r="R324" s="39"/>
      <c r="S324" s="41"/>
      <c r="T324" s="51"/>
      <c r="U324" s="39"/>
      <c r="V324" s="39"/>
      <c r="W324" s="41"/>
      <c r="X324" s="51"/>
      <c r="Y324" s="39"/>
      <c r="Z324" s="42"/>
      <c r="AA324" s="42"/>
      <c r="AB324" s="51"/>
      <c r="AC324" s="42"/>
      <c r="AD324" s="41"/>
      <c r="AE324" s="40"/>
      <c r="AF324" s="51"/>
    </row>
    <row r="325" spans="1:32" x14ac:dyDescent="0.2">
      <c r="A325" s="43"/>
      <c r="B325" s="39"/>
      <c r="C325" s="62"/>
      <c r="D325" s="39"/>
      <c r="E325" s="39"/>
      <c r="F325" s="42"/>
      <c r="G325" s="41"/>
      <c r="H325" s="51"/>
      <c r="I325" s="42"/>
      <c r="J325" s="39"/>
      <c r="K325" s="41"/>
      <c r="L325" s="51"/>
      <c r="M325" s="39"/>
      <c r="N325" s="39"/>
      <c r="O325" s="41"/>
      <c r="P325" s="51"/>
      <c r="Q325" s="39"/>
      <c r="R325" s="39"/>
      <c r="S325" s="41"/>
      <c r="T325" s="51"/>
      <c r="U325" s="39"/>
      <c r="V325" s="39"/>
      <c r="W325" s="41"/>
      <c r="X325" s="51"/>
      <c r="Y325" s="39"/>
      <c r="Z325" s="42"/>
      <c r="AA325" s="42"/>
      <c r="AB325" s="51"/>
      <c r="AC325" s="42"/>
      <c r="AD325" s="41"/>
      <c r="AE325" s="40"/>
      <c r="AF325" s="51"/>
    </row>
    <row r="326" spans="1:32" x14ac:dyDescent="0.2">
      <c r="A326" s="43"/>
      <c r="B326" s="39"/>
      <c r="C326" s="62"/>
      <c r="D326" s="39"/>
      <c r="E326" s="39"/>
      <c r="F326" s="42"/>
      <c r="G326" s="41"/>
      <c r="H326" s="51"/>
      <c r="I326" s="42"/>
      <c r="J326" s="39"/>
      <c r="K326" s="41"/>
      <c r="L326" s="51"/>
      <c r="M326" s="39"/>
      <c r="N326" s="39"/>
      <c r="O326" s="41"/>
      <c r="P326" s="51"/>
      <c r="Q326" s="39"/>
      <c r="R326" s="39"/>
      <c r="S326" s="41"/>
      <c r="T326" s="51"/>
      <c r="U326" s="39"/>
      <c r="V326" s="39"/>
      <c r="W326" s="41"/>
      <c r="X326" s="51"/>
      <c r="Y326" s="39"/>
      <c r="Z326" s="42"/>
      <c r="AA326" s="42"/>
      <c r="AB326" s="51"/>
      <c r="AC326" s="42"/>
      <c r="AD326" s="41"/>
      <c r="AE326" s="40"/>
      <c r="AF326" s="51"/>
    </row>
    <row r="327" spans="1:32" x14ac:dyDescent="0.2">
      <c r="A327" s="43"/>
      <c r="B327" s="39"/>
      <c r="C327" s="62"/>
      <c r="D327" s="39"/>
      <c r="E327" s="39"/>
      <c r="F327" s="42"/>
      <c r="G327" s="41"/>
      <c r="H327" s="51"/>
      <c r="I327" s="42"/>
      <c r="J327" s="39"/>
      <c r="K327" s="41"/>
      <c r="L327" s="51"/>
      <c r="M327" s="39"/>
      <c r="N327" s="39"/>
      <c r="O327" s="41"/>
      <c r="P327" s="51"/>
      <c r="Q327" s="39"/>
      <c r="R327" s="39"/>
      <c r="S327" s="41"/>
      <c r="T327" s="51"/>
      <c r="U327" s="39"/>
      <c r="V327" s="39"/>
      <c r="W327" s="41"/>
      <c r="X327" s="51"/>
      <c r="Y327" s="39"/>
      <c r="Z327" s="42"/>
      <c r="AA327" s="42"/>
      <c r="AB327" s="51"/>
      <c r="AC327" s="42"/>
      <c r="AD327" s="41"/>
      <c r="AE327" s="40"/>
      <c r="AF327" s="51"/>
    </row>
    <row r="328" spans="1:32" x14ac:dyDescent="0.2">
      <c r="A328" s="43"/>
      <c r="B328" s="39"/>
      <c r="C328" s="62"/>
      <c r="D328" s="39"/>
      <c r="E328" s="39"/>
      <c r="F328" s="42"/>
      <c r="G328" s="41"/>
      <c r="H328" s="51"/>
      <c r="I328" s="42"/>
      <c r="J328" s="39"/>
      <c r="K328" s="41"/>
      <c r="L328" s="51"/>
      <c r="M328" s="39"/>
      <c r="N328" s="39"/>
      <c r="O328" s="41"/>
      <c r="P328" s="51"/>
      <c r="Q328" s="39"/>
      <c r="R328" s="39"/>
      <c r="S328" s="41"/>
      <c r="T328" s="51"/>
      <c r="U328" s="39"/>
      <c r="V328" s="39"/>
      <c r="W328" s="41"/>
      <c r="X328" s="51"/>
      <c r="Y328" s="39"/>
      <c r="Z328" s="42"/>
      <c r="AA328" s="42"/>
      <c r="AB328" s="51"/>
      <c r="AC328" s="42"/>
      <c r="AD328" s="41"/>
      <c r="AE328" s="40"/>
      <c r="AF328" s="51"/>
    </row>
    <row r="329" spans="1:32" x14ac:dyDescent="0.2">
      <c r="A329" s="43"/>
      <c r="B329" s="39"/>
      <c r="C329" s="62"/>
      <c r="D329" s="39"/>
      <c r="E329" s="39"/>
      <c r="F329" s="42"/>
      <c r="G329" s="41"/>
      <c r="H329" s="51"/>
      <c r="I329" s="42"/>
      <c r="J329" s="39"/>
      <c r="K329" s="41"/>
      <c r="L329" s="51"/>
      <c r="M329" s="39"/>
      <c r="N329" s="39"/>
      <c r="O329" s="41"/>
      <c r="P329" s="51"/>
      <c r="Q329" s="39"/>
      <c r="R329" s="39"/>
      <c r="S329" s="41"/>
      <c r="T329" s="51"/>
      <c r="U329" s="39"/>
      <c r="V329" s="39"/>
      <c r="W329" s="41"/>
      <c r="X329" s="51"/>
      <c r="Y329" s="39"/>
      <c r="Z329" s="42"/>
      <c r="AA329" s="42"/>
      <c r="AB329" s="51"/>
      <c r="AC329" s="42"/>
      <c r="AD329" s="41"/>
      <c r="AE329" s="40"/>
      <c r="AF329" s="51"/>
    </row>
    <row r="330" spans="1:32" x14ac:dyDescent="0.2">
      <c r="A330" s="43"/>
      <c r="B330" s="39"/>
      <c r="C330" s="62"/>
      <c r="D330" s="39"/>
      <c r="E330" s="39"/>
      <c r="F330" s="42"/>
      <c r="G330" s="41"/>
      <c r="H330" s="51"/>
      <c r="I330" s="42"/>
      <c r="J330" s="39"/>
      <c r="K330" s="41"/>
      <c r="L330" s="51"/>
      <c r="M330" s="39"/>
      <c r="N330" s="39"/>
      <c r="O330" s="41"/>
      <c r="P330" s="51"/>
      <c r="Q330" s="39"/>
      <c r="R330" s="39"/>
      <c r="S330" s="41"/>
      <c r="T330" s="51"/>
      <c r="U330" s="39"/>
      <c r="V330" s="39"/>
      <c r="W330" s="41"/>
      <c r="X330" s="51"/>
      <c r="Y330" s="39"/>
      <c r="Z330" s="42"/>
      <c r="AA330" s="42"/>
      <c r="AB330" s="51"/>
      <c r="AC330" s="42"/>
      <c r="AD330" s="41"/>
      <c r="AE330" s="40"/>
      <c r="AF330" s="51"/>
    </row>
    <row r="331" spans="1:32" x14ac:dyDescent="0.2">
      <c r="A331" s="43"/>
      <c r="B331" s="39"/>
      <c r="C331" s="62"/>
      <c r="D331" s="39"/>
      <c r="E331" s="39"/>
      <c r="F331" s="42"/>
      <c r="G331" s="41"/>
      <c r="H331" s="51"/>
      <c r="I331" s="42"/>
      <c r="J331" s="39"/>
      <c r="K331" s="41"/>
      <c r="L331" s="51"/>
      <c r="M331" s="39"/>
      <c r="N331" s="39"/>
      <c r="O331" s="41"/>
      <c r="P331" s="51"/>
      <c r="Q331" s="39"/>
      <c r="R331" s="39"/>
      <c r="S331" s="41"/>
      <c r="T331" s="51"/>
      <c r="U331" s="39"/>
      <c r="V331" s="39"/>
      <c r="W331" s="41"/>
      <c r="X331" s="51"/>
      <c r="Y331" s="39"/>
      <c r="Z331" s="42"/>
      <c r="AA331" s="42"/>
      <c r="AB331" s="51"/>
      <c r="AC331" s="42"/>
      <c r="AD331" s="41"/>
      <c r="AE331" s="40"/>
      <c r="AF331" s="51"/>
    </row>
    <row r="332" spans="1:32" x14ac:dyDescent="0.2">
      <c r="A332" s="43"/>
      <c r="B332" s="39"/>
      <c r="C332" s="62"/>
      <c r="D332" s="39"/>
      <c r="E332" s="39"/>
      <c r="F332" s="42"/>
      <c r="G332" s="41"/>
      <c r="H332" s="51"/>
      <c r="I332" s="42"/>
      <c r="J332" s="39"/>
      <c r="K332" s="41"/>
      <c r="L332" s="51"/>
      <c r="M332" s="39"/>
      <c r="N332" s="39"/>
      <c r="O332" s="41"/>
      <c r="P332" s="51"/>
      <c r="Q332" s="39"/>
      <c r="R332" s="39"/>
      <c r="S332" s="41"/>
      <c r="T332" s="51"/>
      <c r="U332" s="39"/>
      <c r="V332" s="39"/>
      <c r="W332" s="41"/>
      <c r="X332" s="51"/>
      <c r="Y332" s="39"/>
      <c r="Z332" s="42"/>
      <c r="AA332" s="42"/>
      <c r="AB332" s="51"/>
      <c r="AC332" s="42"/>
      <c r="AD332" s="41"/>
      <c r="AE332" s="40"/>
      <c r="AF332" s="51"/>
    </row>
    <row r="333" spans="1:32" x14ac:dyDescent="0.2">
      <c r="A333" s="43"/>
      <c r="B333" s="39"/>
      <c r="C333" s="62"/>
      <c r="D333" s="39"/>
      <c r="E333" s="39"/>
      <c r="F333" s="42"/>
      <c r="G333" s="41"/>
      <c r="H333" s="51"/>
      <c r="I333" s="42"/>
      <c r="J333" s="39"/>
      <c r="K333" s="41"/>
      <c r="L333" s="51"/>
      <c r="M333" s="39"/>
      <c r="N333" s="39"/>
      <c r="O333" s="41"/>
      <c r="P333" s="51"/>
      <c r="Q333" s="39"/>
      <c r="R333" s="39"/>
      <c r="S333" s="41"/>
      <c r="T333" s="51"/>
      <c r="U333" s="39"/>
      <c r="V333" s="39"/>
      <c r="W333" s="41"/>
      <c r="X333" s="51"/>
      <c r="Y333" s="39"/>
      <c r="Z333" s="42"/>
      <c r="AA333" s="42"/>
      <c r="AB333" s="51"/>
      <c r="AC333" s="42"/>
      <c r="AD333" s="41"/>
      <c r="AE333" s="40"/>
      <c r="AF333" s="51"/>
    </row>
    <row r="334" spans="1:32" x14ac:dyDescent="0.2">
      <c r="A334" s="43"/>
      <c r="B334" s="39"/>
      <c r="C334" s="62"/>
      <c r="D334" s="39"/>
      <c r="E334" s="39"/>
      <c r="F334" s="42"/>
      <c r="G334" s="41"/>
      <c r="H334" s="51"/>
      <c r="I334" s="42"/>
      <c r="J334" s="39"/>
      <c r="K334" s="41"/>
      <c r="L334" s="51"/>
      <c r="M334" s="39"/>
      <c r="N334" s="39"/>
      <c r="O334" s="41"/>
      <c r="P334" s="51"/>
      <c r="Q334" s="39"/>
      <c r="R334" s="39"/>
      <c r="S334" s="41"/>
      <c r="T334" s="51"/>
      <c r="U334" s="39"/>
      <c r="V334" s="39"/>
      <c r="W334" s="41"/>
      <c r="X334" s="51"/>
      <c r="Y334" s="39"/>
      <c r="Z334" s="42"/>
      <c r="AA334" s="42"/>
      <c r="AB334" s="51"/>
      <c r="AC334" s="42"/>
      <c r="AD334" s="41"/>
      <c r="AE334" s="40"/>
      <c r="AF334" s="51"/>
    </row>
    <row r="335" spans="1:32" x14ac:dyDescent="0.2">
      <c r="A335" s="43"/>
      <c r="B335" s="39"/>
      <c r="C335" s="62"/>
      <c r="D335" s="39"/>
      <c r="E335" s="39"/>
      <c r="F335" s="42"/>
      <c r="G335" s="41"/>
      <c r="H335" s="51"/>
      <c r="I335" s="42"/>
      <c r="J335" s="39"/>
      <c r="K335" s="41"/>
      <c r="L335" s="51"/>
      <c r="M335" s="39"/>
      <c r="N335" s="39"/>
      <c r="O335" s="41"/>
      <c r="P335" s="51"/>
      <c r="Q335" s="39"/>
      <c r="R335" s="39"/>
      <c r="S335" s="41"/>
      <c r="T335" s="51"/>
      <c r="U335" s="39"/>
      <c r="V335" s="39"/>
      <c r="W335" s="41"/>
      <c r="X335" s="51"/>
      <c r="Y335" s="39"/>
      <c r="Z335" s="42"/>
      <c r="AA335" s="42"/>
      <c r="AB335" s="51"/>
      <c r="AC335" s="42"/>
      <c r="AD335" s="41"/>
      <c r="AE335" s="40"/>
      <c r="AF335" s="51"/>
    </row>
    <row r="336" spans="1:32" x14ac:dyDescent="0.2">
      <c r="A336" s="43"/>
      <c r="B336" s="39"/>
      <c r="C336" s="62"/>
      <c r="D336" s="39"/>
      <c r="E336" s="39"/>
      <c r="F336" s="42"/>
      <c r="G336" s="41"/>
      <c r="H336" s="51"/>
      <c r="I336" s="42"/>
      <c r="J336" s="39"/>
      <c r="K336" s="41"/>
      <c r="L336" s="51"/>
      <c r="M336" s="39"/>
      <c r="N336" s="39"/>
      <c r="O336" s="41"/>
      <c r="P336" s="51"/>
      <c r="Q336" s="39"/>
      <c r="R336" s="39"/>
      <c r="S336" s="41"/>
      <c r="T336" s="51"/>
      <c r="U336" s="39"/>
      <c r="V336" s="39"/>
      <c r="W336" s="41"/>
      <c r="X336" s="51"/>
      <c r="Y336" s="39"/>
      <c r="Z336" s="42"/>
      <c r="AA336" s="42"/>
      <c r="AB336" s="51"/>
      <c r="AC336" s="42"/>
      <c r="AD336" s="41"/>
      <c r="AE336" s="40"/>
      <c r="AF336" s="51"/>
    </row>
    <row r="337" spans="1:32" x14ac:dyDescent="0.2">
      <c r="A337" s="43"/>
      <c r="B337" s="39"/>
      <c r="C337" s="62"/>
      <c r="D337" s="39"/>
      <c r="E337" s="39"/>
      <c r="F337" s="42"/>
      <c r="G337" s="41"/>
      <c r="H337" s="51"/>
      <c r="I337" s="42"/>
      <c r="J337" s="39"/>
      <c r="K337" s="41"/>
      <c r="L337" s="51"/>
      <c r="M337" s="39"/>
      <c r="N337" s="39"/>
      <c r="O337" s="41"/>
      <c r="P337" s="51"/>
      <c r="Q337" s="39"/>
      <c r="R337" s="39"/>
      <c r="S337" s="41"/>
      <c r="T337" s="51"/>
      <c r="U337" s="39"/>
      <c r="V337" s="39"/>
      <c r="W337" s="41"/>
      <c r="X337" s="51"/>
      <c r="Y337" s="39"/>
      <c r="Z337" s="42"/>
      <c r="AA337" s="42"/>
      <c r="AB337" s="51"/>
      <c r="AC337" s="42"/>
      <c r="AD337" s="41"/>
      <c r="AE337" s="40"/>
      <c r="AF337" s="51"/>
    </row>
    <row r="338" spans="1:32" x14ac:dyDescent="0.2">
      <c r="A338" s="43"/>
      <c r="B338" s="39"/>
      <c r="C338" s="62"/>
      <c r="D338" s="39"/>
      <c r="E338" s="39"/>
      <c r="F338" s="42"/>
      <c r="G338" s="41"/>
      <c r="H338" s="51"/>
      <c r="I338" s="42"/>
      <c r="J338" s="39"/>
      <c r="K338" s="41"/>
      <c r="L338" s="51"/>
      <c r="M338" s="39"/>
      <c r="N338" s="39"/>
      <c r="O338" s="41"/>
      <c r="P338" s="51"/>
      <c r="Q338" s="39"/>
      <c r="R338" s="39"/>
      <c r="S338" s="41"/>
      <c r="T338" s="51"/>
      <c r="U338" s="39"/>
      <c r="V338" s="39"/>
      <c r="W338" s="41"/>
      <c r="X338" s="51"/>
      <c r="Y338" s="39"/>
      <c r="Z338" s="42"/>
      <c r="AA338" s="42"/>
      <c r="AB338" s="51"/>
      <c r="AC338" s="42"/>
      <c r="AD338" s="41"/>
      <c r="AE338" s="40"/>
      <c r="AF338" s="51"/>
    </row>
    <row r="339" spans="1:32" x14ac:dyDescent="0.2">
      <c r="A339" s="43"/>
      <c r="B339" s="39"/>
      <c r="C339" s="62"/>
      <c r="D339" s="39"/>
      <c r="E339" s="39"/>
      <c r="F339" s="42"/>
      <c r="G339" s="41"/>
      <c r="H339" s="51"/>
      <c r="I339" s="42"/>
      <c r="J339" s="39"/>
      <c r="K339" s="41"/>
      <c r="L339" s="51"/>
      <c r="M339" s="39"/>
      <c r="N339" s="39"/>
      <c r="O339" s="41"/>
      <c r="P339" s="51"/>
      <c r="Q339" s="39"/>
      <c r="R339" s="39"/>
      <c r="S339" s="41"/>
      <c r="T339" s="51"/>
      <c r="U339" s="39"/>
      <c r="V339" s="39"/>
      <c r="W339" s="41"/>
      <c r="X339" s="51"/>
      <c r="Y339" s="39"/>
      <c r="Z339" s="42"/>
      <c r="AA339" s="42"/>
      <c r="AB339" s="51"/>
      <c r="AC339" s="42"/>
      <c r="AD339" s="41"/>
      <c r="AE339" s="40"/>
      <c r="AF339" s="51"/>
    </row>
    <row r="340" spans="1:32" x14ac:dyDescent="0.2">
      <c r="A340" s="43"/>
      <c r="B340" s="39"/>
      <c r="C340" s="62"/>
      <c r="D340" s="39"/>
      <c r="E340" s="39"/>
      <c r="F340" s="42"/>
      <c r="G340" s="41"/>
      <c r="H340" s="51"/>
      <c r="I340" s="42"/>
      <c r="J340" s="39"/>
      <c r="K340" s="41"/>
      <c r="L340" s="51"/>
      <c r="M340" s="39"/>
      <c r="N340" s="39"/>
      <c r="O340" s="41"/>
      <c r="P340" s="51"/>
      <c r="Q340" s="39"/>
      <c r="R340" s="39"/>
      <c r="S340" s="41"/>
      <c r="T340" s="51"/>
      <c r="U340" s="39"/>
      <c r="V340" s="39"/>
      <c r="W340" s="41"/>
      <c r="X340" s="51"/>
      <c r="Y340" s="39"/>
      <c r="Z340" s="42"/>
      <c r="AA340" s="42"/>
      <c r="AB340" s="51"/>
      <c r="AC340" s="42"/>
      <c r="AD340" s="41"/>
      <c r="AE340" s="40"/>
      <c r="AF340" s="51"/>
    </row>
    <row r="341" spans="1:32" x14ac:dyDescent="0.2">
      <c r="A341" s="43"/>
      <c r="B341" s="39"/>
      <c r="C341" s="62"/>
      <c r="D341" s="39"/>
      <c r="E341" s="39"/>
      <c r="F341" s="42"/>
      <c r="G341" s="41"/>
      <c r="H341" s="51"/>
      <c r="I341" s="42"/>
      <c r="J341" s="39"/>
      <c r="K341" s="41"/>
      <c r="L341" s="51"/>
      <c r="M341" s="39"/>
      <c r="N341" s="39"/>
      <c r="O341" s="41"/>
      <c r="P341" s="51"/>
      <c r="Q341" s="39"/>
      <c r="R341" s="39"/>
      <c r="S341" s="41"/>
      <c r="T341" s="51"/>
      <c r="U341" s="39"/>
      <c r="V341" s="39"/>
      <c r="W341" s="41"/>
      <c r="X341" s="51"/>
      <c r="Y341" s="39"/>
      <c r="Z341" s="42"/>
      <c r="AA341" s="42"/>
      <c r="AB341" s="51"/>
      <c r="AC341" s="42"/>
      <c r="AD341" s="41"/>
      <c r="AE341" s="40"/>
      <c r="AF341" s="51"/>
    </row>
    <row r="342" spans="1:32" x14ac:dyDescent="0.2">
      <c r="A342" s="43"/>
      <c r="B342" s="39"/>
      <c r="C342" s="62"/>
      <c r="D342" s="39"/>
      <c r="E342" s="39"/>
      <c r="F342" s="42"/>
      <c r="G342" s="41"/>
      <c r="H342" s="51"/>
      <c r="I342" s="42"/>
      <c r="J342" s="39"/>
      <c r="K342" s="41"/>
      <c r="L342" s="51"/>
      <c r="M342" s="39"/>
      <c r="N342" s="39"/>
      <c r="O342" s="41"/>
      <c r="P342" s="51"/>
      <c r="Q342" s="39"/>
      <c r="R342" s="39"/>
      <c r="S342" s="41"/>
      <c r="T342" s="51"/>
      <c r="U342" s="39"/>
      <c r="V342" s="39"/>
      <c r="W342" s="41"/>
      <c r="X342" s="51"/>
      <c r="Y342" s="39"/>
      <c r="Z342" s="42"/>
      <c r="AA342" s="42"/>
      <c r="AB342" s="51"/>
      <c r="AC342" s="42"/>
      <c r="AD342" s="41"/>
      <c r="AE342" s="40"/>
      <c r="AF342" s="51"/>
    </row>
    <row r="343" spans="1:32" x14ac:dyDescent="0.2">
      <c r="A343" s="43"/>
      <c r="B343" s="39"/>
      <c r="C343" s="62"/>
      <c r="D343" s="39"/>
      <c r="E343" s="39"/>
      <c r="F343" s="42"/>
      <c r="G343" s="41"/>
      <c r="H343" s="51"/>
      <c r="I343" s="42"/>
      <c r="J343" s="39"/>
      <c r="K343" s="41"/>
      <c r="L343" s="51"/>
      <c r="M343" s="39"/>
      <c r="N343" s="39"/>
      <c r="O343" s="41"/>
      <c r="P343" s="51"/>
      <c r="Q343" s="39"/>
      <c r="R343" s="39"/>
      <c r="S343" s="41"/>
      <c r="T343" s="51"/>
      <c r="U343" s="39"/>
      <c r="V343" s="39"/>
      <c r="W343" s="41"/>
      <c r="X343" s="51"/>
      <c r="Y343" s="39"/>
      <c r="Z343" s="42"/>
      <c r="AA343" s="42"/>
      <c r="AB343" s="51"/>
      <c r="AC343" s="42"/>
      <c r="AD343" s="41"/>
      <c r="AE343" s="40"/>
      <c r="AF343" s="51"/>
    </row>
    <row r="344" spans="1:32" x14ac:dyDescent="0.2">
      <c r="A344" s="43"/>
      <c r="B344" s="39"/>
      <c r="C344" s="62"/>
      <c r="D344" s="39"/>
      <c r="E344" s="39"/>
      <c r="F344" s="42"/>
      <c r="G344" s="41"/>
      <c r="H344" s="51"/>
      <c r="I344" s="42"/>
      <c r="J344" s="39"/>
      <c r="K344" s="41"/>
      <c r="L344" s="51"/>
      <c r="M344" s="39"/>
      <c r="N344" s="39"/>
      <c r="O344" s="41"/>
      <c r="P344" s="51"/>
      <c r="Q344" s="39"/>
      <c r="R344" s="39"/>
      <c r="S344" s="41"/>
      <c r="T344" s="51"/>
      <c r="U344" s="39"/>
      <c r="V344" s="39"/>
      <c r="W344" s="41"/>
      <c r="X344" s="51"/>
      <c r="Y344" s="39"/>
      <c r="Z344" s="42"/>
      <c r="AA344" s="42"/>
      <c r="AB344" s="51"/>
      <c r="AC344" s="42"/>
      <c r="AD344" s="41"/>
      <c r="AE344" s="40"/>
      <c r="AF344" s="51"/>
    </row>
    <row r="345" spans="1:32" x14ac:dyDescent="0.2">
      <c r="A345" s="43"/>
      <c r="B345" s="39"/>
      <c r="C345" s="62"/>
      <c r="D345" s="39"/>
      <c r="E345" s="39"/>
      <c r="F345" s="42"/>
      <c r="G345" s="41"/>
      <c r="H345" s="51"/>
      <c r="I345" s="42"/>
      <c r="J345" s="39"/>
      <c r="K345" s="41"/>
      <c r="L345" s="51"/>
      <c r="M345" s="39"/>
      <c r="N345" s="39"/>
      <c r="O345" s="41"/>
      <c r="P345" s="51"/>
      <c r="Q345" s="39"/>
      <c r="R345" s="39"/>
      <c r="S345" s="41"/>
      <c r="T345" s="51"/>
      <c r="U345" s="39"/>
      <c r="V345" s="39"/>
      <c r="W345" s="41"/>
      <c r="X345" s="51"/>
      <c r="Y345" s="39"/>
      <c r="Z345" s="42"/>
      <c r="AA345" s="42"/>
      <c r="AB345" s="51"/>
      <c r="AC345" s="42"/>
      <c r="AD345" s="41"/>
      <c r="AE345" s="40"/>
      <c r="AF345" s="51"/>
    </row>
    <row r="346" spans="1:32" x14ac:dyDescent="0.2">
      <c r="A346" s="43"/>
      <c r="B346" s="39"/>
      <c r="C346" s="62"/>
      <c r="D346" s="39"/>
      <c r="E346" s="39"/>
      <c r="F346" s="42"/>
      <c r="G346" s="41"/>
      <c r="H346" s="51"/>
      <c r="I346" s="42"/>
      <c r="J346" s="39"/>
      <c r="K346" s="41"/>
      <c r="L346" s="51"/>
      <c r="M346" s="39"/>
      <c r="N346" s="39"/>
      <c r="O346" s="41"/>
      <c r="P346" s="51"/>
      <c r="Q346" s="39"/>
      <c r="R346" s="39"/>
      <c r="S346" s="41"/>
      <c r="T346" s="51"/>
      <c r="U346" s="39"/>
      <c r="V346" s="39"/>
      <c r="W346" s="41"/>
      <c r="X346" s="51"/>
      <c r="Y346" s="39"/>
      <c r="Z346" s="42"/>
      <c r="AA346" s="42"/>
      <c r="AB346" s="51"/>
      <c r="AC346" s="42"/>
      <c r="AD346" s="41"/>
      <c r="AE346" s="40"/>
      <c r="AF346" s="51"/>
    </row>
    <row r="347" spans="1:32" x14ac:dyDescent="0.2">
      <c r="A347" s="43"/>
      <c r="B347" s="39"/>
      <c r="C347" s="62"/>
      <c r="D347" s="39"/>
      <c r="E347" s="39"/>
      <c r="F347" s="42"/>
      <c r="G347" s="41"/>
      <c r="H347" s="51"/>
      <c r="I347" s="42"/>
      <c r="J347" s="39"/>
      <c r="K347" s="41"/>
      <c r="L347" s="51"/>
      <c r="M347" s="39"/>
      <c r="N347" s="39"/>
      <c r="O347" s="41"/>
      <c r="P347" s="51"/>
      <c r="Q347" s="39"/>
      <c r="R347" s="39"/>
      <c r="S347" s="41"/>
      <c r="T347" s="51"/>
      <c r="U347" s="39"/>
      <c r="V347" s="39"/>
      <c r="W347" s="41"/>
      <c r="X347" s="51"/>
      <c r="Y347" s="39"/>
      <c r="Z347" s="42"/>
      <c r="AA347" s="42"/>
      <c r="AB347" s="51"/>
      <c r="AC347" s="42"/>
      <c r="AD347" s="41"/>
      <c r="AE347" s="40"/>
      <c r="AF347" s="51"/>
    </row>
    <row r="348" spans="1:32" x14ac:dyDescent="0.2">
      <c r="A348" s="43"/>
      <c r="B348" s="39"/>
      <c r="C348" s="62"/>
      <c r="D348" s="39"/>
      <c r="E348" s="39"/>
      <c r="F348" s="42"/>
      <c r="G348" s="41"/>
      <c r="H348" s="51"/>
      <c r="I348" s="42"/>
      <c r="J348" s="39"/>
      <c r="K348" s="41"/>
      <c r="L348" s="51"/>
      <c r="M348" s="39"/>
      <c r="N348" s="39"/>
      <c r="O348" s="41"/>
      <c r="P348" s="51"/>
      <c r="Q348" s="39"/>
      <c r="R348" s="39"/>
      <c r="S348" s="41"/>
      <c r="T348" s="51"/>
      <c r="U348" s="39"/>
      <c r="V348" s="39"/>
      <c r="W348" s="41"/>
      <c r="X348" s="51"/>
      <c r="Y348" s="39"/>
      <c r="Z348" s="42"/>
      <c r="AA348" s="42"/>
      <c r="AB348" s="51"/>
      <c r="AC348" s="42"/>
      <c r="AD348" s="41"/>
      <c r="AE348" s="40"/>
      <c r="AF348" s="51"/>
    </row>
    <row r="349" spans="1:32" x14ac:dyDescent="0.2">
      <c r="A349" s="43"/>
      <c r="B349" s="39"/>
      <c r="C349" s="62"/>
      <c r="D349" s="39"/>
      <c r="E349" s="39"/>
      <c r="F349" s="42"/>
      <c r="G349" s="41"/>
      <c r="H349" s="51"/>
      <c r="I349" s="42"/>
      <c r="J349" s="39"/>
      <c r="K349" s="41"/>
      <c r="L349" s="51"/>
      <c r="M349" s="39"/>
      <c r="N349" s="39"/>
      <c r="O349" s="41"/>
      <c r="P349" s="51"/>
      <c r="Q349" s="39"/>
      <c r="R349" s="39"/>
      <c r="S349" s="41"/>
      <c r="T349" s="51"/>
      <c r="U349" s="39"/>
      <c r="V349" s="39"/>
      <c r="W349" s="41"/>
      <c r="X349" s="51"/>
      <c r="Y349" s="39"/>
      <c r="Z349" s="42"/>
      <c r="AA349" s="42"/>
      <c r="AB349" s="51"/>
      <c r="AC349" s="42"/>
      <c r="AD349" s="41"/>
      <c r="AE349" s="40"/>
      <c r="AF349" s="51"/>
    </row>
    <row r="350" spans="1:32" x14ac:dyDescent="0.2">
      <c r="A350" s="43"/>
      <c r="B350" s="39"/>
      <c r="C350" s="62"/>
      <c r="D350" s="39"/>
      <c r="E350" s="39"/>
      <c r="F350" s="42"/>
      <c r="G350" s="41"/>
      <c r="H350" s="51"/>
      <c r="I350" s="42"/>
      <c r="J350" s="39"/>
      <c r="K350" s="41"/>
      <c r="L350" s="51"/>
      <c r="M350" s="39"/>
      <c r="N350" s="39"/>
      <c r="O350" s="41"/>
      <c r="P350" s="51"/>
      <c r="Q350" s="39"/>
      <c r="R350" s="39"/>
      <c r="S350" s="41"/>
      <c r="T350" s="51"/>
      <c r="U350" s="39"/>
      <c r="V350" s="39"/>
      <c r="W350" s="41"/>
      <c r="X350" s="51"/>
      <c r="Y350" s="39"/>
      <c r="Z350" s="42"/>
      <c r="AA350" s="42"/>
      <c r="AB350" s="51"/>
      <c r="AC350" s="42"/>
      <c r="AD350" s="41"/>
      <c r="AE350" s="40"/>
      <c r="AF350" s="51"/>
    </row>
    <row r="351" spans="1:32" x14ac:dyDescent="0.2">
      <c r="A351" s="43"/>
      <c r="B351" s="39"/>
      <c r="C351" s="62"/>
      <c r="D351" s="39"/>
      <c r="E351" s="39"/>
      <c r="F351" s="42"/>
      <c r="G351" s="41"/>
      <c r="H351" s="51"/>
      <c r="I351" s="42"/>
      <c r="J351" s="39"/>
      <c r="K351" s="41"/>
      <c r="L351" s="51"/>
      <c r="M351" s="39"/>
      <c r="N351" s="39"/>
      <c r="O351" s="41"/>
      <c r="P351" s="51"/>
      <c r="Q351" s="39"/>
      <c r="R351" s="39"/>
      <c r="S351" s="41"/>
      <c r="T351" s="51"/>
      <c r="U351" s="39"/>
      <c r="V351" s="39"/>
      <c r="W351" s="41"/>
      <c r="X351" s="51"/>
      <c r="Y351" s="39"/>
      <c r="Z351" s="42"/>
      <c r="AA351" s="42"/>
      <c r="AB351" s="51"/>
      <c r="AC351" s="42"/>
      <c r="AD351" s="41"/>
      <c r="AE351" s="40"/>
      <c r="AF351" s="51"/>
    </row>
    <row r="352" spans="1:32" x14ac:dyDescent="0.2">
      <c r="A352" s="43"/>
      <c r="B352" s="39"/>
      <c r="C352" s="62"/>
      <c r="D352" s="39"/>
      <c r="E352" s="39"/>
      <c r="F352" s="42"/>
      <c r="G352" s="41"/>
      <c r="H352" s="51"/>
      <c r="I352" s="42"/>
      <c r="J352" s="39"/>
      <c r="K352" s="41"/>
      <c r="L352" s="51"/>
      <c r="M352" s="39"/>
      <c r="N352" s="39"/>
      <c r="O352" s="41"/>
      <c r="P352" s="51"/>
      <c r="Q352" s="39"/>
      <c r="R352" s="39"/>
      <c r="S352" s="41"/>
      <c r="T352" s="51"/>
      <c r="U352" s="39"/>
      <c r="V352" s="39"/>
      <c r="W352" s="41"/>
      <c r="X352" s="51"/>
      <c r="Y352" s="39"/>
      <c r="Z352" s="42"/>
      <c r="AA352" s="42"/>
      <c r="AB352" s="51"/>
      <c r="AC352" s="42"/>
      <c r="AD352" s="41"/>
      <c r="AE352" s="40"/>
      <c r="AF352" s="51"/>
    </row>
    <row r="353" spans="1:32" x14ac:dyDescent="0.2">
      <c r="A353" s="43"/>
      <c r="B353" s="39"/>
      <c r="C353" s="62"/>
      <c r="D353" s="39"/>
      <c r="E353" s="39"/>
      <c r="F353" s="42"/>
      <c r="G353" s="41"/>
      <c r="H353" s="51"/>
      <c r="I353" s="42"/>
      <c r="J353" s="39"/>
      <c r="K353" s="41"/>
      <c r="L353" s="51"/>
      <c r="M353" s="39"/>
      <c r="N353" s="39"/>
      <c r="O353" s="41"/>
      <c r="P353" s="51"/>
      <c r="Q353" s="39"/>
      <c r="R353" s="39"/>
      <c r="S353" s="41"/>
      <c r="T353" s="51"/>
      <c r="U353" s="39"/>
      <c r="V353" s="39"/>
      <c r="W353" s="41"/>
      <c r="X353" s="51"/>
      <c r="Y353" s="39"/>
      <c r="Z353" s="42"/>
      <c r="AA353" s="42"/>
      <c r="AB353" s="51"/>
      <c r="AC353" s="42"/>
      <c r="AD353" s="41"/>
      <c r="AE353" s="40"/>
      <c r="AF353" s="51"/>
    </row>
    <row r="354" spans="1:32" x14ac:dyDescent="0.2">
      <c r="A354" s="43"/>
      <c r="B354" s="39"/>
      <c r="C354" s="62"/>
      <c r="D354" s="39"/>
      <c r="E354" s="39"/>
      <c r="F354" s="42"/>
      <c r="G354" s="41"/>
      <c r="H354" s="51"/>
      <c r="I354" s="42"/>
      <c r="J354" s="39"/>
      <c r="K354" s="41"/>
      <c r="L354" s="51"/>
      <c r="M354" s="39"/>
      <c r="N354" s="39"/>
      <c r="O354" s="41"/>
      <c r="P354" s="51"/>
      <c r="Q354" s="39"/>
      <c r="R354" s="39"/>
      <c r="S354" s="41"/>
      <c r="T354" s="51"/>
      <c r="U354" s="39"/>
      <c r="V354" s="39"/>
      <c r="W354" s="41"/>
      <c r="X354" s="51"/>
      <c r="Y354" s="39"/>
      <c r="Z354" s="42"/>
      <c r="AA354" s="42"/>
      <c r="AB354" s="51"/>
      <c r="AC354" s="42"/>
      <c r="AD354" s="41"/>
      <c r="AE354" s="40"/>
      <c r="AF354" s="51"/>
    </row>
    <row r="355" spans="1:32" x14ac:dyDescent="0.2">
      <c r="A355" s="43"/>
      <c r="B355" s="39"/>
      <c r="C355" s="62"/>
      <c r="D355" s="39"/>
      <c r="E355" s="39"/>
      <c r="F355" s="42"/>
      <c r="G355" s="41"/>
      <c r="H355" s="51"/>
      <c r="I355" s="42"/>
      <c r="J355" s="39"/>
      <c r="K355" s="41"/>
      <c r="L355" s="51"/>
      <c r="M355" s="39"/>
      <c r="N355" s="39"/>
      <c r="O355" s="41"/>
      <c r="P355" s="51"/>
      <c r="Q355" s="39"/>
      <c r="R355" s="39"/>
      <c r="S355" s="41"/>
      <c r="T355" s="51"/>
      <c r="U355" s="39"/>
      <c r="V355" s="39"/>
      <c r="W355" s="41"/>
      <c r="X355" s="51"/>
      <c r="Y355" s="39"/>
      <c r="Z355" s="42"/>
      <c r="AA355" s="42"/>
      <c r="AB355" s="51"/>
      <c r="AC355" s="42"/>
      <c r="AD355" s="41"/>
      <c r="AE355" s="40"/>
      <c r="AF355" s="51"/>
    </row>
    <row r="356" spans="1:32" x14ac:dyDescent="0.2">
      <c r="A356" s="43"/>
      <c r="B356" s="39"/>
      <c r="C356" s="62"/>
      <c r="D356" s="39"/>
      <c r="E356" s="39"/>
      <c r="F356" s="42"/>
      <c r="G356" s="41"/>
      <c r="H356" s="51"/>
      <c r="I356" s="42"/>
      <c r="J356" s="39"/>
      <c r="K356" s="41"/>
      <c r="L356" s="51"/>
      <c r="M356" s="39"/>
      <c r="N356" s="39"/>
      <c r="O356" s="41"/>
      <c r="P356" s="51"/>
      <c r="Q356" s="39"/>
      <c r="R356" s="39"/>
      <c r="S356" s="41"/>
      <c r="T356" s="51"/>
      <c r="U356" s="39"/>
      <c r="V356" s="39"/>
      <c r="W356" s="41"/>
      <c r="X356" s="51"/>
      <c r="Y356" s="39"/>
      <c r="Z356" s="42"/>
      <c r="AA356" s="42"/>
      <c r="AB356" s="51"/>
      <c r="AC356" s="42"/>
      <c r="AD356" s="41"/>
      <c r="AE356" s="40"/>
      <c r="AF356" s="51"/>
    </row>
    <row r="357" spans="1:32" x14ac:dyDescent="0.2">
      <c r="A357" s="43"/>
      <c r="B357" s="39"/>
      <c r="C357" s="62"/>
      <c r="D357" s="39"/>
      <c r="E357" s="39"/>
      <c r="F357" s="42"/>
      <c r="G357" s="41"/>
      <c r="H357" s="51"/>
      <c r="I357" s="42"/>
      <c r="J357" s="39"/>
      <c r="K357" s="41"/>
      <c r="L357" s="51"/>
      <c r="M357" s="39"/>
      <c r="N357" s="39"/>
      <c r="O357" s="41"/>
      <c r="P357" s="51"/>
      <c r="Q357" s="39"/>
      <c r="R357" s="39"/>
      <c r="S357" s="41"/>
      <c r="T357" s="51"/>
      <c r="U357" s="39"/>
      <c r="V357" s="39"/>
      <c r="W357" s="41"/>
      <c r="X357" s="51"/>
      <c r="Y357" s="39"/>
      <c r="Z357" s="42"/>
      <c r="AA357" s="42"/>
      <c r="AB357" s="51"/>
      <c r="AC357" s="42"/>
      <c r="AD357" s="41"/>
      <c r="AE357" s="40"/>
      <c r="AF357" s="51"/>
    </row>
    <row r="358" spans="1:32" x14ac:dyDescent="0.2">
      <c r="A358" s="43"/>
      <c r="B358" s="39"/>
      <c r="C358" s="62"/>
      <c r="D358" s="39"/>
      <c r="E358" s="39"/>
      <c r="F358" s="42"/>
      <c r="G358" s="41"/>
      <c r="H358" s="51"/>
      <c r="I358" s="42"/>
      <c r="J358" s="39"/>
      <c r="K358" s="41"/>
      <c r="L358" s="51"/>
      <c r="M358" s="39"/>
      <c r="N358" s="39"/>
      <c r="O358" s="41"/>
      <c r="P358" s="51"/>
      <c r="Q358" s="39"/>
      <c r="R358" s="39"/>
      <c r="S358" s="41"/>
      <c r="T358" s="51"/>
      <c r="U358" s="39"/>
      <c r="V358" s="39"/>
      <c r="W358" s="41"/>
      <c r="X358" s="51"/>
      <c r="Y358" s="42"/>
      <c r="Z358" s="42"/>
      <c r="AA358" s="42"/>
      <c r="AB358" s="54"/>
      <c r="AC358" s="42"/>
      <c r="AD358" s="41"/>
      <c r="AE358" s="40"/>
      <c r="AF358" s="51"/>
    </row>
    <row r="359" spans="1:32" x14ac:dyDescent="0.2">
      <c r="A359" s="43"/>
      <c r="B359" s="39"/>
      <c r="C359" s="62"/>
      <c r="D359" s="39"/>
      <c r="E359" s="39"/>
      <c r="F359" s="42"/>
      <c r="G359" s="41"/>
      <c r="H359" s="51"/>
      <c r="I359" s="42"/>
      <c r="J359" s="39"/>
      <c r="K359" s="41"/>
      <c r="L359" s="51"/>
      <c r="M359" s="39"/>
      <c r="N359" s="39"/>
      <c r="O359" s="41"/>
      <c r="P359" s="51"/>
      <c r="Q359" s="39"/>
      <c r="R359" s="39"/>
      <c r="S359" s="41"/>
      <c r="T359" s="51"/>
      <c r="U359" s="39"/>
      <c r="V359" s="39"/>
      <c r="W359" s="41"/>
      <c r="X359" s="51"/>
      <c r="Y359" s="42"/>
      <c r="Z359" s="42"/>
      <c r="AA359" s="42"/>
      <c r="AB359" s="54"/>
      <c r="AC359" s="42"/>
      <c r="AD359" s="41"/>
      <c r="AE359" s="40"/>
      <c r="AF359" s="51"/>
    </row>
    <row r="360" spans="1:32" x14ac:dyDescent="0.2">
      <c r="A360" s="43"/>
      <c r="B360" s="39"/>
      <c r="C360" s="62"/>
      <c r="D360" s="39"/>
      <c r="E360" s="39"/>
      <c r="F360" s="42"/>
      <c r="G360" s="41"/>
      <c r="H360" s="51"/>
      <c r="I360" s="42"/>
      <c r="J360" s="39"/>
      <c r="K360" s="41"/>
      <c r="L360" s="51"/>
      <c r="M360" s="39"/>
      <c r="N360" s="39"/>
      <c r="O360" s="41"/>
      <c r="P360" s="51"/>
      <c r="Q360" s="39"/>
      <c r="R360" s="39"/>
      <c r="S360" s="41"/>
      <c r="T360" s="51"/>
      <c r="U360" s="39"/>
      <c r="V360" s="39"/>
      <c r="W360" s="41"/>
      <c r="X360" s="51"/>
      <c r="Y360" s="42"/>
      <c r="Z360" s="42"/>
      <c r="AA360" s="42"/>
      <c r="AB360" s="54"/>
      <c r="AC360" s="42"/>
      <c r="AD360" s="41"/>
      <c r="AE360" s="40"/>
      <c r="AF360" s="51"/>
    </row>
    <row r="361" spans="1:32" x14ac:dyDescent="0.2">
      <c r="A361" s="43"/>
      <c r="B361" s="39"/>
      <c r="C361" s="62"/>
      <c r="D361" s="39"/>
      <c r="E361" s="39"/>
      <c r="F361" s="42"/>
      <c r="G361" s="41"/>
      <c r="H361" s="51"/>
      <c r="I361" s="42"/>
      <c r="J361" s="39"/>
      <c r="K361" s="41"/>
      <c r="L361" s="51"/>
      <c r="M361" s="39"/>
      <c r="N361" s="39"/>
      <c r="O361" s="41"/>
      <c r="P361" s="51"/>
      <c r="Q361" s="39"/>
      <c r="R361" s="39"/>
      <c r="S361" s="41"/>
      <c r="T361" s="51"/>
      <c r="U361" s="39"/>
      <c r="V361" s="39"/>
      <c r="W361" s="41"/>
      <c r="X361" s="51"/>
      <c r="Y361" s="42"/>
      <c r="Z361" s="42"/>
      <c r="AA361" s="42"/>
      <c r="AB361" s="54"/>
      <c r="AC361" s="42"/>
      <c r="AD361" s="41"/>
      <c r="AE361" s="40"/>
      <c r="AF361" s="51"/>
    </row>
    <row r="362" spans="1:32" x14ac:dyDescent="0.2">
      <c r="A362" s="43"/>
      <c r="B362" s="39"/>
      <c r="C362" s="62"/>
      <c r="D362" s="39"/>
      <c r="E362" s="39"/>
      <c r="F362" s="42"/>
      <c r="G362" s="41"/>
      <c r="H362" s="51"/>
      <c r="I362" s="42"/>
      <c r="J362" s="39"/>
      <c r="K362" s="41"/>
      <c r="L362" s="51"/>
      <c r="M362" s="39"/>
      <c r="N362" s="39"/>
      <c r="O362" s="41"/>
      <c r="P362" s="51"/>
      <c r="Q362" s="39"/>
      <c r="R362" s="39"/>
      <c r="S362" s="41"/>
      <c r="T362" s="51"/>
      <c r="U362" s="39"/>
      <c r="V362" s="39"/>
      <c r="W362" s="41"/>
      <c r="X362" s="51"/>
      <c r="Y362" s="42"/>
      <c r="Z362" s="42"/>
      <c r="AA362" s="42"/>
      <c r="AB362" s="54"/>
      <c r="AC362" s="42"/>
      <c r="AD362" s="41"/>
      <c r="AE362" s="40"/>
      <c r="AF362" s="51"/>
    </row>
    <row r="363" spans="1:32" x14ac:dyDescent="0.2">
      <c r="A363" s="43"/>
      <c r="B363" s="39"/>
      <c r="C363" s="62"/>
      <c r="D363" s="39"/>
      <c r="E363" s="39"/>
      <c r="F363" s="42"/>
      <c r="G363" s="41"/>
      <c r="H363" s="51"/>
      <c r="I363" s="42"/>
      <c r="J363" s="39"/>
      <c r="K363" s="41"/>
      <c r="L363" s="51"/>
      <c r="M363" s="39"/>
      <c r="N363" s="39"/>
      <c r="O363" s="41"/>
      <c r="P363" s="51"/>
      <c r="Q363" s="39"/>
      <c r="R363" s="39"/>
      <c r="S363" s="41"/>
      <c r="T363" s="51"/>
      <c r="U363" s="39"/>
      <c r="V363" s="39"/>
      <c r="W363" s="41"/>
      <c r="X363" s="51"/>
      <c r="Y363" s="42"/>
      <c r="Z363" s="42"/>
      <c r="AA363" s="42"/>
      <c r="AB363" s="54"/>
      <c r="AC363" s="42"/>
      <c r="AD363" s="41"/>
      <c r="AE363" s="40"/>
      <c r="AF363" s="51"/>
    </row>
    <row r="364" spans="1:32" x14ac:dyDescent="0.2">
      <c r="A364" s="43"/>
      <c r="B364" s="39"/>
      <c r="C364" s="62"/>
      <c r="D364" s="39"/>
      <c r="E364" s="39"/>
      <c r="F364" s="42"/>
      <c r="G364" s="41"/>
      <c r="H364" s="51"/>
      <c r="I364" s="42"/>
      <c r="J364" s="39"/>
      <c r="K364" s="41"/>
      <c r="L364" s="51"/>
      <c r="M364" s="39"/>
      <c r="N364" s="39"/>
      <c r="O364" s="41"/>
      <c r="P364" s="51"/>
      <c r="Q364" s="39"/>
      <c r="R364" s="39"/>
      <c r="S364" s="41"/>
      <c r="T364" s="51"/>
      <c r="U364" s="39"/>
      <c r="V364" s="39"/>
      <c r="W364" s="41"/>
      <c r="X364" s="51"/>
      <c r="Y364" s="42"/>
      <c r="Z364" s="42"/>
      <c r="AA364" s="42"/>
      <c r="AB364" s="54"/>
      <c r="AC364" s="42"/>
      <c r="AD364" s="41"/>
      <c r="AE364" s="40"/>
      <c r="AF364" s="51"/>
    </row>
    <row r="365" spans="1:32" x14ac:dyDescent="0.2">
      <c r="A365" s="43"/>
      <c r="B365" s="39"/>
      <c r="C365" s="62"/>
      <c r="D365" s="39"/>
      <c r="E365" s="39"/>
      <c r="F365" s="42"/>
      <c r="G365" s="41"/>
      <c r="H365" s="51"/>
      <c r="I365" s="42"/>
      <c r="J365" s="39"/>
      <c r="K365" s="41"/>
      <c r="L365" s="51"/>
      <c r="M365" s="39"/>
      <c r="N365" s="39"/>
      <c r="O365" s="41"/>
      <c r="P365" s="51"/>
      <c r="Q365" s="39"/>
      <c r="R365" s="39"/>
      <c r="S365" s="41"/>
      <c r="T365" s="51"/>
      <c r="U365" s="39"/>
      <c r="V365" s="39"/>
      <c r="W365" s="41"/>
      <c r="X365" s="51"/>
      <c r="Y365" s="42"/>
      <c r="Z365" s="42"/>
      <c r="AA365" s="42"/>
      <c r="AB365" s="54"/>
      <c r="AC365" s="42"/>
      <c r="AD365" s="41"/>
      <c r="AE365" s="40"/>
      <c r="AF365" s="51"/>
    </row>
    <row r="366" spans="1:32" x14ac:dyDescent="0.2">
      <c r="A366" s="43"/>
      <c r="B366" s="39"/>
      <c r="C366" s="62"/>
      <c r="D366" s="39"/>
      <c r="E366" s="39"/>
      <c r="F366" s="42"/>
      <c r="G366" s="41"/>
      <c r="H366" s="51"/>
      <c r="I366" s="42"/>
      <c r="J366" s="39"/>
      <c r="K366" s="41"/>
      <c r="L366" s="51"/>
      <c r="M366" s="39"/>
      <c r="N366" s="39"/>
      <c r="O366" s="41"/>
      <c r="P366" s="51"/>
      <c r="Q366" s="39"/>
      <c r="R366" s="39"/>
      <c r="S366" s="41"/>
      <c r="T366" s="51"/>
      <c r="U366" s="39"/>
      <c r="V366" s="39"/>
      <c r="W366" s="41"/>
      <c r="X366" s="51"/>
      <c r="Y366" s="42"/>
      <c r="Z366" s="42"/>
      <c r="AA366" s="42"/>
      <c r="AB366" s="54"/>
      <c r="AC366" s="42"/>
      <c r="AD366" s="41"/>
      <c r="AE366" s="40"/>
      <c r="AF366" s="51"/>
    </row>
    <row r="367" spans="1:32" x14ac:dyDescent="0.2">
      <c r="A367" s="43"/>
      <c r="B367" s="39"/>
      <c r="C367" s="62"/>
      <c r="D367" s="39"/>
      <c r="E367" s="39"/>
      <c r="F367" s="42"/>
      <c r="G367" s="41"/>
      <c r="H367" s="51"/>
      <c r="I367" s="42"/>
      <c r="J367" s="39"/>
      <c r="K367" s="41"/>
      <c r="L367" s="51"/>
      <c r="M367" s="39"/>
      <c r="N367" s="39"/>
      <c r="O367" s="41"/>
      <c r="P367" s="51"/>
      <c r="Q367" s="39"/>
      <c r="R367" s="39"/>
      <c r="S367" s="41"/>
      <c r="T367" s="51"/>
      <c r="U367" s="39"/>
      <c r="V367" s="39"/>
      <c r="W367" s="41"/>
      <c r="X367" s="51"/>
      <c r="Y367" s="42"/>
      <c r="Z367" s="42"/>
      <c r="AA367" s="42"/>
      <c r="AB367" s="54"/>
      <c r="AC367" s="42"/>
      <c r="AD367" s="41"/>
      <c r="AE367" s="40"/>
      <c r="AF367" s="51"/>
    </row>
    <row r="368" spans="1:32" x14ac:dyDescent="0.2">
      <c r="A368" s="43"/>
      <c r="B368" s="39"/>
      <c r="C368" s="62"/>
      <c r="D368" s="39"/>
      <c r="E368" s="39"/>
      <c r="F368" s="42"/>
      <c r="G368" s="41"/>
      <c r="H368" s="51"/>
      <c r="I368" s="42"/>
      <c r="J368" s="39"/>
      <c r="K368" s="41"/>
      <c r="L368" s="51"/>
      <c r="M368" s="39"/>
      <c r="N368" s="39"/>
      <c r="O368" s="41"/>
      <c r="P368" s="51"/>
      <c r="Q368" s="39"/>
      <c r="R368" s="39"/>
      <c r="S368" s="41"/>
      <c r="T368" s="51"/>
      <c r="U368" s="39"/>
      <c r="V368" s="39"/>
      <c r="W368" s="41"/>
      <c r="X368" s="51"/>
      <c r="Y368" s="42"/>
      <c r="Z368" s="42"/>
      <c r="AA368" s="42"/>
      <c r="AB368" s="54"/>
      <c r="AC368" s="42"/>
      <c r="AD368" s="41"/>
      <c r="AE368" s="40"/>
      <c r="AF368" s="51"/>
    </row>
    <row r="369" spans="1:32" x14ac:dyDescent="0.2">
      <c r="A369" s="43"/>
      <c r="B369" s="39"/>
      <c r="C369" s="62"/>
      <c r="D369" s="39"/>
      <c r="E369" s="39"/>
      <c r="F369" s="42"/>
      <c r="G369" s="41"/>
      <c r="H369" s="51"/>
      <c r="I369" s="42"/>
      <c r="J369" s="39"/>
      <c r="K369" s="41"/>
      <c r="L369" s="51"/>
      <c r="M369" s="39"/>
      <c r="N369" s="39"/>
      <c r="O369" s="41"/>
      <c r="P369" s="51"/>
      <c r="Q369" s="39"/>
      <c r="R369" s="39"/>
      <c r="S369" s="41"/>
      <c r="T369" s="51"/>
      <c r="U369" s="39"/>
      <c r="V369" s="39"/>
      <c r="W369" s="41"/>
      <c r="X369" s="51"/>
      <c r="Y369" s="42"/>
      <c r="Z369" s="42"/>
      <c r="AA369" s="42"/>
      <c r="AB369" s="54"/>
      <c r="AC369" s="42"/>
      <c r="AD369" s="41"/>
      <c r="AE369" s="40"/>
      <c r="AF369" s="51"/>
    </row>
    <row r="370" spans="1:32" x14ac:dyDescent="0.2">
      <c r="A370" s="43"/>
      <c r="B370" s="39"/>
      <c r="C370" s="62"/>
      <c r="D370" s="39"/>
      <c r="E370" s="39"/>
      <c r="F370" s="42"/>
      <c r="G370" s="41"/>
      <c r="H370" s="51"/>
      <c r="I370" s="42"/>
      <c r="J370" s="39"/>
      <c r="K370" s="41"/>
      <c r="L370" s="51"/>
      <c r="M370" s="39"/>
      <c r="N370" s="39"/>
      <c r="O370" s="41"/>
      <c r="P370" s="51"/>
      <c r="Q370" s="39"/>
      <c r="R370" s="39"/>
      <c r="S370" s="41"/>
      <c r="T370" s="51"/>
      <c r="U370" s="39"/>
      <c r="V370" s="39"/>
      <c r="W370" s="41"/>
      <c r="X370" s="51"/>
      <c r="Y370" s="42"/>
      <c r="Z370" s="42"/>
      <c r="AA370" s="42"/>
      <c r="AB370" s="54"/>
      <c r="AC370" s="42"/>
      <c r="AD370" s="41"/>
      <c r="AE370" s="40"/>
      <c r="AF370" s="51"/>
    </row>
    <row r="371" spans="1:32" x14ac:dyDescent="0.2">
      <c r="A371" s="43"/>
      <c r="B371" s="39"/>
      <c r="C371" s="62"/>
      <c r="D371" s="39"/>
      <c r="E371" s="39"/>
      <c r="F371" s="42"/>
      <c r="G371" s="41"/>
      <c r="H371" s="51"/>
      <c r="I371" s="42"/>
      <c r="J371" s="39"/>
      <c r="K371" s="41"/>
      <c r="L371" s="51"/>
      <c r="M371" s="39"/>
      <c r="N371" s="39"/>
      <c r="O371" s="41"/>
      <c r="P371" s="51"/>
      <c r="Q371" s="39"/>
      <c r="R371" s="39"/>
      <c r="S371" s="41"/>
      <c r="T371" s="51"/>
      <c r="U371" s="39"/>
      <c r="V371" s="39"/>
      <c r="W371" s="41"/>
      <c r="X371" s="51"/>
      <c r="Y371" s="42"/>
      <c r="Z371" s="42"/>
      <c r="AA371" s="42"/>
      <c r="AB371" s="54"/>
      <c r="AC371" s="42"/>
      <c r="AD371" s="41"/>
      <c r="AE371" s="40"/>
      <c r="AF371" s="51"/>
    </row>
    <row r="372" spans="1:32" x14ac:dyDescent="0.2">
      <c r="A372" s="43"/>
      <c r="B372" s="39"/>
      <c r="C372" s="62"/>
      <c r="D372" s="39"/>
      <c r="E372" s="39"/>
      <c r="F372" s="42"/>
      <c r="G372" s="41"/>
      <c r="H372" s="51"/>
      <c r="I372" s="42"/>
      <c r="J372" s="39"/>
      <c r="K372" s="41"/>
      <c r="L372" s="51"/>
      <c r="M372" s="39"/>
      <c r="N372" s="39"/>
      <c r="O372" s="41"/>
      <c r="P372" s="51"/>
      <c r="Q372" s="39"/>
      <c r="R372" s="39"/>
      <c r="S372" s="41"/>
      <c r="T372" s="51"/>
      <c r="U372" s="39"/>
      <c r="V372" s="39"/>
      <c r="W372" s="41"/>
      <c r="X372" s="51"/>
      <c r="Y372" s="42"/>
      <c r="Z372" s="42"/>
      <c r="AA372" s="42"/>
      <c r="AB372" s="54"/>
      <c r="AC372" s="42"/>
      <c r="AD372" s="41"/>
      <c r="AE372" s="40"/>
      <c r="AF372" s="51"/>
    </row>
    <row r="373" spans="1:32" x14ac:dyDescent="0.2">
      <c r="A373" s="43"/>
      <c r="B373" s="39"/>
      <c r="C373" s="62"/>
      <c r="D373" s="39"/>
      <c r="E373" s="39"/>
      <c r="F373" s="42"/>
      <c r="G373" s="41"/>
      <c r="H373" s="51"/>
      <c r="I373" s="42"/>
      <c r="J373" s="39"/>
      <c r="K373" s="41"/>
      <c r="L373" s="51"/>
      <c r="M373" s="39"/>
      <c r="N373" s="39"/>
      <c r="O373" s="41"/>
      <c r="P373" s="51"/>
      <c r="Q373" s="39"/>
      <c r="R373" s="39"/>
      <c r="S373" s="41"/>
      <c r="T373" s="51"/>
      <c r="U373" s="39"/>
      <c r="V373" s="39"/>
      <c r="W373" s="41"/>
      <c r="X373" s="51"/>
      <c r="Y373" s="42"/>
      <c r="Z373" s="42"/>
      <c r="AA373" s="42"/>
      <c r="AB373" s="54"/>
      <c r="AC373" s="42"/>
      <c r="AD373" s="41"/>
      <c r="AE373" s="40"/>
      <c r="AF373" s="51"/>
    </row>
    <row r="374" spans="1:32" x14ac:dyDescent="0.2">
      <c r="A374" s="43"/>
      <c r="B374" s="39"/>
      <c r="C374" s="62"/>
      <c r="D374" s="39"/>
      <c r="E374" s="39"/>
      <c r="F374" s="42"/>
      <c r="G374" s="41"/>
      <c r="H374" s="51"/>
      <c r="I374" s="42"/>
      <c r="J374" s="39"/>
      <c r="K374" s="41"/>
      <c r="L374" s="51"/>
      <c r="M374" s="39"/>
      <c r="N374" s="39"/>
      <c r="O374" s="41"/>
      <c r="P374" s="51"/>
      <c r="Q374" s="39"/>
      <c r="R374" s="39"/>
      <c r="S374" s="41"/>
      <c r="T374" s="51"/>
      <c r="U374" s="39"/>
      <c r="V374" s="39"/>
      <c r="W374" s="41"/>
      <c r="X374" s="51"/>
      <c r="Y374" s="42"/>
      <c r="Z374" s="42"/>
      <c r="AA374" s="42"/>
      <c r="AB374" s="54"/>
      <c r="AC374" s="42"/>
      <c r="AD374" s="41"/>
      <c r="AE374" s="40"/>
      <c r="AF374" s="51"/>
    </row>
    <row r="375" spans="1:32" x14ac:dyDescent="0.2">
      <c r="A375" s="43"/>
      <c r="B375" s="39"/>
      <c r="C375" s="62"/>
      <c r="D375" s="39"/>
      <c r="E375" s="39"/>
      <c r="F375" s="42"/>
      <c r="G375" s="41"/>
      <c r="H375" s="51"/>
      <c r="I375" s="42"/>
      <c r="J375" s="39"/>
      <c r="K375" s="41"/>
      <c r="L375" s="51"/>
      <c r="M375" s="39"/>
      <c r="N375" s="39"/>
      <c r="O375" s="41"/>
      <c r="P375" s="51"/>
      <c r="Q375" s="39"/>
      <c r="R375" s="39"/>
      <c r="S375" s="41"/>
      <c r="T375" s="51"/>
      <c r="U375" s="39"/>
      <c r="V375" s="39"/>
      <c r="W375" s="41"/>
      <c r="X375" s="51"/>
      <c r="Y375" s="42"/>
      <c r="Z375" s="42"/>
      <c r="AA375" s="42"/>
      <c r="AB375" s="54"/>
      <c r="AC375" s="42"/>
      <c r="AD375" s="41"/>
      <c r="AE375" s="40"/>
      <c r="AF375" s="51"/>
    </row>
    <row r="376" spans="1:32" x14ac:dyDescent="0.2">
      <c r="A376" s="43"/>
      <c r="B376" s="39"/>
      <c r="C376" s="62"/>
      <c r="D376" s="39"/>
      <c r="E376" s="39"/>
      <c r="F376" s="42"/>
      <c r="G376" s="41"/>
      <c r="H376" s="51"/>
      <c r="I376" s="42"/>
      <c r="J376" s="39"/>
      <c r="K376" s="41"/>
      <c r="L376" s="51"/>
      <c r="M376" s="39"/>
      <c r="N376" s="39"/>
      <c r="O376" s="41"/>
      <c r="P376" s="51"/>
      <c r="Q376" s="39"/>
      <c r="R376" s="39"/>
      <c r="S376" s="41"/>
      <c r="T376" s="51"/>
      <c r="U376" s="39"/>
      <c r="V376" s="39"/>
      <c r="W376" s="41"/>
      <c r="X376" s="51"/>
      <c r="Y376" s="42"/>
      <c r="Z376" s="42"/>
      <c r="AA376" s="42"/>
      <c r="AB376" s="54"/>
      <c r="AC376" s="42"/>
      <c r="AD376" s="41"/>
      <c r="AE376" s="40"/>
      <c r="AF376" s="51"/>
    </row>
    <row r="377" spans="1:32" x14ac:dyDescent="0.2">
      <c r="A377" s="43"/>
      <c r="B377" s="39"/>
      <c r="C377" s="62"/>
      <c r="D377" s="39"/>
      <c r="E377" s="39"/>
      <c r="F377" s="42"/>
      <c r="G377" s="41"/>
      <c r="H377" s="51"/>
      <c r="I377" s="42"/>
      <c r="J377" s="39"/>
      <c r="K377" s="41"/>
      <c r="L377" s="51"/>
      <c r="M377" s="39"/>
      <c r="N377" s="39"/>
      <c r="O377" s="41"/>
      <c r="P377" s="51"/>
      <c r="Q377" s="39"/>
      <c r="R377" s="39"/>
      <c r="S377" s="41"/>
      <c r="T377" s="51"/>
      <c r="U377" s="39"/>
      <c r="V377" s="39"/>
      <c r="W377" s="41"/>
      <c r="X377" s="51"/>
      <c r="Y377" s="42"/>
      <c r="Z377" s="42"/>
      <c r="AA377" s="42"/>
      <c r="AB377" s="54"/>
      <c r="AC377" s="42"/>
      <c r="AD377" s="41"/>
      <c r="AE377" s="40"/>
      <c r="AF377" s="51"/>
    </row>
    <row r="378" spans="1:32" x14ac:dyDescent="0.2">
      <c r="A378" s="43"/>
      <c r="B378" s="39"/>
      <c r="C378" s="62"/>
      <c r="D378" s="39"/>
      <c r="E378" s="39"/>
      <c r="F378" s="42"/>
      <c r="G378" s="41"/>
      <c r="H378" s="51"/>
      <c r="I378" s="42"/>
      <c r="J378" s="39"/>
      <c r="K378" s="41"/>
      <c r="L378" s="51"/>
      <c r="M378" s="39"/>
      <c r="N378" s="39"/>
      <c r="O378" s="41"/>
      <c r="P378" s="51"/>
      <c r="Q378" s="39"/>
      <c r="R378" s="39"/>
      <c r="S378" s="41"/>
      <c r="T378" s="51"/>
      <c r="U378" s="39"/>
      <c r="V378" s="39"/>
      <c r="W378" s="41"/>
      <c r="X378" s="51"/>
      <c r="Y378" s="42"/>
      <c r="Z378" s="42"/>
      <c r="AA378" s="42"/>
      <c r="AB378" s="54"/>
      <c r="AC378" s="42"/>
      <c r="AD378" s="41"/>
      <c r="AE378" s="40"/>
      <c r="AF378" s="51"/>
    </row>
    <row r="379" spans="1:32" x14ac:dyDescent="0.2">
      <c r="A379" s="43"/>
      <c r="B379" s="39"/>
      <c r="C379" s="62"/>
      <c r="D379" s="39"/>
      <c r="E379" s="39"/>
      <c r="F379" s="42"/>
      <c r="G379" s="41"/>
      <c r="H379" s="51"/>
      <c r="I379" s="42"/>
      <c r="J379" s="39"/>
      <c r="K379" s="41"/>
      <c r="L379" s="51"/>
      <c r="M379" s="39"/>
      <c r="N379" s="39"/>
      <c r="O379" s="41"/>
      <c r="P379" s="51"/>
      <c r="Q379" s="39"/>
      <c r="R379" s="39"/>
      <c r="S379" s="41"/>
      <c r="T379" s="51"/>
      <c r="U379" s="39"/>
      <c r="V379" s="39"/>
      <c r="W379" s="41"/>
      <c r="X379" s="51"/>
      <c r="Y379" s="42"/>
      <c r="Z379" s="42"/>
      <c r="AA379" s="42"/>
      <c r="AB379" s="54"/>
      <c r="AC379" s="42"/>
      <c r="AD379" s="41"/>
      <c r="AE379" s="40"/>
      <c r="AF379" s="51"/>
    </row>
    <row r="380" spans="1:32" x14ac:dyDescent="0.2">
      <c r="A380" s="43"/>
      <c r="B380" s="39"/>
      <c r="C380" s="62"/>
      <c r="D380" s="39"/>
      <c r="E380" s="39"/>
      <c r="F380" s="42"/>
      <c r="G380" s="41"/>
      <c r="H380" s="51"/>
      <c r="I380" s="42"/>
      <c r="J380" s="39"/>
      <c r="K380" s="41"/>
      <c r="L380" s="51"/>
      <c r="M380" s="39"/>
      <c r="N380" s="39"/>
      <c r="O380" s="41"/>
      <c r="P380" s="51"/>
      <c r="Q380" s="39"/>
      <c r="R380" s="39"/>
      <c r="S380" s="41"/>
      <c r="T380" s="51"/>
      <c r="U380" s="39"/>
      <c r="V380" s="39"/>
      <c r="W380" s="41"/>
      <c r="X380" s="51"/>
      <c r="Y380" s="42"/>
      <c r="Z380" s="42"/>
      <c r="AA380" s="42"/>
      <c r="AB380" s="54"/>
      <c r="AC380" s="42"/>
      <c r="AD380" s="41"/>
      <c r="AE380" s="40"/>
      <c r="AF380" s="51"/>
    </row>
    <row r="381" spans="1:32" x14ac:dyDescent="0.2">
      <c r="A381" s="43"/>
      <c r="B381" s="39"/>
      <c r="C381" s="62"/>
      <c r="D381" s="39"/>
      <c r="E381" s="39"/>
      <c r="F381" s="42"/>
      <c r="G381" s="41"/>
      <c r="H381" s="51"/>
      <c r="I381" s="42"/>
      <c r="J381" s="39"/>
      <c r="K381" s="41"/>
      <c r="L381" s="51"/>
      <c r="M381" s="39"/>
      <c r="N381" s="39"/>
      <c r="O381" s="41"/>
      <c r="P381" s="51"/>
      <c r="Q381" s="39"/>
      <c r="R381" s="39"/>
      <c r="S381" s="39"/>
      <c r="T381" s="51"/>
      <c r="U381" s="39"/>
      <c r="V381" s="39"/>
      <c r="W381" s="41"/>
      <c r="X381" s="51"/>
      <c r="Y381" s="42"/>
      <c r="Z381" s="42"/>
      <c r="AA381" s="42"/>
      <c r="AB381" s="54"/>
      <c r="AC381" s="42"/>
      <c r="AD381" s="41"/>
      <c r="AE381" s="40"/>
      <c r="AF381" s="51"/>
    </row>
    <row r="382" spans="1:32" x14ac:dyDescent="0.2">
      <c r="A382" s="43"/>
      <c r="B382" s="39"/>
      <c r="C382" s="62"/>
      <c r="D382" s="39"/>
      <c r="E382" s="39"/>
      <c r="F382" s="42"/>
      <c r="G382" s="41"/>
      <c r="H382" s="51"/>
      <c r="I382" s="42"/>
      <c r="J382" s="39"/>
      <c r="K382" s="41"/>
      <c r="L382" s="51"/>
      <c r="M382" s="39"/>
      <c r="N382" s="39"/>
      <c r="O382" s="41"/>
      <c r="P382" s="51"/>
      <c r="Q382" s="39"/>
      <c r="R382" s="39"/>
      <c r="S382" s="39"/>
      <c r="T382" s="51"/>
      <c r="U382" s="39"/>
      <c r="V382" s="39"/>
      <c r="W382" s="41"/>
      <c r="X382" s="51"/>
      <c r="Y382" s="42"/>
      <c r="Z382" s="42"/>
      <c r="AA382" s="42"/>
      <c r="AB382" s="54"/>
      <c r="AC382" s="42"/>
      <c r="AD382" s="41"/>
      <c r="AE382" s="40"/>
      <c r="AF382" s="51"/>
    </row>
    <row r="383" spans="1:32" x14ac:dyDescent="0.2">
      <c r="A383" s="43"/>
      <c r="B383" s="39"/>
      <c r="C383" s="62"/>
      <c r="D383" s="39"/>
      <c r="E383" s="39"/>
      <c r="F383" s="42"/>
      <c r="G383" s="41"/>
      <c r="H383" s="51"/>
      <c r="I383" s="42"/>
      <c r="J383" s="39"/>
      <c r="K383" s="41"/>
      <c r="L383" s="51"/>
      <c r="M383" s="39"/>
      <c r="N383" s="39"/>
      <c r="O383" s="41"/>
      <c r="P383" s="51"/>
      <c r="Q383" s="39"/>
      <c r="R383" s="39"/>
      <c r="S383" s="39"/>
      <c r="T383" s="51"/>
      <c r="U383" s="39"/>
      <c r="V383" s="39"/>
      <c r="W383" s="41"/>
      <c r="X383" s="51"/>
      <c r="Y383" s="42"/>
      <c r="Z383" s="42"/>
      <c r="AA383" s="42"/>
      <c r="AB383" s="54"/>
      <c r="AC383" s="42"/>
      <c r="AD383" s="41"/>
      <c r="AE383" s="40"/>
      <c r="AF383" s="51"/>
    </row>
    <row r="384" spans="1:32" x14ac:dyDescent="0.2">
      <c r="A384" s="43"/>
      <c r="B384" s="39"/>
      <c r="C384" s="62"/>
      <c r="D384" s="39"/>
      <c r="E384" s="39"/>
      <c r="F384" s="42"/>
      <c r="G384" s="41"/>
      <c r="H384" s="51"/>
      <c r="I384" s="42"/>
      <c r="J384" s="39"/>
      <c r="K384" s="41"/>
      <c r="L384" s="51"/>
      <c r="M384" s="39"/>
      <c r="N384" s="39"/>
      <c r="O384" s="41"/>
      <c r="P384" s="51"/>
      <c r="Q384" s="39"/>
      <c r="R384" s="39"/>
      <c r="S384" s="39"/>
      <c r="T384" s="51"/>
      <c r="U384" s="39"/>
      <c r="V384" s="39"/>
      <c r="W384" s="41"/>
      <c r="X384" s="51"/>
      <c r="Y384" s="42"/>
      <c r="Z384" s="42"/>
      <c r="AA384" s="42"/>
      <c r="AB384" s="54"/>
      <c r="AC384" s="42"/>
      <c r="AD384" s="41"/>
      <c r="AE384" s="40"/>
      <c r="AF384" s="51"/>
    </row>
    <row r="385" spans="1:32" x14ac:dyDescent="0.2">
      <c r="A385" s="43"/>
      <c r="B385" s="39"/>
      <c r="C385" s="62"/>
      <c r="D385" s="39"/>
      <c r="E385" s="39"/>
      <c r="F385" s="42"/>
      <c r="G385" s="41"/>
      <c r="H385" s="51"/>
      <c r="I385" s="42"/>
      <c r="J385" s="39"/>
      <c r="K385" s="41"/>
      <c r="L385" s="51"/>
      <c r="M385" s="39"/>
      <c r="N385" s="39"/>
      <c r="O385" s="41"/>
      <c r="P385" s="51"/>
      <c r="Q385" s="39"/>
      <c r="R385" s="39"/>
      <c r="S385" s="39"/>
      <c r="T385" s="51"/>
      <c r="U385" s="39"/>
      <c r="V385" s="39"/>
      <c r="W385" s="41"/>
      <c r="X385" s="51"/>
      <c r="Y385" s="42"/>
      <c r="Z385" s="42"/>
      <c r="AA385" s="42"/>
      <c r="AB385" s="54"/>
      <c r="AC385" s="42"/>
      <c r="AD385" s="41"/>
      <c r="AE385" s="40"/>
      <c r="AF385" s="51"/>
    </row>
    <row r="386" spans="1:32" x14ac:dyDescent="0.2">
      <c r="A386" s="43"/>
      <c r="B386" s="39"/>
      <c r="C386" s="62"/>
      <c r="D386" s="39"/>
      <c r="E386" s="39"/>
      <c r="F386" s="42"/>
      <c r="G386" s="41"/>
      <c r="H386" s="51"/>
      <c r="I386" s="42"/>
      <c r="J386" s="39"/>
      <c r="K386" s="41"/>
      <c r="L386" s="51"/>
      <c r="M386" s="39"/>
      <c r="N386" s="39"/>
      <c r="O386" s="41"/>
      <c r="P386" s="51"/>
      <c r="Q386" s="39"/>
      <c r="R386" s="39"/>
      <c r="S386" s="39"/>
      <c r="T386" s="51"/>
      <c r="U386" s="39"/>
      <c r="V386" s="39"/>
      <c r="W386" s="41"/>
      <c r="X386" s="51"/>
      <c r="Y386" s="42"/>
      <c r="Z386" s="42"/>
      <c r="AA386" s="42"/>
      <c r="AB386" s="54"/>
      <c r="AC386" s="42"/>
      <c r="AD386" s="41"/>
      <c r="AE386" s="40"/>
      <c r="AF386" s="51"/>
    </row>
    <row r="387" spans="1:32" x14ac:dyDescent="0.2">
      <c r="A387" s="43"/>
      <c r="B387" s="39"/>
      <c r="C387" s="62"/>
      <c r="D387" s="39"/>
      <c r="E387" s="39"/>
      <c r="F387" s="42"/>
      <c r="G387" s="41"/>
      <c r="H387" s="51"/>
      <c r="I387" s="42"/>
      <c r="J387" s="39"/>
      <c r="K387" s="41"/>
      <c r="L387" s="51"/>
      <c r="M387" s="39"/>
      <c r="N387" s="39"/>
      <c r="O387" s="41"/>
      <c r="P387" s="51"/>
      <c r="Q387" s="39"/>
      <c r="R387" s="39"/>
      <c r="S387" s="39"/>
      <c r="T387" s="51"/>
      <c r="U387" s="39"/>
      <c r="V387" s="39"/>
      <c r="W387" s="41"/>
      <c r="X387" s="51"/>
      <c r="Y387" s="42"/>
      <c r="Z387" s="42"/>
      <c r="AA387" s="42"/>
      <c r="AB387" s="54"/>
      <c r="AC387" s="42"/>
      <c r="AD387" s="41"/>
      <c r="AE387" s="40"/>
      <c r="AF387" s="51"/>
    </row>
    <row r="388" spans="1:32" x14ac:dyDescent="0.2">
      <c r="A388" s="43"/>
      <c r="B388" s="39"/>
      <c r="C388" s="62"/>
      <c r="D388" s="39"/>
      <c r="E388" s="39"/>
      <c r="F388" s="42"/>
      <c r="G388" s="41"/>
      <c r="H388" s="51"/>
      <c r="I388" s="42"/>
      <c r="J388" s="39"/>
      <c r="K388" s="41"/>
      <c r="L388" s="51"/>
      <c r="M388" s="39"/>
      <c r="N388" s="39"/>
      <c r="O388" s="41"/>
      <c r="P388" s="51"/>
      <c r="Q388" s="39"/>
      <c r="R388" s="39"/>
      <c r="S388" s="39"/>
      <c r="T388" s="51"/>
      <c r="U388" s="39"/>
      <c r="V388" s="39"/>
      <c r="W388" s="41"/>
      <c r="X388" s="51"/>
      <c r="Y388" s="42"/>
      <c r="Z388" s="42"/>
      <c r="AA388" s="42"/>
      <c r="AB388" s="54"/>
      <c r="AC388" s="42"/>
      <c r="AD388" s="41"/>
      <c r="AE388" s="40"/>
      <c r="AF388" s="51"/>
    </row>
    <row r="389" spans="1:32" x14ac:dyDescent="0.2">
      <c r="A389" s="43"/>
      <c r="B389" s="39"/>
      <c r="C389" s="62"/>
      <c r="D389" s="39"/>
      <c r="E389" s="39"/>
      <c r="F389" s="42"/>
      <c r="G389" s="41"/>
      <c r="H389" s="51"/>
      <c r="I389" s="42"/>
      <c r="J389" s="39"/>
      <c r="K389" s="41"/>
      <c r="L389" s="51"/>
      <c r="M389" s="39"/>
      <c r="N389" s="39"/>
      <c r="O389" s="41"/>
      <c r="P389" s="51"/>
      <c r="Q389" s="39"/>
      <c r="R389" s="39"/>
      <c r="S389" s="39"/>
      <c r="T389" s="51"/>
      <c r="U389" s="39"/>
      <c r="V389" s="39"/>
      <c r="W389" s="41"/>
      <c r="X389" s="51"/>
      <c r="Y389" s="42"/>
      <c r="Z389" s="42"/>
      <c r="AA389" s="42"/>
      <c r="AB389" s="54"/>
      <c r="AC389" s="42"/>
      <c r="AD389" s="41"/>
      <c r="AE389" s="40"/>
      <c r="AF389" s="51"/>
    </row>
    <row r="390" spans="1:32" x14ac:dyDescent="0.2">
      <c r="A390" s="43"/>
      <c r="B390" s="39"/>
      <c r="C390" s="62"/>
      <c r="D390" s="39"/>
      <c r="E390" s="39"/>
      <c r="F390" s="42"/>
      <c r="G390" s="41"/>
      <c r="H390" s="51"/>
      <c r="I390" s="42"/>
      <c r="J390" s="39"/>
      <c r="K390" s="41"/>
      <c r="L390" s="51"/>
      <c r="M390" s="39"/>
      <c r="N390" s="39"/>
      <c r="O390" s="41"/>
      <c r="P390" s="51"/>
      <c r="Q390" s="39"/>
      <c r="R390" s="39"/>
      <c r="S390" s="39"/>
      <c r="T390" s="51"/>
      <c r="U390" s="39"/>
      <c r="V390" s="39"/>
      <c r="W390" s="41"/>
      <c r="X390" s="51"/>
      <c r="Y390" s="42"/>
      <c r="Z390" s="42"/>
      <c r="AA390" s="42"/>
      <c r="AB390" s="54"/>
      <c r="AC390" s="42"/>
      <c r="AD390" s="41"/>
      <c r="AE390" s="40"/>
      <c r="AF390" s="51"/>
    </row>
    <row r="391" spans="1:32" x14ac:dyDescent="0.2">
      <c r="A391" s="43"/>
      <c r="B391" s="39"/>
      <c r="C391" s="62"/>
      <c r="D391" s="39"/>
      <c r="E391" s="39"/>
      <c r="F391" s="42"/>
      <c r="G391" s="41"/>
      <c r="H391" s="51"/>
      <c r="I391" s="42"/>
      <c r="J391" s="39"/>
      <c r="K391" s="41"/>
      <c r="L391" s="51"/>
      <c r="M391" s="39"/>
      <c r="N391" s="39"/>
      <c r="O391" s="41"/>
      <c r="P391" s="51"/>
      <c r="Q391" s="39"/>
      <c r="R391" s="39"/>
      <c r="S391" s="39"/>
      <c r="T391" s="51"/>
      <c r="U391" s="39"/>
      <c r="V391" s="39"/>
      <c r="W391" s="41"/>
      <c r="X391" s="51"/>
      <c r="Y391" s="42"/>
      <c r="Z391" s="42"/>
      <c r="AA391" s="42"/>
      <c r="AB391" s="54"/>
      <c r="AC391" s="42"/>
      <c r="AD391" s="41"/>
      <c r="AE391" s="40"/>
      <c r="AF391" s="51"/>
    </row>
    <row r="392" spans="1:32" x14ac:dyDescent="0.2">
      <c r="A392" s="43"/>
      <c r="B392" s="39"/>
      <c r="C392" s="62"/>
      <c r="D392" s="39"/>
      <c r="E392" s="39"/>
      <c r="F392" s="42"/>
      <c r="G392" s="41"/>
      <c r="H392" s="51"/>
      <c r="I392" s="42"/>
      <c r="J392" s="39"/>
      <c r="K392" s="41"/>
      <c r="L392" s="51"/>
      <c r="M392" s="39"/>
      <c r="N392" s="39"/>
      <c r="O392" s="41"/>
      <c r="P392" s="51"/>
      <c r="Q392" s="39"/>
      <c r="R392" s="39"/>
      <c r="S392" s="39"/>
      <c r="T392" s="51"/>
      <c r="U392" s="39"/>
      <c r="V392" s="39"/>
      <c r="W392" s="41"/>
      <c r="X392" s="51"/>
      <c r="Y392" s="42"/>
      <c r="Z392" s="42"/>
      <c r="AA392" s="42"/>
      <c r="AB392" s="54"/>
      <c r="AC392" s="42"/>
      <c r="AD392" s="41"/>
      <c r="AE392" s="40"/>
      <c r="AF392" s="51"/>
    </row>
    <row r="393" spans="1:32" x14ac:dyDescent="0.2">
      <c r="A393" s="43"/>
      <c r="B393" s="39"/>
      <c r="C393" s="62"/>
      <c r="D393" s="39"/>
      <c r="E393" s="39"/>
      <c r="F393" s="42"/>
      <c r="G393" s="41"/>
      <c r="H393" s="51"/>
      <c r="I393" s="42"/>
      <c r="J393" s="39"/>
      <c r="K393" s="41"/>
      <c r="L393" s="51"/>
      <c r="M393" s="39"/>
      <c r="N393" s="39"/>
      <c r="O393" s="41"/>
      <c r="P393" s="51"/>
      <c r="Q393" s="39"/>
      <c r="R393" s="39"/>
      <c r="S393" s="39"/>
      <c r="T393" s="51"/>
      <c r="U393" s="39"/>
      <c r="V393" s="39"/>
      <c r="W393" s="41"/>
      <c r="X393" s="51"/>
      <c r="Y393" s="42"/>
      <c r="Z393" s="42"/>
      <c r="AA393" s="42"/>
      <c r="AB393" s="54"/>
      <c r="AC393" s="42"/>
      <c r="AD393" s="41"/>
      <c r="AE393" s="40"/>
      <c r="AF393" s="51"/>
    </row>
    <row r="394" spans="1:32" x14ac:dyDescent="0.2">
      <c r="A394" s="43"/>
      <c r="B394" s="39"/>
      <c r="C394" s="62"/>
      <c r="D394" s="39"/>
      <c r="E394" s="39"/>
      <c r="F394" s="42"/>
      <c r="G394" s="41"/>
      <c r="H394" s="51"/>
      <c r="I394" s="42"/>
      <c r="J394" s="39"/>
      <c r="K394" s="41"/>
      <c r="L394" s="51"/>
      <c r="M394" s="39"/>
      <c r="N394" s="39"/>
      <c r="O394" s="41"/>
      <c r="P394" s="51"/>
      <c r="Q394" s="39"/>
      <c r="R394" s="39"/>
      <c r="S394" s="39"/>
      <c r="T394" s="51"/>
      <c r="U394" s="39"/>
      <c r="V394" s="39"/>
      <c r="W394" s="41"/>
      <c r="X394" s="51"/>
      <c r="Y394" s="42"/>
      <c r="Z394" s="42"/>
      <c r="AA394" s="42"/>
      <c r="AB394" s="54"/>
      <c r="AC394" s="42"/>
      <c r="AD394" s="41"/>
      <c r="AE394" s="40"/>
      <c r="AF394" s="51"/>
    </row>
    <row r="395" spans="1:32" x14ac:dyDescent="0.2">
      <c r="A395" s="43"/>
      <c r="B395" s="39"/>
      <c r="C395" s="62"/>
      <c r="D395" s="39"/>
      <c r="E395" s="39"/>
      <c r="F395" s="42"/>
      <c r="G395" s="41"/>
      <c r="H395" s="51"/>
      <c r="I395" s="42"/>
      <c r="J395" s="39"/>
      <c r="K395" s="41"/>
      <c r="L395" s="51"/>
      <c r="M395" s="39"/>
      <c r="N395" s="39"/>
      <c r="O395" s="41"/>
      <c r="P395" s="51"/>
      <c r="Q395" s="39"/>
      <c r="R395" s="39"/>
      <c r="S395" s="39"/>
      <c r="T395" s="51"/>
      <c r="U395" s="39"/>
      <c r="V395" s="39"/>
      <c r="W395" s="41"/>
      <c r="X395" s="51"/>
      <c r="Y395" s="42"/>
      <c r="Z395" s="42"/>
      <c r="AA395" s="42"/>
      <c r="AB395" s="54"/>
      <c r="AC395" s="42"/>
      <c r="AD395" s="41"/>
      <c r="AE395" s="40"/>
      <c r="AF395" s="51"/>
    </row>
    <row r="396" spans="1:32" x14ac:dyDescent="0.2">
      <c r="A396" s="43"/>
      <c r="B396" s="39"/>
      <c r="C396" s="62"/>
      <c r="D396" s="39"/>
      <c r="E396" s="39"/>
      <c r="F396" s="42"/>
      <c r="G396" s="41"/>
      <c r="H396" s="51"/>
      <c r="I396" s="42"/>
      <c r="J396" s="39"/>
      <c r="K396" s="41"/>
      <c r="L396" s="51"/>
      <c r="M396" s="39"/>
      <c r="N396" s="39"/>
      <c r="O396" s="41"/>
      <c r="P396" s="51"/>
      <c r="Q396" s="39"/>
      <c r="R396" s="39"/>
      <c r="S396" s="39"/>
      <c r="T396" s="51"/>
      <c r="U396" s="39"/>
      <c r="V396" s="39"/>
      <c r="W396" s="41"/>
      <c r="X396" s="51"/>
      <c r="Y396" s="42"/>
      <c r="Z396" s="42"/>
      <c r="AA396" s="42"/>
      <c r="AB396" s="54"/>
      <c r="AC396" s="42"/>
      <c r="AD396" s="41"/>
      <c r="AE396" s="40"/>
      <c r="AF396" s="51"/>
    </row>
    <row r="397" spans="1:32" x14ac:dyDescent="0.2">
      <c r="A397" s="43"/>
      <c r="B397" s="39"/>
      <c r="C397" s="62"/>
      <c r="D397" s="39"/>
      <c r="E397" s="39"/>
      <c r="F397" s="42"/>
      <c r="G397" s="41"/>
      <c r="H397" s="51"/>
      <c r="I397" s="42"/>
      <c r="J397" s="39"/>
      <c r="K397" s="41"/>
      <c r="L397" s="51"/>
      <c r="M397" s="39"/>
      <c r="N397" s="39"/>
      <c r="O397" s="41"/>
      <c r="P397" s="51"/>
      <c r="Q397" s="39"/>
      <c r="R397" s="39"/>
      <c r="S397" s="39"/>
      <c r="T397" s="51"/>
      <c r="U397" s="39"/>
      <c r="V397" s="39"/>
      <c r="W397" s="41"/>
      <c r="X397" s="51"/>
      <c r="Y397" s="42"/>
      <c r="Z397" s="42"/>
      <c r="AA397" s="42"/>
      <c r="AB397" s="54"/>
      <c r="AC397" s="42"/>
      <c r="AD397" s="41"/>
      <c r="AE397" s="40"/>
      <c r="AF397" s="51"/>
    </row>
    <row r="398" spans="1:32" x14ac:dyDescent="0.2">
      <c r="A398" s="43"/>
      <c r="B398" s="39"/>
      <c r="C398" s="62"/>
      <c r="D398" s="39"/>
      <c r="E398" s="39"/>
      <c r="F398" s="42"/>
      <c r="G398" s="41"/>
      <c r="H398" s="51"/>
      <c r="I398" s="42"/>
      <c r="J398" s="39"/>
      <c r="K398" s="41"/>
      <c r="L398" s="51"/>
      <c r="M398" s="39"/>
      <c r="N398" s="39"/>
      <c r="O398" s="41"/>
      <c r="P398" s="51"/>
      <c r="Q398" s="39"/>
      <c r="R398" s="39"/>
      <c r="S398" s="39"/>
      <c r="T398" s="51"/>
      <c r="U398" s="39"/>
      <c r="V398" s="39"/>
      <c r="W398" s="41"/>
      <c r="X398" s="51"/>
      <c r="Y398" s="42"/>
      <c r="Z398" s="42"/>
      <c r="AA398" s="42"/>
      <c r="AB398" s="54"/>
      <c r="AC398" s="42"/>
      <c r="AD398" s="41"/>
      <c r="AE398" s="40"/>
      <c r="AF398" s="51"/>
    </row>
    <row r="399" spans="1:32" x14ac:dyDescent="0.2">
      <c r="A399" s="43"/>
      <c r="B399" s="39"/>
      <c r="C399" s="62"/>
      <c r="D399" s="39"/>
      <c r="E399" s="39"/>
      <c r="F399" s="42"/>
      <c r="G399" s="41"/>
      <c r="H399" s="51"/>
      <c r="I399" s="42"/>
      <c r="J399" s="39"/>
      <c r="K399" s="41"/>
      <c r="L399" s="51"/>
      <c r="M399" s="39"/>
      <c r="N399" s="39"/>
      <c r="O399" s="41"/>
      <c r="P399" s="51"/>
      <c r="Q399" s="39"/>
      <c r="R399" s="39"/>
      <c r="S399" s="39"/>
      <c r="T399" s="51"/>
      <c r="U399" s="39"/>
      <c r="V399" s="39"/>
      <c r="W399" s="41"/>
      <c r="X399" s="51"/>
      <c r="Y399" s="42"/>
      <c r="Z399" s="42"/>
      <c r="AA399" s="42"/>
      <c r="AB399" s="54"/>
      <c r="AC399" s="42"/>
      <c r="AD399" s="41"/>
      <c r="AE399" s="40"/>
      <c r="AF399" s="51"/>
    </row>
    <row r="400" spans="1:32" x14ac:dyDescent="0.2">
      <c r="A400" s="43"/>
      <c r="B400" s="39"/>
      <c r="C400" s="62"/>
      <c r="D400" s="39"/>
      <c r="E400" s="39"/>
      <c r="F400" s="42"/>
      <c r="G400" s="41"/>
      <c r="H400" s="51"/>
      <c r="I400" s="42"/>
      <c r="J400" s="39"/>
      <c r="K400" s="41"/>
      <c r="L400" s="51"/>
      <c r="M400" s="39"/>
      <c r="N400" s="39"/>
      <c r="O400" s="41"/>
      <c r="P400" s="51"/>
      <c r="Q400" s="39"/>
      <c r="R400" s="39"/>
      <c r="S400" s="39"/>
      <c r="T400" s="51"/>
      <c r="U400" s="39"/>
      <c r="V400" s="39"/>
      <c r="W400" s="41"/>
      <c r="X400" s="51"/>
      <c r="Y400" s="42"/>
      <c r="Z400" s="42"/>
      <c r="AA400" s="42"/>
      <c r="AB400" s="54"/>
      <c r="AC400" s="42"/>
      <c r="AD400" s="41"/>
      <c r="AE400" s="40"/>
      <c r="AF400" s="51"/>
    </row>
    <row r="401" spans="1:32" x14ac:dyDescent="0.2">
      <c r="A401" s="43"/>
      <c r="B401" s="39"/>
      <c r="C401" s="62"/>
      <c r="D401" s="39"/>
      <c r="E401" s="39"/>
      <c r="F401" s="42"/>
      <c r="G401" s="41"/>
      <c r="H401" s="51"/>
      <c r="I401" s="42"/>
      <c r="J401" s="39"/>
      <c r="K401" s="41"/>
      <c r="L401" s="51"/>
      <c r="M401" s="39"/>
      <c r="N401" s="39"/>
      <c r="O401" s="41"/>
      <c r="P401" s="51"/>
      <c r="Q401" s="39"/>
      <c r="R401" s="39"/>
      <c r="S401" s="39"/>
      <c r="T401" s="51"/>
      <c r="U401" s="39"/>
      <c r="V401" s="39"/>
      <c r="W401" s="41"/>
      <c r="X401" s="51"/>
      <c r="Y401" s="42"/>
      <c r="Z401" s="42"/>
      <c r="AA401" s="42"/>
      <c r="AB401" s="54"/>
      <c r="AC401" s="42"/>
      <c r="AD401" s="41"/>
      <c r="AE401" s="40"/>
      <c r="AF401" s="51"/>
    </row>
    <row r="402" spans="1:32" x14ac:dyDescent="0.2">
      <c r="A402" s="43"/>
      <c r="B402" s="39"/>
      <c r="C402" s="62"/>
      <c r="D402" s="39"/>
      <c r="E402" s="39"/>
      <c r="F402" s="42"/>
      <c r="G402" s="41"/>
      <c r="H402" s="51"/>
      <c r="I402" s="42"/>
      <c r="J402" s="39"/>
      <c r="K402" s="41"/>
      <c r="L402" s="51"/>
      <c r="M402" s="39"/>
      <c r="N402" s="39"/>
      <c r="O402" s="41"/>
      <c r="P402" s="51"/>
      <c r="Q402" s="39"/>
      <c r="R402" s="39"/>
      <c r="S402" s="39"/>
      <c r="T402" s="51"/>
      <c r="U402" s="39"/>
      <c r="V402" s="39"/>
      <c r="W402" s="41"/>
      <c r="X402" s="51"/>
      <c r="Y402" s="42"/>
      <c r="Z402" s="42"/>
      <c r="AA402" s="42"/>
      <c r="AB402" s="54"/>
      <c r="AC402" s="42"/>
      <c r="AD402" s="41"/>
      <c r="AE402" s="40"/>
      <c r="AF402" s="51"/>
    </row>
    <row r="403" spans="1:32" x14ac:dyDescent="0.2">
      <c r="A403" s="43"/>
      <c r="B403" s="39"/>
      <c r="C403" s="62"/>
      <c r="D403" s="39"/>
      <c r="E403" s="39"/>
      <c r="F403" s="42"/>
      <c r="G403" s="41"/>
      <c r="H403" s="51"/>
      <c r="I403" s="42"/>
      <c r="J403" s="39"/>
      <c r="K403" s="41"/>
      <c r="L403" s="51"/>
      <c r="M403" s="39"/>
      <c r="N403" s="39"/>
      <c r="O403" s="41"/>
      <c r="P403" s="51"/>
      <c r="Q403" s="39"/>
      <c r="R403" s="39"/>
      <c r="S403" s="39"/>
      <c r="T403" s="51"/>
      <c r="U403" s="39"/>
      <c r="V403" s="39"/>
      <c r="W403" s="41"/>
      <c r="X403" s="51"/>
      <c r="Y403" s="42"/>
      <c r="Z403" s="42"/>
      <c r="AA403" s="42"/>
      <c r="AB403" s="54"/>
      <c r="AC403" s="42"/>
      <c r="AD403" s="41"/>
      <c r="AE403" s="40"/>
      <c r="AF403" s="51"/>
    </row>
    <row r="404" spans="1:32" x14ac:dyDescent="0.2">
      <c r="A404" s="43"/>
      <c r="B404" s="39"/>
      <c r="C404" s="62"/>
      <c r="D404" s="39"/>
      <c r="E404" s="39"/>
      <c r="F404" s="42"/>
      <c r="G404" s="41"/>
      <c r="H404" s="51"/>
      <c r="I404" s="42"/>
      <c r="J404" s="39"/>
      <c r="K404" s="41"/>
      <c r="L404" s="51"/>
      <c r="M404" s="39"/>
      <c r="N404" s="39"/>
      <c r="O404" s="41"/>
      <c r="P404" s="51"/>
      <c r="Q404" s="39"/>
      <c r="R404" s="39"/>
      <c r="S404" s="39"/>
      <c r="T404" s="51"/>
      <c r="U404" s="39"/>
      <c r="V404" s="39"/>
      <c r="W404" s="41"/>
      <c r="X404" s="51"/>
      <c r="Y404" s="42"/>
      <c r="Z404" s="42"/>
      <c r="AA404" s="42"/>
      <c r="AB404" s="54"/>
      <c r="AC404" s="42"/>
      <c r="AD404" s="41"/>
      <c r="AE404" s="40"/>
      <c r="AF404" s="51"/>
    </row>
    <row r="405" spans="1:32" x14ac:dyDescent="0.2">
      <c r="A405" s="43"/>
      <c r="B405" s="39"/>
      <c r="C405" s="62"/>
      <c r="D405" s="39"/>
      <c r="E405" s="39"/>
      <c r="F405" s="42"/>
      <c r="G405" s="41"/>
      <c r="H405" s="51"/>
      <c r="I405" s="42"/>
      <c r="J405" s="39"/>
      <c r="K405" s="41"/>
      <c r="L405" s="51"/>
      <c r="M405" s="39"/>
      <c r="N405" s="39"/>
      <c r="O405" s="41"/>
      <c r="P405" s="51"/>
      <c r="Q405" s="39"/>
      <c r="R405" s="39"/>
      <c r="S405" s="39"/>
      <c r="T405" s="51"/>
      <c r="U405" s="39"/>
      <c r="V405" s="39"/>
      <c r="W405" s="41"/>
      <c r="X405" s="51"/>
      <c r="Y405" s="42"/>
      <c r="Z405" s="42"/>
      <c r="AA405" s="42"/>
      <c r="AB405" s="54"/>
      <c r="AC405" s="42"/>
      <c r="AD405" s="41"/>
      <c r="AE405" s="40"/>
      <c r="AF405" s="51"/>
    </row>
    <row r="406" spans="1:32" x14ac:dyDescent="0.2">
      <c r="A406" s="43"/>
      <c r="B406" s="39"/>
      <c r="C406" s="62"/>
      <c r="D406" s="39"/>
      <c r="E406" s="39"/>
      <c r="F406" s="42"/>
      <c r="G406" s="41"/>
      <c r="H406" s="51"/>
      <c r="I406" s="42"/>
      <c r="J406" s="39"/>
      <c r="K406" s="41"/>
      <c r="L406" s="51"/>
      <c r="M406" s="39"/>
      <c r="N406" s="39"/>
      <c r="O406" s="41"/>
      <c r="P406" s="51"/>
      <c r="Q406" s="39"/>
      <c r="R406" s="39"/>
      <c r="S406" s="39"/>
      <c r="T406" s="51"/>
      <c r="U406" s="39"/>
      <c r="V406" s="39"/>
      <c r="W406" s="41"/>
      <c r="X406" s="51"/>
      <c r="Y406" s="42"/>
      <c r="Z406" s="42"/>
      <c r="AA406" s="42"/>
      <c r="AB406" s="54"/>
      <c r="AC406" s="42"/>
      <c r="AD406" s="41"/>
      <c r="AE406" s="40"/>
      <c r="AF406" s="51"/>
    </row>
    <row r="407" spans="1:32" x14ac:dyDescent="0.2">
      <c r="A407" s="43"/>
      <c r="B407" s="39"/>
      <c r="C407" s="62"/>
      <c r="D407" s="39"/>
      <c r="E407" s="39"/>
      <c r="F407" s="42"/>
      <c r="G407" s="41"/>
      <c r="H407" s="51"/>
      <c r="I407" s="42"/>
      <c r="J407" s="39"/>
      <c r="K407" s="41"/>
      <c r="L407" s="51"/>
      <c r="M407" s="39"/>
      <c r="N407" s="39"/>
      <c r="O407" s="41"/>
      <c r="P407" s="51"/>
      <c r="Q407" s="39"/>
      <c r="R407" s="39"/>
      <c r="S407" s="39"/>
      <c r="T407" s="51"/>
      <c r="U407" s="39"/>
      <c r="V407" s="39"/>
      <c r="W407" s="41"/>
      <c r="X407" s="51"/>
      <c r="Y407" s="42"/>
      <c r="Z407" s="42"/>
      <c r="AA407" s="42"/>
      <c r="AB407" s="54"/>
      <c r="AC407" s="42"/>
      <c r="AD407" s="41"/>
      <c r="AE407" s="40"/>
      <c r="AF407" s="51"/>
    </row>
    <row r="408" spans="1:32" x14ac:dyDescent="0.2">
      <c r="A408" s="43"/>
      <c r="B408" s="39"/>
      <c r="C408" s="62"/>
      <c r="D408" s="39"/>
      <c r="E408" s="39"/>
      <c r="F408" s="42"/>
      <c r="G408" s="41"/>
      <c r="H408" s="51"/>
      <c r="I408" s="42"/>
      <c r="J408" s="39"/>
      <c r="K408" s="41"/>
      <c r="L408" s="51"/>
      <c r="M408" s="39"/>
      <c r="N408" s="39"/>
      <c r="O408" s="41"/>
      <c r="P408" s="51"/>
      <c r="Q408" s="39"/>
      <c r="R408" s="39"/>
      <c r="S408" s="39"/>
      <c r="T408" s="51"/>
      <c r="U408" s="39"/>
      <c r="V408" s="39"/>
      <c r="W408" s="41"/>
      <c r="X408" s="51"/>
      <c r="Y408" s="42"/>
      <c r="Z408" s="42"/>
      <c r="AA408" s="42"/>
      <c r="AB408" s="54"/>
      <c r="AC408" s="42"/>
      <c r="AD408" s="41"/>
      <c r="AE408" s="40"/>
      <c r="AF408" s="51"/>
    </row>
    <row r="409" spans="1:32" x14ac:dyDescent="0.2">
      <c r="A409" s="43"/>
      <c r="B409" s="39"/>
      <c r="C409" s="62"/>
      <c r="D409" s="39"/>
      <c r="E409" s="39"/>
      <c r="F409" s="42"/>
      <c r="G409" s="41"/>
      <c r="H409" s="51"/>
      <c r="I409" s="42"/>
      <c r="J409" s="39"/>
      <c r="K409" s="41"/>
      <c r="L409" s="51"/>
      <c r="M409" s="39"/>
      <c r="N409" s="39"/>
      <c r="O409" s="41"/>
      <c r="P409" s="51"/>
      <c r="Q409" s="39"/>
      <c r="R409" s="39"/>
      <c r="S409" s="39"/>
      <c r="T409" s="51"/>
      <c r="U409" s="39"/>
      <c r="V409" s="39"/>
      <c r="W409" s="41"/>
      <c r="X409" s="51"/>
      <c r="Y409" s="42"/>
      <c r="Z409" s="42"/>
      <c r="AA409" s="42"/>
      <c r="AB409" s="54"/>
      <c r="AC409" s="42"/>
      <c r="AD409" s="41"/>
      <c r="AE409" s="40"/>
      <c r="AF409" s="51"/>
    </row>
    <row r="410" spans="1:32" x14ac:dyDescent="0.2">
      <c r="A410" s="43"/>
      <c r="B410" s="39"/>
      <c r="C410" s="62"/>
      <c r="D410" s="39"/>
      <c r="E410" s="39"/>
      <c r="F410" s="42"/>
      <c r="G410" s="41"/>
      <c r="H410" s="51"/>
      <c r="I410" s="42"/>
      <c r="J410" s="39"/>
      <c r="K410" s="41"/>
      <c r="L410" s="51"/>
      <c r="M410" s="39"/>
      <c r="N410" s="39"/>
      <c r="O410" s="41"/>
      <c r="P410" s="51"/>
      <c r="Q410" s="39"/>
      <c r="R410" s="39"/>
      <c r="S410" s="39"/>
      <c r="T410" s="51"/>
      <c r="U410" s="39"/>
      <c r="V410" s="39"/>
      <c r="W410" s="41"/>
      <c r="X410" s="51"/>
      <c r="Y410" s="42"/>
      <c r="Z410" s="42"/>
      <c r="AA410" s="42"/>
      <c r="AB410" s="54"/>
      <c r="AC410" s="42"/>
      <c r="AD410" s="41"/>
      <c r="AE410" s="40"/>
      <c r="AF410" s="51"/>
    </row>
    <row r="411" spans="1:32" x14ac:dyDescent="0.2">
      <c r="A411" s="43"/>
      <c r="B411" s="39"/>
      <c r="C411" s="62"/>
      <c r="D411" s="39"/>
      <c r="E411" s="39"/>
      <c r="F411" s="42"/>
      <c r="G411" s="41"/>
      <c r="H411" s="51"/>
      <c r="I411" s="42"/>
      <c r="J411" s="39"/>
      <c r="K411" s="41"/>
      <c r="L411" s="51"/>
      <c r="M411" s="39"/>
      <c r="N411" s="39"/>
      <c r="O411" s="41"/>
      <c r="P411" s="51"/>
      <c r="Q411" s="39"/>
      <c r="R411" s="39"/>
      <c r="S411" s="39"/>
      <c r="T411" s="51"/>
      <c r="U411" s="39"/>
      <c r="V411" s="39"/>
      <c r="W411" s="41"/>
      <c r="X411" s="51"/>
      <c r="Y411" s="42"/>
      <c r="Z411" s="42"/>
      <c r="AA411" s="42"/>
      <c r="AB411" s="54"/>
      <c r="AC411" s="42"/>
      <c r="AD411" s="41"/>
      <c r="AE411" s="40"/>
      <c r="AF411" s="51"/>
    </row>
    <row r="412" spans="1:32" x14ac:dyDescent="0.2">
      <c r="A412" s="43"/>
      <c r="B412" s="39"/>
      <c r="C412" s="62"/>
      <c r="D412" s="39"/>
      <c r="E412" s="39"/>
      <c r="F412" s="42"/>
      <c r="G412" s="41"/>
      <c r="H412" s="51"/>
      <c r="I412" s="42"/>
      <c r="J412" s="39"/>
      <c r="K412" s="41"/>
      <c r="L412" s="51"/>
      <c r="M412" s="39"/>
      <c r="N412" s="39"/>
      <c r="O412" s="41"/>
      <c r="P412" s="51"/>
      <c r="Q412" s="39"/>
      <c r="R412" s="39"/>
      <c r="S412" s="39"/>
      <c r="T412" s="51"/>
      <c r="U412" s="39"/>
      <c r="V412" s="39"/>
      <c r="W412" s="41"/>
      <c r="X412" s="51"/>
      <c r="Y412" s="42"/>
      <c r="Z412" s="42"/>
      <c r="AA412" s="42"/>
      <c r="AB412" s="54"/>
      <c r="AC412" s="42"/>
      <c r="AD412" s="41"/>
      <c r="AE412" s="40"/>
      <c r="AF412" s="51"/>
    </row>
    <row r="413" spans="1:32" x14ac:dyDescent="0.2">
      <c r="A413" s="43"/>
      <c r="B413" s="39"/>
      <c r="C413" s="62"/>
      <c r="D413" s="39"/>
      <c r="E413" s="39"/>
      <c r="F413" s="42"/>
      <c r="G413" s="41"/>
      <c r="H413" s="51"/>
      <c r="I413" s="42"/>
      <c r="J413" s="39"/>
      <c r="K413" s="41"/>
      <c r="L413" s="51"/>
      <c r="M413" s="39"/>
      <c r="N413" s="39"/>
      <c r="O413" s="41"/>
      <c r="P413" s="51"/>
      <c r="Q413" s="39"/>
      <c r="R413" s="39"/>
      <c r="S413" s="39"/>
      <c r="T413" s="51"/>
      <c r="U413" s="39"/>
      <c r="V413" s="39"/>
      <c r="W413" s="41"/>
      <c r="X413" s="51"/>
      <c r="Y413" s="42"/>
      <c r="Z413" s="42"/>
      <c r="AA413" s="42"/>
      <c r="AB413" s="54"/>
      <c r="AC413" s="42"/>
      <c r="AD413" s="41"/>
      <c r="AE413" s="40"/>
      <c r="AF413" s="51"/>
    </row>
    <row r="414" spans="1:32" x14ac:dyDescent="0.2">
      <c r="A414" s="43"/>
      <c r="B414" s="39"/>
      <c r="C414" s="62"/>
      <c r="D414" s="39"/>
      <c r="E414" s="39"/>
      <c r="F414" s="42"/>
      <c r="G414" s="41"/>
      <c r="H414" s="51"/>
      <c r="I414" s="42"/>
      <c r="J414" s="39"/>
      <c r="K414" s="41"/>
      <c r="L414" s="51"/>
      <c r="M414" s="39"/>
      <c r="N414" s="39"/>
      <c r="O414" s="41"/>
      <c r="P414" s="51"/>
      <c r="Q414" s="39"/>
      <c r="R414" s="39"/>
      <c r="S414" s="39"/>
      <c r="T414" s="51"/>
      <c r="U414" s="39"/>
      <c r="V414" s="39"/>
      <c r="W414" s="41"/>
      <c r="X414" s="51"/>
      <c r="Y414" s="42"/>
      <c r="Z414" s="42"/>
      <c r="AA414" s="42"/>
      <c r="AB414" s="54"/>
      <c r="AC414" s="42"/>
      <c r="AD414" s="41"/>
      <c r="AE414" s="40"/>
      <c r="AF414" s="51"/>
    </row>
    <row r="415" spans="1:32" x14ac:dyDescent="0.2">
      <c r="A415" s="43"/>
      <c r="B415" s="39"/>
      <c r="C415" s="62"/>
      <c r="D415" s="39"/>
      <c r="E415" s="39"/>
      <c r="F415" s="42"/>
      <c r="G415" s="41"/>
      <c r="H415" s="51"/>
      <c r="I415" s="42"/>
      <c r="J415" s="39"/>
      <c r="K415" s="41"/>
      <c r="L415" s="51"/>
      <c r="M415" s="39"/>
      <c r="N415" s="39"/>
      <c r="O415" s="41"/>
      <c r="P415" s="51"/>
      <c r="Q415" s="39"/>
      <c r="R415" s="39"/>
      <c r="S415" s="39"/>
      <c r="T415" s="51"/>
      <c r="U415" s="39"/>
      <c r="V415" s="39"/>
      <c r="W415" s="41"/>
      <c r="X415" s="51"/>
      <c r="Y415" s="42"/>
      <c r="Z415" s="42"/>
      <c r="AA415" s="42"/>
      <c r="AB415" s="54"/>
      <c r="AC415" s="42"/>
      <c r="AD415" s="41"/>
      <c r="AE415" s="40"/>
      <c r="AF415" s="51"/>
    </row>
    <row r="416" spans="1:32" x14ac:dyDescent="0.2">
      <c r="A416" s="43"/>
      <c r="B416" s="39"/>
      <c r="C416" s="62"/>
      <c r="D416" s="39"/>
      <c r="E416" s="39"/>
      <c r="F416" s="42"/>
      <c r="G416" s="41"/>
      <c r="H416" s="51"/>
      <c r="I416" s="42"/>
      <c r="J416" s="39"/>
      <c r="K416" s="41"/>
      <c r="L416" s="51"/>
      <c r="M416" s="39"/>
      <c r="N416" s="39"/>
      <c r="O416" s="41"/>
      <c r="P416" s="51"/>
      <c r="Q416" s="39"/>
      <c r="R416" s="39"/>
      <c r="S416" s="39"/>
      <c r="T416" s="51"/>
      <c r="U416" s="39"/>
      <c r="V416" s="39"/>
      <c r="W416" s="41"/>
      <c r="X416" s="51"/>
      <c r="Y416" s="42"/>
      <c r="Z416" s="42"/>
      <c r="AA416" s="42"/>
      <c r="AB416" s="54"/>
      <c r="AC416" s="42"/>
      <c r="AD416" s="41"/>
      <c r="AE416" s="40"/>
      <c r="AF416" s="51"/>
    </row>
    <row r="417" spans="1:32" x14ac:dyDescent="0.2">
      <c r="A417" s="43"/>
      <c r="B417" s="39"/>
      <c r="C417" s="62"/>
      <c r="D417" s="39"/>
      <c r="E417" s="39"/>
      <c r="F417" s="42"/>
      <c r="G417" s="41"/>
      <c r="H417" s="51"/>
      <c r="I417" s="42"/>
      <c r="J417" s="39"/>
      <c r="K417" s="41"/>
      <c r="L417" s="51"/>
      <c r="M417" s="39"/>
      <c r="N417" s="39"/>
      <c r="O417" s="41"/>
      <c r="P417" s="51"/>
      <c r="Q417" s="39"/>
      <c r="R417" s="39"/>
      <c r="S417" s="39"/>
      <c r="T417" s="51"/>
      <c r="U417" s="39"/>
      <c r="V417" s="39"/>
      <c r="W417" s="41"/>
      <c r="X417" s="51"/>
      <c r="Y417" s="42"/>
      <c r="Z417" s="42"/>
      <c r="AA417" s="42"/>
      <c r="AB417" s="54"/>
      <c r="AC417" s="42"/>
      <c r="AD417" s="41"/>
      <c r="AE417" s="40"/>
      <c r="AF417" s="51"/>
    </row>
    <row r="418" spans="1:32" x14ac:dyDescent="0.2">
      <c r="A418" s="43"/>
      <c r="B418" s="39"/>
      <c r="C418" s="62"/>
      <c r="D418" s="39"/>
      <c r="E418" s="39"/>
      <c r="F418" s="42"/>
      <c r="G418" s="41"/>
      <c r="H418" s="51"/>
      <c r="I418" s="42"/>
      <c r="J418" s="39"/>
      <c r="K418" s="41"/>
      <c r="L418" s="51"/>
      <c r="M418" s="39"/>
      <c r="N418" s="39"/>
      <c r="O418" s="41"/>
      <c r="P418" s="51"/>
      <c r="Q418" s="39"/>
      <c r="R418" s="39"/>
      <c r="S418" s="39"/>
      <c r="T418" s="51"/>
      <c r="U418" s="39"/>
      <c r="V418" s="39"/>
      <c r="W418" s="41"/>
      <c r="X418" s="51"/>
      <c r="Y418" s="42"/>
      <c r="Z418" s="42"/>
      <c r="AA418" s="42"/>
      <c r="AB418" s="54"/>
      <c r="AC418" s="42"/>
      <c r="AD418" s="41"/>
      <c r="AE418" s="40"/>
      <c r="AF418" s="51"/>
    </row>
    <row r="419" spans="1:32" x14ac:dyDescent="0.2">
      <c r="A419" s="43"/>
      <c r="B419" s="39"/>
      <c r="C419" s="62"/>
      <c r="D419" s="39"/>
      <c r="E419" s="39"/>
      <c r="F419" s="42"/>
      <c r="G419" s="41"/>
      <c r="H419" s="51"/>
      <c r="I419" s="42"/>
      <c r="J419" s="39"/>
      <c r="K419" s="41"/>
      <c r="L419" s="51"/>
      <c r="M419" s="39"/>
      <c r="N419" s="39"/>
      <c r="O419" s="41"/>
      <c r="P419" s="51"/>
      <c r="Q419" s="39"/>
      <c r="R419" s="39"/>
      <c r="S419" s="39"/>
      <c r="T419" s="51"/>
      <c r="U419" s="39"/>
      <c r="V419" s="39"/>
      <c r="W419" s="41"/>
      <c r="X419" s="51"/>
      <c r="Y419" s="42"/>
      <c r="Z419" s="42"/>
      <c r="AA419" s="42"/>
      <c r="AB419" s="54"/>
      <c r="AC419" s="42"/>
      <c r="AD419" s="41"/>
      <c r="AE419" s="40"/>
      <c r="AF419" s="51"/>
    </row>
    <row r="420" spans="1:32" x14ac:dyDescent="0.2">
      <c r="A420" s="43"/>
      <c r="B420" s="39"/>
      <c r="C420" s="62"/>
      <c r="D420" s="39"/>
      <c r="E420" s="39"/>
      <c r="F420" s="42"/>
      <c r="G420" s="41"/>
      <c r="H420" s="51"/>
      <c r="I420" s="42"/>
      <c r="J420" s="39"/>
      <c r="K420" s="41"/>
      <c r="L420" s="51"/>
      <c r="M420" s="39"/>
      <c r="N420" s="39"/>
      <c r="O420" s="41"/>
      <c r="P420" s="51"/>
      <c r="Q420" s="39"/>
      <c r="R420" s="39"/>
      <c r="S420" s="39"/>
      <c r="T420" s="51"/>
      <c r="U420" s="39"/>
      <c r="V420" s="39"/>
      <c r="W420" s="41"/>
      <c r="X420" s="51"/>
      <c r="Y420" s="42"/>
      <c r="Z420" s="42"/>
      <c r="AA420" s="42"/>
      <c r="AB420" s="54"/>
      <c r="AC420" s="42"/>
      <c r="AD420" s="41"/>
      <c r="AE420" s="40"/>
      <c r="AF420" s="51"/>
    </row>
    <row r="421" spans="1:32" x14ac:dyDescent="0.2">
      <c r="A421" s="43"/>
      <c r="B421" s="39"/>
      <c r="C421" s="62"/>
      <c r="D421" s="39"/>
      <c r="E421" s="39"/>
      <c r="F421" s="42"/>
      <c r="G421" s="41"/>
      <c r="H421" s="51"/>
      <c r="I421" s="42"/>
      <c r="J421" s="39"/>
      <c r="K421" s="41"/>
      <c r="L421" s="51"/>
      <c r="M421" s="39"/>
      <c r="N421" s="39"/>
      <c r="O421" s="41"/>
      <c r="P421" s="51"/>
      <c r="Q421" s="39"/>
      <c r="R421" s="39"/>
      <c r="S421" s="39"/>
      <c r="T421" s="51"/>
      <c r="U421" s="39"/>
      <c r="V421" s="39"/>
      <c r="W421" s="41"/>
      <c r="X421" s="51"/>
      <c r="Y421" s="42"/>
      <c r="Z421" s="42"/>
      <c r="AA421" s="42"/>
      <c r="AB421" s="54"/>
      <c r="AC421" s="42"/>
      <c r="AD421" s="41"/>
      <c r="AE421" s="40"/>
      <c r="AF421" s="51"/>
    </row>
    <row r="422" spans="1:32" x14ac:dyDescent="0.2">
      <c r="A422" s="43"/>
      <c r="B422" s="39"/>
      <c r="C422" s="62"/>
      <c r="D422" s="39"/>
      <c r="E422" s="39"/>
      <c r="F422" s="42"/>
      <c r="G422" s="41"/>
      <c r="H422" s="51"/>
      <c r="I422" s="42"/>
      <c r="J422" s="39"/>
      <c r="K422" s="41"/>
      <c r="L422" s="51"/>
      <c r="M422" s="39"/>
      <c r="N422" s="39"/>
      <c r="O422" s="41"/>
      <c r="P422" s="51"/>
      <c r="Q422" s="39"/>
      <c r="R422" s="39"/>
      <c r="S422" s="39"/>
      <c r="T422" s="51"/>
      <c r="U422" s="39"/>
      <c r="V422" s="39"/>
      <c r="W422" s="41"/>
      <c r="X422" s="51"/>
      <c r="Y422" s="42"/>
      <c r="Z422" s="42"/>
      <c r="AA422" s="42"/>
      <c r="AB422" s="54"/>
      <c r="AC422" s="42"/>
      <c r="AD422" s="41"/>
      <c r="AE422" s="40"/>
      <c r="AF422" s="51"/>
    </row>
    <row r="423" spans="1:32" x14ac:dyDescent="0.2">
      <c r="A423" s="43"/>
      <c r="B423" s="39"/>
      <c r="C423" s="62"/>
      <c r="D423" s="39"/>
      <c r="E423" s="39"/>
      <c r="F423" s="42"/>
      <c r="G423" s="41"/>
      <c r="H423" s="51"/>
      <c r="I423" s="42"/>
      <c r="J423" s="39"/>
      <c r="K423" s="41"/>
      <c r="L423" s="51"/>
      <c r="M423" s="39"/>
      <c r="N423" s="39"/>
      <c r="O423" s="41"/>
      <c r="P423" s="51"/>
      <c r="Q423" s="39"/>
      <c r="R423" s="39"/>
      <c r="S423" s="39"/>
      <c r="T423" s="51"/>
      <c r="U423" s="39"/>
      <c r="V423" s="39"/>
      <c r="W423" s="41"/>
      <c r="X423" s="51"/>
      <c r="Y423" s="42"/>
      <c r="Z423" s="42"/>
      <c r="AA423" s="42"/>
      <c r="AB423" s="54"/>
      <c r="AC423" s="42"/>
      <c r="AD423" s="41"/>
      <c r="AE423" s="40"/>
      <c r="AF423" s="51"/>
    </row>
    <row r="424" spans="1:32" x14ac:dyDescent="0.2">
      <c r="A424" s="43"/>
      <c r="B424" s="39"/>
      <c r="C424" s="62"/>
      <c r="D424" s="39"/>
      <c r="E424" s="39"/>
      <c r="F424" s="42"/>
      <c r="G424" s="41"/>
      <c r="H424" s="51"/>
      <c r="I424" s="42"/>
      <c r="J424" s="39"/>
      <c r="K424" s="41"/>
      <c r="L424" s="51"/>
      <c r="M424" s="39"/>
      <c r="N424" s="39"/>
      <c r="O424" s="41"/>
      <c r="P424" s="51"/>
      <c r="Q424" s="39"/>
      <c r="R424" s="39"/>
      <c r="S424" s="39"/>
      <c r="T424" s="51"/>
      <c r="U424" s="39"/>
      <c r="V424" s="39"/>
      <c r="W424" s="41"/>
      <c r="X424" s="51"/>
      <c r="Y424" s="42"/>
      <c r="Z424" s="42"/>
      <c r="AA424" s="42"/>
      <c r="AB424" s="54"/>
      <c r="AC424" s="42"/>
      <c r="AD424" s="41"/>
      <c r="AE424" s="40"/>
      <c r="AF424" s="51"/>
    </row>
    <row r="425" spans="1:32" x14ac:dyDescent="0.2">
      <c r="A425" s="43"/>
      <c r="B425" s="39"/>
      <c r="C425" s="62"/>
      <c r="D425" s="39"/>
      <c r="E425" s="39"/>
      <c r="F425" s="42"/>
      <c r="G425" s="41"/>
      <c r="H425" s="51"/>
      <c r="I425" s="42"/>
      <c r="J425" s="39"/>
      <c r="K425" s="41"/>
      <c r="L425" s="51"/>
      <c r="M425" s="39"/>
      <c r="N425" s="39"/>
      <c r="O425" s="41"/>
      <c r="P425" s="51"/>
      <c r="Q425" s="39"/>
      <c r="R425" s="39"/>
      <c r="S425" s="39"/>
      <c r="T425" s="51"/>
      <c r="U425" s="39"/>
      <c r="V425" s="39"/>
      <c r="W425" s="41"/>
      <c r="X425" s="51"/>
      <c r="Y425" s="42"/>
      <c r="Z425" s="42"/>
      <c r="AA425" s="42"/>
      <c r="AB425" s="54"/>
      <c r="AC425" s="42"/>
      <c r="AD425" s="41"/>
      <c r="AE425" s="40"/>
      <c r="AF425" s="51"/>
    </row>
    <row r="426" spans="1:32" x14ac:dyDescent="0.2">
      <c r="A426" s="43"/>
      <c r="B426" s="39"/>
      <c r="C426" s="62"/>
      <c r="D426" s="39"/>
      <c r="E426" s="39"/>
      <c r="F426" s="42"/>
      <c r="G426" s="41"/>
      <c r="H426" s="51"/>
      <c r="I426" s="42"/>
      <c r="J426" s="39"/>
      <c r="K426" s="41"/>
      <c r="L426" s="51"/>
      <c r="M426" s="39"/>
      <c r="N426" s="39"/>
      <c r="O426" s="41"/>
      <c r="P426" s="51"/>
      <c r="Q426" s="39"/>
      <c r="R426" s="39"/>
      <c r="S426" s="39"/>
      <c r="T426" s="51"/>
      <c r="U426" s="39"/>
      <c r="V426" s="39"/>
      <c r="W426" s="41"/>
      <c r="X426" s="51"/>
      <c r="Y426" s="42"/>
      <c r="Z426" s="42"/>
      <c r="AA426" s="42"/>
      <c r="AB426" s="54"/>
      <c r="AC426" s="42"/>
      <c r="AD426" s="41"/>
      <c r="AE426" s="40"/>
      <c r="AF426" s="51"/>
    </row>
    <row r="427" spans="1:32" x14ac:dyDescent="0.2">
      <c r="A427" s="43"/>
      <c r="B427" s="39"/>
      <c r="C427" s="62"/>
      <c r="D427" s="39"/>
      <c r="E427" s="39"/>
      <c r="F427" s="42"/>
      <c r="G427" s="41"/>
      <c r="H427" s="51"/>
      <c r="I427" s="42"/>
      <c r="J427" s="39"/>
      <c r="K427" s="41"/>
      <c r="L427" s="51"/>
      <c r="M427" s="39"/>
      <c r="N427" s="39"/>
      <c r="O427" s="41"/>
      <c r="P427" s="51"/>
      <c r="Q427" s="39"/>
      <c r="R427" s="39"/>
      <c r="S427" s="39"/>
      <c r="T427" s="51"/>
      <c r="U427" s="39"/>
      <c r="V427" s="39"/>
      <c r="W427" s="41"/>
      <c r="X427" s="51"/>
      <c r="Y427" s="42"/>
      <c r="Z427" s="42"/>
      <c r="AA427" s="42"/>
      <c r="AB427" s="54"/>
      <c r="AC427" s="42"/>
      <c r="AD427" s="41"/>
      <c r="AE427" s="40"/>
      <c r="AF427" s="51"/>
    </row>
    <row r="428" spans="1:32" x14ac:dyDescent="0.2">
      <c r="A428" s="43"/>
      <c r="B428" s="39"/>
      <c r="C428" s="62"/>
      <c r="D428" s="39"/>
      <c r="E428" s="39"/>
      <c r="F428" s="42"/>
      <c r="G428" s="41"/>
      <c r="H428" s="51"/>
      <c r="I428" s="42"/>
      <c r="J428" s="39"/>
      <c r="K428" s="41"/>
      <c r="L428" s="51"/>
      <c r="M428" s="39"/>
      <c r="N428" s="39"/>
      <c r="O428" s="41"/>
      <c r="P428" s="51"/>
      <c r="Q428" s="39"/>
      <c r="R428" s="39"/>
      <c r="S428" s="39"/>
      <c r="T428" s="51"/>
      <c r="U428" s="39"/>
      <c r="V428" s="39"/>
      <c r="W428" s="41"/>
      <c r="X428" s="51"/>
      <c r="Y428" s="42"/>
      <c r="Z428" s="42"/>
      <c r="AA428" s="42"/>
      <c r="AB428" s="54"/>
      <c r="AC428" s="42"/>
      <c r="AD428" s="41"/>
      <c r="AE428" s="40"/>
      <c r="AF428" s="51"/>
    </row>
    <row r="429" spans="1:32" x14ac:dyDescent="0.2">
      <c r="A429" s="43"/>
      <c r="B429" s="39"/>
      <c r="C429" s="62"/>
      <c r="D429" s="39"/>
      <c r="E429" s="39"/>
      <c r="F429" s="42"/>
      <c r="G429" s="41"/>
      <c r="H429" s="51"/>
      <c r="I429" s="42"/>
      <c r="J429" s="39"/>
      <c r="K429" s="41"/>
      <c r="L429" s="51"/>
      <c r="M429" s="39"/>
      <c r="N429" s="39"/>
      <c r="O429" s="41"/>
      <c r="P429" s="51"/>
      <c r="Q429" s="39"/>
      <c r="R429" s="39"/>
      <c r="S429" s="39"/>
      <c r="T429" s="51"/>
      <c r="U429" s="39"/>
      <c r="V429" s="39"/>
      <c r="W429" s="41"/>
      <c r="X429" s="51"/>
      <c r="Y429" s="42"/>
      <c r="Z429" s="42"/>
      <c r="AA429" s="42"/>
      <c r="AB429" s="54"/>
      <c r="AC429" s="42"/>
      <c r="AD429" s="41"/>
      <c r="AE429" s="40"/>
      <c r="AF429" s="51"/>
    </row>
    <row r="430" spans="1:32" x14ac:dyDescent="0.2">
      <c r="A430" s="43"/>
      <c r="B430" s="39"/>
      <c r="C430" s="62"/>
      <c r="D430" s="39"/>
      <c r="E430" s="39"/>
      <c r="F430" s="42"/>
      <c r="G430" s="41"/>
      <c r="H430" s="51"/>
      <c r="I430" s="42"/>
      <c r="J430" s="39"/>
      <c r="K430" s="41"/>
      <c r="L430" s="51"/>
      <c r="M430" s="39"/>
      <c r="N430" s="39"/>
      <c r="O430" s="41"/>
      <c r="P430" s="51"/>
      <c r="Q430" s="39"/>
      <c r="R430" s="39"/>
      <c r="S430" s="39"/>
      <c r="T430" s="51"/>
      <c r="U430" s="39"/>
      <c r="V430" s="39"/>
      <c r="W430" s="41"/>
      <c r="X430" s="51"/>
      <c r="Y430" s="42"/>
      <c r="Z430" s="42"/>
      <c r="AA430" s="42"/>
      <c r="AB430" s="54"/>
      <c r="AC430" s="42"/>
      <c r="AD430" s="41"/>
      <c r="AE430" s="40"/>
      <c r="AF430" s="51"/>
    </row>
    <row r="431" spans="1:32" x14ac:dyDescent="0.2">
      <c r="A431" s="43"/>
      <c r="B431" s="39"/>
      <c r="C431" s="62"/>
      <c r="D431" s="39"/>
      <c r="E431" s="39"/>
      <c r="F431" s="42"/>
      <c r="G431" s="41"/>
      <c r="H431" s="51"/>
      <c r="I431" s="42"/>
      <c r="J431" s="39"/>
      <c r="K431" s="41"/>
      <c r="L431" s="51"/>
      <c r="M431" s="39"/>
      <c r="N431" s="39"/>
      <c r="O431" s="41"/>
      <c r="P431" s="51"/>
      <c r="Q431" s="39"/>
      <c r="R431" s="39"/>
      <c r="S431" s="39"/>
      <c r="T431" s="51"/>
      <c r="U431" s="39"/>
      <c r="V431" s="39"/>
      <c r="W431" s="41"/>
      <c r="X431" s="51"/>
      <c r="Y431" s="42"/>
      <c r="Z431" s="42"/>
      <c r="AA431" s="42"/>
      <c r="AB431" s="54"/>
      <c r="AC431" s="42"/>
      <c r="AD431" s="41"/>
      <c r="AE431" s="40"/>
      <c r="AF431" s="51"/>
    </row>
    <row r="432" spans="1:32" x14ac:dyDescent="0.2">
      <c r="A432" s="43"/>
      <c r="B432" s="39"/>
      <c r="C432" s="62"/>
      <c r="D432" s="39"/>
      <c r="E432" s="39"/>
      <c r="F432" s="42"/>
      <c r="G432" s="41"/>
      <c r="H432" s="51"/>
      <c r="I432" s="42"/>
      <c r="J432" s="39"/>
      <c r="K432" s="41"/>
      <c r="L432" s="51"/>
      <c r="M432" s="39"/>
      <c r="N432" s="39"/>
      <c r="O432" s="41"/>
      <c r="P432" s="51"/>
      <c r="Q432" s="39"/>
      <c r="R432" s="39"/>
      <c r="S432" s="39"/>
      <c r="T432" s="51"/>
      <c r="U432" s="39"/>
      <c r="V432" s="39"/>
      <c r="W432" s="41"/>
      <c r="X432" s="51"/>
      <c r="Y432" s="42"/>
      <c r="Z432" s="42"/>
      <c r="AA432" s="42"/>
      <c r="AB432" s="54"/>
      <c r="AC432" s="42"/>
      <c r="AD432" s="41"/>
      <c r="AE432" s="40"/>
      <c r="AF432" s="51"/>
    </row>
    <row r="433" spans="1:32" x14ac:dyDescent="0.2">
      <c r="A433" s="43"/>
      <c r="B433" s="39"/>
      <c r="C433" s="62"/>
      <c r="D433" s="39"/>
      <c r="E433" s="39"/>
      <c r="F433" s="42"/>
      <c r="G433" s="41"/>
      <c r="H433" s="51"/>
      <c r="I433" s="42"/>
      <c r="J433" s="39"/>
      <c r="K433" s="41"/>
      <c r="L433" s="51"/>
      <c r="M433" s="39"/>
      <c r="N433" s="39"/>
      <c r="O433" s="41"/>
      <c r="P433" s="51"/>
      <c r="Q433" s="39"/>
      <c r="R433" s="39"/>
      <c r="S433" s="39"/>
      <c r="T433" s="51"/>
      <c r="U433" s="39"/>
      <c r="V433" s="39"/>
      <c r="W433" s="41"/>
      <c r="X433" s="51"/>
      <c r="Y433" s="42"/>
      <c r="Z433" s="42"/>
      <c r="AA433" s="42"/>
      <c r="AB433" s="54"/>
      <c r="AC433" s="42"/>
      <c r="AD433" s="41"/>
      <c r="AE433" s="40"/>
      <c r="AF433" s="51"/>
    </row>
    <row r="434" spans="1:32" x14ac:dyDescent="0.2">
      <c r="A434" s="43"/>
      <c r="B434" s="39"/>
      <c r="C434" s="62"/>
      <c r="D434" s="39"/>
      <c r="E434" s="39"/>
      <c r="F434" s="42"/>
      <c r="G434" s="41"/>
      <c r="H434" s="51"/>
      <c r="I434" s="42"/>
      <c r="J434" s="39"/>
      <c r="K434" s="41"/>
      <c r="L434" s="51"/>
      <c r="M434" s="39"/>
      <c r="N434" s="39"/>
      <c r="O434" s="41"/>
      <c r="P434" s="51"/>
      <c r="Q434" s="39"/>
      <c r="R434" s="39"/>
      <c r="S434" s="39"/>
      <c r="T434" s="51"/>
      <c r="U434" s="39"/>
      <c r="V434" s="39"/>
      <c r="W434" s="41"/>
      <c r="X434" s="51"/>
      <c r="Y434" s="42"/>
      <c r="Z434" s="42"/>
      <c r="AA434" s="42"/>
      <c r="AB434" s="54"/>
      <c r="AC434" s="42"/>
      <c r="AD434" s="41"/>
      <c r="AE434" s="40"/>
      <c r="AF434" s="51"/>
    </row>
    <row r="435" spans="1:32" x14ac:dyDescent="0.2">
      <c r="A435" s="43"/>
      <c r="B435" s="39"/>
      <c r="C435" s="62"/>
      <c r="D435" s="39"/>
      <c r="E435" s="39"/>
      <c r="F435" s="42"/>
      <c r="G435" s="41"/>
      <c r="H435" s="51"/>
      <c r="I435" s="42"/>
      <c r="J435" s="39"/>
      <c r="K435" s="41"/>
      <c r="L435" s="51"/>
      <c r="M435" s="39"/>
      <c r="N435" s="39"/>
      <c r="O435" s="41"/>
      <c r="P435" s="51"/>
      <c r="Q435" s="39"/>
      <c r="R435" s="39"/>
      <c r="S435" s="39"/>
      <c r="T435" s="51"/>
      <c r="U435" s="39"/>
      <c r="V435" s="39"/>
      <c r="W435" s="41"/>
      <c r="X435" s="51"/>
      <c r="Y435" s="42"/>
      <c r="Z435" s="42"/>
      <c r="AA435" s="42"/>
      <c r="AB435" s="54"/>
      <c r="AC435" s="42"/>
      <c r="AD435" s="41"/>
      <c r="AE435" s="40"/>
      <c r="AF435" s="51"/>
    </row>
    <row r="436" spans="1:32" x14ac:dyDescent="0.2">
      <c r="A436" s="43"/>
      <c r="B436" s="39"/>
      <c r="C436" s="62"/>
      <c r="D436" s="39"/>
      <c r="E436" s="39"/>
      <c r="F436" s="42"/>
      <c r="G436" s="41"/>
      <c r="H436" s="51"/>
      <c r="I436" s="42"/>
      <c r="J436" s="39"/>
      <c r="K436" s="41"/>
      <c r="L436" s="51"/>
      <c r="M436" s="39"/>
      <c r="N436" s="39"/>
      <c r="O436" s="41"/>
      <c r="P436" s="51"/>
      <c r="Q436" s="39"/>
      <c r="R436" s="39"/>
      <c r="S436" s="39"/>
      <c r="T436" s="51"/>
      <c r="U436" s="39"/>
      <c r="V436" s="39"/>
      <c r="W436" s="41"/>
      <c r="X436" s="51"/>
      <c r="Y436" s="42"/>
      <c r="Z436" s="42"/>
      <c r="AA436" s="42"/>
      <c r="AB436" s="54"/>
      <c r="AC436" s="42"/>
      <c r="AD436" s="41"/>
      <c r="AE436" s="40"/>
      <c r="AF436" s="51"/>
    </row>
    <row r="437" spans="1:32" x14ac:dyDescent="0.2">
      <c r="A437" s="43"/>
      <c r="B437" s="39"/>
      <c r="C437" s="62"/>
      <c r="D437" s="39"/>
      <c r="E437" s="39"/>
      <c r="F437" s="42"/>
      <c r="G437" s="41"/>
      <c r="H437" s="51"/>
      <c r="I437" s="42"/>
      <c r="J437" s="39"/>
      <c r="K437" s="41"/>
      <c r="L437" s="51"/>
      <c r="M437" s="39"/>
      <c r="N437" s="39"/>
      <c r="O437" s="41"/>
      <c r="P437" s="51"/>
      <c r="Q437" s="39"/>
      <c r="R437" s="39"/>
      <c r="S437" s="39"/>
      <c r="T437" s="51"/>
      <c r="U437" s="39"/>
      <c r="V437" s="39"/>
      <c r="W437" s="41"/>
      <c r="X437" s="51"/>
      <c r="Y437" s="42"/>
      <c r="Z437" s="42"/>
      <c r="AA437" s="42"/>
      <c r="AB437" s="54"/>
      <c r="AC437" s="42"/>
      <c r="AD437" s="41"/>
      <c r="AE437" s="40"/>
      <c r="AF437" s="51"/>
    </row>
    <row r="438" spans="1:32" x14ac:dyDescent="0.2">
      <c r="A438" s="43"/>
      <c r="B438" s="39"/>
      <c r="C438" s="62"/>
      <c r="D438" s="39"/>
      <c r="E438" s="39"/>
      <c r="F438" s="42"/>
      <c r="G438" s="41"/>
      <c r="H438" s="51"/>
      <c r="I438" s="42"/>
      <c r="J438" s="39"/>
      <c r="K438" s="41"/>
      <c r="L438" s="51"/>
      <c r="M438" s="39"/>
      <c r="N438" s="39"/>
      <c r="O438" s="41"/>
      <c r="P438" s="51"/>
      <c r="Q438" s="39"/>
      <c r="R438" s="39"/>
      <c r="S438" s="39"/>
      <c r="T438" s="51"/>
      <c r="U438" s="39"/>
      <c r="V438" s="39"/>
      <c r="W438" s="41"/>
      <c r="X438" s="51"/>
      <c r="Y438" s="42"/>
      <c r="Z438" s="42"/>
      <c r="AA438" s="42"/>
      <c r="AB438" s="54"/>
      <c r="AC438" s="42"/>
      <c r="AD438" s="41"/>
      <c r="AE438" s="40"/>
      <c r="AF438" s="51"/>
    </row>
    <row r="439" spans="1:32" x14ac:dyDescent="0.2">
      <c r="A439" s="43"/>
      <c r="B439" s="39"/>
      <c r="C439" s="62"/>
      <c r="D439" s="39"/>
      <c r="E439" s="39"/>
      <c r="F439" s="42"/>
      <c r="G439" s="41"/>
      <c r="H439" s="51"/>
      <c r="I439" s="42"/>
      <c r="J439" s="39"/>
      <c r="K439" s="41"/>
      <c r="L439" s="51"/>
      <c r="M439" s="39"/>
      <c r="N439" s="39"/>
      <c r="O439" s="41"/>
      <c r="P439" s="51"/>
      <c r="Q439" s="39"/>
      <c r="R439" s="39"/>
      <c r="S439" s="39"/>
      <c r="T439" s="51"/>
      <c r="U439" s="39"/>
      <c r="V439" s="39"/>
      <c r="W439" s="41"/>
      <c r="X439" s="51"/>
      <c r="Y439" s="42"/>
      <c r="Z439" s="42"/>
      <c r="AA439" s="42"/>
      <c r="AB439" s="54"/>
      <c r="AC439" s="42"/>
      <c r="AD439" s="41"/>
      <c r="AE439" s="40"/>
      <c r="AF439" s="51"/>
    </row>
    <row r="440" spans="1:32" x14ac:dyDescent="0.2">
      <c r="A440" s="43"/>
      <c r="B440" s="39"/>
      <c r="C440" s="62"/>
      <c r="D440" s="39"/>
      <c r="E440" s="39"/>
      <c r="F440" s="42"/>
      <c r="G440" s="41"/>
      <c r="H440" s="51"/>
      <c r="I440" s="42"/>
      <c r="J440" s="39"/>
      <c r="K440" s="41"/>
      <c r="L440" s="51"/>
      <c r="M440" s="39"/>
      <c r="N440" s="39"/>
      <c r="O440" s="41"/>
      <c r="P440" s="51"/>
      <c r="Q440" s="39"/>
      <c r="R440" s="39"/>
      <c r="S440" s="39"/>
      <c r="T440" s="51"/>
      <c r="U440" s="39"/>
      <c r="V440" s="39"/>
      <c r="W440" s="41"/>
      <c r="X440" s="51"/>
      <c r="Y440" s="42"/>
      <c r="Z440" s="42"/>
      <c r="AA440" s="42"/>
      <c r="AB440" s="54"/>
      <c r="AC440" s="42"/>
      <c r="AD440" s="41"/>
      <c r="AE440" s="40"/>
      <c r="AF440" s="51"/>
    </row>
    <row r="441" spans="1:32" x14ac:dyDescent="0.2">
      <c r="A441" s="43"/>
      <c r="B441" s="39"/>
      <c r="C441" s="62"/>
      <c r="D441" s="39"/>
      <c r="E441" s="39"/>
      <c r="F441" s="42"/>
      <c r="G441" s="41"/>
      <c r="H441" s="51"/>
      <c r="I441" s="42"/>
      <c r="J441" s="39"/>
      <c r="K441" s="41"/>
      <c r="L441" s="51"/>
      <c r="M441" s="39"/>
      <c r="N441" s="39"/>
      <c r="O441" s="41"/>
      <c r="P441" s="51"/>
      <c r="Q441" s="39"/>
      <c r="R441" s="39"/>
      <c r="S441" s="39"/>
      <c r="T441" s="51"/>
      <c r="U441" s="39"/>
      <c r="V441" s="39"/>
      <c r="W441" s="41"/>
      <c r="X441" s="51"/>
      <c r="Y441" s="42"/>
      <c r="Z441" s="42"/>
      <c r="AA441" s="42"/>
      <c r="AB441" s="54"/>
      <c r="AC441" s="42"/>
      <c r="AD441" s="41"/>
      <c r="AE441" s="40"/>
      <c r="AF441" s="51"/>
    </row>
    <row r="442" spans="1:32" x14ac:dyDescent="0.2">
      <c r="A442" s="43"/>
      <c r="B442" s="39"/>
      <c r="C442" s="62"/>
      <c r="D442" s="39"/>
      <c r="E442" s="39"/>
      <c r="F442" s="42"/>
      <c r="G442" s="41"/>
      <c r="H442" s="51"/>
      <c r="I442" s="42"/>
      <c r="J442" s="39"/>
      <c r="K442" s="41"/>
      <c r="L442" s="51"/>
      <c r="M442" s="39"/>
      <c r="N442" s="39"/>
      <c r="O442" s="41"/>
      <c r="P442" s="51"/>
      <c r="Q442" s="39"/>
      <c r="R442" s="39"/>
      <c r="S442" s="39"/>
      <c r="T442" s="51"/>
      <c r="U442" s="39"/>
      <c r="V442" s="39"/>
      <c r="W442" s="41"/>
      <c r="X442" s="51"/>
      <c r="Y442" s="42"/>
      <c r="Z442" s="42"/>
      <c r="AA442" s="42"/>
      <c r="AB442" s="54"/>
      <c r="AC442" s="42"/>
      <c r="AD442" s="41"/>
      <c r="AE442" s="40"/>
      <c r="AF442" s="51"/>
    </row>
    <row r="443" spans="1:32" x14ac:dyDescent="0.2">
      <c r="A443" s="43"/>
      <c r="B443" s="39"/>
      <c r="C443" s="62"/>
      <c r="D443" s="39"/>
      <c r="E443" s="39"/>
      <c r="F443" s="42"/>
      <c r="G443" s="41"/>
      <c r="H443" s="51"/>
      <c r="I443" s="42"/>
      <c r="J443" s="39"/>
      <c r="K443" s="41"/>
      <c r="L443" s="51"/>
      <c r="M443" s="39"/>
      <c r="N443" s="39"/>
      <c r="O443" s="41"/>
      <c r="P443" s="51"/>
      <c r="Q443" s="39"/>
      <c r="R443" s="39"/>
      <c r="S443" s="39"/>
      <c r="T443" s="51"/>
      <c r="U443" s="39"/>
      <c r="V443" s="39"/>
      <c r="W443" s="41"/>
      <c r="X443" s="51"/>
      <c r="Y443" s="42"/>
      <c r="Z443" s="42"/>
      <c r="AA443" s="42"/>
      <c r="AB443" s="54"/>
      <c r="AC443" s="42"/>
      <c r="AD443" s="41"/>
      <c r="AE443" s="40"/>
      <c r="AF443" s="51"/>
    </row>
    <row r="444" spans="1:32" x14ac:dyDescent="0.2">
      <c r="A444" s="43"/>
      <c r="B444" s="39"/>
      <c r="C444" s="62"/>
      <c r="D444" s="39"/>
      <c r="E444" s="39"/>
      <c r="F444" s="42"/>
      <c r="G444" s="41"/>
      <c r="H444" s="51"/>
      <c r="I444" s="42"/>
      <c r="J444" s="39"/>
      <c r="K444" s="41"/>
      <c r="L444" s="51"/>
      <c r="M444" s="39"/>
      <c r="N444" s="39"/>
      <c r="O444" s="41"/>
      <c r="P444" s="51"/>
      <c r="Q444" s="39"/>
      <c r="R444" s="39"/>
      <c r="S444" s="39"/>
      <c r="T444" s="51"/>
      <c r="U444" s="39"/>
      <c r="V444" s="39"/>
      <c r="W444" s="41"/>
      <c r="X444" s="51"/>
      <c r="Y444" s="42"/>
      <c r="Z444" s="42"/>
      <c r="AA444" s="42"/>
      <c r="AB444" s="54"/>
      <c r="AC444" s="42"/>
      <c r="AD444" s="41"/>
      <c r="AE444" s="40"/>
      <c r="AF444" s="51"/>
    </row>
    <row r="445" spans="1:32" x14ac:dyDescent="0.2">
      <c r="A445" s="43"/>
      <c r="B445" s="39"/>
      <c r="C445" s="62"/>
      <c r="D445" s="39"/>
      <c r="E445" s="39"/>
      <c r="F445" s="42"/>
      <c r="G445" s="41"/>
      <c r="H445" s="51"/>
      <c r="I445" s="42"/>
      <c r="J445" s="39"/>
      <c r="K445" s="41"/>
      <c r="L445" s="51"/>
      <c r="M445" s="39"/>
      <c r="N445" s="39"/>
      <c r="O445" s="41"/>
      <c r="P445" s="51"/>
      <c r="Q445" s="39"/>
      <c r="R445" s="39"/>
      <c r="S445" s="39"/>
      <c r="T445" s="51"/>
      <c r="U445" s="39"/>
      <c r="V445" s="39"/>
      <c r="W445" s="41"/>
      <c r="X445" s="51"/>
      <c r="Y445" s="42"/>
      <c r="Z445" s="42"/>
      <c r="AA445" s="42"/>
      <c r="AB445" s="54"/>
      <c r="AC445" s="42"/>
      <c r="AD445" s="41"/>
      <c r="AE445" s="40"/>
      <c r="AF445" s="51"/>
    </row>
    <row r="446" spans="1:32" x14ac:dyDescent="0.2">
      <c r="A446" s="43"/>
      <c r="B446" s="39"/>
      <c r="C446" s="62"/>
      <c r="D446" s="39"/>
      <c r="E446" s="39"/>
      <c r="F446" s="42"/>
      <c r="G446" s="41"/>
      <c r="H446" s="51"/>
      <c r="I446" s="42"/>
      <c r="J446" s="39"/>
      <c r="K446" s="41"/>
      <c r="L446" s="51"/>
      <c r="M446" s="39"/>
      <c r="N446" s="39"/>
      <c r="O446" s="41"/>
      <c r="P446" s="51"/>
      <c r="Q446" s="39"/>
      <c r="R446" s="39"/>
      <c r="S446" s="39"/>
      <c r="T446" s="51"/>
      <c r="U446" s="39"/>
      <c r="V446" s="39"/>
      <c r="W446" s="41"/>
      <c r="X446" s="51"/>
      <c r="Y446" s="42"/>
      <c r="Z446" s="42"/>
      <c r="AA446" s="42"/>
      <c r="AB446" s="54"/>
      <c r="AC446" s="42"/>
      <c r="AD446" s="41"/>
      <c r="AE446" s="40"/>
      <c r="AF446" s="51"/>
    </row>
    <row r="447" spans="1:32" x14ac:dyDescent="0.2">
      <c r="A447" s="43"/>
      <c r="B447" s="39"/>
      <c r="C447" s="62"/>
      <c r="D447" s="39"/>
      <c r="E447" s="39"/>
      <c r="F447" s="42"/>
      <c r="G447" s="41"/>
      <c r="H447" s="51"/>
      <c r="I447" s="42"/>
      <c r="J447" s="39"/>
      <c r="K447" s="41"/>
      <c r="L447" s="51"/>
      <c r="M447" s="39"/>
      <c r="N447" s="39"/>
      <c r="O447" s="41"/>
      <c r="P447" s="51"/>
      <c r="Q447" s="39"/>
      <c r="R447" s="39"/>
      <c r="S447" s="39"/>
      <c r="T447" s="51"/>
      <c r="U447" s="39"/>
      <c r="V447" s="39"/>
      <c r="W447" s="41"/>
      <c r="X447" s="51"/>
      <c r="Y447" s="42"/>
      <c r="Z447" s="42"/>
      <c r="AA447" s="42"/>
      <c r="AB447" s="54"/>
      <c r="AC447" s="42"/>
      <c r="AD447" s="41"/>
      <c r="AE447" s="40"/>
      <c r="AF447" s="51"/>
    </row>
    <row r="448" spans="1:32" x14ac:dyDescent="0.2">
      <c r="A448" s="43"/>
      <c r="B448" s="39"/>
      <c r="C448" s="62"/>
      <c r="D448" s="39"/>
      <c r="E448" s="39"/>
      <c r="F448" s="42"/>
      <c r="G448" s="41"/>
      <c r="H448" s="51"/>
      <c r="I448" s="42"/>
      <c r="J448" s="39"/>
      <c r="K448" s="41"/>
      <c r="L448" s="51"/>
      <c r="M448" s="39"/>
      <c r="N448" s="39"/>
      <c r="O448" s="41"/>
      <c r="P448" s="51"/>
      <c r="Q448" s="39"/>
      <c r="R448" s="39"/>
      <c r="S448" s="39"/>
      <c r="T448" s="51"/>
      <c r="U448" s="39"/>
      <c r="V448" s="39"/>
      <c r="W448" s="41"/>
      <c r="X448" s="51"/>
      <c r="Y448" s="42"/>
      <c r="Z448" s="42"/>
      <c r="AA448" s="42"/>
      <c r="AB448" s="54"/>
      <c r="AC448" s="42"/>
      <c r="AD448" s="41"/>
      <c r="AE448" s="40"/>
      <c r="AF448" s="51"/>
    </row>
    <row r="449" spans="1:32" x14ac:dyDescent="0.2">
      <c r="A449" s="43"/>
      <c r="B449" s="39"/>
      <c r="C449" s="62"/>
      <c r="D449" s="39"/>
      <c r="E449" s="39"/>
      <c r="F449" s="42"/>
      <c r="G449" s="41"/>
      <c r="H449" s="51"/>
      <c r="I449" s="42"/>
      <c r="J449" s="39"/>
      <c r="K449" s="41"/>
      <c r="L449" s="51"/>
      <c r="M449" s="39"/>
      <c r="N449" s="39"/>
      <c r="O449" s="41"/>
      <c r="P449" s="51"/>
      <c r="Q449" s="39"/>
      <c r="R449" s="39"/>
      <c r="S449" s="39"/>
      <c r="T449" s="51"/>
      <c r="U449" s="39"/>
      <c r="V449" s="39"/>
      <c r="W449" s="41"/>
      <c r="X449" s="51"/>
      <c r="Y449" s="42"/>
      <c r="Z449" s="42"/>
      <c r="AA449" s="42"/>
      <c r="AB449" s="54"/>
      <c r="AC449" s="42"/>
      <c r="AD449" s="41"/>
      <c r="AE449" s="40"/>
      <c r="AF449" s="51"/>
    </row>
    <row r="450" spans="1:32" x14ac:dyDescent="0.2">
      <c r="A450" s="43"/>
      <c r="B450" s="39"/>
      <c r="C450" s="62"/>
      <c r="D450" s="39"/>
      <c r="E450" s="39"/>
      <c r="F450" s="42"/>
      <c r="G450" s="41"/>
      <c r="H450" s="51"/>
      <c r="I450" s="42"/>
      <c r="J450" s="39"/>
      <c r="K450" s="41"/>
      <c r="L450" s="51"/>
      <c r="M450" s="39"/>
      <c r="N450" s="39"/>
      <c r="O450" s="41"/>
      <c r="P450" s="51"/>
      <c r="Q450" s="39"/>
      <c r="R450" s="39"/>
      <c r="S450" s="39"/>
      <c r="T450" s="51"/>
      <c r="U450" s="39"/>
      <c r="V450" s="39"/>
      <c r="W450" s="41"/>
      <c r="X450" s="51"/>
      <c r="Y450" s="42"/>
      <c r="Z450" s="42"/>
      <c r="AA450" s="42"/>
      <c r="AB450" s="54"/>
      <c r="AC450" s="42"/>
      <c r="AD450" s="41"/>
      <c r="AE450" s="40"/>
      <c r="AF450" s="51"/>
    </row>
    <row r="451" spans="1:32" x14ac:dyDescent="0.2">
      <c r="A451" s="43"/>
      <c r="B451" s="39"/>
      <c r="C451" s="62"/>
      <c r="D451" s="39"/>
      <c r="E451" s="39"/>
      <c r="F451" s="42"/>
      <c r="G451" s="41"/>
      <c r="H451" s="51"/>
      <c r="I451" s="42"/>
      <c r="J451" s="39"/>
      <c r="K451" s="41"/>
      <c r="L451" s="51"/>
      <c r="M451" s="39"/>
      <c r="N451" s="39"/>
      <c r="O451" s="41"/>
      <c r="P451" s="51"/>
      <c r="Q451" s="39"/>
      <c r="R451" s="39"/>
      <c r="S451" s="39"/>
      <c r="T451" s="51"/>
      <c r="U451" s="39"/>
      <c r="V451" s="39"/>
      <c r="W451" s="41"/>
      <c r="X451" s="51"/>
      <c r="Y451" s="42"/>
      <c r="Z451" s="42"/>
      <c r="AA451" s="42"/>
      <c r="AB451" s="54"/>
      <c r="AC451" s="42"/>
      <c r="AD451" s="41"/>
      <c r="AE451" s="40"/>
      <c r="AF451" s="51"/>
    </row>
    <row r="452" spans="1:32" x14ac:dyDescent="0.2">
      <c r="A452" s="43"/>
      <c r="B452" s="39"/>
      <c r="C452" s="62"/>
      <c r="D452" s="39"/>
      <c r="E452" s="39"/>
      <c r="F452" s="42"/>
      <c r="G452" s="41"/>
      <c r="H452" s="51"/>
      <c r="I452" s="42"/>
      <c r="J452" s="39"/>
      <c r="K452" s="41"/>
      <c r="L452" s="51"/>
      <c r="M452" s="39"/>
      <c r="N452" s="39"/>
      <c r="O452" s="41"/>
      <c r="P452" s="51"/>
      <c r="Q452" s="39"/>
      <c r="R452" s="39"/>
      <c r="S452" s="39"/>
      <c r="T452" s="51"/>
      <c r="U452" s="39"/>
      <c r="V452" s="39"/>
      <c r="W452" s="41"/>
      <c r="X452" s="51"/>
      <c r="Y452" s="42"/>
      <c r="Z452" s="42"/>
      <c r="AA452" s="42"/>
      <c r="AB452" s="54"/>
      <c r="AC452" s="42"/>
      <c r="AD452" s="41"/>
      <c r="AE452" s="40"/>
      <c r="AF452" s="51"/>
    </row>
    <row r="453" spans="1:32" x14ac:dyDescent="0.2">
      <c r="A453" s="43"/>
      <c r="B453" s="39"/>
      <c r="C453" s="62"/>
      <c r="D453" s="39"/>
      <c r="E453" s="39"/>
      <c r="F453" s="42"/>
      <c r="G453" s="41"/>
      <c r="H453" s="51"/>
      <c r="I453" s="42"/>
      <c r="J453" s="39"/>
      <c r="K453" s="41"/>
      <c r="L453" s="51"/>
      <c r="M453" s="39"/>
      <c r="N453" s="39"/>
      <c r="O453" s="41"/>
      <c r="P453" s="51"/>
      <c r="Q453" s="39"/>
      <c r="R453" s="39"/>
      <c r="S453" s="39"/>
      <c r="T453" s="51"/>
      <c r="U453" s="39"/>
      <c r="V453" s="39"/>
      <c r="W453" s="41"/>
      <c r="X453" s="51"/>
      <c r="Y453" s="42"/>
      <c r="Z453" s="42"/>
      <c r="AA453" s="42"/>
      <c r="AB453" s="54"/>
      <c r="AC453" s="42"/>
      <c r="AD453" s="41"/>
      <c r="AE453" s="40"/>
      <c r="AF453" s="51"/>
    </row>
    <row r="454" spans="1:32" x14ac:dyDescent="0.2">
      <c r="A454" s="43"/>
      <c r="B454" s="39"/>
      <c r="C454" s="62"/>
      <c r="D454" s="39"/>
      <c r="E454" s="39"/>
      <c r="F454" s="42"/>
      <c r="G454" s="41"/>
      <c r="H454" s="51"/>
      <c r="I454" s="42"/>
      <c r="J454" s="39"/>
      <c r="K454" s="41"/>
      <c r="L454" s="51"/>
      <c r="M454" s="39"/>
      <c r="N454" s="39"/>
      <c r="O454" s="41"/>
      <c r="P454" s="51"/>
      <c r="Q454" s="39"/>
      <c r="R454" s="39"/>
      <c r="S454" s="39"/>
      <c r="T454" s="51"/>
      <c r="U454" s="39"/>
      <c r="V454" s="39"/>
      <c r="W454" s="41"/>
      <c r="X454" s="51"/>
      <c r="Y454" s="42"/>
      <c r="Z454" s="42"/>
      <c r="AA454" s="42"/>
      <c r="AB454" s="54"/>
      <c r="AC454" s="42"/>
      <c r="AD454" s="41"/>
      <c r="AE454" s="40"/>
      <c r="AF454" s="51"/>
    </row>
    <row r="455" spans="1:32" x14ac:dyDescent="0.2">
      <c r="A455" s="43"/>
      <c r="B455" s="39"/>
      <c r="C455" s="62"/>
      <c r="D455" s="39"/>
      <c r="E455" s="39"/>
      <c r="F455" s="42"/>
      <c r="G455" s="41"/>
      <c r="H455" s="51"/>
      <c r="I455" s="42"/>
      <c r="J455" s="39"/>
      <c r="K455" s="41"/>
      <c r="L455" s="51"/>
      <c r="M455" s="39"/>
      <c r="N455" s="39"/>
      <c r="O455" s="41"/>
      <c r="P455" s="51"/>
      <c r="Q455" s="39"/>
      <c r="R455" s="39"/>
      <c r="S455" s="39"/>
      <c r="T455" s="51"/>
      <c r="U455" s="39"/>
      <c r="V455" s="39"/>
      <c r="W455" s="41"/>
      <c r="X455" s="51"/>
      <c r="Y455" s="42"/>
      <c r="Z455" s="42"/>
      <c r="AA455" s="42"/>
      <c r="AB455" s="54"/>
      <c r="AC455" s="42"/>
      <c r="AD455" s="41"/>
      <c r="AE455" s="40"/>
      <c r="AF455" s="51"/>
    </row>
    <row r="456" spans="1:32" x14ac:dyDescent="0.2">
      <c r="A456" s="43"/>
      <c r="B456" s="39"/>
      <c r="C456" s="62"/>
      <c r="D456" s="39"/>
      <c r="E456" s="39"/>
      <c r="F456" s="42"/>
      <c r="G456" s="41"/>
      <c r="H456" s="51"/>
      <c r="I456" s="42"/>
      <c r="J456" s="39"/>
      <c r="K456" s="41"/>
      <c r="L456" s="51"/>
      <c r="M456" s="39"/>
      <c r="N456" s="39"/>
      <c r="O456" s="41"/>
      <c r="P456" s="51"/>
      <c r="Q456" s="39"/>
      <c r="R456" s="39"/>
      <c r="S456" s="39"/>
      <c r="T456" s="51"/>
      <c r="U456" s="39"/>
      <c r="V456" s="39"/>
      <c r="W456" s="41"/>
      <c r="X456" s="51"/>
      <c r="Y456" s="42"/>
      <c r="Z456" s="42"/>
      <c r="AA456" s="42"/>
      <c r="AB456" s="54"/>
      <c r="AC456" s="42"/>
      <c r="AD456" s="41"/>
      <c r="AE456" s="40"/>
      <c r="AF456" s="51"/>
    </row>
    <row r="457" spans="1:32" x14ac:dyDescent="0.2">
      <c r="A457" s="43"/>
      <c r="B457" s="39"/>
      <c r="C457" s="62"/>
      <c r="D457" s="39"/>
      <c r="E457" s="39"/>
      <c r="F457" s="42"/>
      <c r="G457" s="41"/>
      <c r="H457" s="51"/>
      <c r="I457" s="42"/>
      <c r="J457" s="39"/>
      <c r="K457" s="41"/>
      <c r="L457" s="51"/>
      <c r="M457" s="39"/>
      <c r="N457" s="39"/>
      <c r="O457" s="41"/>
      <c r="P457" s="51"/>
      <c r="Q457" s="39"/>
      <c r="R457" s="39"/>
      <c r="S457" s="39"/>
      <c r="T457" s="51"/>
      <c r="U457" s="39"/>
      <c r="V457" s="39"/>
      <c r="W457" s="41"/>
      <c r="X457" s="51"/>
      <c r="Y457" s="42"/>
      <c r="Z457" s="42"/>
      <c r="AA457" s="42"/>
      <c r="AB457" s="54"/>
      <c r="AC457" s="42"/>
      <c r="AD457" s="41"/>
      <c r="AE457" s="40"/>
      <c r="AF457" s="51"/>
    </row>
    <row r="458" spans="1:32" x14ac:dyDescent="0.2">
      <c r="A458" s="43"/>
      <c r="B458" s="39"/>
      <c r="C458" s="62"/>
      <c r="D458" s="39"/>
      <c r="E458" s="39"/>
      <c r="F458" s="42"/>
      <c r="G458" s="41"/>
      <c r="H458" s="51"/>
      <c r="I458" s="42"/>
      <c r="J458" s="39"/>
      <c r="K458" s="41"/>
      <c r="L458" s="51"/>
      <c r="M458" s="39"/>
      <c r="N458" s="39"/>
      <c r="O458" s="41"/>
      <c r="P458" s="51"/>
      <c r="Q458" s="39"/>
      <c r="R458" s="39"/>
      <c r="S458" s="39"/>
      <c r="T458" s="51"/>
      <c r="U458" s="39"/>
      <c r="V458" s="39"/>
      <c r="W458" s="41"/>
      <c r="X458" s="51"/>
      <c r="Y458" s="42"/>
      <c r="Z458" s="42"/>
      <c r="AA458" s="42"/>
      <c r="AB458" s="54"/>
      <c r="AC458" s="42"/>
      <c r="AD458" s="41"/>
      <c r="AE458" s="40"/>
      <c r="AF458" s="51"/>
    </row>
    <row r="459" spans="1:32" x14ac:dyDescent="0.2">
      <c r="A459" s="43"/>
      <c r="B459" s="39"/>
      <c r="C459" s="62"/>
      <c r="D459" s="39"/>
      <c r="E459" s="39"/>
      <c r="F459" s="42"/>
      <c r="G459" s="41"/>
      <c r="H459" s="51"/>
      <c r="I459" s="42"/>
      <c r="J459" s="39"/>
      <c r="K459" s="41"/>
      <c r="L459" s="51"/>
      <c r="M459" s="39"/>
      <c r="N459" s="39"/>
      <c r="O459" s="41"/>
      <c r="P459" s="51"/>
      <c r="Q459" s="39"/>
      <c r="R459" s="39"/>
      <c r="S459" s="39"/>
      <c r="T459" s="51"/>
      <c r="U459" s="39"/>
      <c r="V459" s="39"/>
      <c r="W459" s="41"/>
      <c r="X459" s="51"/>
      <c r="Y459" s="42"/>
      <c r="Z459" s="42"/>
      <c r="AA459" s="42"/>
      <c r="AB459" s="54"/>
      <c r="AC459" s="42"/>
      <c r="AD459" s="41"/>
      <c r="AE459" s="40"/>
      <c r="AF459" s="51"/>
    </row>
    <row r="460" spans="1:32" x14ac:dyDescent="0.2">
      <c r="A460" s="43"/>
      <c r="B460" s="39"/>
      <c r="C460" s="62"/>
      <c r="D460" s="39"/>
      <c r="E460" s="39"/>
      <c r="F460" s="42"/>
      <c r="G460" s="41"/>
      <c r="H460" s="51"/>
      <c r="I460" s="42"/>
      <c r="J460" s="39"/>
      <c r="K460" s="41"/>
      <c r="L460" s="51"/>
      <c r="M460" s="39"/>
      <c r="N460" s="39"/>
      <c r="O460" s="41"/>
      <c r="P460" s="51"/>
      <c r="Q460" s="39"/>
      <c r="R460" s="39"/>
      <c r="S460" s="39"/>
      <c r="T460" s="51"/>
      <c r="U460" s="39"/>
      <c r="V460" s="39"/>
      <c r="W460" s="41"/>
      <c r="X460" s="51"/>
      <c r="Y460" s="42"/>
      <c r="Z460" s="42"/>
      <c r="AA460" s="42"/>
      <c r="AB460" s="54"/>
      <c r="AC460" s="42"/>
      <c r="AD460" s="41"/>
      <c r="AE460" s="40"/>
      <c r="AF460" s="51"/>
    </row>
    <row r="461" spans="1:32" x14ac:dyDescent="0.2">
      <c r="A461" s="43"/>
      <c r="B461" s="39"/>
      <c r="C461" s="62"/>
      <c r="D461" s="39"/>
      <c r="E461" s="39"/>
      <c r="F461" s="42"/>
      <c r="G461" s="41"/>
      <c r="H461" s="51"/>
      <c r="I461" s="42"/>
      <c r="J461" s="39"/>
      <c r="K461" s="41"/>
      <c r="L461" s="51"/>
      <c r="M461" s="39"/>
      <c r="N461" s="39"/>
      <c r="O461" s="41"/>
      <c r="P461" s="51"/>
      <c r="Q461" s="39"/>
      <c r="R461" s="39"/>
      <c r="S461" s="39"/>
      <c r="T461" s="51"/>
      <c r="U461" s="39"/>
      <c r="V461" s="39"/>
      <c r="W461" s="41"/>
      <c r="X461" s="51"/>
      <c r="Y461" s="42"/>
      <c r="Z461" s="42"/>
      <c r="AA461" s="42"/>
      <c r="AB461" s="54"/>
      <c r="AC461" s="42"/>
      <c r="AD461" s="41"/>
      <c r="AE461" s="40"/>
      <c r="AF461" s="51"/>
    </row>
    <row r="462" spans="1:32" x14ac:dyDescent="0.2">
      <c r="A462" s="43"/>
      <c r="B462" s="39"/>
      <c r="C462" s="62"/>
      <c r="D462" s="39"/>
      <c r="E462" s="39"/>
      <c r="F462" s="42"/>
      <c r="G462" s="41"/>
      <c r="H462" s="51"/>
      <c r="I462" s="42"/>
      <c r="J462" s="39"/>
      <c r="K462" s="41"/>
      <c r="L462" s="51"/>
      <c r="M462" s="39"/>
      <c r="N462" s="39"/>
      <c r="O462" s="41"/>
      <c r="P462" s="51"/>
      <c r="Q462" s="39"/>
      <c r="R462" s="39"/>
      <c r="S462" s="39"/>
      <c r="T462" s="51"/>
      <c r="U462" s="39"/>
      <c r="V462" s="39"/>
      <c r="W462" s="41"/>
      <c r="X462" s="51"/>
      <c r="Y462" s="42"/>
      <c r="Z462" s="42"/>
      <c r="AA462" s="42"/>
      <c r="AB462" s="54"/>
      <c r="AC462" s="42"/>
      <c r="AD462" s="41"/>
      <c r="AE462" s="40"/>
      <c r="AF462" s="51"/>
    </row>
    <row r="463" spans="1:32" x14ac:dyDescent="0.2">
      <c r="A463" s="43"/>
      <c r="B463" s="39"/>
      <c r="C463" s="62"/>
      <c r="D463" s="39"/>
      <c r="E463" s="39"/>
      <c r="F463" s="42"/>
      <c r="G463" s="41"/>
      <c r="H463" s="51"/>
      <c r="I463" s="42"/>
      <c r="J463" s="39"/>
      <c r="K463" s="41"/>
      <c r="L463" s="51"/>
      <c r="M463" s="39"/>
      <c r="N463" s="39"/>
      <c r="O463" s="41"/>
      <c r="P463" s="51"/>
      <c r="Q463" s="39"/>
      <c r="R463" s="39"/>
      <c r="S463" s="39"/>
      <c r="T463" s="51"/>
      <c r="U463" s="39"/>
      <c r="V463" s="39"/>
      <c r="W463" s="41"/>
      <c r="X463" s="51"/>
      <c r="Y463" s="42"/>
      <c r="Z463" s="42"/>
      <c r="AA463" s="42"/>
      <c r="AB463" s="54"/>
      <c r="AC463" s="42"/>
      <c r="AD463" s="41"/>
      <c r="AE463" s="40"/>
      <c r="AF463" s="51"/>
    </row>
    <row r="464" spans="1:32" x14ac:dyDescent="0.2">
      <c r="A464" s="43"/>
      <c r="B464" s="39"/>
      <c r="C464" s="62"/>
      <c r="D464" s="39"/>
      <c r="E464" s="39"/>
      <c r="F464" s="42"/>
      <c r="G464" s="41"/>
      <c r="H464" s="51"/>
      <c r="I464" s="42"/>
      <c r="J464" s="39"/>
      <c r="K464" s="41"/>
      <c r="L464" s="51"/>
      <c r="M464" s="39"/>
      <c r="N464" s="39"/>
      <c r="O464" s="41"/>
      <c r="P464" s="51"/>
      <c r="Q464" s="39"/>
      <c r="R464" s="39"/>
      <c r="S464" s="39"/>
      <c r="T464" s="51"/>
      <c r="U464" s="39"/>
      <c r="V464" s="39"/>
      <c r="W464" s="41"/>
      <c r="X464" s="51"/>
      <c r="Y464" s="42"/>
      <c r="Z464" s="42"/>
      <c r="AA464" s="42"/>
      <c r="AB464" s="54"/>
      <c r="AC464" s="42"/>
      <c r="AD464" s="41"/>
      <c r="AE464" s="40"/>
      <c r="AF464" s="51"/>
    </row>
    <row r="465" spans="1:32" x14ac:dyDescent="0.2">
      <c r="A465" s="43"/>
      <c r="B465" s="39"/>
      <c r="C465" s="62"/>
      <c r="D465" s="39"/>
      <c r="E465" s="39"/>
      <c r="F465" s="42"/>
      <c r="G465" s="41"/>
      <c r="H465" s="51"/>
      <c r="I465" s="42"/>
      <c r="J465" s="39"/>
      <c r="K465" s="41"/>
      <c r="L465" s="51"/>
      <c r="M465" s="39"/>
      <c r="N465" s="39"/>
      <c r="O465" s="41"/>
      <c r="P465" s="51"/>
      <c r="Q465" s="39"/>
      <c r="R465" s="39"/>
      <c r="S465" s="39"/>
      <c r="T465" s="51"/>
      <c r="U465" s="39"/>
      <c r="V465" s="39"/>
      <c r="W465" s="41"/>
      <c r="X465" s="51"/>
      <c r="Y465" s="42"/>
      <c r="Z465" s="42"/>
      <c r="AA465" s="42"/>
      <c r="AB465" s="54"/>
      <c r="AC465" s="42"/>
      <c r="AD465" s="41"/>
      <c r="AE465" s="40"/>
      <c r="AF465" s="51"/>
    </row>
    <row r="466" spans="1:32" x14ac:dyDescent="0.2">
      <c r="A466" s="43"/>
      <c r="B466" s="39"/>
      <c r="C466" s="62"/>
      <c r="D466" s="39"/>
      <c r="E466" s="39"/>
      <c r="F466" s="42"/>
      <c r="G466" s="41"/>
      <c r="H466" s="51"/>
      <c r="I466" s="42"/>
      <c r="J466" s="39"/>
      <c r="K466" s="41"/>
      <c r="L466" s="51"/>
      <c r="M466" s="39"/>
      <c r="N466" s="39"/>
      <c r="O466" s="41"/>
      <c r="P466" s="51"/>
      <c r="Q466" s="39"/>
      <c r="R466" s="39"/>
      <c r="S466" s="39"/>
      <c r="T466" s="51"/>
      <c r="U466" s="39"/>
      <c r="V466" s="39"/>
      <c r="W466" s="41"/>
      <c r="X466" s="51"/>
      <c r="Y466" s="42"/>
      <c r="Z466" s="42"/>
      <c r="AA466" s="42"/>
      <c r="AB466" s="54"/>
      <c r="AC466" s="42"/>
      <c r="AD466" s="41"/>
      <c r="AE466" s="40"/>
      <c r="AF466" s="51"/>
    </row>
    <row r="467" spans="1:32" x14ac:dyDescent="0.2">
      <c r="A467" s="43"/>
      <c r="B467" s="39"/>
      <c r="C467" s="62"/>
      <c r="D467" s="39"/>
      <c r="E467" s="39"/>
      <c r="F467" s="42"/>
      <c r="G467" s="41"/>
      <c r="H467" s="51"/>
      <c r="I467" s="42"/>
      <c r="J467" s="39"/>
      <c r="K467" s="41"/>
      <c r="L467" s="51"/>
      <c r="M467" s="39"/>
      <c r="N467" s="39"/>
      <c r="O467" s="41"/>
      <c r="P467" s="51"/>
      <c r="Q467" s="39"/>
      <c r="R467" s="39"/>
      <c r="S467" s="39"/>
      <c r="T467" s="51"/>
      <c r="U467" s="39"/>
      <c r="V467" s="39"/>
      <c r="W467" s="41"/>
      <c r="X467" s="51"/>
      <c r="Y467" s="42"/>
      <c r="Z467" s="42"/>
      <c r="AA467" s="42"/>
      <c r="AB467" s="54"/>
      <c r="AC467" s="42"/>
      <c r="AD467" s="41"/>
      <c r="AE467" s="40"/>
      <c r="AF467" s="51"/>
    </row>
    <row r="468" spans="1:32" x14ac:dyDescent="0.2">
      <c r="A468" s="43"/>
      <c r="B468" s="39"/>
      <c r="C468" s="62"/>
      <c r="D468" s="39"/>
      <c r="E468" s="39"/>
      <c r="F468" s="42"/>
      <c r="G468" s="41"/>
      <c r="H468" s="51"/>
      <c r="I468" s="42"/>
      <c r="J468" s="39"/>
      <c r="K468" s="41"/>
      <c r="L468" s="51"/>
      <c r="M468" s="39"/>
      <c r="N468" s="39"/>
      <c r="O468" s="41"/>
      <c r="P468" s="51"/>
      <c r="Q468" s="39"/>
      <c r="R468" s="39"/>
      <c r="S468" s="39"/>
      <c r="T468" s="51"/>
      <c r="U468" s="39"/>
      <c r="V468" s="39"/>
      <c r="W468" s="41"/>
      <c r="X468" s="51"/>
      <c r="Y468" s="42"/>
      <c r="Z468" s="42"/>
      <c r="AA468" s="42"/>
      <c r="AB468" s="54"/>
      <c r="AC468" s="42"/>
      <c r="AD468" s="41"/>
      <c r="AE468" s="40"/>
      <c r="AF468" s="51"/>
    </row>
    <row r="469" spans="1:32" x14ac:dyDescent="0.2">
      <c r="A469" s="43"/>
      <c r="B469" s="39"/>
      <c r="C469" s="62"/>
      <c r="D469" s="39"/>
      <c r="E469" s="39"/>
      <c r="F469" s="42"/>
      <c r="G469" s="41"/>
      <c r="H469" s="51"/>
      <c r="I469" s="42"/>
      <c r="J469" s="39"/>
      <c r="K469" s="41"/>
      <c r="L469" s="51"/>
      <c r="M469" s="39"/>
      <c r="N469" s="39"/>
      <c r="O469" s="41"/>
      <c r="P469" s="51"/>
      <c r="Q469" s="39"/>
      <c r="R469" s="39"/>
      <c r="S469" s="39"/>
      <c r="T469" s="51"/>
      <c r="U469" s="39"/>
      <c r="V469" s="39"/>
      <c r="W469" s="41"/>
      <c r="X469" s="51"/>
      <c r="Y469" s="42"/>
      <c r="Z469" s="42"/>
      <c r="AA469" s="42"/>
      <c r="AB469" s="54"/>
      <c r="AC469" s="42"/>
      <c r="AD469" s="41"/>
      <c r="AE469" s="40"/>
      <c r="AF469" s="51"/>
    </row>
    <row r="470" spans="1:32" x14ac:dyDescent="0.2">
      <c r="A470" s="43"/>
      <c r="B470" s="39"/>
      <c r="C470" s="62"/>
      <c r="D470" s="39"/>
      <c r="E470" s="39"/>
      <c r="F470" s="42"/>
      <c r="G470" s="41"/>
      <c r="H470" s="51"/>
      <c r="I470" s="42"/>
      <c r="J470" s="39"/>
      <c r="K470" s="41"/>
      <c r="L470" s="51"/>
      <c r="M470" s="39"/>
      <c r="N470" s="39"/>
      <c r="O470" s="41"/>
      <c r="P470" s="51"/>
      <c r="Q470" s="39"/>
      <c r="R470" s="39"/>
      <c r="S470" s="39"/>
      <c r="T470" s="51"/>
      <c r="U470" s="39"/>
      <c r="V470" s="39"/>
      <c r="W470" s="41"/>
      <c r="X470" s="51"/>
      <c r="Y470" s="42"/>
      <c r="Z470" s="42"/>
      <c r="AA470" s="42"/>
      <c r="AB470" s="54"/>
      <c r="AC470" s="42"/>
      <c r="AD470" s="41"/>
      <c r="AE470" s="40"/>
      <c r="AF470" s="51"/>
    </row>
    <row r="471" spans="1:32" x14ac:dyDescent="0.2">
      <c r="A471" s="43"/>
      <c r="B471" s="39"/>
      <c r="C471" s="62"/>
      <c r="D471" s="39"/>
      <c r="E471" s="39"/>
      <c r="F471" s="42"/>
      <c r="G471" s="41"/>
      <c r="H471" s="51"/>
      <c r="I471" s="42"/>
      <c r="J471" s="39"/>
      <c r="K471" s="41"/>
      <c r="L471" s="51"/>
      <c r="M471" s="39"/>
      <c r="N471" s="39"/>
      <c r="O471" s="41"/>
      <c r="P471" s="51"/>
      <c r="Q471" s="39"/>
      <c r="R471" s="39"/>
      <c r="S471" s="39"/>
      <c r="T471" s="51"/>
      <c r="U471" s="39"/>
      <c r="V471" s="39"/>
      <c r="W471" s="41"/>
      <c r="X471" s="51"/>
      <c r="Y471" s="42"/>
      <c r="Z471" s="42"/>
      <c r="AA471" s="42"/>
      <c r="AB471" s="54"/>
      <c r="AC471" s="42"/>
      <c r="AD471" s="41"/>
      <c r="AE471" s="40"/>
      <c r="AF471" s="51"/>
    </row>
    <row r="472" spans="1:32" x14ac:dyDescent="0.2">
      <c r="A472" s="43"/>
      <c r="B472" s="39"/>
      <c r="C472" s="62"/>
      <c r="D472" s="39"/>
      <c r="E472" s="39"/>
      <c r="F472" s="42"/>
      <c r="G472" s="41"/>
      <c r="H472" s="51"/>
      <c r="I472" s="42"/>
      <c r="J472" s="39"/>
      <c r="K472" s="41"/>
      <c r="L472" s="51"/>
      <c r="M472" s="39"/>
      <c r="N472" s="39"/>
      <c r="O472" s="41"/>
      <c r="P472" s="51"/>
      <c r="Q472" s="39"/>
      <c r="R472" s="39"/>
      <c r="S472" s="39"/>
      <c r="T472" s="51"/>
      <c r="U472" s="39"/>
      <c r="V472" s="39"/>
      <c r="W472" s="41"/>
      <c r="X472" s="51"/>
      <c r="Y472" s="42"/>
      <c r="Z472" s="42"/>
      <c r="AA472" s="42"/>
      <c r="AB472" s="54"/>
      <c r="AC472" s="42"/>
      <c r="AD472" s="41"/>
      <c r="AE472" s="40"/>
      <c r="AF472" s="51"/>
    </row>
    <row r="473" spans="1:32" x14ac:dyDescent="0.2">
      <c r="A473" s="43"/>
      <c r="B473" s="39"/>
      <c r="C473" s="62"/>
      <c r="D473" s="39"/>
      <c r="E473" s="39"/>
      <c r="F473" s="42"/>
      <c r="G473" s="41"/>
      <c r="H473" s="51"/>
      <c r="I473" s="42"/>
      <c r="J473" s="39"/>
      <c r="K473" s="41"/>
      <c r="L473" s="51"/>
      <c r="M473" s="39"/>
      <c r="N473" s="39"/>
      <c r="O473" s="41"/>
      <c r="P473" s="51"/>
      <c r="Q473" s="39"/>
      <c r="R473" s="39"/>
      <c r="S473" s="39"/>
      <c r="T473" s="51"/>
      <c r="U473" s="39"/>
      <c r="V473" s="39"/>
      <c r="W473" s="41"/>
      <c r="X473" s="51"/>
      <c r="Y473" s="42"/>
      <c r="Z473" s="42"/>
      <c r="AA473" s="42"/>
      <c r="AB473" s="54"/>
      <c r="AC473" s="42"/>
      <c r="AD473" s="41"/>
      <c r="AE473" s="40"/>
      <c r="AF473" s="51"/>
    </row>
    <row r="474" spans="1:32" x14ac:dyDescent="0.2">
      <c r="A474" s="43"/>
      <c r="B474" s="39"/>
      <c r="C474" s="62"/>
      <c r="D474" s="39"/>
      <c r="E474" s="39"/>
      <c r="F474" s="42"/>
      <c r="G474" s="41"/>
      <c r="H474" s="51"/>
      <c r="I474" s="42"/>
      <c r="J474" s="39"/>
      <c r="K474" s="41"/>
      <c r="L474" s="51"/>
      <c r="M474" s="39"/>
      <c r="N474" s="39"/>
      <c r="O474" s="41"/>
      <c r="P474" s="51"/>
      <c r="Q474" s="39"/>
      <c r="R474" s="39"/>
      <c r="S474" s="39"/>
      <c r="T474" s="51"/>
      <c r="U474" s="39"/>
      <c r="V474" s="39"/>
      <c r="W474" s="41"/>
      <c r="X474" s="51"/>
      <c r="Y474" s="42"/>
      <c r="Z474" s="42"/>
      <c r="AA474" s="42"/>
      <c r="AB474" s="54"/>
      <c r="AC474" s="42"/>
      <c r="AD474" s="41"/>
      <c r="AE474" s="40"/>
      <c r="AF474" s="51"/>
    </row>
    <row r="475" spans="1:32" x14ac:dyDescent="0.2">
      <c r="A475" s="43"/>
      <c r="B475" s="39"/>
      <c r="C475" s="62"/>
      <c r="D475" s="39"/>
      <c r="E475" s="39"/>
      <c r="F475" s="42"/>
      <c r="G475" s="41"/>
      <c r="H475" s="51"/>
      <c r="I475" s="42"/>
      <c r="J475" s="39"/>
      <c r="K475" s="41"/>
      <c r="L475" s="51"/>
      <c r="M475" s="39"/>
      <c r="N475" s="39"/>
      <c r="O475" s="41"/>
      <c r="P475" s="51"/>
      <c r="Q475" s="39"/>
      <c r="R475" s="39"/>
      <c r="S475" s="39"/>
      <c r="T475" s="51"/>
      <c r="U475" s="39"/>
      <c r="V475" s="39"/>
      <c r="W475" s="41"/>
      <c r="X475" s="51"/>
      <c r="Y475" s="42"/>
      <c r="Z475" s="42"/>
      <c r="AA475" s="42"/>
      <c r="AB475" s="54"/>
      <c r="AC475" s="42"/>
      <c r="AD475" s="41"/>
      <c r="AE475" s="40"/>
      <c r="AF475" s="51"/>
    </row>
    <row r="476" spans="1:32" x14ac:dyDescent="0.2">
      <c r="A476" s="43"/>
      <c r="B476" s="39"/>
      <c r="C476" s="62"/>
      <c r="D476" s="39"/>
      <c r="E476" s="39"/>
      <c r="F476" s="42"/>
      <c r="G476" s="41"/>
      <c r="H476" s="51"/>
      <c r="I476" s="42"/>
      <c r="J476" s="39"/>
      <c r="K476" s="41"/>
      <c r="L476" s="51"/>
      <c r="M476" s="39"/>
      <c r="N476" s="39"/>
      <c r="O476" s="41"/>
      <c r="P476" s="51"/>
      <c r="Q476" s="39"/>
      <c r="R476" s="39"/>
      <c r="S476" s="39"/>
      <c r="T476" s="51"/>
      <c r="U476" s="39"/>
      <c r="V476" s="39"/>
      <c r="W476" s="41"/>
      <c r="X476" s="51"/>
      <c r="Y476" s="42"/>
      <c r="Z476" s="42"/>
      <c r="AA476" s="42"/>
      <c r="AB476" s="54"/>
      <c r="AC476" s="42"/>
      <c r="AD476" s="41"/>
      <c r="AE476" s="40"/>
      <c r="AF476" s="51"/>
    </row>
    <row r="477" spans="1:32" x14ac:dyDescent="0.2">
      <c r="A477" s="43"/>
      <c r="B477" s="39"/>
      <c r="C477" s="62"/>
      <c r="D477" s="39"/>
      <c r="E477" s="39"/>
      <c r="F477" s="42"/>
      <c r="G477" s="41"/>
      <c r="H477" s="51"/>
      <c r="I477" s="42"/>
      <c r="J477" s="39"/>
      <c r="K477" s="41"/>
      <c r="L477" s="51"/>
      <c r="M477" s="39"/>
      <c r="N477" s="39"/>
      <c r="O477" s="41"/>
      <c r="P477" s="51"/>
      <c r="Q477" s="39"/>
      <c r="R477" s="39"/>
      <c r="S477" s="39"/>
      <c r="T477" s="51"/>
      <c r="U477" s="39"/>
      <c r="V477" s="39"/>
      <c r="W477" s="41"/>
      <c r="X477" s="51"/>
      <c r="Y477" s="42"/>
      <c r="Z477" s="42"/>
      <c r="AA477" s="42"/>
      <c r="AB477" s="54"/>
      <c r="AC477" s="42"/>
      <c r="AD477" s="41"/>
      <c r="AE477" s="40"/>
      <c r="AF477" s="51"/>
    </row>
    <row r="478" spans="1:32" x14ac:dyDescent="0.2">
      <c r="A478" s="43"/>
      <c r="B478" s="39"/>
      <c r="C478" s="62"/>
      <c r="D478" s="39"/>
      <c r="E478" s="39"/>
      <c r="F478" s="42"/>
      <c r="G478" s="41"/>
      <c r="H478" s="51"/>
      <c r="I478" s="42"/>
      <c r="J478" s="39"/>
      <c r="K478" s="41"/>
      <c r="L478" s="51"/>
      <c r="M478" s="39"/>
      <c r="N478" s="39"/>
      <c r="O478" s="41"/>
      <c r="P478" s="51"/>
      <c r="Q478" s="39"/>
      <c r="R478" s="39"/>
      <c r="S478" s="39"/>
      <c r="T478" s="51"/>
      <c r="U478" s="39"/>
      <c r="V478" s="39"/>
      <c r="W478" s="41"/>
      <c r="X478" s="51"/>
      <c r="Y478" s="42"/>
      <c r="Z478" s="42"/>
      <c r="AA478" s="42"/>
      <c r="AB478" s="54"/>
      <c r="AC478" s="42"/>
      <c r="AD478" s="41"/>
      <c r="AE478" s="40"/>
      <c r="AF478" s="51"/>
    </row>
    <row r="479" spans="1:32" x14ac:dyDescent="0.2">
      <c r="A479" s="43"/>
      <c r="B479" s="39"/>
      <c r="C479" s="62"/>
      <c r="D479" s="39"/>
      <c r="E479" s="39"/>
      <c r="F479" s="42"/>
      <c r="G479" s="41"/>
      <c r="H479" s="51"/>
      <c r="I479" s="42"/>
      <c r="J479" s="39"/>
      <c r="K479" s="41"/>
      <c r="L479" s="51"/>
      <c r="M479" s="39"/>
      <c r="N479" s="39"/>
      <c r="O479" s="41"/>
      <c r="P479" s="51"/>
      <c r="Q479" s="39"/>
      <c r="R479" s="39"/>
      <c r="S479" s="39"/>
      <c r="T479" s="51"/>
      <c r="U479" s="39"/>
      <c r="V479" s="39"/>
      <c r="W479" s="41"/>
      <c r="X479" s="51"/>
      <c r="Y479" s="42"/>
      <c r="Z479" s="42"/>
      <c r="AA479" s="42"/>
      <c r="AB479" s="54"/>
      <c r="AC479" s="42"/>
      <c r="AD479" s="41"/>
      <c r="AE479" s="40"/>
      <c r="AF479" s="51"/>
    </row>
    <row r="480" spans="1:32" x14ac:dyDescent="0.2">
      <c r="A480" s="43"/>
      <c r="B480" s="39"/>
      <c r="C480" s="62"/>
      <c r="D480" s="39"/>
      <c r="E480" s="39"/>
      <c r="F480" s="42"/>
      <c r="G480" s="41"/>
      <c r="H480" s="51"/>
      <c r="I480" s="42"/>
      <c r="J480" s="39"/>
      <c r="K480" s="41"/>
      <c r="L480" s="51"/>
      <c r="M480" s="39"/>
      <c r="N480" s="39"/>
      <c r="O480" s="41"/>
      <c r="P480" s="51"/>
      <c r="Q480" s="39"/>
      <c r="R480" s="39"/>
      <c r="S480" s="39"/>
      <c r="T480" s="51"/>
      <c r="U480" s="39"/>
      <c r="V480" s="39"/>
      <c r="W480" s="41"/>
      <c r="X480" s="51"/>
      <c r="Y480" s="42"/>
      <c r="Z480" s="42"/>
      <c r="AA480" s="42"/>
      <c r="AB480" s="54"/>
      <c r="AC480" s="42"/>
      <c r="AD480" s="41"/>
      <c r="AE480" s="40"/>
      <c r="AF480" s="51"/>
    </row>
    <row r="481" spans="1:32" x14ac:dyDescent="0.2">
      <c r="A481" s="43"/>
      <c r="B481" s="39"/>
      <c r="C481" s="62"/>
      <c r="D481" s="39"/>
      <c r="E481" s="39"/>
      <c r="F481" s="42"/>
      <c r="G481" s="41"/>
      <c r="H481" s="51"/>
      <c r="I481" s="42"/>
      <c r="J481" s="39"/>
      <c r="K481" s="41"/>
      <c r="L481" s="51"/>
      <c r="M481" s="39"/>
      <c r="N481" s="39"/>
      <c r="O481" s="41"/>
      <c r="P481" s="51"/>
      <c r="Q481" s="39"/>
      <c r="R481" s="39"/>
      <c r="S481" s="39"/>
      <c r="T481" s="51"/>
      <c r="U481" s="39"/>
      <c r="V481" s="39"/>
      <c r="W481" s="41"/>
      <c r="X481" s="51"/>
      <c r="Y481" s="42"/>
      <c r="Z481" s="42"/>
      <c r="AA481" s="42"/>
      <c r="AB481" s="54"/>
      <c r="AC481" s="42"/>
      <c r="AD481" s="41"/>
      <c r="AE481" s="40"/>
      <c r="AF481" s="51"/>
    </row>
    <row r="482" spans="1:32" x14ac:dyDescent="0.2">
      <c r="A482" s="43"/>
      <c r="B482" s="39"/>
      <c r="C482" s="62"/>
      <c r="D482" s="39"/>
      <c r="E482" s="39"/>
      <c r="F482" s="42"/>
      <c r="G482" s="41"/>
      <c r="H482" s="51"/>
      <c r="I482" s="42"/>
      <c r="J482" s="39"/>
      <c r="K482" s="41"/>
      <c r="L482" s="51"/>
      <c r="M482" s="39"/>
      <c r="N482" s="39"/>
      <c r="O482" s="41"/>
      <c r="P482" s="51"/>
      <c r="Q482" s="39"/>
      <c r="R482" s="39"/>
      <c r="S482" s="39"/>
      <c r="T482" s="51"/>
      <c r="U482" s="39"/>
      <c r="V482" s="39"/>
      <c r="W482" s="41"/>
      <c r="X482" s="51"/>
      <c r="Y482" s="42"/>
      <c r="Z482" s="42"/>
      <c r="AA482" s="42"/>
      <c r="AB482" s="54"/>
      <c r="AC482" s="42"/>
      <c r="AD482" s="41"/>
      <c r="AE482" s="40"/>
      <c r="AF482" s="51"/>
    </row>
    <row r="483" spans="1:32" x14ac:dyDescent="0.2">
      <c r="A483" s="43"/>
      <c r="B483" s="39"/>
      <c r="C483" s="62"/>
      <c r="D483" s="39"/>
      <c r="E483" s="39"/>
      <c r="F483" s="42"/>
      <c r="G483" s="41"/>
      <c r="H483" s="51"/>
      <c r="I483" s="42"/>
      <c r="J483" s="39"/>
      <c r="K483" s="41"/>
      <c r="L483" s="51"/>
      <c r="M483" s="39"/>
      <c r="N483" s="39"/>
      <c r="O483" s="41"/>
      <c r="P483" s="51"/>
      <c r="Q483" s="39"/>
      <c r="R483" s="39"/>
      <c r="S483" s="39"/>
      <c r="T483" s="51"/>
      <c r="U483" s="39"/>
      <c r="V483" s="39"/>
      <c r="W483" s="41"/>
      <c r="X483" s="51"/>
      <c r="Y483" s="42"/>
      <c r="Z483" s="42"/>
      <c r="AA483" s="42"/>
      <c r="AB483" s="54"/>
      <c r="AC483" s="42"/>
      <c r="AD483" s="41"/>
      <c r="AE483" s="40"/>
      <c r="AF483" s="51"/>
    </row>
    <row r="484" spans="1:32" x14ac:dyDescent="0.2">
      <c r="A484" s="43"/>
      <c r="B484" s="39"/>
      <c r="C484" s="62"/>
      <c r="D484" s="39"/>
      <c r="E484" s="39"/>
      <c r="F484" s="42"/>
      <c r="G484" s="41"/>
      <c r="H484" s="51"/>
      <c r="I484" s="42"/>
      <c r="J484" s="39"/>
      <c r="K484" s="41"/>
      <c r="L484" s="51"/>
      <c r="M484" s="39"/>
      <c r="N484" s="39"/>
      <c r="O484" s="41"/>
      <c r="P484" s="51"/>
      <c r="Q484" s="39"/>
      <c r="R484" s="39"/>
      <c r="S484" s="39"/>
      <c r="T484" s="51"/>
      <c r="U484" s="39"/>
      <c r="V484" s="39"/>
      <c r="W484" s="41"/>
      <c r="X484" s="51"/>
      <c r="Y484" s="42"/>
      <c r="Z484" s="42"/>
      <c r="AA484" s="42"/>
      <c r="AB484" s="54"/>
      <c r="AC484" s="42"/>
      <c r="AD484" s="41"/>
      <c r="AE484" s="40"/>
      <c r="AF484" s="51"/>
    </row>
    <row r="485" spans="1:32" x14ac:dyDescent="0.2">
      <c r="A485" s="43"/>
      <c r="B485" s="39"/>
      <c r="C485" s="62"/>
      <c r="D485" s="39"/>
      <c r="E485" s="39"/>
      <c r="F485" s="42"/>
      <c r="G485" s="41"/>
      <c r="H485" s="51"/>
      <c r="I485" s="42"/>
      <c r="J485" s="39"/>
      <c r="K485" s="41"/>
      <c r="L485" s="51"/>
      <c r="M485" s="39"/>
      <c r="N485" s="39"/>
      <c r="O485" s="41"/>
      <c r="P485" s="51"/>
      <c r="Q485" s="39"/>
      <c r="R485" s="39"/>
      <c r="S485" s="39"/>
      <c r="T485" s="51"/>
      <c r="U485" s="39"/>
      <c r="V485" s="39"/>
      <c r="W485" s="41"/>
      <c r="X485" s="51"/>
      <c r="Y485" s="42"/>
      <c r="Z485" s="42"/>
      <c r="AA485" s="42"/>
      <c r="AB485" s="54"/>
      <c r="AC485" s="42"/>
      <c r="AD485" s="41"/>
      <c r="AE485" s="40"/>
      <c r="AF485" s="51"/>
    </row>
    <row r="486" spans="1:32" x14ac:dyDescent="0.2">
      <c r="A486" s="43"/>
      <c r="B486" s="39"/>
      <c r="C486" s="62"/>
      <c r="D486" s="39"/>
      <c r="E486" s="39"/>
      <c r="F486" s="42"/>
      <c r="G486" s="41"/>
      <c r="H486" s="51"/>
      <c r="I486" s="42"/>
      <c r="J486" s="39"/>
      <c r="K486" s="41"/>
      <c r="L486" s="51"/>
      <c r="M486" s="39"/>
      <c r="N486" s="39"/>
      <c r="O486" s="41"/>
      <c r="P486" s="51"/>
      <c r="Q486" s="39"/>
      <c r="R486" s="39"/>
      <c r="S486" s="39"/>
      <c r="T486" s="51"/>
      <c r="U486" s="39"/>
      <c r="V486" s="39"/>
      <c r="W486" s="41"/>
      <c r="X486" s="51"/>
      <c r="Y486" s="42"/>
      <c r="Z486" s="42"/>
      <c r="AA486" s="42"/>
      <c r="AB486" s="54"/>
      <c r="AC486" s="42"/>
      <c r="AD486" s="41"/>
      <c r="AE486" s="40"/>
      <c r="AF486" s="51"/>
    </row>
    <row r="487" spans="1:32" x14ac:dyDescent="0.2">
      <c r="A487" s="43"/>
      <c r="B487" s="39"/>
      <c r="C487" s="62"/>
      <c r="D487" s="39"/>
      <c r="E487" s="39"/>
      <c r="F487" s="42"/>
      <c r="G487" s="41"/>
      <c r="H487" s="51"/>
      <c r="I487" s="42"/>
      <c r="J487" s="39"/>
      <c r="K487" s="41"/>
      <c r="L487" s="51"/>
      <c r="M487" s="39"/>
      <c r="N487" s="39"/>
      <c r="O487" s="41"/>
      <c r="P487" s="51"/>
      <c r="Q487" s="39"/>
      <c r="R487" s="39"/>
      <c r="S487" s="39"/>
      <c r="T487" s="51"/>
      <c r="U487" s="39"/>
      <c r="V487" s="39"/>
      <c r="W487" s="41"/>
      <c r="X487" s="51"/>
      <c r="Y487" s="42"/>
      <c r="Z487" s="42"/>
      <c r="AA487" s="42"/>
      <c r="AB487" s="54"/>
      <c r="AC487" s="42"/>
      <c r="AD487" s="41"/>
      <c r="AE487" s="40"/>
      <c r="AF487" s="51"/>
    </row>
    <row r="488" spans="1:32" x14ac:dyDescent="0.2">
      <c r="A488" s="43"/>
      <c r="B488" s="39"/>
      <c r="C488" s="62"/>
      <c r="D488" s="39"/>
      <c r="E488" s="39"/>
      <c r="F488" s="42"/>
      <c r="G488" s="41"/>
      <c r="H488" s="51"/>
      <c r="I488" s="42"/>
      <c r="J488" s="39"/>
      <c r="K488" s="41"/>
      <c r="L488" s="51"/>
      <c r="M488" s="39"/>
      <c r="N488" s="39"/>
      <c r="O488" s="41"/>
      <c r="P488" s="51"/>
      <c r="Q488" s="39"/>
      <c r="R488" s="39"/>
      <c r="S488" s="39"/>
      <c r="T488" s="51"/>
      <c r="U488" s="39"/>
      <c r="V488" s="39"/>
      <c r="W488" s="41"/>
      <c r="X488" s="51"/>
      <c r="Y488" s="42"/>
      <c r="Z488" s="42"/>
      <c r="AA488" s="42"/>
      <c r="AB488" s="54"/>
      <c r="AC488" s="42"/>
      <c r="AD488" s="41"/>
      <c r="AE488" s="40"/>
      <c r="AF488" s="51"/>
    </row>
    <row r="489" spans="1:32" x14ac:dyDescent="0.2">
      <c r="A489" s="43"/>
      <c r="B489" s="39"/>
      <c r="C489" s="62"/>
      <c r="D489" s="39"/>
      <c r="E489" s="39"/>
      <c r="F489" s="42"/>
      <c r="G489" s="41"/>
      <c r="H489" s="51"/>
      <c r="I489" s="42"/>
      <c r="J489" s="39"/>
      <c r="K489" s="41"/>
      <c r="L489" s="51"/>
      <c r="M489" s="39"/>
      <c r="N489" s="39"/>
      <c r="O489" s="41"/>
      <c r="P489" s="51"/>
      <c r="Q489" s="39"/>
      <c r="R489" s="39"/>
      <c r="S489" s="39"/>
      <c r="T489" s="51"/>
      <c r="U489" s="39"/>
      <c r="V489" s="39"/>
      <c r="W489" s="41"/>
      <c r="X489" s="51"/>
      <c r="Y489" s="42"/>
      <c r="Z489" s="42"/>
      <c r="AA489" s="42"/>
      <c r="AB489" s="54"/>
      <c r="AC489" s="42"/>
      <c r="AD489" s="41"/>
      <c r="AE489" s="40"/>
      <c r="AF489" s="51"/>
    </row>
    <row r="490" spans="1:32" x14ac:dyDescent="0.2">
      <c r="A490" s="43"/>
      <c r="B490" s="39"/>
      <c r="C490" s="62"/>
      <c r="D490" s="39"/>
      <c r="E490" s="39"/>
      <c r="F490" s="42"/>
      <c r="G490" s="41"/>
      <c r="H490" s="51"/>
      <c r="I490" s="42"/>
      <c r="J490" s="39"/>
      <c r="K490" s="41"/>
      <c r="L490" s="51"/>
      <c r="M490" s="39"/>
      <c r="N490" s="39"/>
      <c r="O490" s="41"/>
      <c r="P490" s="51"/>
      <c r="Q490" s="39"/>
      <c r="R490" s="39"/>
      <c r="S490" s="39"/>
      <c r="T490" s="51"/>
      <c r="U490" s="39"/>
      <c r="V490" s="39"/>
      <c r="W490" s="41"/>
      <c r="X490" s="51"/>
      <c r="Y490" s="42"/>
      <c r="Z490" s="42"/>
      <c r="AA490" s="42"/>
      <c r="AB490" s="54"/>
      <c r="AC490" s="42"/>
      <c r="AD490" s="41"/>
      <c r="AE490" s="40"/>
      <c r="AF490" s="51"/>
    </row>
    <row r="491" spans="1:32" x14ac:dyDescent="0.2">
      <c r="A491" s="43"/>
      <c r="B491" s="39"/>
      <c r="C491" s="62"/>
      <c r="D491" s="39"/>
      <c r="E491" s="39"/>
      <c r="F491" s="42"/>
      <c r="G491" s="41"/>
      <c r="H491" s="51"/>
      <c r="I491" s="42"/>
      <c r="J491" s="39"/>
      <c r="K491" s="41"/>
      <c r="L491" s="51"/>
      <c r="M491" s="39"/>
      <c r="N491" s="39"/>
      <c r="O491" s="41"/>
      <c r="P491" s="51"/>
      <c r="Q491" s="39"/>
      <c r="R491" s="39"/>
      <c r="S491" s="39"/>
      <c r="T491" s="51"/>
      <c r="U491" s="39"/>
      <c r="V491" s="39"/>
      <c r="W491" s="41"/>
      <c r="X491" s="51"/>
      <c r="Y491" s="42"/>
      <c r="Z491" s="42"/>
      <c r="AA491" s="42"/>
      <c r="AB491" s="54"/>
      <c r="AC491" s="42"/>
      <c r="AD491" s="41"/>
      <c r="AE491" s="40"/>
      <c r="AF491" s="51"/>
    </row>
    <row r="492" spans="1:32" x14ac:dyDescent="0.2">
      <c r="A492" s="43"/>
      <c r="B492" s="39"/>
      <c r="C492" s="62"/>
      <c r="D492" s="39"/>
      <c r="E492" s="39"/>
      <c r="F492" s="42"/>
      <c r="G492" s="41"/>
      <c r="H492" s="51"/>
      <c r="I492" s="42"/>
      <c r="J492" s="39"/>
      <c r="K492" s="41"/>
      <c r="L492" s="51"/>
      <c r="M492" s="39"/>
      <c r="N492" s="39"/>
      <c r="O492" s="41"/>
      <c r="P492" s="51"/>
      <c r="Q492" s="39"/>
      <c r="R492" s="39"/>
      <c r="S492" s="39"/>
      <c r="T492" s="51"/>
      <c r="U492" s="39"/>
      <c r="V492" s="39"/>
      <c r="W492" s="41"/>
      <c r="X492" s="51"/>
      <c r="Y492" s="42"/>
      <c r="Z492" s="42"/>
      <c r="AA492" s="42"/>
      <c r="AB492" s="54"/>
      <c r="AC492" s="42"/>
      <c r="AD492" s="41"/>
      <c r="AE492" s="40"/>
      <c r="AF492" s="51"/>
    </row>
    <row r="493" spans="1:32" x14ac:dyDescent="0.2">
      <c r="A493" s="43"/>
      <c r="B493" s="39"/>
      <c r="C493" s="62"/>
      <c r="D493" s="39"/>
      <c r="E493" s="39"/>
      <c r="F493" s="42"/>
      <c r="G493" s="41"/>
      <c r="H493" s="51"/>
      <c r="I493" s="42"/>
      <c r="J493" s="39"/>
      <c r="K493" s="41"/>
      <c r="L493" s="51"/>
      <c r="M493" s="39"/>
      <c r="N493" s="39"/>
      <c r="O493" s="41"/>
      <c r="P493" s="51"/>
      <c r="Q493" s="39"/>
      <c r="R493" s="39"/>
      <c r="S493" s="39"/>
      <c r="T493" s="51"/>
      <c r="U493" s="39"/>
      <c r="V493" s="39"/>
      <c r="W493" s="41"/>
      <c r="X493" s="51"/>
      <c r="Y493" s="42"/>
      <c r="Z493" s="42"/>
      <c r="AA493" s="42"/>
      <c r="AB493" s="54"/>
      <c r="AC493" s="42"/>
      <c r="AD493" s="41"/>
      <c r="AE493" s="40"/>
      <c r="AF493" s="51"/>
    </row>
    <row r="494" spans="1:32" x14ac:dyDescent="0.2">
      <c r="A494" s="43"/>
      <c r="B494" s="39"/>
      <c r="C494" s="62"/>
      <c r="D494" s="39"/>
      <c r="E494" s="39"/>
      <c r="F494" s="42"/>
      <c r="G494" s="41"/>
      <c r="H494" s="51"/>
      <c r="I494" s="42"/>
      <c r="J494" s="39"/>
      <c r="K494" s="41"/>
      <c r="L494" s="51"/>
      <c r="M494" s="39"/>
      <c r="N494" s="39"/>
      <c r="O494" s="41"/>
      <c r="P494" s="51"/>
      <c r="Q494" s="39"/>
      <c r="R494" s="39"/>
      <c r="S494" s="39"/>
      <c r="T494" s="51"/>
      <c r="U494" s="39"/>
      <c r="V494" s="39"/>
      <c r="W494" s="41"/>
      <c r="X494" s="51"/>
      <c r="Y494" s="42"/>
      <c r="Z494" s="42"/>
      <c r="AA494" s="42"/>
      <c r="AB494" s="54"/>
      <c r="AC494" s="42"/>
      <c r="AD494" s="41"/>
      <c r="AE494" s="40"/>
      <c r="AF494" s="51"/>
    </row>
    <row r="495" spans="1:32" x14ac:dyDescent="0.2">
      <c r="A495" s="43"/>
      <c r="B495" s="39"/>
      <c r="C495" s="62"/>
      <c r="D495" s="39"/>
      <c r="E495" s="39"/>
      <c r="F495" s="42"/>
      <c r="G495" s="41"/>
      <c r="H495" s="51"/>
      <c r="I495" s="42"/>
      <c r="J495" s="39"/>
      <c r="K495" s="41"/>
      <c r="L495" s="51"/>
      <c r="M495" s="39"/>
      <c r="N495" s="39"/>
      <c r="O495" s="41"/>
      <c r="P495" s="51"/>
      <c r="Q495" s="39"/>
      <c r="R495" s="39"/>
      <c r="S495" s="39"/>
      <c r="T495" s="51"/>
      <c r="U495" s="39"/>
      <c r="V495" s="39"/>
      <c r="W495" s="41"/>
      <c r="X495" s="51"/>
      <c r="Y495" s="42"/>
      <c r="Z495" s="42"/>
      <c r="AA495" s="42"/>
      <c r="AB495" s="54"/>
      <c r="AC495" s="42"/>
      <c r="AD495" s="41"/>
      <c r="AE495" s="40"/>
      <c r="AF495" s="51"/>
    </row>
    <row r="496" spans="1:32" x14ac:dyDescent="0.2">
      <c r="A496" s="43"/>
      <c r="B496" s="39"/>
      <c r="C496" s="62"/>
      <c r="D496" s="39"/>
      <c r="E496" s="39"/>
      <c r="F496" s="42"/>
      <c r="G496" s="41"/>
      <c r="H496" s="51"/>
      <c r="I496" s="42"/>
      <c r="J496" s="39"/>
      <c r="K496" s="41"/>
      <c r="L496" s="51"/>
      <c r="M496" s="39"/>
      <c r="N496" s="39"/>
      <c r="O496" s="41"/>
      <c r="P496" s="51"/>
      <c r="Q496" s="39"/>
      <c r="R496" s="39"/>
      <c r="S496" s="39"/>
      <c r="T496" s="51"/>
      <c r="U496" s="39"/>
      <c r="V496" s="39"/>
      <c r="W496" s="41"/>
      <c r="X496" s="51"/>
      <c r="Y496" s="42"/>
      <c r="Z496" s="42"/>
      <c r="AA496" s="42"/>
      <c r="AB496" s="54"/>
      <c r="AC496" s="42"/>
      <c r="AD496" s="41"/>
      <c r="AE496" s="40"/>
      <c r="AF496" s="51"/>
    </row>
    <row r="497" spans="1:32" x14ac:dyDescent="0.2">
      <c r="A497" s="43"/>
      <c r="B497" s="39"/>
      <c r="C497" s="62"/>
      <c r="D497" s="39"/>
      <c r="E497" s="39"/>
      <c r="F497" s="42"/>
      <c r="G497" s="41"/>
      <c r="H497" s="51"/>
      <c r="I497" s="42"/>
      <c r="J497" s="39"/>
      <c r="K497" s="41"/>
      <c r="L497" s="51"/>
      <c r="M497" s="39"/>
      <c r="N497" s="39"/>
      <c r="O497" s="41"/>
      <c r="P497" s="51"/>
      <c r="Q497" s="39"/>
      <c r="R497" s="39"/>
      <c r="S497" s="39"/>
      <c r="T497" s="51"/>
      <c r="U497" s="39"/>
      <c r="V497" s="39"/>
      <c r="W497" s="41"/>
      <c r="X497" s="51"/>
      <c r="Y497" s="42"/>
      <c r="Z497" s="42"/>
      <c r="AA497" s="42"/>
      <c r="AB497" s="54"/>
      <c r="AC497" s="42"/>
      <c r="AD497" s="41"/>
      <c r="AE497" s="40"/>
      <c r="AF497" s="51"/>
    </row>
    <row r="498" spans="1:32" x14ac:dyDescent="0.2">
      <c r="A498" s="43"/>
      <c r="B498" s="39"/>
      <c r="C498" s="62"/>
      <c r="D498" s="39"/>
      <c r="E498" s="39"/>
      <c r="F498" s="42"/>
      <c r="G498" s="41"/>
      <c r="H498" s="51"/>
      <c r="I498" s="42"/>
      <c r="J498" s="39"/>
      <c r="K498" s="41"/>
      <c r="L498" s="51"/>
      <c r="M498" s="39"/>
      <c r="N498" s="39"/>
      <c r="O498" s="41"/>
      <c r="P498" s="51"/>
      <c r="Q498" s="39"/>
      <c r="R498" s="39"/>
      <c r="S498" s="39"/>
      <c r="T498" s="51"/>
      <c r="U498" s="39"/>
      <c r="V498" s="39"/>
      <c r="W498" s="41"/>
      <c r="X498" s="51"/>
      <c r="Y498" s="42"/>
      <c r="Z498" s="42"/>
      <c r="AA498" s="42"/>
      <c r="AB498" s="54"/>
      <c r="AC498" s="42"/>
      <c r="AD498" s="41"/>
      <c r="AE498" s="40"/>
      <c r="AF498" s="51"/>
    </row>
    <row r="499" spans="1:32" x14ac:dyDescent="0.2">
      <c r="A499" s="43"/>
      <c r="B499" s="39"/>
      <c r="C499" s="62"/>
      <c r="D499" s="39"/>
      <c r="E499" s="39"/>
      <c r="F499" s="42"/>
      <c r="G499" s="41"/>
      <c r="H499" s="51"/>
      <c r="I499" s="42"/>
      <c r="J499" s="39"/>
      <c r="K499" s="41"/>
      <c r="L499" s="51"/>
      <c r="M499" s="39"/>
      <c r="N499" s="39"/>
      <c r="O499" s="41"/>
      <c r="P499" s="51"/>
      <c r="Q499" s="39"/>
      <c r="R499" s="39"/>
      <c r="S499" s="39"/>
      <c r="T499" s="51"/>
      <c r="U499" s="39"/>
      <c r="V499" s="39"/>
      <c r="W499" s="41"/>
      <c r="X499" s="51"/>
      <c r="Y499" s="42"/>
      <c r="Z499" s="42"/>
      <c r="AA499" s="42"/>
      <c r="AB499" s="54"/>
      <c r="AC499" s="42"/>
      <c r="AD499" s="41"/>
      <c r="AE499" s="40"/>
      <c r="AF499" s="51"/>
    </row>
    <row r="500" spans="1:32" x14ac:dyDescent="0.2">
      <c r="A500" s="43"/>
      <c r="B500" s="39"/>
      <c r="C500" s="62"/>
      <c r="D500" s="39"/>
      <c r="E500" s="39"/>
      <c r="F500" s="42"/>
      <c r="G500" s="41"/>
      <c r="H500" s="51"/>
      <c r="I500" s="42"/>
      <c r="J500" s="39"/>
      <c r="K500" s="41"/>
      <c r="L500" s="51"/>
      <c r="M500" s="39"/>
      <c r="N500" s="39"/>
      <c r="O500" s="41"/>
      <c r="P500" s="51"/>
      <c r="Q500" s="39"/>
      <c r="R500" s="39"/>
      <c r="S500" s="39"/>
      <c r="T500" s="51"/>
      <c r="U500" s="39"/>
      <c r="V500" s="39"/>
      <c r="W500" s="41"/>
      <c r="X500" s="51"/>
      <c r="Y500" s="42"/>
      <c r="Z500" s="42"/>
      <c r="AA500" s="42"/>
      <c r="AB500" s="54"/>
      <c r="AC500" s="42"/>
      <c r="AD500" s="41"/>
      <c r="AE500" s="40"/>
      <c r="AF500" s="51"/>
    </row>
  </sheetData>
  <sheetProtection algorithmName="SHA-512" hashValue="X2Cn13JKQgFKW+nuxYTtDHaAUNdvX+ssS8H6XAJx14Fo0bBylMYVyyGjeZzFpWr1504EnwaFG/rQSB73xDHwdg==" saltValue="VXzxTdWnKrjZmZ9OdpKNFg==" spinCount="100000" sheet="1" sort="0" autoFilter="0" pivotTables="0"/>
  <autoFilter ref="A11:AF190" xr:uid="{00000000-0009-0000-0000-00000000000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64" t="s">
        <v>75</v>
      </c>
      <c r="B1" s="64" t="s">
        <v>0</v>
      </c>
      <c r="C1" s="65"/>
      <c r="D1" s="65"/>
      <c r="E1" s="65"/>
      <c r="F1" s="65"/>
      <c r="G1" s="65"/>
      <c r="H1" s="65"/>
      <c r="I1" s="66"/>
    </row>
    <row r="2" spans="1:9" x14ac:dyDescent="0.2">
      <c r="A2" s="64" t="s">
        <v>56</v>
      </c>
      <c r="B2" s="67" t="s">
        <v>41</v>
      </c>
      <c r="C2" s="68" t="s">
        <v>2</v>
      </c>
      <c r="D2" s="68" t="s">
        <v>37</v>
      </c>
      <c r="E2" s="68" t="s">
        <v>38</v>
      </c>
      <c r="F2" s="68" t="s">
        <v>3</v>
      </c>
      <c r="G2" s="68" t="s">
        <v>40</v>
      </c>
      <c r="H2" s="68" t="s">
        <v>39</v>
      </c>
      <c r="I2" s="69" t="s">
        <v>20</v>
      </c>
    </row>
    <row r="3" spans="1:9" x14ac:dyDescent="0.2">
      <c r="A3" s="67">
        <v>1987</v>
      </c>
      <c r="B3" s="70"/>
      <c r="C3" s="71">
        <v>5080.7269709543598</v>
      </c>
      <c r="D3" s="71">
        <v>3929.2870370370401</v>
      </c>
      <c r="E3" s="71"/>
      <c r="F3" s="71">
        <v>3825.0170731707299</v>
      </c>
      <c r="G3" s="71"/>
      <c r="H3" s="71">
        <v>3336.0114942528699</v>
      </c>
      <c r="I3" s="72">
        <v>4042.7606438537496</v>
      </c>
    </row>
    <row r="4" spans="1:9" x14ac:dyDescent="0.2">
      <c r="A4" s="73">
        <v>1988</v>
      </c>
      <c r="B4" s="74"/>
      <c r="C4" s="1">
        <v>5280.9608900876601</v>
      </c>
      <c r="D4" s="1">
        <v>4202.5445544554505</v>
      </c>
      <c r="E4" s="1">
        <v>3823.2162162162199</v>
      </c>
      <c r="F4" s="1">
        <v>3942.0573770491801</v>
      </c>
      <c r="G4" s="1"/>
      <c r="H4" s="1">
        <v>3378.3212669683298</v>
      </c>
      <c r="I4" s="75">
        <v>4125.4200609553682</v>
      </c>
    </row>
    <row r="5" spans="1:9" x14ac:dyDescent="0.2">
      <c r="A5" s="73">
        <v>1989</v>
      </c>
      <c r="B5" s="74">
        <v>4807.4677419354803</v>
      </c>
      <c r="C5" s="1">
        <v>5257.3199008059501</v>
      </c>
      <c r="D5" s="1">
        <v>4183.58525345622</v>
      </c>
      <c r="E5" s="1">
        <v>4047.46551724138</v>
      </c>
      <c r="F5" s="1">
        <v>4111.81102362205</v>
      </c>
      <c r="G5" s="1"/>
      <c r="H5" s="1">
        <v>3477.8852459016398</v>
      </c>
      <c r="I5" s="75">
        <v>4314.255780493786</v>
      </c>
    </row>
    <row r="6" spans="1:9" x14ac:dyDescent="0.2">
      <c r="A6" s="73">
        <v>1990</v>
      </c>
      <c r="B6" s="74">
        <v>5237.8888888888896</v>
      </c>
      <c r="C6" s="1">
        <v>5417.2071935157001</v>
      </c>
      <c r="D6" s="1">
        <v>4219.8134715025899</v>
      </c>
      <c r="E6" s="1">
        <v>4312.1309523809496</v>
      </c>
      <c r="F6" s="1">
        <v>4187.1471428571404</v>
      </c>
      <c r="G6" s="1"/>
      <c r="H6" s="1">
        <v>3837.3245033112598</v>
      </c>
      <c r="I6" s="75">
        <v>4535.2520254094225</v>
      </c>
    </row>
    <row r="7" spans="1:9" x14ac:dyDescent="0.2">
      <c r="A7" s="73">
        <v>1991</v>
      </c>
      <c r="B7" s="74">
        <v>5031.4923076923096</v>
      </c>
      <c r="C7" s="1">
        <v>5399.5887254902</v>
      </c>
      <c r="D7" s="1">
        <v>4096.1940789473701</v>
      </c>
      <c r="E7" s="1">
        <v>4204.3434343434301</v>
      </c>
      <c r="F7" s="1">
        <v>4341.0946969696997</v>
      </c>
      <c r="G7" s="1"/>
      <c r="H7" s="1">
        <v>3801.0121951219498</v>
      </c>
      <c r="I7" s="75">
        <v>4478.9542397608266</v>
      </c>
    </row>
    <row r="8" spans="1:9" x14ac:dyDescent="0.2">
      <c r="A8" s="73">
        <v>1992</v>
      </c>
      <c r="B8" s="74">
        <v>5189.3444444444403</v>
      </c>
      <c r="C8" s="1">
        <v>5577.9825976230904</v>
      </c>
      <c r="D8" s="1">
        <v>4332.5927051671697</v>
      </c>
      <c r="E8" s="1">
        <v>4732</v>
      </c>
      <c r="F8" s="1">
        <v>4348.0972222222199</v>
      </c>
      <c r="G8" s="1"/>
      <c r="H8" s="1">
        <v>3791.5327102803699</v>
      </c>
      <c r="I8" s="75">
        <v>4661.9249466228821</v>
      </c>
    </row>
    <row r="9" spans="1:9" x14ac:dyDescent="0.2">
      <c r="A9" s="73">
        <v>1993</v>
      </c>
      <c r="B9" s="74">
        <v>5003.3258426966304</v>
      </c>
      <c r="C9" s="1">
        <v>5664.0176161918998</v>
      </c>
      <c r="D9" s="1">
        <v>4457.45604395604</v>
      </c>
      <c r="E9" s="1">
        <v>4937.9915611814304</v>
      </c>
      <c r="F9" s="1">
        <v>4294.8776785714299</v>
      </c>
      <c r="G9" s="1"/>
      <c r="H9" s="1">
        <v>3697.9314285714299</v>
      </c>
      <c r="I9" s="75">
        <v>4675.9333618614764</v>
      </c>
    </row>
    <row r="10" spans="1:9" x14ac:dyDescent="0.2">
      <c r="A10" s="73">
        <v>1994</v>
      </c>
      <c r="B10" s="74">
        <v>5199.1052631578996</v>
      </c>
      <c r="C10" s="1">
        <v>5799.3545421110703</v>
      </c>
      <c r="D10" s="1">
        <v>4458.4959016393404</v>
      </c>
      <c r="E10" s="1">
        <v>4939.7575757575796</v>
      </c>
      <c r="F10" s="1">
        <v>4310.9701257861598</v>
      </c>
      <c r="G10" s="1"/>
      <c r="H10" s="1">
        <v>4273.3973509933803</v>
      </c>
      <c r="I10" s="75">
        <v>4830.1801265742388</v>
      </c>
    </row>
    <row r="11" spans="1:9" x14ac:dyDescent="0.2">
      <c r="A11" s="73">
        <v>1995</v>
      </c>
      <c r="B11" s="74">
        <v>5289.25</v>
      </c>
      <c r="C11" s="1">
        <v>5913.3410498858802</v>
      </c>
      <c r="D11" s="1">
        <v>4662.3470254957501</v>
      </c>
      <c r="E11" s="1">
        <v>4990.3787878787898</v>
      </c>
      <c r="F11" s="1">
        <v>4570.4678522571803</v>
      </c>
      <c r="G11" s="1"/>
      <c r="H11" s="1">
        <v>4731.2816901408496</v>
      </c>
      <c r="I11" s="75">
        <v>5026.177734276408</v>
      </c>
    </row>
    <row r="12" spans="1:9" x14ac:dyDescent="0.2">
      <c r="A12" s="73">
        <v>1996</v>
      </c>
      <c r="B12" s="74">
        <v>5277.6699029126203</v>
      </c>
      <c r="C12" s="1">
        <v>6057.2539035980999</v>
      </c>
      <c r="D12" s="1">
        <v>4490.4068736141899</v>
      </c>
      <c r="E12" s="1">
        <v>5146.7246376811599</v>
      </c>
      <c r="F12" s="1">
        <v>4645.1283158544102</v>
      </c>
      <c r="G12" s="1"/>
      <c r="H12" s="1">
        <v>4656.4948453608204</v>
      </c>
      <c r="I12" s="75">
        <v>5045.6130798368831</v>
      </c>
    </row>
    <row r="13" spans="1:9" x14ac:dyDescent="0.2">
      <c r="A13" s="73">
        <v>1997</v>
      </c>
      <c r="B13" s="74">
        <v>5410.6162790697699</v>
      </c>
      <c r="C13" s="1">
        <v>6138.9084551811802</v>
      </c>
      <c r="D13" s="1">
        <v>4632.2747474747503</v>
      </c>
      <c r="E13" s="1">
        <v>5257.82196969697</v>
      </c>
      <c r="F13" s="1">
        <v>4638.62184380505</v>
      </c>
      <c r="G13" s="1"/>
      <c r="H13" s="1">
        <v>4610.0261780104702</v>
      </c>
      <c r="I13" s="75">
        <v>5114.7115788730316</v>
      </c>
    </row>
    <row r="14" spans="1:9" x14ac:dyDescent="0.2">
      <c r="A14" s="73">
        <v>1998</v>
      </c>
      <c r="B14" s="74">
        <v>5641.2222222222199</v>
      </c>
      <c r="C14" s="1">
        <v>6181.4164487067701</v>
      </c>
      <c r="D14" s="1">
        <v>4572.74304970514</v>
      </c>
      <c r="E14" s="1">
        <v>5077.87062937063</v>
      </c>
      <c r="F14" s="1">
        <v>4736.4028662420396</v>
      </c>
      <c r="G14" s="1"/>
      <c r="H14" s="1">
        <v>4645.5604838709696</v>
      </c>
      <c r="I14" s="75">
        <v>5142.5359500196282</v>
      </c>
    </row>
    <row r="15" spans="1:9" x14ac:dyDescent="0.2">
      <c r="A15" s="73">
        <v>1999</v>
      </c>
      <c r="B15" s="74">
        <v>6138.4235294117598</v>
      </c>
      <c r="C15" s="1">
        <v>6263.6500535905698</v>
      </c>
      <c r="D15" s="1">
        <v>4681.1159107271396</v>
      </c>
      <c r="E15" s="1">
        <v>5090.2907608695696</v>
      </c>
      <c r="F15" s="1">
        <v>4709.0510257759097</v>
      </c>
      <c r="G15" s="1"/>
      <c r="H15" s="1">
        <v>4600.43781094527</v>
      </c>
      <c r="I15" s="75">
        <v>5247.1615152200366</v>
      </c>
    </row>
    <row r="16" spans="1:9" x14ac:dyDescent="0.2">
      <c r="A16" s="73">
        <v>2000</v>
      </c>
      <c r="B16" s="74">
        <v>6348.1730769230799</v>
      </c>
      <c r="C16" s="1">
        <v>6295.8312368972702</v>
      </c>
      <c r="D16" s="1">
        <v>4783.9881035689295</v>
      </c>
      <c r="E16" s="1">
        <v>5020.7444168734501</v>
      </c>
      <c r="F16" s="1">
        <v>4887.9593613933203</v>
      </c>
      <c r="G16" s="1">
        <v>4405.1111111111104</v>
      </c>
      <c r="H16" s="1">
        <v>4284.5719424460403</v>
      </c>
      <c r="I16" s="75">
        <v>5146.625607030458</v>
      </c>
    </row>
    <row r="17" spans="1:9" x14ac:dyDescent="0.2">
      <c r="A17" s="73">
        <v>2001</v>
      </c>
      <c r="B17" s="74"/>
      <c r="C17" s="1">
        <v>6308.8457293035499</v>
      </c>
      <c r="D17" s="1">
        <v>4788.6678321678301</v>
      </c>
      <c r="E17" s="1">
        <v>4973.2282608695696</v>
      </c>
      <c r="F17" s="1">
        <v>4842.1443250817401</v>
      </c>
      <c r="G17" s="1">
        <v>4295.4285714285697</v>
      </c>
      <c r="H17" s="1">
        <v>4227.1381215469601</v>
      </c>
      <c r="I17" s="75">
        <v>4905.9088067330367</v>
      </c>
    </row>
    <row r="18" spans="1:9" x14ac:dyDescent="0.2">
      <c r="A18" s="73">
        <v>2002</v>
      </c>
      <c r="B18" s="74">
        <v>5488.0175438596498</v>
      </c>
      <c r="C18" s="1">
        <v>6378.0630122950797</v>
      </c>
      <c r="D18" s="1">
        <v>4874.3252947481196</v>
      </c>
      <c r="E18" s="1">
        <v>4889.4072164948502</v>
      </c>
      <c r="F18" s="1">
        <v>4862.4044897959202</v>
      </c>
      <c r="G18" s="1">
        <v>4286.4554455445495</v>
      </c>
      <c r="H18" s="1">
        <v>4320.0641025640998</v>
      </c>
      <c r="I18" s="75">
        <v>5014.1053007574674</v>
      </c>
    </row>
    <row r="19" spans="1:9" x14ac:dyDescent="0.2">
      <c r="A19" s="73">
        <v>2003</v>
      </c>
      <c r="B19" s="74"/>
      <c r="C19" s="1">
        <v>6465.2633843212197</v>
      </c>
      <c r="D19" s="1">
        <v>4824.8256743256698</v>
      </c>
      <c r="E19" s="1">
        <v>5080.6847058823496</v>
      </c>
      <c r="F19" s="1">
        <v>4971.3144189661898</v>
      </c>
      <c r="G19" s="1">
        <v>4597.9754601226996</v>
      </c>
      <c r="H19" s="1">
        <v>4493.6643109540601</v>
      </c>
      <c r="I19" s="75">
        <v>5072.2879924286981</v>
      </c>
    </row>
    <row r="20" spans="1:9" x14ac:dyDescent="0.2">
      <c r="A20" s="73">
        <v>2004</v>
      </c>
      <c r="B20" s="74">
        <v>6208.3214285714303</v>
      </c>
      <c r="C20" s="1">
        <v>6561.7603464870099</v>
      </c>
      <c r="D20" s="1">
        <v>4913.1325350949601</v>
      </c>
      <c r="E20" s="1">
        <v>5206.7280701754398</v>
      </c>
      <c r="F20" s="1">
        <v>5110.7181551976601</v>
      </c>
      <c r="G20" s="1">
        <v>4502.52317880795</v>
      </c>
      <c r="H20" s="1">
        <v>4655.88010204082</v>
      </c>
      <c r="I20" s="75">
        <v>5308.4376880536092</v>
      </c>
    </row>
    <row r="21" spans="1:9" x14ac:dyDescent="0.2">
      <c r="A21" s="73">
        <v>2005</v>
      </c>
      <c r="B21" s="74"/>
      <c r="C21" s="1">
        <v>6445.0111498257802</v>
      </c>
      <c r="D21" s="1">
        <v>4980.5923795830304</v>
      </c>
      <c r="E21" s="1">
        <v>4860.5285087719303</v>
      </c>
      <c r="F21" s="1">
        <v>4948.6946918418198</v>
      </c>
      <c r="G21" s="1">
        <v>4324.1476510067096</v>
      </c>
      <c r="H21" s="1">
        <v>4644.8074866310199</v>
      </c>
      <c r="I21" s="75">
        <v>5033.9636446100485</v>
      </c>
    </row>
    <row r="22" spans="1:9" x14ac:dyDescent="0.2">
      <c r="A22" s="73">
        <v>2006</v>
      </c>
      <c r="B22" s="74"/>
      <c r="C22" s="1">
        <v>6641.8881915388201</v>
      </c>
      <c r="D22" s="1">
        <v>4969.6795539033501</v>
      </c>
      <c r="E22" s="1">
        <v>4875.4094707520899</v>
      </c>
      <c r="F22" s="1">
        <v>5019.7767857142899</v>
      </c>
      <c r="G22" s="1">
        <v>4573.79096045198</v>
      </c>
      <c r="H22" s="1">
        <v>4356.0029585798802</v>
      </c>
      <c r="I22" s="75">
        <v>5072.7579868234016</v>
      </c>
    </row>
    <row r="23" spans="1:9" x14ac:dyDescent="0.2">
      <c r="A23" s="73">
        <v>2007</v>
      </c>
      <c r="B23" s="74"/>
      <c r="C23" s="1">
        <v>6756.6860465116297</v>
      </c>
      <c r="D23" s="1">
        <v>5002.7498262682402</v>
      </c>
      <c r="E23" s="1">
        <v>4803.8</v>
      </c>
      <c r="F23" s="1">
        <v>5082.7202961965704</v>
      </c>
      <c r="G23" s="1">
        <v>4650.4398340248999</v>
      </c>
      <c r="H23" s="1">
        <v>4089.8371335504899</v>
      </c>
      <c r="I23" s="75">
        <v>5064.3721894253049</v>
      </c>
    </row>
    <row r="24" spans="1:9" x14ac:dyDescent="0.2">
      <c r="A24" s="73">
        <v>2008</v>
      </c>
      <c r="B24" s="74"/>
      <c r="C24" s="1">
        <v>6789.7890214797098</v>
      </c>
      <c r="D24" s="1">
        <v>5028.2294938918003</v>
      </c>
      <c r="E24" s="1">
        <v>4904.0662251655604</v>
      </c>
      <c r="F24" s="1">
        <v>5067.0922874093603</v>
      </c>
      <c r="G24" s="1">
        <v>4676.1814345991597</v>
      </c>
      <c r="H24" s="1">
        <v>4394.2408963585403</v>
      </c>
      <c r="I24" s="75">
        <v>5143.2665598173544</v>
      </c>
    </row>
    <row r="25" spans="1:9" x14ac:dyDescent="0.2">
      <c r="A25" s="73">
        <v>2009</v>
      </c>
      <c r="B25" s="74"/>
      <c r="C25" s="1">
        <v>6864.6204379561996</v>
      </c>
      <c r="D25" s="1">
        <v>5085.6961325966804</v>
      </c>
      <c r="E25" s="1">
        <v>5134.5805369127502</v>
      </c>
      <c r="F25" s="1">
        <v>5159.6917008520004</v>
      </c>
      <c r="G25" s="1">
        <v>4678.4763948497903</v>
      </c>
      <c r="H25" s="1">
        <v>4281.90025575448</v>
      </c>
      <c r="I25" s="75">
        <v>5200.8275764869832</v>
      </c>
    </row>
    <row r="26" spans="1:9" x14ac:dyDescent="0.2">
      <c r="A26" s="73">
        <v>2010</v>
      </c>
      <c r="B26" s="74"/>
      <c r="C26" s="1">
        <v>7038.2242453282197</v>
      </c>
      <c r="D26" s="1">
        <v>5054.4714605484096</v>
      </c>
      <c r="E26" s="1">
        <v>4799.1451104100897</v>
      </c>
      <c r="F26" s="1">
        <v>5248.5858801956001</v>
      </c>
      <c r="G26" s="1">
        <v>4848.41009463722</v>
      </c>
      <c r="H26" s="1">
        <v>4403.5664893617004</v>
      </c>
      <c r="I26" s="75">
        <v>5232.0672134135393</v>
      </c>
    </row>
    <row r="27" spans="1:9" x14ac:dyDescent="0.2">
      <c r="A27" s="73">
        <v>2011</v>
      </c>
      <c r="B27" s="74"/>
      <c r="C27" s="1">
        <v>7115.6161562830002</v>
      </c>
      <c r="D27" s="1">
        <v>5170.7987183221703</v>
      </c>
      <c r="E27" s="1">
        <v>4870.2332268370601</v>
      </c>
      <c r="F27" s="1">
        <v>5308.1504373177804</v>
      </c>
      <c r="G27" s="1">
        <v>4601.9963369963398</v>
      </c>
      <c r="H27" s="1">
        <v>4361.5153374233096</v>
      </c>
      <c r="I27" s="75">
        <v>5238.0517021966107</v>
      </c>
    </row>
    <row r="28" spans="1:9" x14ac:dyDescent="0.2">
      <c r="A28" s="73">
        <v>2012</v>
      </c>
      <c r="B28" s="74"/>
      <c r="C28" s="1">
        <v>7121.1767705382399</v>
      </c>
      <c r="D28" s="1">
        <v>5289.7564661435599</v>
      </c>
      <c r="E28" s="1">
        <v>4920.2184466019398</v>
      </c>
      <c r="F28" s="1">
        <v>5378.5746031746003</v>
      </c>
      <c r="G28" s="1">
        <v>4525.4590163934399</v>
      </c>
      <c r="H28" s="1">
        <v>4411.9970059880197</v>
      </c>
      <c r="I28" s="75">
        <v>5274.5303848066333</v>
      </c>
    </row>
    <row r="29" spans="1:9" x14ac:dyDescent="0.2">
      <c r="A29" s="73">
        <v>2013</v>
      </c>
      <c r="B29" s="74"/>
      <c r="C29" s="1">
        <v>7185.9015620394903</v>
      </c>
      <c r="D29" s="1">
        <v>5263.0545565376397</v>
      </c>
      <c r="E29" s="1">
        <v>5216.8478260869597</v>
      </c>
      <c r="F29" s="1">
        <v>5432.6267742833297</v>
      </c>
      <c r="G29" s="1">
        <v>5004.6721854304596</v>
      </c>
      <c r="H29" s="1">
        <v>4400.2685950413197</v>
      </c>
      <c r="I29" s="75">
        <v>5417.2285832365333</v>
      </c>
    </row>
    <row r="30" spans="1:9" x14ac:dyDescent="0.2">
      <c r="A30" s="73">
        <v>2014</v>
      </c>
      <c r="B30" s="74"/>
      <c r="C30" s="1">
        <v>7218.5083361687603</v>
      </c>
      <c r="D30" s="1">
        <v>5290.1224876753904</v>
      </c>
      <c r="E30" s="1">
        <v>4854.2574257425704</v>
      </c>
      <c r="F30" s="1">
        <v>5716.7794299876095</v>
      </c>
      <c r="G30" s="1">
        <v>5110.3145161290304</v>
      </c>
      <c r="H30" s="1">
        <v>4468.88481675393</v>
      </c>
      <c r="I30" s="75">
        <v>5443.1445020762158</v>
      </c>
    </row>
    <row r="31" spans="1:9" x14ac:dyDescent="0.2">
      <c r="A31" s="73">
        <v>2015</v>
      </c>
      <c r="B31" s="74"/>
      <c r="C31" s="1">
        <v>7401.3656624019804</v>
      </c>
      <c r="D31" s="1">
        <v>5301.8439092172302</v>
      </c>
      <c r="E31" s="1">
        <v>5306.7380952381</v>
      </c>
      <c r="F31" s="1">
        <v>5591.9426024955401</v>
      </c>
      <c r="G31" s="1">
        <v>5523.2216748768496</v>
      </c>
      <c r="H31" s="1">
        <v>5397.8852459016398</v>
      </c>
      <c r="I31" s="75">
        <v>5753.83286502189</v>
      </c>
    </row>
    <row r="32" spans="1:9" x14ac:dyDescent="0.2">
      <c r="A32" s="73">
        <v>2016</v>
      </c>
      <c r="B32" s="74"/>
      <c r="C32" s="1">
        <v>7477.3488745980703</v>
      </c>
      <c r="D32" s="1">
        <v>5347.4042695130101</v>
      </c>
      <c r="E32" s="1">
        <v>5250.75555555556</v>
      </c>
      <c r="F32" s="1">
        <v>5620.9669767441901</v>
      </c>
      <c r="G32" s="1">
        <v>5555.1575342465803</v>
      </c>
      <c r="H32" s="1">
        <v>5638.7160493827196</v>
      </c>
      <c r="I32" s="75">
        <v>5815.0582100066886</v>
      </c>
    </row>
    <row r="33" spans="1:9" x14ac:dyDescent="0.2">
      <c r="A33" s="73">
        <v>2017</v>
      </c>
      <c r="B33" s="74"/>
      <c r="C33" s="1">
        <v>7922.4863387978103</v>
      </c>
      <c r="D33" s="1">
        <v>5437.53544776119</v>
      </c>
      <c r="E33" s="1"/>
      <c r="F33" s="1">
        <v>6000.0579268292704</v>
      </c>
      <c r="G33" s="1"/>
      <c r="H33" s="1"/>
      <c r="I33" s="75">
        <v>6453.3599044627563</v>
      </c>
    </row>
    <row r="34" spans="1:9" x14ac:dyDescent="0.2">
      <c r="A34" s="73">
        <v>2018</v>
      </c>
      <c r="B34" s="74"/>
      <c r="C34" s="1"/>
      <c r="D34" s="1"/>
      <c r="E34" s="1"/>
      <c r="F34" s="1"/>
      <c r="G34" s="1"/>
      <c r="H34" s="1"/>
      <c r="I34" s="75"/>
    </row>
    <row r="35" spans="1:9" x14ac:dyDescent="0.2">
      <c r="A35" s="73">
        <v>2019</v>
      </c>
      <c r="B35" s="74"/>
      <c r="C35" s="1"/>
      <c r="D35" s="1"/>
      <c r="E35" s="1"/>
      <c r="F35" s="1"/>
      <c r="G35" s="1"/>
      <c r="H35" s="1"/>
      <c r="I35" s="75"/>
    </row>
    <row r="36" spans="1:9" x14ac:dyDescent="0.2">
      <c r="A36" s="73">
        <v>2020</v>
      </c>
      <c r="B36" s="74"/>
      <c r="C36" s="1"/>
      <c r="D36" s="1"/>
      <c r="E36" s="1"/>
      <c r="F36" s="1"/>
      <c r="G36" s="1"/>
      <c r="H36" s="1"/>
      <c r="I36" s="75"/>
    </row>
    <row r="37" spans="1:9" x14ac:dyDescent="0.2">
      <c r="A37" s="76" t="s">
        <v>20</v>
      </c>
      <c r="B37" s="77">
        <v>5447.8798908418703</v>
      </c>
      <c r="C37" s="78">
        <v>6387.7456403391716</v>
      </c>
      <c r="D37" s="78">
        <v>4784.7009933885611</v>
      </c>
      <c r="E37" s="78">
        <v>4880.2539703789098</v>
      </c>
      <c r="F37" s="78">
        <v>4868.0950125051604</v>
      </c>
      <c r="G37" s="78">
        <v>4715.2800823916086</v>
      </c>
      <c r="H37" s="78">
        <v>4322.27193513362</v>
      </c>
      <c r="I37" s="79">
        <v>5054.0021535555197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2008-01-24T22:32:01Z</dcterms:created>
  <dcterms:modified xsi:type="dcterms:W3CDTF">2020-03-06T22:22:28Z</dcterms:modified>
</cp:coreProperties>
</file>