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showPivotChartFilter="1" defaultThemeVersion="124226"/>
  <mc:AlternateContent xmlns:mc="http://schemas.openxmlformats.org/markup-compatibility/2006">
    <mc:Choice Requires="x15">
      <x15ac:absPath xmlns:x15ac="http://schemas.microsoft.com/office/spreadsheetml/2010/11/ac" url="C:\mgen2009\web\tend\"/>
    </mc:Choice>
  </mc:AlternateContent>
  <xr:revisionPtr revIDLastSave="0" documentId="13_ncr:1_{38389C35-5AC2-44F4-AB74-94D2B860DF03}" xr6:coauthVersionLast="45" xr6:coauthVersionMax="45" xr10:uidLastSave="{00000000-0000-0000-0000-000000000000}"/>
  <bookViews>
    <workbookView xWindow="19080" yWindow="-120" windowWidth="21840" windowHeight="13740" tabRatio="703" activeTab="1"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datos!$A$12:$AF$223</definedName>
  </definedNames>
  <calcPr calcId="191029"/>
  <pivotCaches>
    <pivotCache cacheId="5"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<sst xmlns="http://schemas.openxmlformats.org/spreadsheetml/2006/main" count="302" uniqueCount="86">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</sst>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[tendxraza2009.xlsx]Tabla!Tabla dinámica2</c:name>
    <c:fmtId val="0"/>
  </c:pivotSource>
  <c:chart>
    <c:autoTitleDeleted val="0"/>
    <c:pivotFmts>
      <c:pivotFmt>
        <c:idx val="0"/>
        <c:dLbl>
          <c:idx val="0"/>
          <c:delete val="1"/>
          <c:extLst>
            <c:ext xmlns:c15="http://schemas.microsoft.com/office/drawing/2012/chart" uri="{CE6537A1-D6FC-4f65-9D91-7224C49458BB}"/>
          </c:extLst>
        </c:dLbl>
      </c:pivotFmt>
      <c:pivotFmt>
        <c:idx val="1"/>
        <c:dLbl>
          <c:idx val="0"/>
          <c:delete val="1"/>
          <c:extLst>
            <c:ext xmlns:c15="http://schemas.microsoft.com/office/drawing/2012/chart" uri="{CE6537A1-D6FC-4f65-9D91-7224C49458BB}"/>
          </c:extLst>
        </c:dLbl>
      </c:pivotFmt>
      <c:pivotFmt>
        <c:idx val="2"/>
        <c:dLbl>
          <c:idx val="0"/>
          <c:delete val="1"/>
          <c:extLst>
            <c:ext xmlns:c15="http://schemas.microsoft.com/office/drawing/2012/chart" uri="{CE6537A1-D6FC-4f65-9D91-7224C49458BB}"/>
          </c:extLst>
        </c:dLbl>
      </c:pivotFmt>
      <c:pivotFmt>
        <c:idx val="3"/>
        <c:dLbl>
          <c:idx val="0"/>
          <c:delete val="1"/>
          <c:extLst>
            <c:ext xmlns:c15="http://schemas.microsoft.com/office/drawing/2012/chart" uri="{CE6537A1-D6FC-4f65-9D91-7224C49458BB}"/>
          </c:extLst>
        </c:dLbl>
      </c:pivotFmt>
      <c:pivotFmt>
        <c:idx val="4"/>
        <c:dLbl>
          <c:idx val="0"/>
          <c:delete val="1"/>
          <c:extLst>
            <c:ext xmlns:c15="http://schemas.microsoft.com/office/drawing/2012/chart" uri="{CE6537A1-D6FC-4f65-9D91-7224C49458BB}"/>
          </c:extLst>
        </c:dLbl>
      </c:pivotFmt>
      <c:pivotFmt>
        <c:idx val="5"/>
        <c:dLbl>
          <c:idx val="0"/>
          <c:delete val="1"/>
          <c:extLst>
            <c:ext xmlns:c15="http://schemas.microsoft.com/office/drawing/2012/chart" uri="{CE6537A1-D6FC-4f65-9D91-7224C49458BB}"/>
          </c:extLst>
        </c:dLbl>
      </c:pivotFmt>
      <c:pivotFmt>
        <c:idx val="6"/>
        <c:dLbl>
          <c:idx val="0"/>
          <c:delete val="1"/>
          <c:extLst>
            <c:ext xmlns:c15="http://schemas.microsoft.com/office/drawing/2012/chart" uri="{CE6537A1-D6FC-4f65-9D91-7224C49458BB}"/>
          </c:extLst>
        </c:dLbl>
      </c:pivotFmt>
    </c:pivotFmts>
    <c:plotArea>
      <c:layout/>
      <c:lineChart>
        <c:grouping val="standard"/>
        <c:varyColors val="0"/>
        <c:ser>
          <c:idx val="0"/>
          <c:order val="0"/>
          <c:tx>
            <c:strRef>
              <c:f>Tabla!$B$1:$B$2</c:f>
              <c:strCache>
                <c:ptCount val="1"/>
                <c:pt idx="0">
                  <c:v>G8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Tabla!$B$3:$B$37</c:f>
              <c:numCache>
                <c:formatCode>General</c:formatCode>
                <c:ptCount val="34"/>
                <c:pt idx="2">
                  <c:v>4809.27419354839</c:v>
                </c:pt>
                <c:pt idx="3">
                  <c:v>5238.2037037036998</c:v>
                </c:pt>
                <c:pt idx="4">
                  <c:v>5033.6769230769196</c:v>
                </c:pt>
                <c:pt idx="5">
                  <c:v>5190.4111111111097</c:v>
                </c:pt>
                <c:pt idx="6">
                  <c:v>5005.3483146067401</c:v>
                </c:pt>
                <c:pt idx="7">
                  <c:v>5200.6421052631604</c:v>
                </c:pt>
                <c:pt idx="8">
                  <c:v>5327.7424242424204</c:v>
                </c:pt>
                <c:pt idx="9">
                  <c:v>5315.5148514851498</c:v>
                </c:pt>
                <c:pt idx="10">
                  <c:v>5414.1162790697699</c:v>
                </c:pt>
                <c:pt idx="11">
                  <c:v>5640.3086419753099</c:v>
                </c:pt>
                <c:pt idx="12">
                  <c:v>6138.8352941176499</c:v>
                </c:pt>
                <c:pt idx="13">
                  <c:v>6349.1730769230799</c:v>
                </c:pt>
                <c:pt idx="15">
                  <c:v>5491.21052631579</c:v>
                </c:pt>
                <c:pt idx="17">
                  <c:v>6209.4642857142899</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Tabla!$C$3:$C$37</c:f>
              <c:numCache>
                <c:formatCode>General</c:formatCode>
                <c:ptCount val="34"/>
                <c:pt idx="0">
                  <c:v>5084.2797668609501</c:v>
                </c:pt>
                <c:pt idx="1">
                  <c:v>5282.6623989218297</c:v>
                </c:pt>
                <c:pt idx="2">
                  <c:v>5261.2228429546903</c:v>
                </c:pt>
                <c:pt idx="3">
                  <c:v>5420.4539007092199</c:v>
                </c:pt>
                <c:pt idx="4">
                  <c:v>5402.4212849435999</c:v>
                </c:pt>
                <c:pt idx="5">
                  <c:v>5582.8315655494298</c:v>
                </c:pt>
                <c:pt idx="6">
                  <c:v>5667.5936329588003</c:v>
                </c:pt>
                <c:pt idx="7">
                  <c:v>5805.8554128440401</c:v>
                </c:pt>
                <c:pt idx="8">
                  <c:v>5918.5668623613801</c:v>
                </c:pt>
                <c:pt idx="9">
                  <c:v>6062.3664638269101</c:v>
                </c:pt>
                <c:pt idx="10">
                  <c:v>6139.7679083094599</c:v>
                </c:pt>
                <c:pt idx="11">
                  <c:v>6186.7171453437804</c:v>
                </c:pt>
                <c:pt idx="12">
                  <c:v>6270.0771695594103</c:v>
                </c:pt>
                <c:pt idx="13">
                  <c:v>6297.4635416666697</c:v>
                </c:pt>
                <c:pt idx="14">
                  <c:v>6310.5034102833197</c:v>
                </c:pt>
                <c:pt idx="15">
                  <c:v>6379.9289547661601</c:v>
                </c:pt>
                <c:pt idx="16">
                  <c:v>6466.3288750895599</c:v>
                </c:pt>
                <c:pt idx="17">
                  <c:v>6563.7048786349396</c:v>
                </c:pt>
                <c:pt idx="18">
                  <c:v>6446.3801115241604</c:v>
                </c:pt>
                <c:pt idx="19">
                  <c:v>6642.9172285514996</c:v>
                </c:pt>
                <c:pt idx="20">
                  <c:v>6757.3473309608498</c:v>
                </c:pt>
                <c:pt idx="21">
                  <c:v>6789.9362056653199</c:v>
                </c:pt>
                <c:pt idx="22">
                  <c:v>6866.4214357429701</c:v>
                </c:pt>
                <c:pt idx="23">
                  <c:v>7044.9324582338904</c:v>
                </c:pt>
                <c:pt idx="24">
                  <c:v>7124.93666228647</c:v>
                </c:pt>
                <c:pt idx="25">
                  <c:v>7127.3168261114197</c:v>
                </c:pt>
                <c:pt idx="26">
                  <c:v>7192.57842565598</c:v>
                </c:pt>
                <c:pt idx="27">
                  <c:v>7241.7815710971199</c:v>
                </c:pt>
                <c:pt idx="28">
                  <c:v>7418.2072839984503</c:v>
                </c:pt>
                <c:pt idx="29">
                  <c:v>7509.0151730677999</c:v>
                </c:pt>
                <c:pt idx="30">
                  <c:v>7891.2928127772802</c:v>
                </c:pt>
                <c:pt idx="31">
                  <c:v>8530.41847826087</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Tabla!$D$3:$D$37</c:f>
              <c:numCache>
                <c:formatCode>General</c:formatCode>
                <c:ptCount val="34"/>
                <c:pt idx="0">
                  <c:v>3929.1111111111099</c:v>
                </c:pt>
                <c:pt idx="1">
                  <c:v>4202</c:v>
                </c:pt>
                <c:pt idx="2">
                  <c:v>4183.4608294930904</c:v>
                </c:pt>
                <c:pt idx="3">
                  <c:v>4219.8238341968899</c:v>
                </c:pt>
                <c:pt idx="4">
                  <c:v>4102.6963696369603</c:v>
                </c:pt>
                <c:pt idx="5">
                  <c:v>4333.3556231003004</c:v>
                </c:pt>
                <c:pt idx="6">
                  <c:v>4455.79614325069</c:v>
                </c:pt>
                <c:pt idx="7">
                  <c:v>4459.0368852458996</c:v>
                </c:pt>
                <c:pt idx="8">
                  <c:v>4663.5503546099299</c:v>
                </c:pt>
                <c:pt idx="9">
                  <c:v>4490.5809312638603</c:v>
                </c:pt>
                <c:pt idx="10">
                  <c:v>4632.0515151515201</c:v>
                </c:pt>
                <c:pt idx="11">
                  <c:v>4573.6770657672896</c:v>
                </c:pt>
                <c:pt idx="12">
                  <c:v>4679.2456772334299</c:v>
                </c:pt>
                <c:pt idx="13">
                  <c:v>4783.8971308607397</c:v>
                </c:pt>
                <c:pt idx="14">
                  <c:v>4793.2731508445004</c:v>
                </c:pt>
                <c:pt idx="15">
                  <c:v>4878.4233030465002</c:v>
                </c:pt>
                <c:pt idx="16">
                  <c:v>4826.6923076923104</c:v>
                </c:pt>
                <c:pt idx="17">
                  <c:v>4911.4917287014096</c:v>
                </c:pt>
                <c:pt idx="18">
                  <c:v>4980.4577490111496</c:v>
                </c:pt>
                <c:pt idx="19">
                  <c:v>4977.8049869743199</c:v>
                </c:pt>
                <c:pt idx="20">
                  <c:v>5005.2956280360904</c:v>
                </c:pt>
                <c:pt idx="21">
                  <c:v>5030.7044992743104</c:v>
                </c:pt>
                <c:pt idx="22">
                  <c:v>5084.3152394774997</c:v>
                </c:pt>
                <c:pt idx="23">
                  <c:v>5057.9204799107101</c:v>
                </c:pt>
                <c:pt idx="24">
                  <c:v>5176.9424189814799</c:v>
                </c:pt>
                <c:pt idx="25">
                  <c:v>5304.0222736476699</c:v>
                </c:pt>
                <c:pt idx="26">
                  <c:v>5273.2805061765603</c:v>
                </c:pt>
                <c:pt idx="27">
                  <c:v>5300.1678939617104</c:v>
                </c:pt>
                <c:pt idx="28">
                  <c:v>5328.0677220756397</c:v>
                </c:pt>
                <c:pt idx="29">
                  <c:v>5390.3255813953501</c:v>
                </c:pt>
                <c:pt idx="30">
                  <c:v>5573.9548954895499</c:v>
                </c:pt>
                <c:pt idx="31">
                  <c:v>5940.3760683760702</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Tabla!$E$3:$E$37</c:f>
              <c:numCache>
                <c:formatCode>General</c:formatCode>
                <c:ptCount val="34"/>
                <c:pt idx="1">
                  <c:v>3824.7027027027002</c:v>
                </c:pt>
                <c:pt idx="2">
                  <c:v>4049.4827586206902</c:v>
                </c:pt>
                <c:pt idx="3">
                  <c:v>4313.1071428571404</c:v>
                </c:pt>
                <c:pt idx="4">
                  <c:v>4205.6464646464601</c:v>
                </c:pt>
                <c:pt idx="5">
                  <c:v>4733.0699300699298</c:v>
                </c:pt>
                <c:pt idx="6">
                  <c:v>4938.67088607595</c:v>
                </c:pt>
                <c:pt idx="7">
                  <c:v>4942.9898989899002</c:v>
                </c:pt>
                <c:pt idx="8">
                  <c:v>4990.6363636363603</c:v>
                </c:pt>
                <c:pt idx="9">
                  <c:v>5147.1847826086996</c:v>
                </c:pt>
                <c:pt idx="10">
                  <c:v>5257.9848484848499</c:v>
                </c:pt>
                <c:pt idx="11">
                  <c:v>5078.38811188811</c:v>
                </c:pt>
                <c:pt idx="12">
                  <c:v>5091.0380434782601</c:v>
                </c:pt>
                <c:pt idx="13">
                  <c:v>5018.1658415841603</c:v>
                </c:pt>
                <c:pt idx="14">
                  <c:v>4973.9347826086996</c:v>
                </c:pt>
                <c:pt idx="15">
                  <c:v>4889.6701030927798</c:v>
                </c:pt>
                <c:pt idx="16">
                  <c:v>5081.5435294117697</c:v>
                </c:pt>
                <c:pt idx="17">
                  <c:v>5207.7631578947403</c:v>
                </c:pt>
                <c:pt idx="18">
                  <c:v>4862.0307017543901</c:v>
                </c:pt>
                <c:pt idx="19">
                  <c:v>4877.0278551532001</c:v>
                </c:pt>
                <c:pt idx="20">
                  <c:v>4805.70163934426</c:v>
                </c:pt>
                <c:pt idx="21">
                  <c:v>4904.8443708609302</c:v>
                </c:pt>
                <c:pt idx="22">
                  <c:v>5109.2754098360701</c:v>
                </c:pt>
                <c:pt idx="23">
                  <c:v>4811.3354231974899</c:v>
                </c:pt>
                <c:pt idx="24">
                  <c:v>4873.6952380952398</c:v>
                </c:pt>
                <c:pt idx="25">
                  <c:v>4942.6280193236698</c:v>
                </c:pt>
                <c:pt idx="26">
                  <c:v>5230.9838709677397</c:v>
                </c:pt>
                <c:pt idx="27">
                  <c:v>4881</c:v>
                </c:pt>
                <c:pt idx="28">
                  <c:v>5333.0170454545496</c:v>
                </c:pt>
                <c:pt idx="29">
                  <c:v>5327.2</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Tabla!$F$3:$F$37</c:f>
              <c:numCache>
                <c:formatCode>General</c:formatCode>
                <c:ptCount val="34"/>
                <c:pt idx="0">
                  <c:v>3827.4142156862699</c:v>
                </c:pt>
                <c:pt idx="1">
                  <c:v>3943.0205338809001</c:v>
                </c:pt>
                <c:pt idx="2">
                  <c:v>4112.3296529968502</c:v>
                </c:pt>
                <c:pt idx="3">
                  <c:v>4187.9614285714297</c:v>
                </c:pt>
                <c:pt idx="4">
                  <c:v>4340.7036569987404</c:v>
                </c:pt>
                <c:pt idx="5">
                  <c:v>4347.5779914529903</c:v>
                </c:pt>
                <c:pt idx="6">
                  <c:v>4293.6003568242604</c:v>
                </c:pt>
                <c:pt idx="7">
                  <c:v>4313.0172955974804</c:v>
                </c:pt>
                <c:pt idx="8">
                  <c:v>4571.4575923392604</c:v>
                </c:pt>
                <c:pt idx="9">
                  <c:v>4645.2954966070301</c:v>
                </c:pt>
                <c:pt idx="10">
                  <c:v>4638.1066198008202</c:v>
                </c:pt>
                <c:pt idx="11">
                  <c:v>4736.1436903499498</c:v>
                </c:pt>
                <c:pt idx="12">
                  <c:v>4710.9322122963704</c:v>
                </c:pt>
                <c:pt idx="13">
                  <c:v>4887.6874396135299</c:v>
                </c:pt>
                <c:pt idx="14">
                  <c:v>4842.9813519813497</c:v>
                </c:pt>
                <c:pt idx="15">
                  <c:v>4865.95327102804</c:v>
                </c:pt>
                <c:pt idx="16">
                  <c:v>4977.2676493405697</c:v>
                </c:pt>
                <c:pt idx="17">
                  <c:v>5116.5493421052597</c:v>
                </c:pt>
                <c:pt idx="18">
                  <c:v>4949.0593883356996</c:v>
                </c:pt>
                <c:pt idx="19">
                  <c:v>5021.1946463978802</c:v>
                </c:pt>
                <c:pt idx="20">
                  <c:v>5084.1338715102602</c:v>
                </c:pt>
                <c:pt idx="21">
                  <c:v>5069.6295807197102</c:v>
                </c:pt>
                <c:pt idx="22">
                  <c:v>5161.6145110410098</c:v>
                </c:pt>
                <c:pt idx="23">
                  <c:v>5248.3287671232902</c:v>
                </c:pt>
                <c:pt idx="24">
                  <c:v>5308.2354988399102</c:v>
                </c:pt>
                <c:pt idx="25">
                  <c:v>5389.1926394479597</c:v>
                </c:pt>
                <c:pt idx="26">
                  <c:v>5425.3288350316698</c:v>
                </c:pt>
                <c:pt idx="27">
                  <c:v>5694.6753720012102</c:v>
                </c:pt>
                <c:pt idx="28">
                  <c:v>5566.1177079737699</c:v>
                </c:pt>
                <c:pt idx="29">
                  <c:v>5607.53737718924</c:v>
                </c:pt>
                <c:pt idx="30">
                  <c:v>5987.5909417685098</c:v>
                </c:pt>
                <c:pt idx="31">
                  <c:v>6491.3987341772199</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Tabla!$G$3:$G$37</c:f>
              <c:numCache>
                <c:formatCode>General</c:formatCode>
                <c:ptCount val="34"/>
                <c:pt idx="13">
                  <c:v>4405.1269841269796</c:v>
                </c:pt>
                <c:pt idx="14">
                  <c:v>4295.8253968254003</c:v>
                </c:pt>
                <c:pt idx="15">
                  <c:v>4310.2941176470604</c:v>
                </c:pt>
                <c:pt idx="16">
                  <c:v>4598.2392638036799</c:v>
                </c:pt>
                <c:pt idx="17">
                  <c:v>4515.0986842105303</c:v>
                </c:pt>
                <c:pt idx="18">
                  <c:v>4345.3576158940396</c:v>
                </c:pt>
                <c:pt idx="19">
                  <c:v>4574.3370786516898</c:v>
                </c:pt>
                <c:pt idx="20">
                  <c:v>4660.3208333333296</c:v>
                </c:pt>
                <c:pt idx="21">
                  <c:v>4676.0295358649801</c:v>
                </c:pt>
                <c:pt idx="22">
                  <c:v>4681.1153846153802</c:v>
                </c:pt>
                <c:pt idx="23">
                  <c:v>4849.2562500000004</c:v>
                </c:pt>
                <c:pt idx="24">
                  <c:v>4606.8978102189803</c:v>
                </c:pt>
                <c:pt idx="25">
                  <c:v>4538.3739837398398</c:v>
                </c:pt>
                <c:pt idx="26">
                  <c:v>4993.5064935064902</c:v>
                </c:pt>
                <c:pt idx="27">
                  <c:v>5102.9527559055095</c:v>
                </c:pt>
                <c:pt idx="28">
                  <c:v>5478.8826291079804</c:v>
                </c:pt>
                <c:pt idx="29">
                  <c:v>5531.30666666667</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Tabla!$A$3:$A$37</c:f>
              <c:strCache>
                <c:ptCount val="34"/>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pt idx="33">
                  <c:v>2020</c:v>
                </c:pt>
              </c:strCache>
            </c:strRef>
          </c:cat>
          <c:val>
            <c:numRef>
              <c:f>Tabla!$H$3:$H$37</c:f>
              <c:numCache>
                <c:formatCode>General</c:formatCode>
                <c:ptCount val="34"/>
                <c:pt idx="0">
                  <c:v>3337.6839080459799</c:v>
                </c:pt>
                <c:pt idx="1">
                  <c:v>3383.01818181818</c:v>
                </c:pt>
                <c:pt idx="2">
                  <c:v>3485.6318681318699</c:v>
                </c:pt>
                <c:pt idx="3">
                  <c:v>3838.9006622516599</c:v>
                </c:pt>
                <c:pt idx="4">
                  <c:v>3802.7682926829302</c:v>
                </c:pt>
                <c:pt idx="5">
                  <c:v>3792.9439252336401</c:v>
                </c:pt>
                <c:pt idx="6">
                  <c:v>3694.67816091954</c:v>
                </c:pt>
                <c:pt idx="7">
                  <c:v>4274.28476821192</c:v>
                </c:pt>
                <c:pt idx="8">
                  <c:v>4731.2323943662004</c:v>
                </c:pt>
                <c:pt idx="9">
                  <c:v>4657.1237113402103</c:v>
                </c:pt>
                <c:pt idx="10">
                  <c:v>4610.4659685863899</c:v>
                </c:pt>
                <c:pt idx="11">
                  <c:v>4646.1693548387102</c:v>
                </c:pt>
                <c:pt idx="12">
                  <c:v>4600.9402985074603</c:v>
                </c:pt>
                <c:pt idx="13">
                  <c:v>4285.2553956834499</c:v>
                </c:pt>
                <c:pt idx="14">
                  <c:v>4227.9723756906096</c:v>
                </c:pt>
                <c:pt idx="15">
                  <c:v>4321.4358974359002</c:v>
                </c:pt>
                <c:pt idx="16">
                  <c:v>4504.67971530249</c:v>
                </c:pt>
                <c:pt idx="17">
                  <c:v>4657.2321428571404</c:v>
                </c:pt>
                <c:pt idx="18">
                  <c:v>4646.8609625668496</c:v>
                </c:pt>
                <c:pt idx="19">
                  <c:v>4357.0295857988203</c:v>
                </c:pt>
                <c:pt idx="20">
                  <c:v>4090.1986970684002</c:v>
                </c:pt>
                <c:pt idx="21">
                  <c:v>4391.8055555555602</c:v>
                </c:pt>
                <c:pt idx="22">
                  <c:v>4275.65743073048</c:v>
                </c:pt>
                <c:pt idx="23">
                  <c:v>4401.3562005276999</c:v>
                </c:pt>
                <c:pt idx="24">
                  <c:v>4365.0182370820703</c:v>
                </c:pt>
                <c:pt idx="25">
                  <c:v>4391.9824561403502</c:v>
                </c:pt>
                <c:pt idx="26">
                  <c:v>4412.98775510204</c:v>
                </c:pt>
                <c:pt idx="27">
                  <c:v>4413.23737373737</c:v>
                </c:pt>
                <c:pt idx="28">
                  <c:v>5303.96</c:v>
                </c:pt>
                <c:pt idx="29">
                  <c:v>5745.8777777777796</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tabSelected="1"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REV" refreshedDate="44089.615950810185"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20" count="35">
        <n v="1987"/>
        <n v="1988"/>
        <n v="1989"/>
        <n v="1990"/>
        <n v="1991"/>
        <n v="1992"/>
        <n v="1993"/>
        <n v="1994"/>
        <n v="1995"/>
        <n v="1996"/>
        <n v="1997"/>
        <n v="1998"/>
        <n v="1999"/>
        <n v="2000"/>
        <n v="2001"/>
        <n v="2002"/>
        <n v="2003"/>
        <n v="2004"/>
        <n v="2005"/>
        <n v="2006"/>
        <n v="2007"/>
        <n v="2008"/>
        <n v="2009"/>
        <n v="2010"/>
        <n v="2011"/>
        <n v="2012"/>
        <n v="2013"/>
        <n v="2014"/>
        <n v="2015"/>
        <n v="2016"/>
        <n v="2017"/>
        <n v="2018"/>
        <n v="2019"/>
        <n v="2020"/>
        <m/>
      </sharedItems>
    </cacheField>
    <cacheField name="Pct_consanguinidad" numFmtId="2">
      <sharedItems containsString="0" containsBlank="1" containsNumber="1" minValue="0" maxValue="1.62144578313253"/>
    </cacheField>
    <cacheField name="datos_leche_305K" numFmtId="1">
      <sharedItems containsString="0" containsBlank="1" containsNumber="1" containsInteger="1" minValue="52" maxValue="4304"/>
    </cacheField>
    <cacheField name="Producción Corregida 305d_Leche" numFmtId="1">
      <sharedItems containsString="0" containsBlank="1" containsNumber="1" minValue="3337.6839080459799" maxValue="8530.41847826087"/>
    </cacheField>
    <cacheField name="datos_valor de Cría_Leche" numFmtId="0">
      <sharedItems containsString="0" containsBlank="1" containsNumber="1" containsInteger="1" minValue="50" maxValue="6301"/>
    </cacheField>
    <cacheField name="Valor de Cría_Leche" numFmtId="164">
      <sharedItems containsString="0" containsBlank="1" containsNumber="1" minValue="-119.148961038961" maxValue="330.69968327402199"/>
    </cacheField>
    <cacheField name="Pct_Confiabilidad_Leche" numFmtId="1">
      <sharedItems containsString="0" containsBlank="1" containsNumber="1" minValue="10.0556354166667" maxValue="42.291489655172398"/>
    </cacheField>
    <cacheField name="datos_Grasa" numFmtId="0">
      <sharedItems containsString="0" containsBlank="1" containsNumber="1" containsInteger="1" minValue="57" maxValue="547"/>
    </cacheField>
    <cacheField name="Producción Corregida_305d_Grasa" numFmtId="1">
      <sharedItems containsString="0" containsBlank="1" containsNumber="1" minValue="179.875" maxValue="300.84285714285699"/>
    </cacheField>
    <cacheField name="Valor de Cría_Grasa" numFmtId="164">
      <sharedItems containsString="0" containsBlank="1" containsNumber="1" minValue="-3.2749174757281501" maxValue="5.8385832497492203"/>
    </cacheField>
    <cacheField name="Pct_Confiabilidad_Grasa" numFmtId="1">
      <sharedItems containsString="0" containsBlank="1" containsNumber="1" minValue="9.9832039735099301" maxValue="20.987790969248699"/>
    </cacheField>
    <cacheField name="datos_Proteína" numFmtId="1">
      <sharedItems containsString="0" containsBlank="1" containsNumber="1" containsInteger="1" minValue="52" maxValue="544"/>
    </cacheField>
    <cacheField name="Producción Corregida_305d_Proteína" numFmtId="1">
      <sharedItems containsString="0" containsBlank="1" containsNumber="1" minValue="167.556701030928" maxValue="278.17142857142898"/>
    </cacheField>
    <cacheField name="Valor de Cría_Proteína" numFmtId="164">
      <sharedItems containsString="0" containsBlank="1" containsNumber="1" minValue="-1.2356072961373401" maxValue="7.2399704482844998"/>
    </cacheField>
    <cacheField name="Pct_Confiabilidad_Proteína" numFmtId="1">
      <sharedItems containsString="0" containsBlank="1" containsNumber="1" minValue="17.1045452041072" maxValue="28.125129521586999"/>
    </cacheField>
    <cacheField name="datos_Sólidos" numFmtId="1">
      <sharedItems containsString="0" containsBlank="1" containsNumber="1" containsInteger="1" minValue="50" maxValue="550"/>
    </cacheField>
    <cacheField name="Producción Corregida_305d_Sólidos" numFmtId="1">
      <sharedItems containsString="0" containsBlank="1" containsNumber="1" minValue="626.74226804123703" maxValue="1066.4571428571401"/>
    </cacheField>
    <cacheField name="Valor de Cría_Sólidos" numFmtId="0">
      <sharedItems containsString="0" containsBlank="1" containsNumber="1" minValue="-6.7968466257668601" maxValue="20.535686080642598"/>
    </cacheField>
    <cacheField name="Pct_Confiabilidad_Sólidos" numFmtId="1">
      <sharedItems containsString="0" containsBlank="1" containsNumber="1" minValue="4.9728854961832099" maxValue="17.405553772070601"/>
    </cacheField>
    <cacheField name="datos_Días Abiertos" numFmtId="1">
      <sharedItems containsString="0" containsBlank="1" containsNumber="1" containsInteger="1" minValue="52" maxValue="4304"/>
    </cacheField>
    <cacheField name="Días Abiertos" numFmtId="1">
      <sharedItems containsString="0" containsBlank="1" containsNumber="1" minValue="97.769230769230802" maxValue="167.81283422459899"/>
    </cacheField>
    <cacheField name="Valor Cría_DíasAbiertos" numFmtId="164">
      <sharedItems containsString="0" containsBlank="1" containsNumber="1" minValue="-2.9608758888170601" maxValue="5.3763832537229597"/>
    </cacheField>
    <cacheField name="pct_Confiabilidad_DíasAbiertos" numFmtId="1">
      <sharedItems containsString="0" containsBlank="1" containsNumber="1" minValue="6.1696678321678302" maxValue="19.8424474971773"/>
    </cacheField>
    <cacheField name="datos_CélulasSomáticas" numFmtId="0">
      <sharedItems containsString="0" containsBlank="1" containsNumber="1" containsInteger="1" minValue="53" maxValue="1208"/>
    </cacheField>
    <cacheField name="CélulasSomáticas_score" numFmtId="0">
      <sharedItems containsString="0" containsBlank="1" containsNumber="1" minValue="2.7523556733099199" maxValue="3.91166437133325"/>
    </cacheField>
    <cacheField name="Valor de Cría_CélulasSomáticas" numFmtId="0">
      <sharedItems containsString="0" containsBlank="1" containsNumber="1" minValue="-0.242126202974628" maxValue="5.922511034821E-2"/>
    </cacheField>
    <cacheField name="Pct_Confiabilidad_CélulasSomáticas" numFmtId="0">
      <sharedItems containsString="0" containsBlank="1" containsNumber="1" minValue="6.2353493613823998" maxValue="20.375374176811"/>
    </cacheField>
    <cacheField name="datos_VidaProductiva" numFmtId="0">
      <sharedItems containsString="0" containsBlank="1" containsNumber="1" containsInteger="1" minValue="51" maxValue="4276"/>
    </cacheField>
    <cacheField name="VidaProductiva_meses" numFmtId="164">
      <sharedItems containsString="0" containsBlank="1" containsNumber="1" minValue="19.100000000000001" maxValue="56.241666666666603"/>
    </cacheField>
    <cacheField name="Valor de Cría_VidaProductiva" numFmtId="2">
      <sharedItems containsString="0" containsBlank="1" containsNumber="1" minValue="-18.988347799634901" maxValue="3.5822306851311998"/>
    </cacheField>
    <cacheField name="Pct_Confiabilidad_VidaProductiva" numFmtId="1">
      <sharedItems containsString="0" containsBlank="1" containsNumber="1" minValue="5.0677807971014497" maxValue="17.5218940356919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6540027137042"/>
    <n v="408"/>
    <n v="3827.4142156862699"/>
    <n v="530"/>
    <n v="-103.203547169811"/>
    <n v="31.449403773585001"/>
    <n v="80"/>
    <n v="179.875"/>
    <n v="-2.6719032258064499"/>
    <n v="15.1101707779886"/>
    <m/>
    <m/>
    <m/>
    <m/>
    <m/>
    <m/>
    <m/>
    <m/>
    <n v="408"/>
    <n v="122.377450980392"/>
    <n v="1.2830016806722699"/>
    <n v="13.0748352941176"/>
    <m/>
    <m/>
    <m/>
    <m/>
    <n v="406"/>
    <n v="39.232266009852196"/>
    <n v="0.93399151103565303"/>
    <n v="9.5315278438030493"/>
  </r>
  <r>
    <x v="0"/>
    <x v="1"/>
    <n v="0.165416204217536"/>
    <n v="487"/>
    <n v="3943.0205338809001"/>
    <n v="620"/>
    <n v="-104.51172580645201"/>
    <n v="32.5021177419355"/>
    <n v="72"/>
    <n v="198.902777777778"/>
    <n v="-3.2749174757281501"/>
    <n v="15.502210355987099"/>
    <m/>
    <m/>
    <m/>
    <m/>
    <m/>
    <m/>
    <m/>
    <m/>
    <n v="487"/>
    <n v="123.515400410678"/>
    <n v="1.5517774647887299"/>
    <n v="13.9322591549296"/>
    <m/>
    <m/>
    <m/>
    <m/>
    <n v="487"/>
    <n v="38.655646817248403"/>
    <n v="1.08170496453901"/>
    <n v="10.787950070921999"/>
  </r>
  <r>
    <x v="0"/>
    <x v="2"/>
    <n v="0.16215738284703801"/>
    <n v="634"/>
    <n v="4112.3296529968502"/>
    <n v="783"/>
    <n v="-64.374674329502"/>
    <n v="34.171831417624603"/>
    <n v="84"/>
    <n v="210.892857142857"/>
    <n v="-2.6995569782330402"/>
    <n v="15.847661971831"/>
    <m/>
    <m/>
    <m/>
    <m/>
    <n v="59"/>
    <n v="699.06779661016901"/>
    <n v="-6.7968466257668601"/>
    <n v="10.5844335378323"/>
    <n v="634"/>
    <n v="119.479495268139"/>
    <n v="0.85019235095613199"/>
    <n v="15.159827896512899"/>
    <m/>
    <m/>
    <m/>
    <m/>
    <n v="633"/>
    <n v="42.272985781990499"/>
    <n v="1.0548721719456999"/>
    <n v="11.456563687782801"/>
  </r>
  <r>
    <x v="0"/>
    <x v="3"/>
    <n v="0.220425531914893"/>
    <n v="700"/>
    <n v="4187.9614285714297"/>
    <n v="900"/>
    <n v="-50.302422222222198"/>
    <n v="34.0442933333333"/>
    <n v="95"/>
    <n v="214.12631578947401"/>
    <n v="-2.6779233333333301"/>
    <n v="16.4803844444445"/>
    <m/>
    <m/>
    <m/>
    <m/>
    <n v="74"/>
    <n v="727.86486486486501"/>
    <n v="-1.0202994100295"/>
    <n v="10.828418879056001"/>
    <n v="700"/>
    <n v="128.58428571428601"/>
    <n v="1.72822065727699"/>
    <n v="15.8010300469483"/>
    <m/>
    <m/>
    <m/>
    <m/>
    <n v="700"/>
    <n v="39.345714285714301"/>
    <n v="1.6650946969697"/>
    <n v="12.4350879734848"/>
  </r>
  <r>
    <x v="0"/>
    <x v="4"/>
    <n v="0.26431334622823999"/>
    <n v="793"/>
    <n v="4340.7036569987404"/>
    <n v="1003"/>
    <n v="11.372372881355901"/>
    <n v="36.507367896311003"/>
    <n v="120"/>
    <n v="230.49166666666699"/>
    <n v="-1.7385888223552901"/>
    <n v="18.330923153692599"/>
    <m/>
    <m/>
    <m/>
    <m/>
    <n v="110"/>
    <n v="739.14545454545498"/>
    <n v="0.42647245017584801"/>
    <n v="11.985010550996501"/>
    <n v="793"/>
    <n v="121.392181588903"/>
    <n v="1.8843716599190301"/>
    <n v="17.310982995951399"/>
    <m/>
    <m/>
    <m/>
    <m/>
    <n v="791"/>
    <n v="39.889886219974699"/>
    <n v="2.1237736156351801"/>
    <n v="13.853226710097699"/>
  </r>
  <r>
    <x v="0"/>
    <x v="5"/>
    <n v="0.294116402116402"/>
    <n v="936"/>
    <n v="4347.5779914529903"/>
    <n v="1242"/>
    <n v="8.7032528180354198"/>
    <n v="35.078546698872699"/>
    <n v="135"/>
    <n v="222.540740740741"/>
    <n v="-0.39474133763094299"/>
    <n v="17.9622554391619"/>
    <m/>
    <m/>
    <m/>
    <m/>
    <n v="119"/>
    <n v="718.02521008403403"/>
    <n v="0.36882454458293301"/>
    <n v="12.310282837967399"/>
    <n v="936"/>
    <n v="123.299145299145"/>
    <n v="1.7427874331550799"/>
    <n v="17.490678475935798"/>
    <m/>
    <m/>
    <m/>
    <m/>
    <n v="932"/>
    <n v="39.064270386266102"/>
    <n v="2.27623149394348"/>
    <n v="14.285998250336499"/>
  </r>
  <r>
    <x v="0"/>
    <x v="6"/>
    <n v="0.21620468104635099"/>
    <n v="1121"/>
    <n v="4293.6003568242604"/>
    <n v="1398"/>
    <n v="12.0644134477826"/>
    <n v="35.513425608011403"/>
    <n v="148"/>
    <n v="243.32432432432401"/>
    <n v="-0.3999627773801"/>
    <n v="18.178986399427298"/>
    <n v="55"/>
    <n v="195.50909090909099"/>
    <n v="-1.2356072961373401"/>
    <n v="26.265721030042901"/>
    <n v="146"/>
    <n v="728.95205479452102"/>
    <n v="0.18348482142856801"/>
    <n v="14.0043196428571"/>
    <n v="1121"/>
    <n v="125.32381801962499"/>
    <n v="1.69760215698023"/>
    <n v="17.660070701018601"/>
    <m/>
    <m/>
    <m/>
    <m/>
    <n v="1111"/>
    <n v="36.613321332133197"/>
    <n v="2.3929180327868802"/>
    <n v="14.6628737097754"/>
  </r>
  <r>
    <x v="0"/>
    <x v="7"/>
    <n v="0.331072542901716"/>
    <n v="1272"/>
    <n v="4313.0172955974804"/>
    <n v="1666"/>
    <n v="23.6996818727491"/>
    <n v="35.844937575030002"/>
    <n v="165"/>
    <n v="256.33333333333297"/>
    <n v="-0.41919951778179598"/>
    <n v="18.700451476793202"/>
    <n v="78"/>
    <n v="207.21794871794901"/>
    <n v="-1.20575240384615"/>
    <n v="26.704016225961499"/>
    <n v="165"/>
    <n v="767.32121212121206"/>
    <n v="1.6721899696048701"/>
    <n v="15.014816869300899"/>
    <n v="1272"/>
    <n v="125.512578616352"/>
    <n v="1.6882489816700601"/>
    <n v="18.333159368635499"/>
    <m/>
    <m/>
    <m/>
    <m/>
    <n v="1254"/>
    <n v="36.477591706539002"/>
    <n v="2.6829320288362499"/>
    <n v="15.262831513903199"/>
  </r>
  <r>
    <x v="0"/>
    <x v="8"/>
    <n v="0.48740162822252298"/>
    <n v="1462"/>
    <n v="4571.4575923392604"/>
    <n v="1923"/>
    <n v="65.245002600104101"/>
    <n v="36.559283411336402"/>
    <n v="262"/>
    <n v="243.75190839694699"/>
    <n v="-0.47090672225117303"/>
    <n v="20.386471599791602"/>
    <n v="169"/>
    <n v="199.03550295858"/>
    <n v="-0.34644981799272001"/>
    <n v="27.438285491419599"/>
    <n v="263"/>
    <n v="736.04562737642595"/>
    <n v="4.4563602216748697"/>
    <n v="16.1562266009852"/>
    <n v="1462"/>
    <n v="124.422708618331"/>
    <n v="1.8669723422644799"/>
    <n v="19.103180207432999"/>
    <n v="56"/>
    <n v="3.0896430465367999"/>
    <n v="-2.1193865030674899E-2"/>
    <n v="11.940736196319"/>
    <n v="1451"/>
    <n v="37.592694693315003"/>
    <n v="3.1730021786492402"/>
    <n v="16.2052390413944"/>
  </r>
  <r>
    <x v="0"/>
    <x v="9"/>
    <n v="0.54131884057971003"/>
    <n v="1621"/>
    <n v="4645.2954966070301"/>
    <n v="2217"/>
    <n v="53.719007668019998"/>
    <n v="36.495410915651703"/>
    <n v="250"/>
    <n v="247.36"/>
    <n v="-1.40398236889693"/>
    <n v="20.827458860759599"/>
    <n v="199"/>
    <n v="202.13567839196"/>
    <n v="0.161570139828598"/>
    <n v="27.933735227785402"/>
    <n v="252"/>
    <n v="756.10317460317503"/>
    <n v="4.0168683788122097"/>
    <n v="17.405553772070601"/>
    <n v="1621"/>
    <n v="124.7236273905"/>
    <n v="1.7270447873541599"/>
    <n v="19.8424474971773"/>
    <n v="75"/>
    <n v="3.39283589341029"/>
    <n v="-2.25146510388919E-2"/>
    <n v="13.8903569525839"/>
    <n v="1606"/>
    <n v="36.885242839352401"/>
    <n v="3.0990828582288099"/>
    <n v="16.984479627518098"/>
  </r>
  <r>
    <x v="0"/>
    <x v="10"/>
    <n v="0.61240553485896798"/>
    <n v="1707"/>
    <n v="4638.1066198008202"/>
    <n v="2320"/>
    <n v="49.5339612068965"/>
    <n v="36.399801724138001"/>
    <n v="238"/>
    <n v="240.96218487395001"/>
    <n v="-1.59340577835274"/>
    <n v="20.808817593790501"/>
    <n v="218"/>
    <n v="195.08715596330299"/>
    <n v="-2.48956896551728E-2"/>
    <n v="28.018705172413899"/>
    <n v="239"/>
    <n v="729.70292887029302"/>
    <n v="4.1245532338308504"/>
    <n v="16.7599124378109"/>
    <n v="1707"/>
    <n v="125.571177504394"/>
    <n v="1.57529871060172"/>
    <n v="19.772702722062999"/>
    <n v="136"/>
    <n v="3.6155028417660802"/>
    <n v="-3.6059026069847601E-2"/>
    <n v="13.729709788489901"/>
    <n v="1674"/>
    <n v="36.1148148148148"/>
    <n v="3.2147215601300099"/>
    <n v="16.9382192488263"/>
  </r>
  <r>
    <x v="0"/>
    <x v="11"/>
    <n v="0.60172893942910299"/>
    <n v="1886"/>
    <n v="4736.1436903499498"/>
    <n v="2571"/>
    <n v="48.801765849863898"/>
    <n v="36.926087514585802"/>
    <n v="315"/>
    <n v="232.901587301587"/>
    <n v="-1.3072611911249501"/>
    <n v="20.987790969248699"/>
    <n v="308"/>
    <n v="193.857142857143"/>
    <n v="0.35473784519642099"/>
    <n v="28.125129521586999"/>
    <n v="314"/>
    <n v="719.96815286624201"/>
    <n v="4.9910271572492499"/>
    <n v="16.243250109504999"/>
    <n v="1886"/>
    <n v="128.022269353128"/>
    <n v="1.14936352201258"/>
    <n v="19.461840566037701"/>
    <n v="159"/>
    <n v="3.71439682353502"/>
    <n v="-1.8542978723404199E-2"/>
    <n v="13.171829787234"/>
    <n v="1868"/>
    <n v="37.895128479657401"/>
    <n v="2.93965800316957"/>
    <n v="16.5650687797147"/>
  </r>
  <r>
    <x v="0"/>
    <x v="12"/>
    <n v="0.69389101146189303"/>
    <n v="1903"/>
    <n v="4710.9322122963704"/>
    <n v="2734"/>
    <n v="46.845369422091999"/>
    <n v="35.808596927578698"/>
    <n v="335"/>
    <n v="231.09552238806"/>
    <n v="-1.2597002196193201"/>
    <n v="20.411336017569599"/>
    <n v="331"/>
    <n v="195.03021148036299"/>
    <n v="0.36541770299926801"/>
    <n v="27.2805683979518"/>
    <n v="335"/>
    <n v="719.87164179104502"/>
    <n v="3.7322941649899399"/>
    <n v="15.947059557344"/>
    <n v="1903"/>
    <n v="129.71466106148199"/>
    <n v="1.1637518603320001"/>
    <n v="18.828297653119701"/>
    <n v="218"/>
    <n v="3.6858275831000298"/>
    <n v="-2.3384674922600501E-2"/>
    <n v="13.457430340557201"/>
    <n v="1884"/>
    <n v="38.614543524416099"/>
    <n v="2.9953965964811098"/>
    <n v="16.0162289299106"/>
  </r>
  <r>
    <x v="0"/>
    <x v="13"/>
    <n v="0.63021423512747898"/>
    <n v="2070"/>
    <n v="4887.6874396135299"/>
    <n v="3016"/>
    <n v="64.917877984084896"/>
    <n v="35.051484748010601"/>
    <n v="401"/>
    <n v="235.50872817955101"/>
    <n v="-0.40994158645868001"/>
    <n v="20.243887819449"/>
    <n v="392"/>
    <n v="199.10459183673501"/>
    <n v="1.1103932360742701"/>
    <n v="26.868575596816999"/>
    <n v="401"/>
    <n v="734.86533665835395"/>
    <n v="4.8396927437641599"/>
    <n v="16.232804610733101"/>
    <n v="2070"/>
    <n v="130.488405797101"/>
    <n v="1.3747030192608001"/>
    <n v="18.465034096824699"/>
    <n v="262"/>
    <n v="3.6132467194687101"/>
    <n v="7.4763793725207096E-3"/>
    <n v="14.391777857915599"/>
    <n v="2030"/>
    <n v="40.064384236453201"/>
    <n v="2.8519045239347798"/>
    <n v="15.727326643871599"/>
  </r>
  <r>
    <x v="0"/>
    <x v="14"/>
    <n v="0.66897088445339903"/>
    <n v="2145"/>
    <n v="4842.9813519813497"/>
    <n v="3021"/>
    <n v="54.586997682886299"/>
    <n v="36.009671962926198"/>
    <n v="415"/>
    <n v="235.34939759036101"/>
    <n v="-0.88480649436712999"/>
    <n v="20.271582836315499"/>
    <n v="409"/>
    <n v="196.11735941320299"/>
    <n v="0.66816617014233604"/>
    <n v="27.263120489904001"/>
    <n v="416"/>
    <n v="729.6875"/>
    <n v="4.3790533333332897"/>
    <n v="16.492609803921599"/>
    <n v="2145"/>
    <n v="131.873193473193"/>
    <n v="1.26871386900026"/>
    <n v="19.009717051180001"/>
    <n v="331"/>
    <n v="3.6328502639209002"/>
    <n v="2.6844403669724799E-2"/>
    <n v="15.2156330275229"/>
    <n v="2120"/>
    <n v="39.658820754716899"/>
    <n v="2.9645629868385801"/>
    <n v="16.2285342197153"/>
  </r>
  <r>
    <x v="0"/>
    <x v="15"/>
    <n v="0.59588025174349302"/>
    <n v="2461"/>
    <n v="4865.95327102804"/>
    <n v="3265"/>
    <n v="64.590327718223605"/>
    <n v="35.6165859111792"/>
    <n v="361"/>
    <n v="235.88365650969499"/>
    <n v="-0.35303708243947302"/>
    <n v="19.358886607416402"/>
    <n v="360"/>
    <n v="196.45277777777801"/>
    <n v="0.96858118872548804"/>
    <n v="27.0838609068627"/>
    <n v="365"/>
    <n v="732.62739726027405"/>
    <n v="4.7302698720434"/>
    <n v="16.360134160527299"/>
    <n v="2461"/>
    <n v="132.11702559935"/>
    <n v="1.37598832878073"/>
    <n v="18.523526943133898"/>
    <n v="369"/>
    <n v="3.8397251255568401"/>
    <n v="3.2619201725997901E-2"/>
    <n v="15.810212153901499"/>
    <n v="2430"/>
    <n v="38.381399176954702"/>
    <n v="2.9428259668508399"/>
    <n v="15.8447330738323"/>
  </r>
  <r>
    <x v="0"/>
    <x v="16"/>
    <n v="0.64145072992700702"/>
    <n v="2578"/>
    <n v="4977.2676493405697"/>
    <n v="3530"/>
    <n v="58.519175637393602"/>
    <n v="35.528566572237999"/>
    <n v="351"/>
    <n v="252.492877492877"/>
    <n v="-9.7478433598183201E-2"/>
    <n v="19.847454029511901"/>
    <n v="347"/>
    <n v="212.412103746398"/>
    <n v="1.1213125531312"/>
    <n v="27.3823757438368"/>
    <n v="352"/>
    <n v="787.51988636363603"/>
    <n v="6.1642124824684101"/>
    <n v="16.9690869565217"/>
    <n v="2578"/>
    <n v="129.66097750193899"/>
    <n v="1.3854028092433099"/>
    <n v="18.625397371998201"/>
    <n v="435"/>
    <n v="3.7375792024144201"/>
    <n v="3.0351050286441701E-2"/>
    <n v="16.5944302991726"/>
    <n v="2538"/>
    <n v="38.680023640661901"/>
    <n v="2.8380765703805699"/>
    <n v="16.127232026593301"/>
  </r>
  <r>
    <x v="0"/>
    <x v="17"/>
    <n v="0.66121391561805998"/>
    <n v="2736"/>
    <n v="5116.5493421052597"/>
    <n v="3751"/>
    <n v="41.346121034390798"/>
    <n v="35.847133031191802"/>
    <n v="362"/>
    <n v="259.14364640884003"/>
    <n v="-0.26011568260753398"/>
    <n v="20.207062249532399"/>
    <n v="361"/>
    <n v="220.537396121884"/>
    <n v="0.79032053333333196"/>
    <n v="27.729796266666501"/>
    <n v="364"/>
    <n v="813.62637362637395"/>
    <n v="5.0062897135416602"/>
    <n v="16.5693785807292"/>
    <n v="2736"/>
    <n v="129.048611111111"/>
    <n v="1.1333660808807999"/>
    <n v="18.661564471734099"/>
    <n v="524"/>
    <n v="3.6110653901343901"/>
    <n v="2.59519343493552E-2"/>
    <n v="17.2283118405627"/>
    <n v="2709"/>
    <n v="39.261314138058303"/>
    <n v="2.46650693999573"/>
    <n v="16.1972598334401"/>
  </r>
  <r>
    <x v="0"/>
    <x v="18"/>
    <n v="0.58122276029055597"/>
    <n v="2812"/>
    <n v="4949.0593883356996"/>
    <n v="3967"/>
    <n v="23.611066296949801"/>
    <n v="35.2020955381901"/>
    <n v="378"/>
    <n v="246.02910052910099"/>
    <n v="0.148998990154002"/>
    <n v="19.6563948497854"/>
    <n v="377"/>
    <n v="206.59151193634"/>
    <n v="0.74227130610186698"/>
    <n v="27.1228530005043"/>
    <n v="378"/>
    <n v="766.24867724867704"/>
    <n v="5.3897662337662098"/>
    <n v="15.686649954696501"/>
    <n v="2812"/>
    <n v="129.847795163585"/>
    <n v="0.99463031862259699"/>
    <n v="18.1585444290521"/>
    <n v="634"/>
    <n v="3.7855331816869602"/>
    <n v="5.3235116598079502E-2"/>
    <n v="17.366748971193498"/>
    <n v="2776"/>
    <n v="38.361347262247897"/>
    <n v="2.5442711864406702"/>
    <n v="15.500514037886299"/>
  </r>
  <r>
    <x v="0"/>
    <x v="19"/>
    <n v="0.61901945625563803"/>
    <n v="3026"/>
    <n v="5021.1946463978802"/>
    <n v="4377"/>
    <n v="26.2705391820882"/>
    <n v="35.065971441626601"/>
    <n v="365"/>
    <n v="242.956164383562"/>
    <n v="0.78583020594965802"/>
    <n v="19.652512814645402"/>
    <n v="366"/>
    <n v="209.786885245902"/>
    <n v="1.24359794285714"/>
    <n v="27.220963657142899"/>
    <n v="366"/>
    <n v="769.439890710383"/>
    <n v="5.4387748834658396"/>
    <n v="15.719012613106701"/>
    <n v="3026"/>
    <n v="131.837409120952"/>
    <n v="1.02877779786657"/>
    <n v="18.4143934189117"/>
    <n v="682"/>
    <n v="3.6513781092298201"/>
    <n v="5.922511034821E-2"/>
    <n v="17.794384502206999"/>
    <n v="2998"/>
    <n v="39.801034022681698"/>
    <n v="3.5822306851311998"/>
    <n v="15.807596428571401"/>
  </r>
  <r>
    <x v="0"/>
    <x v="20"/>
    <n v="0.59827519876891599"/>
    <n v="2973"/>
    <n v="5084.1338715102602"/>
    <n v="4308"/>
    <n v="25.278122098421498"/>
    <n v="35.493450092850601"/>
    <n v="368"/>
    <n v="251.27717391304299"/>
    <n v="1.31041871806781"/>
    <n v="19.823585926614001"/>
    <n v="369"/>
    <n v="216.273712737127"/>
    <n v="1.5768746227072199"/>
    <n v="27.478731367541201"/>
    <n v="370"/>
    <n v="794.25135135135099"/>
    <n v="6.2859843320505702"/>
    <n v="16.1519433754811"/>
    <n v="2973"/>
    <n v="131.69727547931399"/>
    <n v="0.76146276499365695"/>
    <n v="18.720853415473801"/>
    <n v="707"/>
    <n v="3.5879606817334602"/>
    <n v="3.4077931536780702E-2"/>
    <n v="18.303981548919701"/>
    <n v="2933"/>
    <n v="39.426628025911903"/>
    <n v="2.8981390208257301"/>
    <n v="16.260549579831899"/>
  </r>
  <r>
    <x v="0"/>
    <x v="21"/>
    <n v="0.60316632542454596"/>
    <n v="3029"/>
    <n v="5069.6295807197102"/>
    <n v="4447"/>
    <n v="14.5538362941309"/>
    <n v="34.6316019788622"/>
    <n v="374"/>
    <n v="255.43315508021399"/>
    <n v="1.1497161827594"/>
    <n v="19.3621129867207"/>
    <n v="376"/>
    <n v="222.287234042553"/>
    <n v="1.3065079829098301"/>
    <n v="26.894004947155501"/>
    <n v="377"/>
    <n v="816.15649867373997"/>
    <n v="6.0959599792099599"/>
    <n v="15.4107216735966"/>
    <n v="3029"/>
    <n v="129.495543083526"/>
    <n v="-3.1600550964187402E-2"/>
    <n v="18.141511707988901"/>
    <n v="752"/>
    <n v="3.5353638368046498"/>
    <n v="5.8679598036924401E-2"/>
    <n v="18.220892731946702"/>
    <n v="2982"/>
    <n v="37.380382293762501"/>
    <n v="2.00414283234988"/>
    <n v="15.7850564734466"/>
  </r>
  <r>
    <x v="0"/>
    <x v="22"/>
    <n v="0.65064840499306698"/>
    <n v="3170"/>
    <n v="5161.6145110410098"/>
    <n v="4941"/>
    <n v="38.580805504958597"/>
    <n v="34.472882614855301"/>
    <n v="380"/>
    <n v="248.66052631578901"/>
    <n v="0.87729627379505604"/>
    <n v="19.720283313082199"/>
    <n v="385"/>
    <n v="219.75064935064901"/>
    <n v="1.64973750252985"/>
    <n v="27.005917830398701"/>
    <n v="386"/>
    <n v="801.23834196891198"/>
    <n v="5.3953500575373603"/>
    <n v="16.095386881473001"/>
    <n v="3170"/>
    <n v="130.96719242902199"/>
    <n v="0.48084856645018298"/>
    <n v="18.782918422303201"/>
    <n v="880"/>
    <n v="3.47892493659544"/>
    <n v="4.5374405623320298E-2"/>
    <n v="19.1598304734339"/>
    <n v="3100"/>
    <n v="37.488548387096799"/>
    <n v="-1.3543217766416199E-2"/>
    <n v="16.565306630452099"/>
  </r>
  <r>
    <x v="0"/>
    <x v="23"/>
    <n v="0.62715789473684203"/>
    <n v="3285"/>
    <n v="5248.3287671232902"/>
    <n v="5073"/>
    <n v="40.3561778040607"/>
    <n v="35.383691306918898"/>
    <n v="436"/>
    <n v="244.85091743119301"/>
    <n v="1.36516637063351"/>
    <n v="20.871316360765601"/>
    <n v="440"/>
    <n v="218.120454545455"/>
    <n v="1.77644943820224"/>
    <n v="27.936566331559199"/>
    <n v="441"/>
    <n v="795.555555555556"/>
    <n v="8.2918820399113091"/>
    <n v="17.066676053215101"/>
    <n v="3285"/>
    <n v="129.95829528158299"/>
    <n v="5.0852278028299898E-2"/>
    <n v="19.804656352044798"/>
    <n v="970"/>
    <n v="3.3478644992440101"/>
    <n v="-1.62726002793856E-2"/>
    <n v="20.375374176811"/>
    <n v="3251"/>
    <n v="37.848385112273199"/>
    <n v="-1.49350610519725"/>
    <n v="17.521894035691901"/>
  </r>
  <r>
    <x v="0"/>
    <x v="24"/>
    <n v="0.63039881156439204"/>
    <n v="3448"/>
    <n v="5308.2354988399102"/>
    <n v="5299"/>
    <n v="33.966503113795"/>
    <n v="34.8577191923005"/>
    <n v="476"/>
    <n v="255.056722689076"/>
    <n v="1.99828503966755"/>
    <n v="20.525976199471099"/>
    <n v="489"/>
    <n v="224.61758691206501"/>
    <n v="1.47955228388071"/>
    <n v="27.521963193657999"/>
    <n v="489"/>
    <n v="821.92638036809797"/>
    <n v="6.7842778132312302"/>
    <n v="16.799913848117399"/>
    <n v="3448"/>
    <n v="129.96606728538299"/>
    <n v="-0.67609592719677702"/>
    <n v="19.405235864538199"/>
    <n v="1208"/>
    <n v="3.2417262436763998"/>
    <n v="-5.3789023927079599E-2"/>
    <n v="20.319863273832201"/>
    <n v="3397"/>
    <n v="36.407241683838798"/>
    <n v="-3.82798003902146"/>
    <n v="17.116926729701401"/>
  </r>
  <r>
    <x v="0"/>
    <x v="25"/>
    <n v="0.59448723449903496"/>
    <n v="3478"/>
    <n v="5389.1926394479597"/>
    <n v="5403"/>
    <n v="42.017268184341901"/>
    <n v="34.761776975754401"/>
    <n v="439"/>
    <n v="256.12756264236901"/>
    <n v="1.8818435008344101"/>
    <n v="20.709505655479301"/>
    <n v="457"/>
    <n v="221.61925601750499"/>
    <n v="1.4491373565346199"/>
    <n v="27.589391151425399"/>
    <n v="457"/>
    <n v="811.65645514223195"/>
    <n v="4.1642648484848399"/>
    <n v="16.639504848484901"/>
    <n v="3478"/>
    <n v="130.51063829787199"/>
    <n v="-1.0975391678622599"/>
    <n v="19.187026829268198"/>
    <n v="1147"/>
    <n v="3.4392663623479698"/>
    <n v="-5.1060407569141299E-2"/>
    <n v="20.129457787481801"/>
    <n v="3410"/>
    <n v="35.199853372433999"/>
    <n v="-5.8966161747685497"/>
    <n v="16.878034490740699"/>
  </r>
  <r>
    <x v="0"/>
    <x v="26"/>
    <n v="0.61629603109656295"/>
    <n v="3631"/>
    <n v="5425.3288350316698"/>
    <n v="5557"/>
    <n v="50.542006478315599"/>
    <n v="33.521077379881298"/>
    <n v="473"/>
    <n v="249.01691331923899"/>
    <n v="2.2448653811497601"/>
    <n v="19.9399347630204"/>
    <n v="486"/>
    <n v="219.53909465020601"/>
    <n v="1.93327118949073"/>
    <n v="26.6255688321036"/>
    <n v="485"/>
    <n v="806.09690721649497"/>
    <n v="4.7896438927507399"/>
    <n v="15.8912738828203"/>
    <n v="3631"/>
    <n v="127.129440925365"/>
    <n v="-1.2082760606912"/>
    <n v="18.408494801910699"/>
    <n v="1085"/>
    <n v="3.3203728699396602"/>
    <n v="-9.2327167210735903E-2"/>
    <n v="19.629180268407701"/>
    <n v="3515"/>
    <n v="32.234281650071203"/>
    <n v="-8.8784090393879307"/>
    <n v="15.9974526069708"/>
  </r>
  <r>
    <x v="0"/>
    <x v="27"/>
    <n v="0.58908240534521294"/>
    <n v="3293"/>
    <n v="5694.6753720012102"/>
    <n v="5286"/>
    <n v="91.889305713204493"/>
    <n v="32.985899545970497"/>
    <n v="403"/>
    <n v="255.508684863524"/>
    <n v="2.3756261841606698"/>
    <n v="19.600335733232299"/>
    <n v="418"/>
    <n v="228.904306220096"/>
    <n v="2.9940102175969598"/>
    <n v="26.319504257332099"/>
    <n v="418"/>
    <n v="834.92344497607701"/>
    <n v="6.76242656185351"/>
    <n v="15.130591642532099"/>
    <n v="3293"/>
    <n v="127.95839659884599"/>
    <n v="-1.2911272211437901"/>
    <n v="18.174816186352"/>
    <n v="886"/>
    <n v="3.3884654346827401"/>
    <n v="-0.14878027583601"/>
    <n v="18.4822595881353"/>
    <n v="3213"/>
    <n v="30.750140056022399"/>
    <n v="-11.4650673192772"/>
    <n v="15.268629412650601"/>
  </r>
  <r>
    <x v="0"/>
    <x v="28"/>
    <n v="0.63026732907499605"/>
    <n v="2897"/>
    <n v="5566.1177079737699"/>
    <n v="5136"/>
    <n v="64.365136292834805"/>
    <n v="30.8254258177571"/>
    <n v="296"/>
    <n v="264.24662162162201"/>
    <n v="1.66256630265211"/>
    <n v="18.136633385335401"/>
    <n v="304"/>
    <n v="227.01644736842101"/>
    <n v="2.27185722633424"/>
    <n v="24.5826817296455"/>
    <n v="304"/>
    <n v="841.06578947368405"/>
    <n v="5.5460892626131502"/>
    <n v="13.379362440707199"/>
    <n v="2897"/>
    <n v="122.53503624439099"/>
    <n v="-1.4779102362204699"/>
    <n v="16.818493543307"/>
    <n v="655"/>
    <n v="3.4616129933852999"/>
    <n v="-0.13546997805705099"/>
    <n v="16.767703969678902"/>
    <n v="2737"/>
    <n v="26.526671538180501"/>
    <n v="-13.997649705835601"/>
    <n v="13.5838102083002"/>
  </r>
  <r>
    <x v="0"/>
    <x v="29"/>
    <n v="0.72729839236700899"/>
    <n v="2341"/>
    <n v="5607.53737718924"/>
    <n v="4919"/>
    <n v="61.069481601951402"/>
    <n v="28.386313884935898"/>
    <n v="229"/>
    <n v="274.22270742358103"/>
    <n v="1.97367026476579"/>
    <n v="16.9529784114054"/>
    <n v="232"/>
    <n v="226.81465517241401"/>
    <n v="2.2644548596990699"/>
    <n v="22.838399959333"/>
    <n v="232"/>
    <n v="852.05172413793105"/>
    <n v="4.3549528508771802"/>
    <n v="11.7055074561403"/>
    <n v="2341"/>
    <n v="119.828278513456"/>
    <n v="-1.93284310174514"/>
    <n v="15.513135660191001"/>
    <n v="467"/>
    <n v="3.304834039982"/>
    <n v="-0.177450121654501"/>
    <n v="15.0048256285483"/>
    <n v="1956"/>
    <n v="23.226175869120699"/>
    <n v="-15.8590995181924"/>
    <n v="12.047864977571001"/>
  </r>
  <r>
    <x v="0"/>
    <x v="30"/>
    <n v="0.81695729802112604"/>
    <n v="1391"/>
    <n v="5987.5909417685098"/>
    <n v="4475"/>
    <n v="106.583470391061"/>
    <n v="25.718877541899499"/>
    <n v="75"/>
    <n v="281.74666666666701"/>
    <n v="2.3619112903225798"/>
    <n v="15.828639784946199"/>
    <n v="75"/>
    <n v="228.45333333333301"/>
    <n v="3.0141191594008401"/>
    <n v="21.1899496981891"/>
    <n v="75"/>
    <n v="865.54666666666697"/>
    <n v="3.47133492496588"/>
    <n v="10.057492041837101"/>
    <n v="1391"/>
    <n v="110.88785046728999"/>
    <n v="-2.7486482834185502"/>
    <n v="14.427791636230801"/>
    <n v="240"/>
    <n v="2.87317108196202"/>
    <n v="-0.225958440445586"/>
    <n v="13.226628106255299"/>
    <n v="591"/>
    <n v="22.9071065989848"/>
    <n v="-17.378071375186899"/>
    <n v="11.299973673393101"/>
  </r>
  <r>
    <x v="0"/>
    <x v="31"/>
    <n v="0.996112661318452"/>
    <n v="316"/>
    <n v="6491.3987341772199"/>
    <n v="4061"/>
    <n v="135.28996060083699"/>
    <n v="22.4501374045802"/>
    <m/>
    <m/>
    <m/>
    <m/>
    <m/>
    <m/>
    <m/>
    <m/>
    <m/>
    <m/>
    <m/>
    <m/>
    <n v="316"/>
    <n v="104.063291139241"/>
    <n v="-2.9608758888170601"/>
    <n v="13.3970650721827"/>
    <m/>
    <m/>
    <m/>
    <m/>
    <m/>
    <m/>
    <m/>
    <m/>
  </r>
  <r>
    <x v="0"/>
    <x v="32"/>
    <n v="1.0147597930524801"/>
    <m/>
    <m/>
    <n v="3117"/>
    <n v="160.526637792749"/>
    <n v="19.311774141802999"/>
    <m/>
    <m/>
    <m/>
    <m/>
    <m/>
    <m/>
    <m/>
    <m/>
    <m/>
    <m/>
    <m/>
    <m/>
    <m/>
    <m/>
    <m/>
    <m/>
    <m/>
    <m/>
    <m/>
    <m/>
    <m/>
    <m/>
    <m/>
    <m/>
  </r>
  <r>
    <x v="0"/>
    <x v="33"/>
    <n v="1.0693384879725101"/>
    <m/>
    <m/>
    <n v="953"/>
    <n v="125.096012591815"/>
    <n v="16.6052465897167"/>
    <m/>
    <m/>
    <m/>
    <m/>
    <m/>
    <m/>
    <m/>
    <m/>
    <m/>
    <m/>
    <m/>
    <m/>
    <m/>
    <m/>
    <m/>
    <m/>
    <m/>
    <m/>
    <m/>
    <m/>
    <m/>
    <m/>
    <m/>
    <m/>
  </r>
  <r>
    <x v="1"/>
    <x v="0"/>
    <n v="0"/>
    <n v="108"/>
    <n v="3929.1111111111099"/>
    <n v="115"/>
    <n v="-95.479304347826101"/>
    <n v="29.577843478260899"/>
    <m/>
    <m/>
    <m/>
    <m/>
    <m/>
    <m/>
    <m/>
    <m/>
    <m/>
    <m/>
    <m/>
    <m/>
    <n v="108"/>
    <n v="122.101851851852"/>
    <n v="1.42846721311475"/>
    <n v="10.350459016393399"/>
    <m/>
    <m/>
    <m/>
    <m/>
    <n v="105"/>
    <n v="39.717142857142903"/>
    <n v="0.34655462184873997"/>
    <n v="7.1409075630252099"/>
  </r>
  <r>
    <x v="1"/>
    <x v="1"/>
    <n v="0"/>
    <n v="101"/>
    <n v="4202"/>
    <n v="117"/>
    <n v="-32.2597435897436"/>
    <n v="28.724854700854699"/>
    <m/>
    <m/>
    <m/>
    <m/>
    <m/>
    <m/>
    <m/>
    <m/>
    <m/>
    <m/>
    <m/>
    <m/>
    <n v="101"/>
    <n v="111.37623762376199"/>
    <n v="0.64852272727272697"/>
    <n v="10.3516363636364"/>
    <m/>
    <m/>
    <m/>
    <m/>
    <n v="100"/>
    <n v="38.537999999999997"/>
    <n v="0.351330769230769"/>
    <n v="7.2145999999999999"/>
  </r>
  <r>
    <x v="1"/>
    <x v="2"/>
    <n v="2.4257425742574301E-3"/>
    <n v="217"/>
    <n v="4183.4608294930904"/>
    <n v="234"/>
    <n v="-21.193974358974401"/>
    <n v="30.055175213675199"/>
    <m/>
    <m/>
    <m/>
    <m/>
    <m/>
    <m/>
    <m/>
    <m/>
    <m/>
    <m/>
    <m/>
    <m/>
    <n v="217"/>
    <n v="122.055299539171"/>
    <n v="0.82352255639097705"/>
    <n v="10.9221090225564"/>
    <m/>
    <m/>
    <m/>
    <m/>
    <n v="213"/>
    <n v="41.637558685446002"/>
    <n v="0.31119767441860502"/>
    <n v="7.8667775193798501"/>
  </r>
  <r>
    <x v="1"/>
    <x v="3"/>
    <n v="6.3634085213032598E-2"/>
    <n v="193"/>
    <n v="4219.8238341968899"/>
    <n v="221"/>
    <n v="-34.258190045248902"/>
    <n v="29.613542986425401"/>
    <m/>
    <m/>
    <m/>
    <m/>
    <m/>
    <m/>
    <m/>
    <m/>
    <m/>
    <m/>
    <m/>
    <m/>
    <n v="193"/>
    <n v="115.39896373057"/>
    <n v="1.22431782945736"/>
    <n v="11.679050387596901"/>
    <m/>
    <m/>
    <m/>
    <m/>
    <n v="187"/>
    <n v="42.993582887700597"/>
    <n v="0.60745344129554701"/>
    <n v="8.7138700404858298"/>
  </r>
  <r>
    <x v="1"/>
    <x v="4"/>
    <n v="2.2859375000000001E-2"/>
    <n v="303"/>
    <n v="4102.6963696369603"/>
    <n v="336"/>
    <n v="-12.008005952381"/>
    <n v="31.547836309523799"/>
    <m/>
    <m/>
    <m/>
    <m/>
    <m/>
    <m/>
    <m/>
    <m/>
    <m/>
    <m/>
    <m/>
    <m/>
    <n v="303"/>
    <n v="119.069306930693"/>
    <n v="0.91836038186157598"/>
    <n v="12.367952267303099"/>
    <m/>
    <m/>
    <m/>
    <m/>
    <n v="299"/>
    <n v="44.642809364548498"/>
    <n v="0.78818028846153898"/>
    <n v="9.0082461538461498"/>
  </r>
  <r>
    <x v="1"/>
    <x v="5"/>
    <n v="4.9696202531645597E-2"/>
    <n v="329"/>
    <n v="4333.3556231003004"/>
    <n v="367"/>
    <n v="-21.441035422343301"/>
    <n v="31.549705722070801"/>
    <m/>
    <m/>
    <m/>
    <m/>
    <m/>
    <m/>
    <m/>
    <m/>
    <m/>
    <m/>
    <m/>
    <m/>
    <n v="329"/>
    <n v="123.683890577508"/>
    <n v="0.94213513513513503"/>
    <n v="12.3454144144144"/>
    <m/>
    <m/>
    <m/>
    <m/>
    <n v="326"/>
    <n v="41.163803680981601"/>
    <n v="0.87134712643678203"/>
    <n v="9.1838983908045897"/>
  </r>
  <r>
    <x v="1"/>
    <x v="6"/>
    <n v="8.1542168674698795E-2"/>
    <n v="363"/>
    <n v="4455.79614325069"/>
    <n v="418"/>
    <n v="14.2028468899522"/>
    <n v="32.356660287081297"/>
    <m/>
    <m/>
    <m/>
    <m/>
    <m/>
    <m/>
    <m/>
    <m/>
    <m/>
    <m/>
    <m/>
    <m/>
    <n v="363"/>
    <n v="119.870523415978"/>
    <n v="0.92556886227544899"/>
    <n v="13.5052754491018"/>
    <m/>
    <m/>
    <m/>
    <m/>
    <n v="358"/>
    <n v="44.192458100558703"/>
    <n v="1.08226422764228"/>
    <n v="9.8926412601625895"/>
  </r>
  <r>
    <x v="1"/>
    <x v="7"/>
    <n v="1.4621409921671E-2"/>
    <n v="488"/>
    <n v="4459.0368852458996"/>
    <n v="562"/>
    <n v="29.975782918149498"/>
    <n v="30.918492882562301"/>
    <m/>
    <m/>
    <m/>
    <m/>
    <m/>
    <m/>
    <m/>
    <m/>
    <m/>
    <m/>
    <m/>
    <m/>
    <n v="488"/>
    <n v="125.58606557377"/>
    <n v="1.5272633093525201"/>
    <n v="12.594523741007199"/>
    <m/>
    <m/>
    <m/>
    <m/>
    <n v="486"/>
    <n v="41.040946502057601"/>
    <n v="0.92723906705539405"/>
    <n v="9.5579462099125507"/>
  </r>
  <r>
    <x v="1"/>
    <x v="8"/>
    <n v="2.2195277600510498E-2"/>
    <n v="705"/>
    <n v="4663.5503546099299"/>
    <n v="797"/>
    <n v="24.379962358845699"/>
    <n v="30.847648682559601"/>
    <m/>
    <m/>
    <m/>
    <m/>
    <m/>
    <m/>
    <m/>
    <m/>
    <m/>
    <m/>
    <m/>
    <m/>
    <n v="705"/>
    <n v="124.963120567376"/>
    <n v="1.5567651356993799"/>
    <n v="12.922604384133599"/>
    <m/>
    <m/>
    <m/>
    <m/>
    <n v="694"/>
    <n v="40.316714697406397"/>
    <n v="0.97751009564293301"/>
    <n v="10.220887672688599"/>
  </r>
  <r>
    <x v="1"/>
    <x v="9"/>
    <n v="3.8030813673567601E-2"/>
    <n v="902"/>
    <n v="4490.5809312638603"/>
    <n v="998"/>
    <n v="14.484619238477"/>
    <n v="30.745022044088198"/>
    <m/>
    <m/>
    <m/>
    <m/>
    <m/>
    <m/>
    <m/>
    <m/>
    <m/>
    <m/>
    <m/>
    <m/>
    <n v="902"/>
    <n v="125.86585365853701"/>
    <n v="1.56270663469225"/>
    <n v="12.373078337330201"/>
    <m/>
    <m/>
    <m/>
    <m/>
    <n v="890"/>
    <n v="38.376179775280903"/>
    <n v="0.96027131147540901"/>
    <n v="9.5940318852459097"/>
  </r>
  <r>
    <x v="1"/>
    <x v="10"/>
    <n v="2.0709705002137702E-2"/>
    <n v="990"/>
    <n v="4632.0515151515201"/>
    <n v="1097"/>
    <n v="46.742461257976302"/>
    <n v="31.914283500455799"/>
    <m/>
    <m/>
    <m/>
    <m/>
    <m/>
    <m/>
    <m/>
    <m/>
    <m/>
    <m/>
    <m/>
    <m/>
    <n v="990"/>
    <n v="127.568686868687"/>
    <n v="1.03673195139385"/>
    <n v="13.697327376697601"/>
    <n v="81"/>
    <n v="3.91166437133325"/>
    <n v="-2.0005390835579499E-2"/>
    <n v="7.6711590296496004"/>
    <n v="976"/>
    <n v="38.908299180327901"/>
    <n v="1.2776409883720901"/>
    <n v="10.6167281976744"/>
  </r>
  <r>
    <x v="1"/>
    <x v="11"/>
    <n v="3.0441795231416598E-2"/>
    <n v="1186"/>
    <n v="4573.6770657672896"/>
    <n v="1302"/>
    <n v="37.370645161290298"/>
    <n v="31.316817972350201"/>
    <m/>
    <m/>
    <m/>
    <m/>
    <m/>
    <m/>
    <m/>
    <m/>
    <m/>
    <m/>
    <m/>
    <m/>
    <n v="1186"/>
    <n v="130.287521079258"/>
    <n v="1.2236093657380001"/>
    <n v="13.3234439834025"/>
    <n v="97"/>
    <n v="3.7289227468109898"/>
    <n v="-1.7928825622775799E-2"/>
    <n v="9.1568208778173208"/>
    <n v="1177"/>
    <n v="35.635768903993203"/>
    <n v="1.1089444779722399"/>
    <n v="10.6568474954737"/>
  </r>
  <r>
    <x v="1"/>
    <x v="12"/>
    <n v="1.7015172413793099E-2"/>
    <n v="1388"/>
    <n v="4679.2456772334299"/>
    <n v="1583"/>
    <n v="40.4763802905875"/>
    <n v="30.445137081490799"/>
    <m/>
    <m/>
    <m/>
    <m/>
    <m/>
    <m/>
    <m/>
    <m/>
    <m/>
    <m/>
    <m/>
    <m/>
    <n v="1388"/>
    <n v="130.13184438040301"/>
    <n v="1.1986845965770201"/>
    <n v="12.947410268948699"/>
    <n v="130"/>
    <n v="3.62240714630307"/>
    <n v="-6.6197866149369199E-3"/>
    <n v="9.5734238603298003"/>
    <n v="1362"/>
    <n v="38.364243759177597"/>
    <n v="1.12259296482412"/>
    <n v="10.4693047738694"/>
  </r>
  <r>
    <x v="1"/>
    <x v="13"/>
    <n v="2.9141280882705699E-2"/>
    <n v="1429"/>
    <n v="4783.8971308607397"/>
    <n v="1692"/>
    <n v="60.369627659574398"/>
    <n v="30.258085106383"/>
    <m/>
    <m/>
    <m/>
    <m/>
    <m/>
    <m/>
    <m/>
    <m/>
    <n v="50"/>
    <n v="656.98"/>
    <n v="7.6797601184600301"/>
    <n v="10.014300098716699"/>
    <n v="1429"/>
    <n v="126.43736878936301"/>
    <n v="1.39685426911042"/>
    <n v="13.2572378185069"/>
    <n v="154"/>
    <n v="3.5147096460160401"/>
    <n v="2.8314029363784701E-2"/>
    <n v="10.1296900489397"/>
    <n v="1398"/>
    <n v="40.607868383404799"/>
    <n v="1.25077401646844"/>
    <n v="10.6741967063129"/>
  </r>
  <r>
    <x v="1"/>
    <x v="14"/>
    <n v="2.42210953346856E-2"/>
    <n v="1717"/>
    <n v="4793.2731508445004"/>
    <n v="2075"/>
    <n v="48.790496385542099"/>
    <n v="30.070551325301199"/>
    <n v="68"/>
    <n v="206.191176470588"/>
    <n v="0.310752651880424"/>
    <n v="12.060686113789799"/>
    <n v="67"/>
    <n v="176.477611940299"/>
    <n v="1.16396144578313"/>
    <n v="22.275647710843302"/>
    <n v="68"/>
    <n v="658.67647058823502"/>
    <n v="8.0751718618365391"/>
    <n v="10.8937649536647"/>
    <n v="1717"/>
    <n v="129.27431566686101"/>
    <n v="1.4634837383177499"/>
    <n v="13.303608598130801"/>
    <n v="176"/>
    <n v="3.4145725481385698"/>
    <n v="1.28445706174592E-2"/>
    <n v="10.8413058907026"/>
    <n v="1688"/>
    <n v="40.850592417061598"/>
    <n v="1.2832445548337801"/>
    <n v="10.763249102025201"/>
  </r>
  <r>
    <x v="1"/>
    <x v="15"/>
    <n v="3.9409842368319903E-2"/>
    <n v="1871"/>
    <n v="4878.4233030465002"/>
    <n v="2255"/>
    <n v="68.790062084257102"/>
    <n v="30.208665631929101"/>
    <n v="88"/>
    <n v="205.55681818181799"/>
    <n v="0.55243783303729999"/>
    <n v="12.2799977797513"/>
    <n v="89"/>
    <n v="179.30337078651701"/>
    <n v="1.2831561668145499"/>
    <n v="22.479520851819"/>
    <n v="89"/>
    <n v="675.505617977528"/>
    <n v="7.1961190650109597"/>
    <n v="10.861206720233699"/>
    <n v="1871"/>
    <n v="134.377338321753"/>
    <n v="2.0268546004029502"/>
    <n v="13.4136098052384"/>
    <n v="218"/>
    <n v="3.6932899818524501"/>
    <n v="1.10897196261682E-2"/>
    <n v="11.145732087227399"/>
    <n v="1842"/>
    <n v="39.719163952225898"/>
    <n v="1.3511996581196599"/>
    <n v="11.1440277606838"/>
  </r>
  <r>
    <x v="1"/>
    <x v="16"/>
    <n v="5.1445116681071698E-2"/>
    <n v="2002"/>
    <n v="4826.6923076923104"/>
    <n v="2330"/>
    <n v="45.851506437768201"/>
    <n v="30.808704721030001"/>
    <n v="97"/>
    <n v="191.010309278351"/>
    <n v="0.30665420962199302"/>
    <n v="12.51352104811"/>
    <n v="97"/>
    <n v="167.556701030928"/>
    <n v="0.93874506437768301"/>
    <n v="22.955036051502098"/>
    <n v="97"/>
    <n v="626.74226804123703"/>
    <n v="7.1920341569767396"/>
    <n v="11.2289004360465"/>
    <n v="2002"/>
    <n v="132.19080919080901"/>
    <n v="1.8199188673242099"/>
    <n v="13.326988227807799"/>
    <n v="247"/>
    <n v="3.52710826392663"/>
    <n v="2.2999999999999899E-2"/>
    <n v="11.7445432977461"/>
    <n v="1983"/>
    <n v="39.310791729702402"/>
    <n v="1.05421183393266"/>
    <n v="10.9065744687807"/>
  </r>
  <r>
    <x v="1"/>
    <x v="17"/>
    <n v="7.0063748406289802E-2"/>
    <n v="2418"/>
    <n v="4911.4917287014096"/>
    <n v="2791"/>
    <n v="47.420648513077801"/>
    <n v="30.349223575779298"/>
    <n v="108"/>
    <n v="208.60185185185199"/>
    <n v="0.61444404591104895"/>
    <n v="12.217018651363"/>
    <n v="110"/>
    <n v="178.272727272727"/>
    <n v="1.0096463633106401"/>
    <n v="22.591117878896402"/>
    <n v="113"/>
    <n v="678.10619469026597"/>
    <n v="9.2469508793207797"/>
    <n v="11.0336737416616"/>
    <n v="2418"/>
    <n v="132.70678246484701"/>
    <n v="1.89261796281749"/>
    <n v="13.1081427075151"/>
    <n v="316"/>
    <n v="3.7806880836301899"/>
    <n v="4.6332670313276897E-2"/>
    <n v="12.4916956737941"/>
    <n v="2405"/>
    <n v="38.643118503118401"/>
    <n v="1.0059805125467201"/>
    <n v="10.7885982381207"/>
  </r>
  <r>
    <x v="1"/>
    <x v="18"/>
    <n v="5.2228777844671899E-2"/>
    <n v="2781"/>
    <n v="4980.4577490111496"/>
    <n v="3227"/>
    <n v="34.160858382398501"/>
    <n v="30.195278896808201"/>
    <n v="131"/>
    <n v="209.06106870228999"/>
    <n v="0.64109835556934502"/>
    <n v="11.689549488054601"/>
    <n v="133"/>
    <n v="182.80451127819501"/>
    <n v="0.861362988220707"/>
    <n v="22.252985430874102"/>
    <n v="134"/>
    <n v="690.42537313432797"/>
    <n v="8.7504246813441195"/>
    <n v="10.2681755504056"/>
    <n v="2781"/>
    <n v="131.054297015462"/>
    <n v="1.48914965986394"/>
    <n v="12.5156244428806"/>
    <n v="444"/>
    <n v="3.7765716677163099"/>
    <n v="3.1093613298337801E-2"/>
    <n v="12.070866141732299"/>
    <n v="2760"/>
    <n v="38.8524275362319"/>
    <n v="0.95631763862332597"/>
    <n v="10.289356022944601"/>
  </r>
  <r>
    <x v="1"/>
    <x v="19"/>
    <n v="4.6586275484833399E-2"/>
    <n v="2687"/>
    <n v="4977.8049869743199"/>
    <n v="3254"/>
    <n v="41.974016594959998"/>
    <n v="29.874514136447502"/>
    <n v="123"/>
    <n v="202.837398373984"/>
    <n v="0.89644724700092304"/>
    <n v="11.881972316210399"/>
    <n v="124"/>
    <n v="177.95161290322599"/>
    <n v="1.1042092808850601"/>
    <n v="22.167004302397"/>
    <n v="127"/>
    <n v="669.59842519685003"/>
    <n v="9.2450179611650292"/>
    <n v="10.1205757281554"/>
    <n v="2687"/>
    <n v="136.44473390398201"/>
    <n v="1.6871872275501301"/>
    <n v="12.667441368788101"/>
    <n v="424"/>
    <n v="3.7457298105488599"/>
    <n v="2.3594059405940698E-2"/>
    <n v="12.046268088347301"/>
    <n v="2667"/>
    <n v="39.390588676415497"/>
    <n v="1.94593730615862"/>
    <n v="10.4488223305273"/>
  </r>
  <r>
    <x v="1"/>
    <x v="20"/>
    <n v="3.0725292550110101E-2"/>
    <n v="2882"/>
    <n v="5005.2956280360904"/>
    <n v="3487"/>
    <n v="51.553183252079101"/>
    <n v="29.316010897619702"/>
    <n v="104"/>
    <n v="232.59615384615401"/>
    <n v="1.0437377331420401"/>
    <n v="11.536674318507901"/>
    <n v="107"/>
    <n v="209.40186915887799"/>
    <n v="1.3271261829653"/>
    <n v="21.8327103527388"/>
    <n v="107"/>
    <n v="783.66355140186897"/>
    <n v="9.4526828915662602"/>
    <n v="9.9357537349397695"/>
    <n v="2882"/>
    <n v="133.5506592644"/>
    <n v="1.3327718639115"/>
    <n v="12.3547649759967"/>
    <n v="507"/>
    <n v="3.4967667070266399"/>
    <n v="1.46955555555555E-2"/>
    <n v="12.4937037037037"/>
    <n v="2850"/>
    <n v="38.291929824561301"/>
    <n v="1.5518284199363701"/>
    <n v="10.281964178154899"/>
  </r>
  <r>
    <x v="1"/>
    <x v="21"/>
    <n v="1.95445612236179E-2"/>
    <n v="3445"/>
    <n v="5030.7044992743104"/>
    <n v="4150"/>
    <n v="53.122872289156597"/>
    <n v="28.9041291566265"/>
    <n v="135"/>
    <n v="220.92592592592601"/>
    <n v="1.19935189202217"/>
    <n v="11.0593410460352"/>
    <n v="135"/>
    <n v="197.31111111111099"/>
    <n v="1.4931915662650601"/>
    <n v="21.277859277108401"/>
    <n v="137"/>
    <n v="732.664233576642"/>
    <n v="9.8611907894736994"/>
    <n v="10.027247368421"/>
    <n v="3445"/>
    <n v="131.22728592162599"/>
    <n v="1.0802120834075899"/>
    <n v="12.0883432543219"/>
    <n v="685"/>
    <n v="3.5895051491096899"/>
    <n v="2.56491402116403E-2"/>
    <n v="13.1992394179894"/>
    <n v="3383"/>
    <n v="39.194324563996403"/>
    <n v="0.82614223748418703"/>
    <n v="10.0778956081692"/>
  </r>
  <r>
    <x v="1"/>
    <x v="22"/>
    <n v="4.7239530368863802E-2"/>
    <n v="3445"/>
    <n v="5084.3152394774997"/>
    <n v="4295"/>
    <n v="47.176237485448098"/>
    <n v="29.208997904540201"/>
    <n v="165"/>
    <n v="223.72121212121201"/>
    <n v="0.95837972027972196"/>
    <n v="11.912158041958101"/>
    <n v="171"/>
    <n v="210.502923976608"/>
    <n v="1.43779413134606"/>
    <n v="21.693799720540301"/>
    <n v="171"/>
    <n v="778.98830409356697"/>
    <n v="8.2239838399384606"/>
    <n v="10.5286337052713"/>
    <n v="3445"/>
    <n v="132.05253991291701"/>
    <n v="0.96200270727580295"/>
    <n v="12.500702538071099"/>
    <n v="782"/>
    <n v="3.5696994574434"/>
    <n v="2.2696217494089701E-2"/>
    <n v="13.990336879432601"/>
    <n v="3410"/>
    <n v="37.609501466275603"/>
    <n v="-0.194640528483185"/>
    <n v="10.5213239018531"/>
  </r>
  <r>
    <x v="1"/>
    <x v="23"/>
    <n v="5.5877419930413001E-2"/>
    <n v="3584"/>
    <n v="5057.9204799107101"/>
    <n v="4466"/>
    <n v="51.533405732198801"/>
    <n v="28.604307881773298"/>
    <n v="211"/>
    <n v="236.407582938389"/>
    <n v="1.1797672645739901"/>
    <n v="11.8555708520179"/>
    <n v="214"/>
    <n v="210.56074766355101"/>
    <n v="1.3544153605015701"/>
    <n v="21.333813255709799"/>
    <n v="214"/>
    <n v="790.17757009345803"/>
    <n v="9.6286152945766794"/>
    <n v="11.1474775653531"/>
    <n v="3584"/>
    <n v="130.62974330357099"/>
    <n v="1.1088090460526301"/>
    <n v="12.2615646381578"/>
    <n v="847"/>
    <n v="3.5802687226707302"/>
    <n v="-9.0423202130807696E-3"/>
    <n v="14.642527374963"/>
    <n v="3551"/>
    <n v="35.5313151225007"/>
    <n v="-0.77755191439558302"/>
    <n v="10.398372295602799"/>
  </r>
  <r>
    <x v="1"/>
    <x v="24"/>
    <n v="4.1534254747936698E-2"/>
    <n v="3456"/>
    <n v="5176.9424189814799"/>
    <n v="4362"/>
    <n v="56.128484640073303"/>
    <n v="28.5591671251719"/>
    <n v="160"/>
    <n v="236.23750000000001"/>
    <n v="1.19489401238816"/>
    <n v="11.65233149805"/>
    <n v="161"/>
    <n v="220.062111801242"/>
    <n v="1.4492395690050399"/>
    <n v="21.329305135258998"/>
    <n v="161"/>
    <n v="815.08695652173901"/>
    <n v="8.4292103692652098"/>
    <n v="10.404103692652001"/>
    <n v="3456"/>
    <n v="131.94155092592601"/>
    <n v="0.60798454709847005"/>
    <n v="12.0646980108499"/>
    <n v="889"/>
    <n v="3.4040273849577098"/>
    <n v="-3.6224786324786498E-2"/>
    <n v="14.2980341880341"/>
    <n v="3424"/>
    <n v="35.202482476635602"/>
    <n v="-1.9424249958284701"/>
    <n v="10.108359335891899"/>
  </r>
  <r>
    <x v="1"/>
    <x v="25"/>
    <n v="3.5021603456553099E-2"/>
    <n v="3457"/>
    <n v="5304.0222736476699"/>
    <n v="4533"/>
    <n v="60.126170306640297"/>
    <n v="27.452395102581001"/>
    <n v="161"/>
    <n v="243.36645962732899"/>
    <n v="1.1655984982332199"/>
    <n v="11.8477131183745"/>
    <n v="163"/>
    <n v="218.398773006135"/>
    <n v="1.4008527593819"/>
    <n v="20.7793582781457"/>
    <n v="163"/>
    <n v="818.27607361963203"/>
    <n v="6.8442485309367296"/>
    <n v="10.902653301071499"/>
    <n v="3457"/>
    <n v="127.427827596182"/>
    <n v="0.275471761327376"/>
    <n v="11.8705441927249"/>
    <n v="848"/>
    <n v="3.3770904694865802"/>
    <n v="-4.1177326379357601E-2"/>
    <n v="14.611391710129"/>
    <n v="3327"/>
    <n v="32.5606853020739"/>
    <n v="-3.3639213446475198"/>
    <n v="10.2294548466057"/>
  </r>
  <r>
    <x v="1"/>
    <x v="26"/>
    <n v="5.2216598223665402E-2"/>
    <n v="3319"/>
    <n v="5273.2805061765603"/>
    <n v="4725"/>
    <n v="59.7656042328043"/>
    <n v="26.112691428571299"/>
    <n v="132"/>
    <n v="236.85606060606099"/>
    <n v="1.3828228062738499"/>
    <n v="11.6002445951674"/>
    <n v="133"/>
    <n v="215.41353383458599"/>
    <n v="1.41255717916137"/>
    <n v="20.028170055061398"/>
    <n v="133"/>
    <n v="797.23308270676705"/>
    <n v="6.2641933376877503"/>
    <n v="10.6801985630307"/>
    <n v="3319"/>
    <n v="127.15094908104901"/>
    <n v="0.20328789788843299"/>
    <n v="11.7238315474315"/>
    <n v="632"/>
    <n v="3.4840264460872898"/>
    <n v="-5.9099062918339898E-2"/>
    <n v="14.010736278447199"/>
    <n v="3194"/>
    <n v="29.3990920475892"/>
    <n v="-4.8078095314505802"/>
    <n v="10.0420904685494"/>
  </r>
  <r>
    <x v="1"/>
    <x v="27"/>
    <n v="4.7532400207361297E-2"/>
    <n v="2716"/>
    <n v="5300.1678939617104"/>
    <n v="4243"/>
    <n v="56.012144708932297"/>
    <n v="24.461159085552701"/>
    <n v="128"/>
    <n v="229.8515625"/>
    <n v="1.4073912222746601"/>
    <n v="10.9107081170363"/>
    <n v="129"/>
    <n v="209.75968992248099"/>
    <n v="1.4137874498702601"/>
    <n v="18.6689247464024"/>
    <n v="129"/>
    <n v="777.16279069767404"/>
    <n v="5.5750053648068603"/>
    <n v="9.6904510014306204"/>
    <n v="2716"/>
    <n v="125.971649484536"/>
    <n v="9.2882352941176402E-2"/>
    <n v="10.672073529411801"/>
    <n v="555"/>
    <n v="3.32068346281131"/>
    <n v="-6.9903785033227597E-2"/>
    <n v="12.7617451603583"/>
    <n v="2621"/>
    <n v="27.169248378481399"/>
    <n v="-5.6545220536344498"/>
    <n v="9.0348601093860896"/>
  </r>
  <r>
    <x v="1"/>
    <x v="28"/>
    <n v="4.3062330623306201E-2"/>
    <n v="2274"/>
    <n v="5328.0677220756397"/>
    <n v="3780"/>
    <n v="70.9300925925928"/>
    <n v="22.729757936507902"/>
    <n v="57"/>
    <n v="223.42105263157899"/>
    <n v="1.4057536423840999"/>
    <n v="9.9832039735099301"/>
    <n v="58"/>
    <n v="204.79310344827601"/>
    <n v="1.7379247881355999"/>
    <n v="17.457862288135601"/>
    <n v="58"/>
    <n v="766.37931034482801"/>
    <n v="5.9956231176231203"/>
    <n v="8.3358371998371901"/>
    <n v="2274"/>
    <n v="119.976693051891"/>
    <n v="-0.15422226585509499"/>
    <n v="9.7003919104653402"/>
    <n v="318"/>
    <n v="3.53396618283971"/>
    <n v="-8.9043112158976007E-2"/>
    <n v="11.1509936005389"/>
    <n v="2172"/>
    <n v="23.652900552486201"/>
    <n v="-6.6472386477295302"/>
    <n v="7.9595766953390896"/>
  </r>
  <r>
    <x v="1"/>
    <x v="29"/>
    <n v="7.3143017072488103E-2"/>
    <n v="1677"/>
    <n v="5390.3255813953501"/>
    <n v="3348"/>
    <n v="77.9044414575866"/>
    <n v="20.636826164874499"/>
    <m/>
    <m/>
    <m/>
    <m/>
    <m/>
    <m/>
    <m/>
    <m/>
    <m/>
    <m/>
    <m/>
    <m/>
    <n v="1677"/>
    <n v="120.321407274896"/>
    <n v="-0.220738132733408"/>
    <n v="9.0630776152980701"/>
    <n v="178"/>
    <n v="3.2976522800389398"/>
    <n v="-0.116296715328467"/>
    <n v="10.009927007299201"/>
    <n v="1496"/>
    <n v="20.436363636363598"/>
    <n v="-8.0356703448275795"/>
    <n v="7.5618498850574998"/>
  </r>
  <r>
    <x v="1"/>
    <x v="30"/>
    <n v="6.8349064414638103E-2"/>
    <n v="909"/>
    <n v="5573.9548954895499"/>
    <n v="2932"/>
    <n v="87.054849931787302"/>
    <n v="16.9220484311051"/>
    <m/>
    <m/>
    <m/>
    <m/>
    <m/>
    <m/>
    <m/>
    <m/>
    <m/>
    <m/>
    <m/>
    <m/>
    <n v="909"/>
    <n v="106.56655665566601"/>
    <n v="-0.63534957850368701"/>
    <n v="7.5980126448893603"/>
    <n v="68"/>
    <n v="3.09587585784314"/>
    <n v="-0.137410941999177"/>
    <n v="7.8946935417523596"/>
    <n v="389"/>
    <n v="19.7786632390746"/>
    <n v="-8.6853968165316804"/>
    <n v="6.2648396816531804"/>
  </r>
  <r>
    <x v="1"/>
    <x v="31"/>
    <n v="0.116618874384764"/>
    <n v="117"/>
    <n v="5940.3760683760702"/>
    <n v="2192"/>
    <n v="113.897436131387"/>
    <n v="14.477661952554699"/>
    <m/>
    <m/>
    <m/>
    <m/>
    <m/>
    <m/>
    <m/>
    <m/>
    <m/>
    <m/>
    <m/>
    <m/>
    <n v="117"/>
    <n v="97.769230769230802"/>
    <n v="-1.01594895758447"/>
    <n v="7.2878820992092104"/>
    <m/>
    <m/>
    <m/>
    <m/>
    <m/>
    <m/>
    <m/>
    <m/>
  </r>
  <r>
    <x v="1"/>
    <x v="32"/>
    <n v="7.9358490566037707E-2"/>
    <m/>
    <m/>
    <n v="1448"/>
    <n v="138.97729281768"/>
    <n v="14.314226519337"/>
    <m/>
    <m/>
    <m/>
    <m/>
    <m/>
    <m/>
    <m/>
    <m/>
    <m/>
    <m/>
    <m/>
    <m/>
    <m/>
    <m/>
    <m/>
    <m/>
    <m/>
    <m/>
    <m/>
    <m/>
    <m/>
    <m/>
    <m/>
    <m/>
  </r>
  <r>
    <x v="1"/>
    <x v="33"/>
    <n v="4.3070175438596502E-2"/>
    <m/>
    <m/>
    <n v="405"/>
    <n v="127.030197530864"/>
    <n v="12.9795061728395"/>
    <m/>
    <m/>
    <m/>
    <m/>
    <m/>
    <m/>
    <m/>
    <m/>
    <m/>
    <m/>
    <m/>
    <m/>
    <m/>
    <m/>
    <m/>
    <m/>
    <m/>
    <m/>
    <m/>
    <m/>
    <m/>
    <m/>
    <m/>
    <m/>
  </r>
  <r>
    <x v="2"/>
    <x v="0"/>
    <n v="9.5787128712871303E-2"/>
    <n v="1201"/>
    <n v="5084.2797668609501"/>
    <n v="1394"/>
    <n v="-24.2659540889527"/>
    <n v="32.119959110473502"/>
    <n v="136"/>
    <n v="187.08088235294099"/>
    <n v="-0.86259683225341799"/>
    <n v="12.291793376529901"/>
    <m/>
    <m/>
    <m/>
    <m/>
    <n v="64"/>
    <n v="775.953125"/>
    <n v="3.84302416107383"/>
    <n v="5.2294322147651"/>
    <n v="1201"/>
    <n v="136.71357202331399"/>
    <n v="2.3427430240103799"/>
    <n v="12.453423101881899"/>
    <m/>
    <m/>
    <m/>
    <m/>
    <n v="1200"/>
    <n v="42.125416666666702"/>
    <n v="0.36504296874999997"/>
    <n v="9.0537405598958198"/>
  </r>
  <r>
    <x v="2"/>
    <x v="1"/>
    <n v="0.124950940310711"/>
    <n v="1484"/>
    <n v="5282.6623989218297"/>
    <n v="1707"/>
    <n v="-43.3437961335677"/>
    <n v="33.321032806092603"/>
    <n v="109"/>
    <n v="208.871559633028"/>
    <n v="-1.13061547479484"/>
    <n v="12.3778042203986"/>
    <m/>
    <m/>
    <m/>
    <m/>
    <n v="64"/>
    <n v="844.09375"/>
    <n v="4.02778936810431"/>
    <n v="5.4906068204613803"/>
    <n v="1484"/>
    <n v="135.24393530997301"/>
    <n v="2.24725764644894"/>
    <n v="13.6329020217729"/>
    <m/>
    <m/>
    <m/>
    <m/>
    <n v="1478"/>
    <n v="41.592692828146099"/>
    <n v="0.35940125065138101"/>
    <n v="10.3171576341845"/>
  </r>
  <r>
    <x v="2"/>
    <x v="2"/>
    <n v="0.193228238519534"/>
    <n v="1611"/>
    <n v="5261.2228429546903"/>
    <n v="1879"/>
    <n v="-17.238823842469401"/>
    <n v="34.3229856306546"/>
    <n v="112"/>
    <n v="218.00892857142901"/>
    <n v="-0.56868746666666703"/>
    <n v="12.8459925333333"/>
    <m/>
    <m/>
    <m/>
    <m/>
    <n v="66"/>
    <n v="863.98484848484895"/>
    <n v="4.00707112616427"/>
    <n v="5.7397917019474898"/>
    <n v="1611"/>
    <n v="137.00620732464299"/>
    <n v="2.20961197440585"/>
    <n v="14.2484872029251"/>
    <m/>
    <m/>
    <m/>
    <m/>
    <n v="1606"/>
    <n v="39.594022415940302"/>
    <n v="0.25814877936434799"/>
    <n v="10.946306494702901"/>
  </r>
  <r>
    <x v="2"/>
    <x v="3"/>
    <n v="0.13457882754695499"/>
    <n v="1974"/>
    <n v="5420.4539007092199"/>
    <n v="2277"/>
    <n v="5.0895783926218598"/>
    <n v="35.233999121651301"/>
    <n v="156"/>
    <n v="234.03205128205099"/>
    <n v="-2.5563956043956001E-2"/>
    <n v="13.361493186813201"/>
    <m/>
    <m/>
    <m/>
    <m/>
    <n v="130"/>
    <n v="844"/>
    <n v="5.3465311036789096"/>
    <n v="6.6183906354514699"/>
    <n v="1974"/>
    <n v="139.483282674772"/>
    <n v="2.4178793876026998"/>
    <n v="14.7533506348021"/>
    <m/>
    <m/>
    <m/>
    <m/>
    <n v="1968"/>
    <n v="37.535416666666698"/>
    <n v="0.31876226132534602"/>
    <n v="11.6843673156121"/>
  </r>
  <r>
    <x v="2"/>
    <x v="4"/>
    <n v="0.208086483687209"/>
    <n v="2039"/>
    <n v="5402.4212849435999"/>
    <n v="2408"/>
    <n v="1.5951370431893599"/>
    <n v="34.345108803986697"/>
    <n v="154"/>
    <n v="236.857142857143"/>
    <n v="0.41871868497711101"/>
    <n v="13.699374947981701"/>
    <n v="52"/>
    <n v="216.711538461538"/>
    <n v="-0.11253696013289"/>
    <n v="24.0178401162791"/>
    <n v="143"/>
    <n v="841.86013986013995"/>
    <n v="6.5721460481099596"/>
    <n v="7.2550326460480896"/>
    <n v="2039"/>
    <n v="139.709171162334"/>
    <n v="2.9851150137741098"/>
    <n v="14.649778925619801"/>
    <m/>
    <m/>
    <m/>
    <m/>
    <n v="2036"/>
    <n v="36.528192534381098"/>
    <n v="0.21659329647546599"/>
    <n v="11.731414823773299"/>
  </r>
  <r>
    <x v="2"/>
    <x v="5"/>
    <n v="0.216734244160423"/>
    <n v="2357"/>
    <n v="5582.8315655494298"/>
    <n v="2797"/>
    <n v="33.957089739006101"/>
    <n v="34.953674293886301"/>
    <n v="201"/>
    <n v="243.283582089552"/>
    <n v="0.78905082319255404"/>
    <n v="14.8676088045813"/>
    <n v="70"/>
    <n v="228.042857142857"/>
    <n v="0.46183911333571798"/>
    <n v="24.8930800858063"/>
    <n v="194"/>
    <n v="870.96391752577301"/>
    <n v="7.2927640144665604"/>
    <n v="7.9310330018083004"/>
    <n v="2357"/>
    <n v="142.29910903691101"/>
    <n v="3.2669441193680502"/>
    <n v="15.4733033937976"/>
    <m/>
    <m/>
    <m/>
    <m/>
    <n v="2347"/>
    <n v="36.175244993608899"/>
    <n v="0.26009446733372599"/>
    <n v="12.701565979988199"/>
  </r>
  <r>
    <x v="2"/>
    <x v="6"/>
    <n v="0.32998686186186099"/>
    <n v="2670"/>
    <n v="5667.5936329588003"/>
    <n v="3275"/>
    <n v="61.637334351145"/>
    <n v="35.032283053435201"/>
    <n v="243"/>
    <n v="236.415637860082"/>
    <n v="1.1255142245334999"/>
    <n v="15.499982563475101"/>
    <n v="93"/>
    <n v="219.21505376344101"/>
    <n v="0.96335694656488702"/>
    <n v="25.133510534351199"/>
    <n v="250"/>
    <n v="830.48"/>
    <n v="9.1347563813813899"/>
    <n v="8.8989632132131895"/>
    <n v="2670"/>
    <n v="144.38277153558101"/>
    <n v="3.51443960396039"/>
    <n v="15.867972524752499"/>
    <n v="53"/>
    <n v="2.7523556733099199"/>
    <n v="-6.2441773102930196E-3"/>
    <n v="6.2353493613823998"/>
    <n v="2648"/>
    <n v="37.404380664652599"/>
    <n v="0.31395403726708099"/>
    <n v="13.0982356521739"/>
  </r>
  <r>
    <x v="2"/>
    <x v="7"/>
    <n v="0.287244001351808"/>
    <n v="2725"/>
    <n v="5805.8554128440401"/>
    <n v="3410"/>
    <n v="90.094862170087794"/>
    <n v="34.880760410557201"/>
    <n v="283"/>
    <n v="235.91519434629001"/>
    <n v="1.3439565727699601"/>
    <n v="15.8619577464789"/>
    <n v="161"/>
    <n v="228.27950310559001"/>
    <n v="1.29697595307918"/>
    <n v="25.1318624633432"/>
    <n v="287"/>
    <n v="822.88850174215997"/>
    <n v="10.504411840828199"/>
    <n v="9.1623688126820202"/>
    <n v="2725"/>
    <n v="143.457981651376"/>
    <n v="4.3212527301092001"/>
    <n v="15.740781814129701"/>
    <n v="82"/>
    <n v="3.2450026962197702"/>
    <n v="-4.2318748003832597E-3"/>
    <n v="6.7370808048546698"/>
    <n v="2705"/>
    <n v="36.390277264325398"/>
    <n v="0.21258176523297501"/>
    <n v="13.2804557347671"/>
  </r>
  <r>
    <x v="2"/>
    <x v="8"/>
    <n v="0.34594198426168798"/>
    <n v="3066"/>
    <n v="5918.5668623613801"/>
    <n v="3842"/>
    <n v="126.43908120770401"/>
    <n v="35.249397188964103"/>
    <n v="294"/>
    <n v="244.31292517006801"/>
    <n v="1.6712306690965899"/>
    <n v="16.011242645144499"/>
    <n v="203"/>
    <n v="223.72413793103399"/>
    <n v="1.9814375325351401"/>
    <n v="25.540414367516899"/>
    <n v="297"/>
    <n v="849.34680134680104"/>
    <n v="11.599752235362001"/>
    <n v="9.20758927026246"/>
    <n v="3066"/>
    <n v="145.15264187866899"/>
    <n v="5.1392244980733999"/>
    <n v="16.3083206246198"/>
    <n v="93"/>
    <n v="3.3716472995343998"/>
    <n v="1.36581244719801E-4"/>
    <n v="7.0621515066178899"/>
    <n v="3047"/>
    <n v="35.826222513948203"/>
    <n v="0.31822432377465998"/>
    <n v="13.7399123449258"/>
  </r>
  <r>
    <x v="2"/>
    <x v="9"/>
    <n v="0.37467826920006397"/>
    <n v="2958"/>
    <n v="6062.3664638269101"/>
    <n v="3706"/>
    <n v="122.28728818132799"/>
    <n v="35.322451699946001"/>
    <n v="336"/>
    <n v="250.34523809523799"/>
    <n v="1.7766015118790499"/>
    <n v="16.206499999999998"/>
    <n v="277"/>
    <n v="230.03971119133601"/>
    <n v="2.0793937921727399"/>
    <n v="25.512340350877199"/>
    <n v="342"/>
    <n v="881.49707602339197"/>
    <n v="12.7660123680241"/>
    <n v="9.7503782805429804"/>
    <n v="2958"/>
    <n v="145.312711291413"/>
    <n v="5.2391352246841896"/>
    <n v="16.1469026713606"/>
    <n v="129"/>
    <n v="3.2999173698701498"/>
    <n v="-1.52877592754893E-3"/>
    <n v="7.6673385918785302"/>
    <n v="2932"/>
    <n v="35.337448840382102"/>
    <n v="0.27496731890091602"/>
    <n v="13.8005382805995"/>
  </r>
  <r>
    <x v="2"/>
    <x v="10"/>
    <n v="0.453647570703409"/>
    <n v="3141"/>
    <n v="6139.7679083094599"/>
    <n v="4063"/>
    <n v="130.28081713019901"/>
    <n v="35.230302485847901"/>
    <n v="349"/>
    <n v="255.66475644699099"/>
    <n v="2.2649859640482699"/>
    <n v="16.718154395469099"/>
    <n v="346"/>
    <n v="234.10115606936401"/>
    <n v="2.4202308638936798"/>
    <n v="25.790846418902401"/>
    <n v="355"/>
    <n v="900.37464788732404"/>
    <n v="13.649279082619501"/>
    <n v="10.6646463111357"/>
    <n v="3141"/>
    <n v="146.500159184973"/>
    <n v="5.2030818844643898"/>
    <n v="16.713356702187301"/>
    <n v="168"/>
    <n v="3.4984996362088201"/>
    <n v="3.11155698234354E-3"/>
    <n v="8.9717763509898507"/>
    <n v="3117"/>
    <n v="37.108501764517101"/>
    <n v="0.200828769692423"/>
    <n v="14.2616404538635"/>
  </r>
  <r>
    <x v="2"/>
    <x v="11"/>
    <n v="0.44165558680644401"/>
    <n v="3447"/>
    <n v="6186.7171453437804"/>
    <n v="4363"/>
    <n v="149.259530139812"/>
    <n v="36.210801971120702"/>
    <n v="388"/>
    <n v="256.497422680412"/>
    <n v="2.4622998163452698"/>
    <n v="17.556952020202001"/>
    <n v="388"/>
    <n v="234.10567010309299"/>
    <n v="2.9355949105914698"/>
    <n v="26.6805992663915"/>
    <n v="396"/>
    <n v="904.74242424242402"/>
    <n v="14.5083621873467"/>
    <n v="11.006258705247699"/>
    <n v="3447"/>
    <n v="144.830577313606"/>
    <n v="4.7166687370600604"/>
    <n v="17.315333160800499"/>
    <n v="276"/>
    <n v="3.4393414334447199"/>
    <n v="1.1388511137163E-2"/>
    <n v="10.025627198124299"/>
    <n v="3415"/>
    <n v="37.257628111273803"/>
    <n v="0.13048780487804901"/>
    <n v="14.776276751427099"/>
  </r>
  <r>
    <x v="2"/>
    <x v="12"/>
    <n v="0.48284311486640802"/>
    <n v="3745"/>
    <n v="6270.0771695594103"/>
    <n v="4845"/>
    <n v="158.34789680082599"/>
    <n v="35.348107946336498"/>
    <n v="450"/>
    <n v="255.20222222222199"/>
    <n v="2.2885760959470698"/>
    <n v="17.7817628205128"/>
    <n v="449"/>
    <n v="236.97104677060099"/>
    <n v="3.2962819401444801"/>
    <n v="26.292168214654399"/>
    <n v="457"/>
    <n v="910.698030634573"/>
    <n v="14.2706725375081"/>
    <n v="11.6980354424875"/>
    <n v="3745"/>
    <n v="146.61041388518001"/>
    <n v="4.3433306376361003"/>
    <n v="17.242767496111998"/>
    <n v="406"/>
    <n v="3.5633663312413102"/>
    <n v="1.7629676071055301E-2"/>
    <n v="11.3931034482758"/>
    <n v="3711"/>
    <n v="37.218674211802799"/>
    <n v="-4.5062295081966998E-2"/>
    <n v="14.892309180327899"/>
  </r>
  <r>
    <x v="2"/>
    <x v="13"/>
    <n v="0.43223410057816097"/>
    <n v="3840"/>
    <n v="6297.4635416666697"/>
    <n v="4926"/>
    <n v="175.155233455136"/>
    <n v="35.343855257815697"/>
    <n v="477"/>
    <n v="253.51781970649901"/>
    <n v="3.0391905633516401"/>
    <n v="17.407620907057101"/>
    <n v="473"/>
    <n v="233.78435517970399"/>
    <n v="3.90792468534308"/>
    <n v="26.237006699147301"/>
    <n v="487"/>
    <n v="891.65503080082101"/>
    <n v="13.933266045099799"/>
    <n v="11.281370988725101"/>
    <n v="3840"/>
    <n v="147.550520833333"/>
    <n v="4.23568737443982"/>
    <n v="17.086022562200601"/>
    <n v="468"/>
    <n v="3.4756380137629099"/>
    <n v="3.0096277812434999E-2"/>
    <n v="11.551944271158201"/>
    <n v="3793"/>
    <n v="37.713050355918803"/>
    <n v="4.2487562189054702E-2"/>
    <n v="14.7972005130597"/>
  </r>
  <r>
    <x v="2"/>
    <x v="14"/>
    <n v="0.46211177428106298"/>
    <n v="3812"/>
    <n v="6310.5034102833197"/>
    <n v="5083"/>
    <n v="180.161664371434"/>
    <n v="35.1135089514067"/>
    <n v="494"/>
    <n v="255.016194331984"/>
    <n v="3.05764561957379"/>
    <n v="17.425710536700802"/>
    <n v="493"/>
    <n v="234.135902636917"/>
    <n v="4.0506694865237201"/>
    <n v="26.107843793035599"/>
    <n v="498"/>
    <n v="901.56224899598396"/>
    <n v="13.024603873598499"/>
    <n v="10.893576146789"/>
    <n v="3812"/>
    <n v="150.38221406086001"/>
    <n v="4.9895078611687902"/>
    <n v="17.0137764758232"/>
    <n v="538"/>
    <n v="3.6425664462360099"/>
    <n v="3.6345233500578999E-2"/>
    <n v="11.7416248552683"/>
    <n v="3776"/>
    <n v="37.013003177966098"/>
    <n v="-6.8548310257556005E-2"/>
    <n v="14.797466770879799"/>
  </r>
  <r>
    <x v="2"/>
    <x v="15"/>
    <n v="0.45328212851405703"/>
    <n v="3913"/>
    <n v="6379.9289547661601"/>
    <n v="5407"/>
    <n v="179.21488255964499"/>
    <n v="34.338595339374898"/>
    <n v="457"/>
    <n v="257.78993435448598"/>
    <n v="2.7185265207715199"/>
    <n v="17.395241654302701"/>
    <n v="455"/>
    <n v="238.448351648352"/>
    <n v="3.58555909006843"/>
    <n v="25.827714814129902"/>
    <n v="468"/>
    <n v="919.11965811965797"/>
    <n v="13.743469291338601"/>
    <n v="11.6191104330708"/>
    <n v="3913"/>
    <n v="152.530283669819"/>
    <n v="5.3763832537229597"/>
    <n v="17.148842230963702"/>
    <n v="645"/>
    <n v="3.5990149917103702"/>
    <n v="1.8720125207144299E-2"/>
    <n v="13.084570060762401"/>
    <n v="3892"/>
    <n v="37.769655704008201"/>
    <n v="-0.20694856257046301"/>
    <n v="14.9064733370914"/>
  </r>
  <r>
    <x v="2"/>
    <x v="16"/>
    <n v="0.48213965816652998"/>
    <n v="4187"/>
    <n v="6466.3288750895599"/>
    <n v="5912"/>
    <n v="178.345663058187"/>
    <n v="34.066029262516899"/>
    <n v="441"/>
    <n v="255.151927437642"/>
    <n v="3.1066581094865802"/>
    <n v="17.216164739884402"/>
    <n v="440"/>
    <n v="237.91363636363599"/>
    <n v="3.7362168613509401"/>
    <n v="25.719659725749199"/>
    <n v="443"/>
    <n v="912.23250564334103"/>
    <n v="13.987556950672801"/>
    <n v="11.097791748878899"/>
    <n v="4187"/>
    <n v="151.341055648436"/>
    <n v="5.0621806781829903"/>
    <n v="16.814920793346101"/>
    <n v="779"/>
    <n v="3.6076271278096201"/>
    <n v="1.8303415941058498E-2"/>
    <n v="13.2429504353652"/>
    <n v="4143"/>
    <n v="36.885493603668799"/>
    <n v="-0.23043159922928799"/>
    <n v="14.6261493641619"/>
  </r>
  <r>
    <x v="2"/>
    <x v="17"/>
    <n v="0.59103637547679"/>
    <n v="4161"/>
    <n v="6563.7048786349396"/>
    <n v="5823"/>
    <n v="176.33913446676999"/>
    <n v="35.0166709599863"/>
    <n v="547"/>
    <n v="251.66361974405899"/>
    <n v="3.0283065239903402"/>
    <n v="18.240174836037301"/>
    <n v="544"/>
    <n v="241.560661764706"/>
    <n v="3.7446052586355099"/>
    <n v="26.5126275992438"/>
    <n v="550"/>
    <n v="914.85636363636399"/>
    <n v="15.1284399728307"/>
    <n v="11.4567840040754"/>
    <n v="4161"/>
    <n v="150.75078106224501"/>
    <n v="4.9516609974424597"/>
    <n v="17.745763171355499"/>
    <n v="843"/>
    <n v="3.4240669880964001"/>
    <n v="3.45132002575659E-2"/>
    <n v="14.050305859626601"/>
    <n v="4133"/>
    <n v="37.143793854343002"/>
    <n v="-0.37645517595684602"/>
    <n v="15.468882532751101"/>
  </r>
  <r>
    <x v="2"/>
    <x v="18"/>
    <n v="0.483666579429469"/>
    <n v="4304"/>
    <n v="6446.3801115241604"/>
    <n v="6207"/>
    <n v="180.36304011599799"/>
    <n v="33.554462381182503"/>
    <n v="399"/>
    <n v="252.85964912280701"/>
    <n v="3.3337648674854501"/>
    <n v="16.7685059793147"/>
    <n v="400"/>
    <n v="243.00749999999999"/>
    <n v="4.1239348912167699"/>
    <n v="25.385242062852601"/>
    <n v="404"/>
    <n v="916.88118811881202"/>
    <n v="15.348018942513599"/>
    <n v="10.589312304398"/>
    <n v="4304"/>
    <n v="153.70283457249101"/>
    <n v="4.7077515311637104"/>
    <n v="16.785824666746699"/>
    <n v="861"/>
    <n v="3.53428184824861"/>
    <n v="1.61274042160333E-2"/>
    <n v="13.5954146791813"/>
    <n v="4267"/>
    <n v="36.652261542067102"/>
    <n v="-0.25942872648335902"/>
    <n v="14.754559925229101"/>
  </r>
  <r>
    <x v="2"/>
    <x v="19"/>
    <n v="0.47792877716679699"/>
    <n v="4301"/>
    <n v="6642.9172285514996"/>
    <n v="6301"/>
    <n v="196.82414537375001"/>
    <n v="34.249534835740199"/>
    <n v="395"/>
    <n v="254.777215189873"/>
    <n v="3.2942688394276698"/>
    <n v="17.831649284578699"/>
    <n v="396"/>
    <n v="250.76767676767699"/>
    <n v="4.6794540549118997"/>
    <n v="26.261528804951499"/>
    <n v="397"/>
    <n v="938.54156171284603"/>
    <n v="16.0327706637445"/>
    <n v="11.145760801502799"/>
    <n v="4301"/>
    <n v="152.87561032318101"/>
    <n v="4.2365630153121199"/>
    <n v="17.4739928150765"/>
    <n v="927"/>
    <n v="3.55342134461148"/>
    <n v="2.71463235294114E-2"/>
    <n v="14.5996176470587"/>
    <n v="4276"/>
    <n v="38.355495790458399"/>
    <n v="0.67729735474728403"/>
    <n v="15.2921286136042"/>
  </r>
  <r>
    <x v="2"/>
    <x v="20"/>
    <n v="0.54181101680235499"/>
    <n v="4215"/>
    <n v="6757.3473309608498"/>
    <n v="6286"/>
    <n v="227.992400572701"/>
    <n v="33.859784918867199"/>
    <n v="387"/>
    <n v="257.10077519379797"/>
    <n v="4.1678413661027802"/>
    <n v="17.414631343759901"/>
    <n v="388"/>
    <n v="242.28092783505201"/>
    <n v="5.1665801368772701"/>
    <n v="25.834637116027402"/>
    <n v="390"/>
    <n v="920.35897435897402"/>
    <n v="18.5025235790132"/>
    <n v="10.719362898188599"/>
    <n v="4215"/>
    <n v="152.720759193357"/>
    <n v="4.4997243116578796"/>
    <n v="17.044907439953199"/>
    <n v="915"/>
    <n v="3.39445004541881"/>
    <n v="-8.0927985948478802E-4"/>
    <n v="14.395257611241201"/>
    <n v="4186"/>
    <n v="38.373483038700499"/>
    <n v="-0.16257609974123699"/>
    <n v="14.9328516584334"/>
  </r>
  <r>
    <x v="2"/>
    <x v="21"/>
    <n v="0.49520107470965402"/>
    <n v="4201"/>
    <n v="6789.9362056653199"/>
    <n v="6295"/>
    <n v="221.88134868943601"/>
    <n v="33.768093407466203"/>
    <n v="427"/>
    <n v="257.52224824356"/>
    <n v="4.2811141537971498"/>
    <n v="17.518042509154601"/>
    <n v="434"/>
    <n v="251.23732718893999"/>
    <n v="5.2909033539977601"/>
    <n v="25.850354474646299"/>
    <n v="434"/>
    <n v="944.63594470046098"/>
    <n v="20.535686080642598"/>
    <n v="10.7009054534219"/>
    <n v="4201"/>
    <n v="149.59819090692699"/>
    <n v="4.41697332556787"/>
    <n v="17.049175305765701"/>
    <n v="942"/>
    <n v="3.4976622506917501"/>
    <n v="-2.4606770833333302E-2"/>
    <n v="14.5008825231481"/>
    <n v="4138"/>
    <n v="37.549710004833301"/>
    <n v="-1.77992500292501"/>
    <n v="14.9711511173511"/>
  </r>
  <r>
    <x v="2"/>
    <x v="22"/>
    <n v="0.490155880963627"/>
    <n v="3984"/>
    <n v="6866.4214357429701"/>
    <n v="5982"/>
    <n v="216.42299732530901"/>
    <n v="33.793424941490997"/>
    <n v="494"/>
    <n v="258.68016194332"/>
    <n v="4.3155457286432197"/>
    <n v="17.8359130653267"/>
    <n v="501"/>
    <n v="253.38922155688601"/>
    <n v="5.2620080267558196"/>
    <n v="25.7598722408027"/>
    <n v="499"/>
    <n v="953.02204408817602"/>
    <n v="18.327511813537502"/>
    <n v="10.8950860472541"/>
    <n v="3984"/>
    <n v="149.83358433734901"/>
    <n v="3.6608537568723398"/>
    <n v="17.145388515577299"/>
    <n v="1043"/>
    <n v="3.3665950240396798"/>
    <n v="-1.7889203698180801E-2"/>
    <n v="15.0667014613778"/>
    <n v="3945"/>
    <n v="37.148390367553802"/>
    <n v="-2.94496982335622"/>
    <n v="15.052814769381801"/>
  </r>
  <r>
    <x v="2"/>
    <x v="23"/>
    <n v="0.587485092285849"/>
    <n v="4190"/>
    <n v="7044.9324582338904"/>
    <n v="6232"/>
    <n v="254.809518613607"/>
    <n v="34.142238928113102"/>
    <n v="510"/>
    <n v="258.65686274509801"/>
    <n v="4.0192278073143202"/>
    <n v="18.264274367649399"/>
    <n v="517"/>
    <n v="254.744680851064"/>
    <n v="5.8965341036751804"/>
    <n v="26.205904670197398"/>
    <n v="515"/>
    <n v="960.17281553398095"/>
    <n v="18.519606060606101"/>
    <n v="10.7702791878173"/>
    <n v="4190"/>
    <n v="148.598090692124"/>
    <n v="3.6200121065375299"/>
    <n v="17.381756779661099"/>
    <n v="1158"/>
    <n v="3.3913803172719699"/>
    <n v="-4.5030020109164098E-2"/>
    <n v="15.3963372594083"/>
    <n v="4149"/>
    <n v="36.047240298867202"/>
    <n v="-4.5965258683507297"/>
    <n v="15.3331438304591"/>
  </r>
  <r>
    <x v="2"/>
    <x v="24"/>
    <n v="0.62969935344827499"/>
    <n v="3805"/>
    <n v="7124.93666228647"/>
    <n v="5623"/>
    <n v="261.75053174461999"/>
    <n v="34.081825537969102"/>
    <n v="411"/>
    <n v="261.403892944039"/>
    <n v="4.4538421802636101"/>
    <n v="18.0672793017456"/>
    <n v="422"/>
    <n v="249.80331753554501"/>
    <n v="5.9408217716115104"/>
    <n v="26.235757203842098"/>
    <n v="422"/>
    <n v="946.79620853080598"/>
    <n v="17.381754149548101"/>
    <n v="10.3579298274446"/>
    <n v="3805"/>
    <n v="149.65624178712201"/>
    <n v="3.7280964702760002"/>
    <n v="17.264664941613599"/>
    <n v="1023"/>
    <n v="3.2323032395702298"/>
    <n v="-7.6415719844358201E-2"/>
    <n v="15.1463813229572"/>
    <n v="3769"/>
    <n v="35.148023348368199"/>
    <n v="-7.23689292364989"/>
    <n v="15.1576629954775"/>
  </r>
  <r>
    <x v="2"/>
    <x v="25"/>
    <n v="0.64666184488705802"/>
    <n v="3554"/>
    <n v="7127.3168261114197"/>
    <n v="5451"/>
    <n v="253.51077783892799"/>
    <n v="32.860211520821899"/>
    <n v="432"/>
    <n v="257.527777777778"/>
    <n v="4.0852971880169102"/>
    <n v="17.843644918213499"/>
    <n v="449"/>
    <n v="249.826280623608"/>
    <n v="5.4674445871559501"/>
    <n v="25.518132844036899"/>
    <n v="449"/>
    <n v="940.31848552338499"/>
    <n v="14.643421061585601"/>
    <n v="10.514897924464099"/>
    <n v="3554"/>
    <n v="147.56302757456399"/>
    <n v="3.1457087111844002"/>
    <n v="16.858033113492802"/>
    <n v="1030"/>
    <n v="3.2404265005530299"/>
    <n v="-8.8322570281124793E-2"/>
    <n v="15.290586345381501"/>
    <n v="3523"/>
    <n v="32.849957422651102"/>
    <n v="-9.5105617946600294"/>
    <n v="14.727926754748101"/>
  </r>
  <r>
    <x v="2"/>
    <x v="26"/>
    <n v="0.64809326772534004"/>
    <n v="3430"/>
    <n v="7192.57842565598"/>
    <n v="5564"/>
    <n v="242.244333213516"/>
    <n v="31.6963256649892"/>
    <n v="362"/>
    <n v="268.22928176795602"/>
    <n v="4.2709072072071903"/>
    <n v="16.934369729729799"/>
    <n v="386"/>
    <n v="250.49740932642499"/>
    <n v="5.2059777098687796"/>
    <n v="24.548092396189102"/>
    <n v="386"/>
    <n v="946.38860103626905"/>
    <n v="15.110383248731001"/>
    <n v="9.7010445008460096"/>
    <n v="3430"/>
    <n v="146.55539358600601"/>
    <n v="2.4822192439862398"/>
    <n v="16.155752027491399"/>
    <n v="805"/>
    <n v="3.2472999922638301"/>
    <n v="-0.126114046391753"/>
    <n v="14.026320876288599"/>
    <n v="3376"/>
    <n v="30.8590343601896"/>
    <n v="-11.377461337008899"/>
    <n v="13.788122412129599"/>
  </r>
  <r>
    <x v="2"/>
    <x v="27"/>
    <n v="0.71242413338131405"/>
    <n v="3017"/>
    <n v="7241.7815710971199"/>
    <n v="5440"/>
    <n v="253.340911764705"/>
    <n v="30.0722487132353"/>
    <n v="296"/>
    <n v="268.66891891891902"/>
    <n v="4.7483838197266302"/>
    <n v="16.054622275581899"/>
    <n v="309"/>
    <n v="251.01941747572801"/>
    <n v="5.4410215231788204"/>
    <n v="23.293289367181899"/>
    <n v="309"/>
    <n v="954.12297734627805"/>
    <n v="13.9609867880735"/>
    <n v="9.1923383324406096"/>
    <n v="3017"/>
    <n v="143.00795492210801"/>
    <n v="1.7889298450745299"/>
    <n v="15.475895352236201"/>
    <n v="654"/>
    <n v="3.02933115419706"/>
    <n v="-0.133766711910417"/>
    <n v="13.4260095011877"/>
    <n v="2925"/>
    <n v="28.142564102563998"/>
    <n v="-13.329925931358201"/>
    <n v="12.9671422997947"/>
  </r>
  <r>
    <x v="2"/>
    <x v="28"/>
    <n v="0.72253362314903002"/>
    <n v="2581"/>
    <n v="7418.2072839984503"/>
    <n v="4910"/>
    <n v="271.44562932790302"/>
    <n v="28.566085336048999"/>
    <n v="143"/>
    <n v="291.12587412587402"/>
    <n v="5.4381703128194898"/>
    <n v="14.922993661827901"/>
    <n v="148"/>
    <n v="265.78378378378397"/>
    <n v="6.1000548196453996"/>
    <n v="22.237986142245799"/>
    <n v="148"/>
    <n v="1029.2837837837801"/>
    <n v="14.872326196963799"/>
    <n v="7.8740375632541797"/>
    <n v="2581"/>
    <n v="139.01859744285201"/>
    <n v="0.78337929366231496"/>
    <n v="14.4316390904693"/>
    <n v="484"/>
    <n v="3.1333964821579299"/>
    <n v="-0.16262996087199599"/>
    <n v="12.4180175144401"/>
    <n v="2506"/>
    <n v="25.2037909018356"/>
    <n v="-15.676683368353"/>
    <n v="11.8895635687732"/>
  </r>
  <r>
    <x v="2"/>
    <x v="29"/>
    <n v="0.73783010432190799"/>
    <n v="2109"/>
    <n v="7509.0151730677999"/>
    <n v="4716"/>
    <n v="301.535756997455"/>
    <n v="25.978368956743001"/>
    <n v="105"/>
    <n v="293.933333333333"/>
    <n v="5.7077736931576704"/>
    <n v="13.2776385465364"/>
    <n v="108"/>
    <n v="267.67592592592598"/>
    <n v="7.0234903458519202"/>
    <n v="20.128671122427399"/>
    <n v="108"/>
    <n v="1038.9722222222199"/>
    <n v="13.4120181451613"/>
    <n v="6.4468048387096797"/>
    <n v="2109"/>
    <n v="133.242769084874"/>
    <n v="-0.204497415575466"/>
    <n v="12.7482065816678"/>
    <n v="328"/>
    <n v="2.9193705443310201"/>
    <n v="-0.20145732999422"/>
    <n v="10.2744172606434"/>
    <n v="1833"/>
    <n v="23.911620294599"/>
    <n v="-17.703527599930801"/>
    <n v="9.9956404741305001"/>
  </r>
  <r>
    <x v="2"/>
    <x v="30"/>
    <n v="0.66586236933798004"/>
    <n v="1127"/>
    <n v="7891.2928127772802"/>
    <n v="3998"/>
    <n v="303.53244872436198"/>
    <n v="21.639832166083099"/>
    <n v="70"/>
    <n v="300.84285714285699"/>
    <n v="5.8385832497492203"/>
    <n v="11.591535356068199"/>
    <n v="70"/>
    <n v="278.17142857142898"/>
    <n v="7.2399704482844998"/>
    <n v="17.1045452041072"/>
    <n v="70"/>
    <n v="1066.4571428571401"/>
    <n v="12.6645619927863"/>
    <n v="5.4299567177637398"/>
    <n v="1127"/>
    <n v="124.57763975155299"/>
    <n v="-0.79609332260659604"/>
    <n v="10.900653660498801"/>
    <n v="211"/>
    <n v="3.0040174485993201"/>
    <n v="-0.242126202974628"/>
    <n v="8.8678696412948597"/>
    <n v="472"/>
    <n v="22.5578389830508"/>
    <n v="-18.988347799634901"/>
    <n v="8.5452508821740505"/>
  </r>
  <r>
    <x v="2"/>
    <x v="31"/>
    <n v="0.75175244299674304"/>
    <n v="184"/>
    <n v="8530.41847826087"/>
    <n v="3530"/>
    <n v="308.27105665722303"/>
    <n v="16.970699150141701"/>
    <m/>
    <m/>
    <m/>
    <m/>
    <m/>
    <m/>
    <m/>
    <m/>
    <m/>
    <m/>
    <m/>
    <m/>
    <n v="184"/>
    <n v="113.91847826087"/>
    <n v="-1.32064721946375"/>
    <n v="8.9389952830188495"/>
    <m/>
    <m/>
    <m/>
    <m/>
    <m/>
    <m/>
    <m/>
    <m/>
  </r>
  <r>
    <x v="2"/>
    <x v="32"/>
    <n v="0.86503303303303103"/>
    <m/>
    <m/>
    <n v="2810"/>
    <n v="330.69968327402199"/>
    <n v="15.095266903914601"/>
    <m/>
    <m/>
    <m/>
    <m/>
    <m/>
    <m/>
    <m/>
    <m/>
    <m/>
    <m/>
    <m/>
    <m/>
    <m/>
    <m/>
    <m/>
    <m/>
    <m/>
    <m/>
    <m/>
    <m/>
    <m/>
    <m/>
    <m/>
    <m/>
  </r>
  <r>
    <x v="2"/>
    <x v="33"/>
    <n v="0.868837209302327"/>
    <m/>
    <m/>
    <n v="799"/>
    <n v="311.55812265331701"/>
    <n v="12.3782227784731"/>
    <m/>
    <m/>
    <m/>
    <m/>
    <m/>
    <m/>
    <m/>
    <m/>
    <m/>
    <m/>
    <m/>
    <m/>
    <m/>
    <m/>
    <m/>
    <m/>
    <m/>
    <m/>
    <m/>
    <m/>
    <m/>
    <m/>
    <m/>
    <m/>
  </r>
  <r>
    <x v="3"/>
    <x v="1"/>
    <n v="0.22869918699187"/>
    <n v="74"/>
    <n v="3824.7027027027002"/>
    <n v="77"/>
    <n v="-119.148961038961"/>
    <n v="38.341922077922099"/>
    <m/>
    <m/>
    <m/>
    <m/>
    <m/>
    <m/>
    <m/>
    <m/>
    <m/>
    <m/>
    <m/>
    <m/>
    <n v="74"/>
    <n v="130.93243243243199"/>
    <n v="0.63691011235955097"/>
    <n v="15.921382022471899"/>
    <m/>
    <m/>
    <m/>
    <m/>
    <n v="72"/>
    <n v="49.788888888888899"/>
    <n v="0.29447727272727298"/>
    <n v="11.018750000000001"/>
  </r>
  <r>
    <x v="3"/>
    <x v="2"/>
    <n v="0"/>
    <n v="58"/>
    <n v="4049.4827586206902"/>
    <n v="59"/>
    <n v="-30.566779661017002"/>
    <n v="37.332610169491502"/>
    <m/>
    <m/>
    <m/>
    <m/>
    <m/>
    <m/>
    <m/>
    <m/>
    <m/>
    <m/>
    <m/>
    <m/>
    <n v="58"/>
    <n v="127.706896551724"/>
    <n v="0.71462318840579697"/>
    <n v="15.168898550724601"/>
    <m/>
    <m/>
    <m/>
    <m/>
    <n v="58"/>
    <n v="44.3965517241379"/>
    <n v="0.34607462686567197"/>
    <n v="11.7346119402985"/>
  </r>
  <r>
    <x v="3"/>
    <x v="3"/>
    <n v="5.9036144578313299E-3"/>
    <n v="84"/>
    <n v="4313.1071428571404"/>
    <n v="87"/>
    <n v="6.3359770114942497"/>
    <n v="33.9304252873563"/>
    <m/>
    <m/>
    <m/>
    <m/>
    <m/>
    <m/>
    <m/>
    <m/>
    <m/>
    <m/>
    <m/>
    <m/>
    <n v="84"/>
    <n v="132.30952380952399"/>
    <n v="1.77762244897959"/>
    <n v="12.9736734693878"/>
    <m/>
    <m/>
    <m/>
    <m/>
    <n v="84"/>
    <n v="54.082142857142898"/>
    <n v="0.78179591836734696"/>
    <n v="9.4019999999999992"/>
  </r>
  <r>
    <x v="3"/>
    <x v="4"/>
    <n v="0"/>
    <n v="99"/>
    <n v="4205.6464646464601"/>
    <n v="101"/>
    <n v="-28.202574257425699"/>
    <n v="36.350633663366303"/>
    <m/>
    <m/>
    <m/>
    <m/>
    <m/>
    <m/>
    <m/>
    <m/>
    <m/>
    <m/>
    <m/>
    <m/>
    <n v="99"/>
    <n v="125.808080808081"/>
    <n v="2.0072992125984199"/>
    <n v="14.796850393700799"/>
    <m/>
    <m/>
    <m/>
    <m/>
    <n v="98"/>
    <n v="39.896938775510201"/>
    <n v="0.48727559055118103"/>
    <n v="11.4742992125984"/>
  </r>
  <r>
    <x v="3"/>
    <x v="5"/>
    <n v="9.6250000000000002E-2"/>
    <n v="143"/>
    <n v="4733.0699300699298"/>
    <n v="146"/>
    <n v="12.9443150684932"/>
    <n v="36.7395616438356"/>
    <m/>
    <m/>
    <m/>
    <m/>
    <m/>
    <m/>
    <m/>
    <m/>
    <m/>
    <m/>
    <m/>
    <m/>
    <n v="143"/>
    <n v="129.89510489510499"/>
    <n v="1.28947872340426"/>
    <n v="16.385356382978699"/>
    <m/>
    <m/>
    <m/>
    <m/>
    <n v="143"/>
    <n v="44.506993006993"/>
    <n v="0.57463297872340402"/>
    <n v="13.483808510638299"/>
  </r>
  <r>
    <x v="3"/>
    <x v="6"/>
    <n v="7.4805825242718393E-2"/>
    <n v="237"/>
    <n v="4938.67088607595"/>
    <n v="247"/>
    <n v="24.888016194332"/>
    <n v="34.520748987854198"/>
    <m/>
    <m/>
    <m/>
    <m/>
    <m/>
    <m/>
    <m/>
    <m/>
    <m/>
    <m/>
    <m/>
    <m/>
    <n v="237"/>
    <n v="135.77637130801699"/>
    <n v="0.784983164983165"/>
    <n v="13.665929292929301"/>
    <m/>
    <m/>
    <m/>
    <m/>
    <n v="232"/>
    <n v="44.475000000000001"/>
    <n v="0.451013605442177"/>
    <n v="11.3801863945578"/>
  </r>
  <r>
    <x v="3"/>
    <x v="7"/>
    <n v="0.18645232815964499"/>
    <n v="198"/>
    <n v="4942.9898989899002"/>
    <n v="206"/>
    <n v="42.266553398058299"/>
    <n v="36.541203883495101"/>
    <m/>
    <m/>
    <m/>
    <m/>
    <m/>
    <m/>
    <m/>
    <m/>
    <m/>
    <m/>
    <m/>
    <m/>
    <n v="198"/>
    <n v="136.580808080808"/>
    <n v="1.94456875"/>
    <n v="16.116953124999998"/>
    <m/>
    <m/>
    <m/>
    <m/>
    <n v="192"/>
    <n v="45.007291666666703"/>
    <n v="0.55782165605095502"/>
    <n v="13.744489490445901"/>
  </r>
  <r>
    <x v="3"/>
    <x v="8"/>
    <n v="0.29139534883720902"/>
    <n v="198"/>
    <n v="4990.6363636363603"/>
    <n v="213"/>
    <n v="34.896760563380298"/>
    <n v="36.9768075117371"/>
    <m/>
    <m/>
    <m/>
    <m/>
    <m/>
    <m/>
    <m/>
    <m/>
    <m/>
    <m/>
    <m/>
    <m/>
    <n v="198"/>
    <n v="142.63131313131299"/>
    <n v="2.2563496732026098"/>
    <n v="15.9739117647059"/>
    <m/>
    <m/>
    <m/>
    <m/>
    <n v="197"/>
    <n v="42.836548223350199"/>
    <n v="0.59429702970297105"/>
    <n v="13.4749874587459"/>
  </r>
  <r>
    <x v="3"/>
    <x v="9"/>
    <n v="0.16330578512396701"/>
    <n v="276"/>
    <n v="5147.1847826086996"/>
    <n v="280"/>
    <n v="78.318678571428606"/>
    <n v="38.595485714285701"/>
    <m/>
    <m/>
    <m/>
    <m/>
    <m/>
    <m/>
    <m/>
    <m/>
    <m/>
    <m/>
    <m/>
    <m/>
    <n v="276"/>
    <n v="141.326086956522"/>
    <n v="2.6254274406332399"/>
    <n v="17.4051081794195"/>
    <m/>
    <m/>
    <m/>
    <m/>
    <n v="268"/>
    <n v="39.370522388059698"/>
    <n v="0.83932799999999996"/>
    <n v="15.1364677333333"/>
  </r>
  <r>
    <x v="3"/>
    <x v="10"/>
    <n v="0.113262955854127"/>
    <n v="264"/>
    <n v="5257.9848484848499"/>
    <n v="273"/>
    <n v="14.008058608058599"/>
    <n v="38.941967032967"/>
    <m/>
    <m/>
    <m/>
    <m/>
    <m/>
    <m/>
    <m/>
    <m/>
    <m/>
    <m/>
    <m/>
    <m/>
    <n v="264"/>
    <n v="138.17803030303"/>
    <n v="3.2750258397932801"/>
    <n v="17.7594857881137"/>
    <m/>
    <m/>
    <m/>
    <m/>
    <n v="257"/>
    <n v="38.394552529182903"/>
    <n v="0.57351168831168797"/>
    <n v="15.418548831168801"/>
  </r>
  <r>
    <x v="3"/>
    <x v="11"/>
    <n v="4.9443585780525497E-2"/>
    <n v="286"/>
    <n v="5078.38811188811"/>
    <n v="304"/>
    <n v="92.339769736842101"/>
    <n v="37.651967105263203"/>
    <m/>
    <m/>
    <m/>
    <m/>
    <m/>
    <m/>
    <m/>
    <m/>
    <m/>
    <m/>
    <m/>
    <m/>
    <n v="286"/>
    <n v="143.29020979021001"/>
    <n v="3.4108526077097499"/>
    <n v="16.705319727891201"/>
    <m/>
    <m/>
    <m/>
    <m/>
    <n v="278"/>
    <n v="38.538489208633102"/>
    <n v="0.967810933940775"/>
    <n v="14.541070842824601"/>
  </r>
  <r>
    <x v="3"/>
    <x v="12"/>
    <n v="7.6761658031088101E-2"/>
    <n v="368"/>
    <n v="5091.0380434782601"/>
    <n v="425"/>
    <n v="133.62348235294101"/>
    <n v="35.342959999999998"/>
    <m/>
    <m/>
    <m/>
    <m/>
    <m/>
    <m/>
    <m/>
    <m/>
    <m/>
    <m/>
    <m/>
    <m/>
    <n v="368"/>
    <n v="148.41032608695701"/>
    <n v="3.4736832740213601"/>
    <n v="16.172811387900399"/>
    <m/>
    <m/>
    <m/>
    <m/>
    <n v="362"/>
    <n v="39.342817679558003"/>
    <n v="0.60241261261261303"/>
    <n v="14.277738918918899"/>
  </r>
  <r>
    <x v="3"/>
    <x v="13"/>
    <n v="0.13256740914419701"/>
    <n v="404"/>
    <n v="5018.1658415841603"/>
    <n v="446"/>
    <n v="157.62820627802699"/>
    <n v="35.738921524663702"/>
    <m/>
    <m/>
    <m/>
    <m/>
    <m/>
    <m/>
    <m/>
    <m/>
    <m/>
    <m/>
    <m/>
    <m/>
    <n v="404"/>
    <n v="147.55198019802"/>
    <n v="2.66655993431855"/>
    <n v="15.8735385878489"/>
    <m/>
    <m/>
    <m/>
    <m/>
    <n v="401"/>
    <n v="42.161845386533699"/>
    <n v="0.64186115702479296"/>
    <n v="13.918634710743801"/>
  </r>
  <r>
    <x v="3"/>
    <x v="14"/>
    <n v="0.102988636363636"/>
    <n v="460"/>
    <n v="4973.9347826086996"/>
    <n v="496"/>
    <n v="160.25893145161299"/>
    <n v="36.236006048387097"/>
    <m/>
    <m/>
    <m/>
    <m/>
    <m/>
    <m/>
    <m/>
    <m/>
    <m/>
    <m/>
    <m/>
    <m/>
    <n v="460"/>
    <n v="156.452173913043"/>
    <n v="3.0706772655007999"/>
    <n v="16.1373958664547"/>
    <m/>
    <m/>
    <m/>
    <m/>
    <n v="449"/>
    <n v="35.962806236080198"/>
    <n v="0.72806741573033695"/>
    <n v="14.7270296950241"/>
  </r>
  <r>
    <x v="3"/>
    <x v="15"/>
    <n v="9.0736714975845401E-2"/>
    <n v="388"/>
    <n v="4889.6701030927798"/>
    <n v="426"/>
    <n v="102.01448356807499"/>
    <n v="35.125399061032901"/>
    <m/>
    <m/>
    <m/>
    <m/>
    <m/>
    <m/>
    <m/>
    <m/>
    <m/>
    <m/>
    <m/>
    <m/>
    <n v="388"/>
    <n v="151.52577319587601"/>
    <n v="1.98852797202797"/>
    <n v="15.4295979020979"/>
    <m/>
    <m/>
    <m/>
    <m/>
    <n v="380"/>
    <n v="36.766578947368401"/>
    <n v="0.80155813953488397"/>
    <n v="13.620348300536699"/>
  </r>
  <r>
    <x v="3"/>
    <x v="16"/>
    <n v="0.14038626609442101"/>
    <n v="425"/>
    <n v="5081.5435294117697"/>
    <n v="474"/>
    <n v="140.27924050632899"/>
    <n v="35.198852320675101"/>
    <m/>
    <m/>
    <m/>
    <m/>
    <m/>
    <m/>
    <m/>
    <m/>
    <m/>
    <m/>
    <m/>
    <m/>
    <n v="425"/>
    <n v="151.97411764705899"/>
    <n v="2.1835716612377798"/>
    <n v="15.440283387622101"/>
    <m/>
    <m/>
    <m/>
    <m/>
    <n v="412"/>
    <n v="35.7822815533981"/>
    <n v="0.867915422885572"/>
    <n v="13.7575701492537"/>
  </r>
  <r>
    <x v="3"/>
    <x v="17"/>
    <n v="0.17479704797048001"/>
    <n v="456"/>
    <n v="5207.7631578947403"/>
    <n v="537"/>
    <n v="209.422141527002"/>
    <n v="35.500039106145302"/>
    <m/>
    <m/>
    <m/>
    <m/>
    <m/>
    <m/>
    <m/>
    <m/>
    <m/>
    <m/>
    <m/>
    <m/>
    <n v="456"/>
    <n v="158.813596491228"/>
    <n v="2.8384505494505499"/>
    <n v="15.824379120879099"/>
    <m/>
    <m/>
    <m/>
    <m/>
    <n v="449"/>
    <n v="37.817817371937601"/>
    <n v="1.1256041666666701"/>
    <n v="14.2039076388889"/>
  </r>
  <r>
    <x v="3"/>
    <x v="18"/>
    <n v="0.151769087523277"/>
    <n v="456"/>
    <n v="4862.0307017543901"/>
    <n v="523"/>
    <n v="116.15753346080299"/>
    <n v="34.710239005736099"/>
    <m/>
    <m/>
    <m/>
    <m/>
    <m/>
    <m/>
    <m/>
    <m/>
    <m/>
    <m/>
    <m/>
    <m/>
    <n v="456"/>
    <n v="147.719298245614"/>
    <n v="1.91090134529148"/>
    <n v="14.434581464873"/>
    <m/>
    <m/>
    <m/>
    <m/>
    <n v="447"/>
    <n v="35.710961968680103"/>
    <n v="1.14525641025641"/>
    <n v="12.1655392156863"/>
  </r>
  <r>
    <x v="3"/>
    <x v="19"/>
    <n v="0.186973262032086"/>
    <n v="359"/>
    <n v="4877.0278551532001"/>
    <n v="443"/>
    <n v="116.177810383747"/>
    <n v="31.583920993227999"/>
    <m/>
    <m/>
    <m/>
    <m/>
    <m/>
    <m/>
    <m/>
    <m/>
    <m/>
    <m/>
    <m/>
    <m/>
    <n v="359"/>
    <n v="145.44846796657399"/>
    <n v="1.5608936535163001"/>
    <n v="13.129835334476899"/>
    <m/>
    <m/>
    <m/>
    <m/>
    <n v="347"/>
    <n v="38.497982708933698"/>
    <n v="1.86579195804196"/>
    <n v="10.9831910839161"/>
  </r>
  <r>
    <x v="3"/>
    <x v="20"/>
    <n v="6.9767981438515106E-2"/>
    <n v="305"/>
    <n v="4805.70163934426"/>
    <n v="407"/>
    <n v="111.35496314496299"/>
    <n v="29.405046683046699"/>
    <m/>
    <m/>
    <m/>
    <m/>
    <m/>
    <m/>
    <m/>
    <m/>
    <m/>
    <m/>
    <m/>
    <m/>
    <n v="305"/>
    <n v="145.750819672131"/>
    <n v="1.38247176684882"/>
    <n v="11.255816029143899"/>
    <m/>
    <m/>
    <m/>
    <m/>
    <n v="301"/>
    <n v="37.096013289036499"/>
    <n v="1.21454074074074"/>
    <n v="9.4531724074074006"/>
  </r>
  <r>
    <x v="3"/>
    <x v="21"/>
    <n v="9.3451417004048604E-2"/>
    <n v="302"/>
    <n v="4904.8443708609302"/>
    <n v="448"/>
    <n v="95.776741071428503"/>
    <n v="26.6511071428571"/>
    <m/>
    <m/>
    <m/>
    <m/>
    <m/>
    <m/>
    <m/>
    <m/>
    <m/>
    <m/>
    <m/>
    <m/>
    <n v="302"/>
    <n v="142.63576158940401"/>
    <n v="1.8772848200312999"/>
    <n v="10.206223787167399"/>
    <m/>
    <m/>
    <m/>
    <m/>
    <n v="283"/>
    <n v="38.368904593639598"/>
    <n v="1.0141061093247601"/>
    <n v="8.7842432475884191"/>
  </r>
  <r>
    <x v="3"/>
    <x v="22"/>
    <n v="0.16182735426009001"/>
    <n v="305"/>
    <n v="5109.2754098360701"/>
    <n v="408"/>
    <n v="130.879730392157"/>
    <n v="29.135799019607902"/>
    <m/>
    <m/>
    <m/>
    <m/>
    <m/>
    <m/>
    <m/>
    <m/>
    <m/>
    <m/>
    <m/>
    <m/>
    <n v="305"/>
    <n v="141.13114754098399"/>
    <n v="1.66162714776632"/>
    <n v="11.4444501718213"/>
    <m/>
    <m/>
    <m/>
    <m/>
    <n v="291"/>
    <n v="40.236769759450198"/>
    <n v="0.24461578947368401"/>
    <n v="9.4731873684210601"/>
  </r>
  <r>
    <x v="3"/>
    <x v="23"/>
    <n v="5.6903846153846201E-2"/>
    <n v="319"/>
    <n v="4811.3354231974899"/>
    <n v="428"/>
    <n v="88.391939252336499"/>
    <n v="25.620009345794401"/>
    <m/>
    <m/>
    <m/>
    <m/>
    <m/>
    <m/>
    <m/>
    <m/>
    <m/>
    <m/>
    <m/>
    <m/>
    <n v="319"/>
    <n v="139.02194357366801"/>
    <n v="1.21034545454545"/>
    <n v="9.7334661157024804"/>
    <m/>
    <m/>
    <m/>
    <m/>
    <n v="295"/>
    <n v="39.350508474576301"/>
    <n v="-0.23262988115449901"/>
    <n v="7.9354276740237699"/>
  </r>
  <r>
    <x v="3"/>
    <x v="24"/>
    <n v="4.92836113837095E-2"/>
    <n v="315"/>
    <n v="4873.6952380952398"/>
    <n v="440"/>
    <n v="103.66877272727299"/>
    <n v="26.3752590909091"/>
    <m/>
    <m/>
    <m/>
    <m/>
    <m/>
    <m/>
    <m/>
    <m/>
    <m/>
    <m/>
    <m/>
    <m/>
    <n v="315"/>
    <n v="136.65714285714299"/>
    <n v="1.42940196078431"/>
    <n v="9.4237107843137107"/>
    <m/>
    <m/>
    <m/>
    <m/>
    <n v="308"/>
    <n v="31.259415584415599"/>
    <n v="-0.97157190635451496"/>
    <n v="8.2049608695652196"/>
  </r>
  <r>
    <x v="3"/>
    <x v="25"/>
    <n v="3.9960835509138398E-2"/>
    <n v="207"/>
    <n v="4942.6280193236698"/>
    <n v="278"/>
    <n v="114.325035971223"/>
    <n v="26.088212230215799"/>
    <m/>
    <m/>
    <m/>
    <m/>
    <m/>
    <m/>
    <m/>
    <m/>
    <m/>
    <m/>
    <m/>
    <m/>
    <n v="207"/>
    <n v="126.806763285024"/>
    <n v="0.98657989690721604"/>
    <n v="8.8935154639175398"/>
    <m/>
    <m/>
    <m/>
    <m/>
    <n v="203"/>
    <n v="31.042857142857201"/>
    <n v="-1.46317493472585"/>
    <n v="7.6716287206266198"/>
  </r>
  <r>
    <x v="3"/>
    <x v="26"/>
    <n v="8.3071718538565598E-2"/>
    <n v="186"/>
    <n v="5230.9838709677397"/>
    <n v="277"/>
    <n v="111.683790613718"/>
    <n v="24.1462815884476"/>
    <m/>
    <m/>
    <m/>
    <m/>
    <m/>
    <m/>
    <m/>
    <m/>
    <m/>
    <m/>
    <m/>
    <m/>
    <n v="186"/>
    <n v="142.139784946237"/>
    <n v="1.02977386934673"/>
    <n v="8.6037311557789007"/>
    <m/>
    <m/>
    <m/>
    <m/>
    <n v="182"/>
    <n v="30.907142857142901"/>
    <n v="-2.3387186700767302"/>
    <n v="7.1545289002557499"/>
  </r>
  <r>
    <x v="3"/>
    <x v="27"/>
    <n v="2.5234159779614299E-2"/>
    <n v="204"/>
    <n v="4881"/>
    <n v="289"/>
    <n v="99.733598615916904"/>
    <n v="22.631564013840801"/>
    <m/>
    <m/>
    <m/>
    <m/>
    <m/>
    <m/>
    <m/>
    <m/>
    <m/>
    <m/>
    <m/>
    <m/>
    <n v="204"/>
    <n v="126.196078431373"/>
    <n v="0.29885644768856401"/>
    <n v="7.2957299270072902"/>
    <m/>
    <m/>
    <m/>
    <m/>
    <n v="187"/>
    <n v="23.763636363636401"/>
    <n v="-2.7481670886075902"/>
    <n v="6.1323298734177198"/>
  </r>
  <r>
    <x v="3"/>
    <x v="28"/>
    <n v="8.0705882352941197E-2"/>
    <n v="176"/>
    <n v="5333.0170454545496"/>
    <n v="272"/>
    <n v="96.643014705882393"/>
    <n v="22.462113970588199"/>
    <m/>
    <m/>
    <m/>
    <m/>
    <m/>
    <m/>
    <m/>
    <m/>
    <m/>
    <m/>
    <m/>
    <m/>
    <n v="176"/>
    <n v="124.78409090909101"/>
    <n v="0.26622872340425602"/>
    <n v="7.7671090425531899"/>
    <m/>
    <m/>
    <m/>
    <m/>
    <n v="168"/>
    <n v="23.512499999999999"/>
    <n v="-3.3061331521739099"/>
    <n v="5.8700209239130396"/>
  </r>
  <r>
    <x v="3"/>
    <x v="29"/>
    <n v="0.15762993762993799"/>
    <n v="95"/>
    <n v="5327.2"/>
    <n v="217"/>
    <n v="154.605529953917"/>
    <n v="17.287774193548401"/>
    <m/>
    <m/>
    <m/>
    <m/>
    <m/>
    <m/>
    <m/>
    <m/>
    <m/>
    <m/>
    <m/>
    <m/>
    <n v="95"/>
    <n v="123.368421052632"/>
    <n v="0.123195804195804"/>
    <n v="6.1696678321678302"/>
    <m/>
    <m/>
    <m/>
    <m/>
    <n v="79"/>
    <n v="19.100000000000001"/>
    <n v="-4.31186956521739"/>
    <n v="5.0677807971014497"/>
  </r>
  <r>
    <x v="3"/>
    <x v="30"/>
    <n v="0.17414736842105299"/>
    <m/>
    <m/>
    <n v="193"/>
    <n v="129.153160621762"/>
    <n v="12.1054559585492"/>
    <m/>
    <m/>
    <m/>
    <m/>
    <m/>
    <m/>
    <m/>
    <m/>
    <m/>
    <m/>
    <m/>
    <m/>
    <m/>
    <m/>
    <m/>
    <m/>
    <m/>
    <m/>
    <m/>
    <m/>
    <m/>
    <m/>
    <m/>
    <m/>
  </r>
  <r>
    <x v="3"/>
    <x v="31"/>
    <n v="2.2183288409703499E-2"/>
    <m/>
    <m/>
    <n v="192"/>
    <n v="136.416666666667"/>
    <n v="10.0556354166667"/>
    <m/>
    <m/>
    <m/>
    <m/>
    <m/>
    <m/>
    <m/>
    <m/>
    <m/>
    <m/>
    <m/>
    <m/>
    <m/>
    <m/>
    <m/>
    <m/>
    <m/>
    <m/>
    <m/>
    <m/>
    <m/>
    <m/>
    <m/>
    <m/>
  </r>
  <r>
    <x v="3"/>
    <x v="32"/>
    <n v="4.4078431372549E-2"/>
    <m/>
    <m/>
    <n v="151"/>
    <n v="124.042052980132"/>
    <n v="10.306622516556301"/>
    <m/>
    <m/>
    <m/>
    <m/>
    <m/>
    <m/>
    <m/>
    <m/>
    <m/>
    <m/>
    <m/>
    <m/>
    <m/>
    <m/>
    <m/>
    <m/>
    <m/>
    <m/>
    <m/>
    <m/>
    <m/>
    <m/>
    <m/>
    <m/>
  </r>
  <r>
    <x v="4"/>
    <x v="0"/>
    <n v="3.2008196721311499E-2"/>
    <n v="174"/>
    <n v="3337.6839080459799"/>
    <n v="178"/>
    <n v="-30.710617977528099"/>
    <n v="35.8666573033708"/>
    <m/>
    <m/>
    <m/>
    <m/>
    <m/>
    <m/>
    <m/>
    <m/>
    <m/>
    <m/>
    <m/>
    <m/>
    <n v="174"/>
    <n v="127.362068965517"/>
    <n v="1.10168965517241"/>
    <n v="17.552394088669999"/>
    <m/>
    <m/>
    <m/>
    <m/>
    <n v="172"/>
    <n v="42.558720930232496"/>
    <n v="0.66815920398009998"/>
    <n v="14.081582089552199"/>
  </r>
  <r>
    <x v="4"/>
    <x v="1"/>
    <n v="4.4055944055944103E-2"/>
    <n v="220"/>
    <n v="3383.01818181818"/>
    <n v="225"/>
    <n v="-77.302888888888901"/>
    <n v="35.175359999999998"/>
    <m/>
    <m/>
    <m/>
    <m/>
    <m/>
    <m/>
    <m/>
    <m/>
    <m/>
    <m/>
    <m/>
    <m/>
    <n v="220"/>
    <n v="134.80000000000001"/>
    <n v="1.60172540983607"/>
    <n v="17.4947008196722"/>
    <m/>
    <m/>
    <m/>
    <m/>
    <n v="219"/>
    <n v="41.108675799086797"/>
    <n v="0.61781742738589196"/>
    <n v="14.297302904564299"/>
  </r>
  <r>
    <x v="4"/>
    <x v="2"/>
    <n v="3.6868686868686898E-2"/>
    <n v="182"/>
    <n v="3485.6318681318699"/>
    <n v="196"/>
    <n v="-28.631479591836701"/>
    <n v="34.023234693877498"/>
    <m/>
    <m/>
    <m/>
    <m/>
    <m/>
    <m/>
    <m/>
    <m/>
    <m/>
    <m/>
    <m/>
    <m/>
    <n v="182"/>
    <n v="132.39560439560401"/>
    <n v="1.45842358078603"/>
    <n v="14.981056768558901"/>
    <m/>
    <m/>
    <m/>
    <m/>
    <n v="181"/>
    <n v="39.506629834254099"/>
    <n v="0.62162666666666699"/>
    <n v="12.118033333333299"/>
  </r>
  <r>
    <x v="4"/>
    <x v="3"/>
    <n v="0.112545454545455"/>
    <n v="151"/>
    <n v="3838.9006622516599"/>
    <n v="152"/>
    <n v="-100.643947368421"/>
    <n v="36.964046052631602"/>
    <m/>
    <m/>
    <m/>
    <m/>
    <m/>
    <m/>
    <m/>
    <m/>
    <m/>
    <m/>
    <m/>
    <m/>
    <n v="151"/>
    <n v="140.960264900662"/>
    <n v="2.6910625000000001"/>
    <n v="15.84759375"/>
    <m/>
    <m/>
    <m/>
    <m/>
    <n v="149"/>
    <n v="45.597986577181203"/>
    <n v="0.87567015706806295"/>
    <n v="12.9070680628272"/>
  </r>
  <r>
    <x v="4"/>
    <x v="4"/>
    <n v="8.2523659305993702E-2"/>
    <n v="164"/>
    <n v="3802.7682926829302"/>
    <n v="168"/>
    <n v="-102.035952380952"/>
    <n v="37.4160238095238"/>
    <m/>
    <m/>
    <m/>
    <m/>
    <m/>
    <m/>
    <m/>
    <m/>
    <m/>
    <m/>
    <m/>
    <m/>
    <n v="164"/>
    <n v="133.121951219512"/>
    <n v="2.2250999999999999"/>
    <n v="17.5122761904762"/>
    <m/>
    <m/>
    <m/>
    <m/>
    <n v="159"/>
    <n v="36.364150943396197"/>
    <n v="1.3574299516908199"/>
    <n v="15.5307777777778"/>
  </r>
  <r>
    <x v="4"/>
    <x v="5"/>
    <n v="9.9100877192982495E-2"/>
    <n v="214"/>
    <n v="3792.9439252336401"/>
    <n v="218"/>
    <n v="-75.294816513761404"/>
    <n v="36.3974220183486"/>
    <m/>
    <m/>
    <m/>
    <m/>
    <m/>
    <m/>
    <m/>
    <m/>
    <m/>
    <m/>
    <m/>
    <m/>
    <n v="214"/>
    <n v="129.21962616822401"/>
    <n v="1.0980690789473699"/>
    <n v="17.270509868421101"/>
    <m/>
    <m/>
    <m/>
    <m/>
    <n v="212"/>
    <n v="38.731603773584901"/>
    <n v="1.4184410774410801"/>
    <n v="15.274754208754199"/>
  </r>
  <r>
    <x v="4"/>
    <x v="6"/>
    <n v="9.4362416107382593E-2"/>
    <n v="174"/>
    <n v="3694.67816091954"/>
    <n v="180"/>
    <n v="-6.8031666666666597"/>
    <n v="32.824288888888901"/>
    <m/>
    <m/>
    <m/>
    <m/>
    <m/>
    <m/>
    <m/>
    <m/>
    <m/>
    <m/>
    <m/>
    <m/>
    <n v="174"/>
    <n v="131.413793103448"/>
    <n v="1.03819343065693"/>
    <n v="12.7108211678832"/>
    <m/>
    <m/>
    <m/>
    <m/>
    <n v="172"/>
    <n v="38.136046511627903"/>
    <n v="0.961361623616237"/>
    <n v="9.7957977859778609"/>
  </r>
  <r>
    <x v="4"/>
    <x v="7"/>
    <n v="0.34821428571428598"/>
    <n v="151"/>
    <n v="4274.28476821192"/>
    <n v="153"/>
    <n v="30.835751633986899"/>
    <n v="39.041810457516299"/>
    <m/>
    <m/>
    <m/>
    <m/>
    <m/>
    <m/>
    <m/>
    <m/>
    <m/>
    <m/>
    <m/>
    <m/>
    <n v="151"/>
    <n v="148.56291390728501"/>
    <n v="4.1244454277286202"/>
    <n v="16.817345132743299"/>
    <m/>
    <m/>
    <m/>
    <m/>
    <n v="146"/>
    <n v="44.250684931506797"/>
    <n v="1.5413026706231501"/>
    <n v="13.3373910979229"/>
  </r>
  <r>
    <x v="4"/>
    <x v="8"/>
    <n v="1.0206976744186"/>
    <n v="142"/>
    <n v="4731.2323943662004"/>
    <n v="145"/>
    <n v="65.116827586206895"/>
    <n v="42.291489655172398"/>
    <m/>
    <m/>
    <m/>
    <m/>
    <m/>
    <m/>
    <m/>
    <m/>
    <m/>
    <m/>
    <m/>
    <m/>
    <n v="142"/>
    <n v="151.52816901408499"/>
    <n v="2.7951699604743099"/>
    <n v="18.887964426877499"/>
    <m/>
    <m/>
    <m/>
    <m/>
    <n v="135"/>
    <n v="48.311111111111103"/>
    <n v="1.8468401639344301"/>
    <n v="16.1981905737705"/>
  </r>
  <r>
    <x v="4"/>
    <x v="9"/>
    <n v="0.48705159705159701"/>
    <n v="194"/>
    <n v="4657.1237113402103"/>
    <n v="201"/>
    <n v="42.295074626865699"/>
    <n v="39.0295970149254"/>
    <m/>
    <m/>
    <m/>
    <m/>
    <m/>
    <m/>
    <m/>
    <m/>
    <m/>
    <m/>
    <m/>
    <m/>
    <n v="194"/>
    <n v="147.809278350515"/>
    <n v="0.97926797385621001"/>
    <n v="17.124607843137301"/>
    <m/>
    <m/>
    <m/>
    <m/>
    <n v="189"/>
    <n v="42.898412698412699"/>
    <n v="1.87715946843854"/>
    <n v="14.7535634551495"/>
  </r>
  <r>
    <x v="4"/>
    <x v="10"/>
    <n v="0.254256198347108"/>
    <n v="191"/>
    <n v="4610.4659685863899"/>
    <n v="211"/>
    <n v="39.674549763033198"/>
    <n v="35.493625592416997"/>
    <m/>
    <m/>
    <m/>
    <m/>
    <m/>
    <m/>
    <m/>
    <m/>
    <m/>
    <m/>
    <m/>
    <m/>
    <n v="191"/>
    <n v="149.96335078534"/>
    <n v="1.4153636363636399"/>
    <n v="15.788606060606099"/>
    <m/>
    <m/>
    <m/>
    <m/>
    <n v="189"/>
    <n v="51.841269841269799"/>
    <n v="1.7831987767584101"/>
    <n v="13.2404853211009"/>
  </r>
  <r>
    <x v="4"/>
    <x v="11"/>
    <n v="0.52003442340791695"/>
    <n v="248"/>
    <n v="4646.1693548387102"/>
    <n v="263"/>
    <n v="105.364790874525"/>
    <n v="37.388003802281403"/>
    <m/>
    <m/>
    <m/>
    <m/>
    <m/>
    <m/>
    <m/>
    <m/>
    <m/>
    <m/>
    <m/>
    <m/>
    <n v="248"/>
    <n v="160.60483870967701"/>
    <n v="2.4753403141361301"/>
    <n v="16.975261780104699"/>
    <m/>
    <m/>
    <m/>
    <m/>
    <n v="247"/>
    <n v="51.005668016194399"/>
    <n v="1.8793888888888901"/>
    <n v="14.546673015873001"/>
  </r>
  <r>
    <x v="4"/>
    <x v="12"/>
    <n v="0.54605313092979102"/>
    <n v="201"/>
    <n v="4600.9402985074603"/>
    <n v="212"/>
    <n v="143.869433962264"/>
    <n v="38.348509433962299"/>
    <m/>
    <m/>
    <m/>
    <m/>
    <m/>
    <m/>
    <m/>
    <m/>
    <m/>
    <m/>
    <m/>
    <m/>
    <n v="201"/>
    <n v="152.50746268656701"/>
    <n v="2.9724636871508401"/>
    <n v="16.754184357541899"/>
    <m/>
    <m/>
    <m/>
    <m/>
    <n v="200"/>
    <n v="49.527500000000003"/>
    <n v="1.8740028089887699"/>
    <n v="14.273929494381999"/>
  </r>
  <r>
    <x v="4"/>
    <x v="13"/>
    <n v="0.65466893039049201"/>
    <n v="278"/>
    <n v="4285.2553956834499"/>
    <n v="296"/>
    <n v="131.06175675675701"/>
    <n v="34.8892432432433"/>
    <m/>
    <m/>
    <m/>
    <m/>
    <m/>
    <m/>
    <m/>
    <m/>
    <m/>
    <m/>
    <m/>
    <m/>
    <n v="278"/>
    <n v="159.802158273381"/>
    <n v="1.74987780548628"/>
    <n v="15.9493092269327"/>
    <m/>
    <m/>
    <m/>
    <m/>
    <n v="275"/>
    <n v="49.931636363636301"/>
    <n v="1.5263275000000001"/>
    <n v="13.953204749999999"/>
  </r>
  <r>
    <x v="4"/>
    <x v="14"/>
    <n v="0.34885265700483098"/>
    <n v="362"/>
    <n v="4227.9723756906096"/>
    <n v="388"/>
    <n v="121.01634020618501"/>
    <n v="33.652342783505098"/>
    <m/>
    <m/>
    <m/>
    <m/>
    <m/>
    <m/>
    <m/>
    <m/>
    <m/>
    <m/>
    <m/>
    <m/>
    <n v="362"/>
    <n v="164.069060773481"/>
    <n v="2.1700792682926799"/>
    <n v="15.4538617886179"/>
    <m/>
    <m/>
    <m/>
    <m/>
    <n v="361"/>
    <n v="40.788088642659297"/>
    <n v="1.1330693877550999"/>
    <n v="13.8386326530612"/>
  </r>
  <r>
    <x v="4"/>
    <x v="15"/>
    <n v="0.34736028537455399"/>
    <n v="312"/>
    <n v="4321.4358974359002"/>
    <n v="332"/>
    <n v="67.987168674698793"/>
    <n v="36.049671686746997"/>
    <m/>
    <m/>
    <m/>
    <m/>
    <m/>
    <m/>
    <m/>
    <m/>
    <m/>
    <m/>
    <m/>
    <m/>
    <n v="312"/>
    <n v="159.90064102564099"/>
    <n v="2.85443721973094"/>
    <n v="16.486163677130101"/>
    <m/>
    <m/>
    <m/>
    <m/>
    <n v="308"/>
    <n v="40.763636363636401"/>
    <n v="1.0951009174311901"/>
    <n v="14.704468119266"/>
  </r>
  <r>
    <x v="4"/>
    <x v="16"/>
    <n v="0.376193724420191"/>
    <n v="281"/>
    <n v="4504.67971530249"/>
    <n v="311"/>
    <n v="135.90520900321499"/>
    <n v="34.1173247588425"/>
    <m/>
    <m/>
    <m/>
    <m/>
    <m/>
    <m/>
    <m/>
    <m/>
    <m/>
    <m/>
    <m/>
    <m/>
    <n v="281"/>
    <n v="161.38078291814901"/>
    <n v="2.2877330316742102"/>
    <n v="15.4163031674208"/>
    <m/>
    <m/>
    <m/>
    <m/>
    <n v="274"/>
    <n v="38.390510948905103"/>
    <n v="1.1230776255707799"/>
    <n v="14.022952739726"/>
  </r>
  <r>
    <x v="4"/>
    <x v="17"/>
    <n v="0.84187763713080199"/>
    <n v="392"/>
    <n v="4657.2321428571404"/>
    <n v="430"/>
    <n v="198.49179069767399"/>
    <n v="37.181837209302302"/>
    <m/>
    <m/>
    <m/>
    <m/>
    <m/>
    <m/>
    <m/>
    <m/>
    <m/>
    <m/>
    <m/>
    <m/>
    <n v="392"/>
    <n v="165.63775510204101"/>
    <n v="2.7428546325878602"/>
    <n v="16.8503051118211"/>
    <m/>
    <m/>
    <m/>
    <m/>
    <n v="384"/>
    <n v="40.536718749999999"/>
    <n v="1.87368719611021"/>
    <n v="15.658792382495999"/>
  </r>
  <r>
    <x v="4"/>
    <x v="18"/>
    <n v="0.51555446516192305"/>
    <n v="374"/>
    <n v="4646.8609625668496"/>
    <n v="431"/>
    <n v="165.834802784223"/>
    <n v="36.724034802784203"/>
    <m/>
    <m/>
    <m/>
    <m/>
    <m/>
    <m/>
    <m/>
    <m/>
    <m/>
    <m/>
    <m/>
    <m/>
    <n v="374"/>
    <n v="167.81283422459899"/>
    <n v="2.5808736517719599"/>
    <n v="16.018531587057002"/>
    <m/>
    <m/>
    <m/>
    <m/>
    <n v="362"/>
    <n v="45.980662983425397"/>
    <n v="2.06732081377152"/>
    <n v="14.1275959311424"/>
  </r>
  <r>
    <x v="4"/>
    <x v="19"/>
    <n v="0.55901656314699799"/>
    <n v="338"/>
    <n v="4357.0295857988203"/>
    <n v="395"/>
    <n v="192.317215189873"/>
    <n v="34.985891139240501"/>
    <m/>
    <m/>
    <m/>
    <m/>
    <m/>
    <m/>
    <m/>
    <m/>
    <m/>
    <m/>
    <m/>
    <m/>
    <n v="338"/>
    <n v="160.40532544378701"/>
    <n v="1.9410788091068301"/>
    <n v="15.5443467600701"/>
    <m/>
    <m/>
    <m/>
    <m/>
    <n v="330"/>
    <n v="46.368787878787899"/>
    <n v="2.9068550983899799"/>
    <n v="13.470249016100199"/>
  </r>
  <r>
    <x v="4"/>
    <x v="20"/>
    <n v="0.35817129629629602"/>
    <n v="307"/>
    <n v="4090.1986970684002"/>
    <n v="363"/>
    <n v="135.03909090909099"/>
    <n v="33.774157024793404"/>
    <m/>
    <m/>
    <m/>
    <m/>
    <m/>
    <m/>
    <m/>
    <m/>
    <m/>
    <m/>
    <m/>
    <m/>
    <n v="307"/>
    <n v="157.14657980455999"/>
    <n v="1.3957529880478099"/>
    <n v="14.3975876494024"/>
    <m/>
    <m/>
    <m/>
    <m/>
    <n v="297"/>
    <n v="42.484511784511803"/>
    <n v="1.9473630831643001"/>
    <n v="12.5948277890467"/>
  </r>
  <r>
    <x v="4"/>
    <x v="21"/>
    <n v="0.58635029354207402"/>
    <n v="360"/>
    <n v="4391.8055555555602"/>
    <n v="446"/>
    <n v="171.411591928251"/>
    <n v="33.181396860986503"/>
    <m/>
    <m/>
    <m/>
    <m/>
    <m/>
    <m/>
    <m/>
    <m/>
    <m/>
    <m/>
    <m/>
    <m/>
    <n v="360"/>
    <n v="162.88055555555599"/>
    <n v="1.96619970631424"/>
    <n v="13.6613245227606"/>
    <m/>
    <m/>
    <m/>
    <m/>
    <n v="350"/>
    <n v="39.4"/>
    <n v="1.8774880597015"/>
    <n v="12.4282046268657"/>
  </r>
  <r>
    <x v="4"/>
    <x v="22"/>
    <n v="0.38903901046622302"/>
    <n v="397"/>
    <n v="4275.65743073048"/>
    <n v="481"/>
    <n v="135.18852390852399"/>
    <n v="32.163708939708897"/>
    <m/>
    <m/>
    <m/>
    <m/>
    <m/>
    <m/>
    <m/>
    <m/>
    <m/>
    <m/>
    <m/>
    <m/>
    <n v="397"/>
    <n v="154.12342569269501"/>
    <n v="1.6528052325581399"/>
    <n v="12.2724127906977"/>
    <m/>
    <m/>
    <m/>
    <m/>
    <n v="389"/>
    <n v="34.986889460154302"/>
    <n v="1.1241002949852501"/>
    <n v="10.6626706489676"/>
  </r>
  <r>
    <x v="4"/>
    <x v="23"/>
    <n v="0.40976806422836798"/>
    <n v="379"/>
    <n v="4401.3562005276999"/>
    <n v="417"/>
    <n v="129.30988009592301"/>
    <n v="32.285565947242198"/>
    <m/>
    <m/>
    <m/>
    <m/>
    <m/>
    <m/>
    <m/>
    <m/>
    <m/>
    <m/>
    <m/>
    <m/>
    <n v="379"/>
    <n v="148.664907651715"/>
    <n v="1.4190731707317099"/>
    <n v="12.7915739837398"/>
    <m/>
    <m/>
    <m/>
    <m/>
    <n v="360"/>
    <n v="35.1052777777778"/>
    <n v="0.42619269102989998"/>
    <n v="10.3260483388704"/>
  </r>
  <r>
    <x v="4"/>
    <x v="24"/>
    <n v="0.41102261553588998"/>
    <n v="329"/>
    <n v="4365.0182370820703"/>
    <n v="447"/>
    <n v="191.97935123042501"/>
    <n v="30.762612975391502"/>
    <m/>
    <m/>
    <m/>
    <m/>
    <m/>
    <m/>
    <m/>
    <m/>
    <m/>
    <m/>
    <m/>
    <m/>
    <n v="329"/>
    <n v="157.39817629179299"/>
    <n v="1.9413982930298701"/>
    <n v="11.760113798008501"/>
    <m/>
    <m/>
    <m/>
    <m/>
    <n v="325"/>
    <n v="29.547692307692301"/>
    <n v="0.10574"/>
    <n v="10.5732794285714"/>
  </r>
  <r>
    <x v="4"/>
    <x v="25"/>
    <n v="0.32361638361638401"/>
    <n v="342"/>
    <n v="4391.9824561403502"/>
    <n v="474"/>
    <n v="187.48919831223699"/>
    <n v="27.830708860759501"/>
    <n v="58"/>
    <n v="185.63793103448299"/>
    <n v="2.0101754756871002"/>
    <n v="10.4163509513742"/>
    <n v="58"/>
    <n v="175.413793103448"/>
    <n v="4.51775316455696"/>
    <n v="18.8352890295359"/>
    <n v="58"/>
    <n v="640.93103448275895"/>
    <n v="-0.35399618320610599"/>
    <n v="4.9728854961832099"/>
    <n v="342"/>
    <n v="143.488304093567"/>
    <n v="1.54544377811094"/>
    <n v="9.7936386806596705"/>
    <m/>
    <m/>
    <m/>
    <m/>
    <n v="341"/>
    <n v="28.354252199413502"/>
    <n v="-0.78977560240963895"/>
    <n v="8.5458170180722703"/>
  </r>
  <r>
    <x v="4"/>
    <x v="26"/>
    <n v="0.30536046511627901"/>
    <n v="245"/>
    <n v="4412.98775510204"/>
    <n v="332"/>
    <n v="197.71759036144601"/>
    <n v="27.585240963855401"/>
    <m/>
    <m/>
    <m/>
    <m/>
    <m/>
    <m/>
    <m/>
    <m/>
    <m/>
    <m/>
    <m/>
    <m/>
    <n v="245"/>
    <n v="156.130612244898"/>
    <n v="1.1859728682170501"/>
    <n v="9.7482616279069596"/>
    <m/>
    <m/>
    <m/>
    <m/>
    <n v="241"/>
    <n v="23.734024896265598"/>
    <n v="-1.8796990291262099"/>
    <n v="8.2045242718446598"/>
  </r>
  <r>
    <x v="4"/>
    <x v="27"/>
    <n v="0.27030264817150101"/>
    <n v="198"/>
    <n v="4413.23737373737"/>
    <n v="318"/>
    <n v="207.19566037735899"/>
    <n v="22.1758584905661"/>
    <m/>
    <m/>
    <m/>
    <m/>
    <m/>
    <m/>
    <m/>
    <m/>
    <m/>
    <m/>
    <m/>
    <m/>
    <n v="198"/>
    <n v="139.49494949494999"/>
    <n v="1.2247032520325201"/>
    <n v="8.1461361788617896"/>
    <m/>
    <m/>
    <m/>
    <m/>
    <n v="179"/>
    <n v="23.317877094972101"/>
    <n v="-1.8849194214875999"/>
    <n v="7.0243882231404902"/>
  </r>
  <r>
    <x v="4"/>
    <x v="28"/>
    <n v="0.33496714848883002"/>
    <n v="125"/>
    <n v="5303.96"/>
    <n v="269"/>
    <n v="277.02208178438701"/>
    <n v="21.5382565055762"/>
    <m/>
    <m/>
    <m/>
    <m/>
    <m/>
    <m/>
    <m/>
    <m/>
    <m/>
    <m/>
    <m/>
    <m/>
    <n v="125"/>
    <n v="132.928"/>
    <n v="1.2706371490280799"/>
    <n v="7.75285529157666"/>
    <m/>
    <m/>
    <m/>
    <m/>
    <n v="123"/>
    <n v="26.826829268292698"/>
    <n v="-2.5033442265795198"/>
    <n v="6.6914575163398702"/>
  </r>
  <r>
    <x v="4"/>
    <x v="29"/>
    <n v="0.32607196401799099"/>
    <n v="90"/>
    <n v="5745.8777777777796"/>
    <n v="277"/>
    <n v="318.55851985559599"/>
    <n v="17.400635379061399"/>
    <m/>
    <m/>
    <m/>
    <m/>
    <m/>
    <m/>
    <m/>
    <m/>
    <m/>
    <m/>
    <m/>
    <m/>
    <n v="90"/>
    <n v="134"/>
    <n v="1.2450311750599501"/>
    <n v="6.33761870503597"/>
    <m/>
    <m/>
    <m/>
    <m/>
    <n v="67"/>
    <n v="22.0746268656716"/>
    <n v="-2.6248983050847401"/>
    <n v="5.4525326876513303"/>
  </r>
  <r>
    <x v="4"/>
    <x v="30"/>
    <n v="0.45654676258992799"/>
    <m/>
    <m/>
    <n v="193"/>
    <n v="219.41316062176199"/>
    <n v="12.5014715025907"/>
    <m/>
    <m/>
    <m/>
    <m/>
    <m/>
    <m/>
    <m/>
    <m/>
    <m/>
    <m/>
    <m/>
    <m/>
    <m/>
    <m/>
    <m/>
    <m/>
    <m/>
    <m/>
    <m/>
    <m/>
    <m/>
    <m/>
    <m/>
    <m/>
  </r>
  <r>
    <x v="4"/>
    <x v="31"/>
    <n v="0.46645892351274798"/>
    <m/>
    <m/>
    <n v="183"/>
    <n v="245.49786885245899"/>
    <n v="12.348087431693999"/>
    <m/>
    <m/>
    <m/>
    <m/>
    <m/>
    <m/>
    <m/>
    <m/>
    <m/>
    <m/>
    <m/>
    <m/>
    <m/>
    <m/>
    <m/>
    <m/>
    <m/>
    <m/>
    <m/>
    <m/>
    <m/>
    <m/>
    <m/>
    <m/>
  </r>
  <r>
    <x v="4"/>
    <x v="32"/>
    <n v="1.2230817610062901"/>
    <m/>
    <m/>
    <n v="104"/>
    <n v="266.13961538461501"/>
    <n v="11.7759615384615"/>
    <m/>
    <m/>
    <m/>
    <m/>
    <m/>
    <m/>
    <m/>
    <m/>
    <m/>
    <m/>
    <m/>
    <m/>
    <m/>
    <m/>
    <m/>
    <m/>
    <m/>
    <m/>
    <m/>
    <m/>
    <m/>
    <m/>
    <m/>
    <m/>
  </r>
  <r>
    <x v="5"/>
    <x v="12"/>
    <n v="5.3124999999999999E-2"/>
    <m/>
    <m/>
    <n v="56"/>
    <n v="22.608750000000001"/>
    <n v="28.499107142857198"/>
    <m/>
    <m/>
    <m/>
    <m/>
    <m/>
    <m/>
    <m/>
    <m/>
    <m/>
    <m/>
    <m/>
    <m/>
    <m/>
    <m/>
    <m/>
    <m/>
    <m/>
    <m/>
    <m/>
    <m/>
    <m/>
    <m/>
    <m/>
    <m/>
  </r>
  <r>
    <x v="5"/>
    <x v="13"/>
    <n v="1.0215053763440901E-2"/>
    <n v="63"/>
    <n v="4405.1269841269796"/>
    <n v="75"/>
    <n v="23.880666666666698"/>
    <n v="28.877960000000002"/>
    <m/>
    <m/>
    <m/>
    <m/>
    <m/>
    <m/>
    <m/>
    <m/>
    <m/>
    <m/>
    <m/>
    <m/>
    <n v="63"/>
    <n v="122.460317460317"/>
    <n v="0.43775862068965499"/>
    <n v="10.912008620689599"/>
    <m/>
    <m/>
    <m/>
    <m/>
    <n v="61"/>
    <n v="47.681967213114802"/>
    <n v="1.1964414414414399"/>
    <n v="8.8947144144144108"/>
  </r>
  <r>
    <x v="5"/>
    <x v="14"/>
    <n v="5.8522727272727303E-2"/>
    <n v="63"/>
    <n v="4295.8253968254003"/>
    <n v="78"/>
    <n v="109.30858974359001"/>
    <n v="25.882743589743601"/>
    <m/>
    <m/>
    <m/>
    <m/>
    <m/>
    <m/>
    <m/>
    <m/>
    <m/>
    <m/>
    <m/>
    <m/>
    <n v="63"/>
    <n v="119.492063492063"/>
    <n v="-0.41434782608695703"/>
    <n v="10.5524434782609"/>
    <m/>
    <m/>
    <m/>
    <m/>
    <n v="58"/>
    <n v="45.95"/>
    <n v="1.6145945945946001"/>
    <n v="8.5533585585585605"/>
  </r>
  <r>
    <x v="5"/>
    <x v="15"/>
    <n v="0.10305637982195801"/>
    <n v="102"/>
    <n v="4310.2941176470604"/>
    <n v="115"/>
    <n v="102.523739130435"/>
    <n v="29.570878260869499"/>
    <m/>
    <m/>
    <m/>
    <m/>
    <m/>
    <m/>
    <m/>
    <m/>
    <m/>
    <m/>
    <m/>
    <m/>
    <n v="102"/>
    <n v="130.40196078431401"/>
    <n v="0.87863583815028901"/>
    <n v="11.9672601156069"/>
    <m/>
    <m/>
    <m/>
    <m/>
    <n v="95"/>
    <n v="44.590526315789504"/>
    <n v="1.7062037037036999"/>
    <n v="10.609602469135799"/>
  </r>
  <r>
    <x v="5"/>
    <x v="16"/>
    <n v="1.3139784946236599E-2"/>
    <n v="163"/>
    <n v="4598.2392638036799"/>
    <n v="176"/>
    <n v="43.3719318181818"/>
    <n v="33.131914772727299"/>
    <m/>
    <m/>
    <m/>
    <m/>
    <m/>
    <m/>
    <m/>
    <m/>
    <m/>
    <m/>
    <m/>
    <m/>
    <n v="163"/>
    <n v="133.01226993865001"/>
    <n v="1.3021309523809499"/>
    <n v="13.146880952380901"/>
    <m/>
    <m/>
    <m/>
    <m/>
    <n v="156"/>
    <n v="40.605128205128203"/>
    <n v="1.5310666666666699"/>
    <n v="11.6510433333333"/>
  </r>
  <r>
    <x v="5"/>
    <x v="17"/>
    <n v="5.38549618320611E-2"/>
    <n v="152"/>
    <n v="4515.0986842105303"/>
    <n v="182"/>
    <n v="28.203626373626399"/>
    <n v="28.904027472527499"/>
    <m/>
    <m/>
    <m/>
    <m/>
    <m/>
    <m/>
    <m/>
    <m/>
    <m/>
    <m/>
    <m/>
    <m/>
    <n v="152"/>
    <n v="138.947368421053"/>
    <n v="1.3614612244897999"/>
    <n v="12.4868571428572"/>
    <m/>
    <m/>
    <m/>
    <m/>
    <n v="140"/>
    <n v="39.778571428571396"/>
    <n v="1.2983632478632501"/>
    <n v="10.8222641025641"/>
  </r>
  <r>
    <x v="5"/>
    <x v="18"/>
    <n v="0.100546737213404"/>
    <n v="151"/>
    <n v="4345.3576158940396"/>
    <n v="187"/>
    <n v="25.996149732620299"/>
    <n v="30.6318235294118"/>
    <m/>
    <m/>
    <m/>
    <m/>
    <m/>
    <m/>
    <m/>
    <m/>
    <m/>
    <m/>
    <m/>
    <m/>
    <n v="151"/>
    <n v="131.284768211921"/>
    <n v="0.69627335640138399"/>
    <n v="12.204397923875399"/>
    <m/>
    <m/>
    <m/>
    <m/>
    <n v="144"/>
    <n v="39.184722222222199"/>
    <n v="1.33945195729537"/>
    <n v="9.9196024911032108"/>
  </r>
  <r>
    <x v="5"/>
    <x v="19"/>
    <n v="0.168810720268007"/>
    <n v="178"/>
    <n v="4574.3370786516898"/>
    <n v="216"/>
    <n v="1.2109722222222401"/>
    <n v="30.661805555555599"/>
    <m/>
    <m/>
    <m/>
    <m/>
    <m/>
    <m/>
    <m/>
    <m/>
    <m/>
    <m/>
    <m/>
    <m/>
    <n v="178"/>
    <n v="137.44382022471899"/>
    <n v="1.33992857142857"/>
    <n v="12.255000000000001"/>
    <m/>
    <m/>
    <m/>
    <m/>
    <n v="167"/>
    <n v="41.802395209580801"/>
    <n v="2.5267845659164001"/>
    <n v="10.436937620578799"/>
  </r>
  <r>
    <x v="5"/>
    <x v="20"/>
    <n v="2.1277213352684999E-2"/>
    <n v="240"/>
    <n v="4660.3208333333296"/>
    <n v="298"/>
    <n v="26.330604026845599"/>
    <n v="32.768687919463098"/>
    <m/>
    <m/>
    <m/>
    <m/>
    <m/>
    <m/>
    <m/>
    <m/>
    <m/>
    <m/>
    <m/>
    <m/>
    <n v="240"/>
    <n v="133.83750000000001"/>
    <n v="0.95837980769230702"/>
    <n v="13.699603365384601"/>
    <m/>
    <m/>
    <m/>
    <m/>
    <n v="228"/>
    <n v="40.336842105263202"/>
    <n v="2.31795566502463"/>
    <n v="11.8464467980296"/>
  </r>
  <r>
    <x v="5"/>
    <x v="21"/>
    <n v="6.7989276139410207E-2"/>
    <n v="237"/>
    <n v="4676.0295358649801"/>
    <n v="302"/>
    <n v="58.307350993377497"/>
    <n v="30.797857615893999"/>
    <m/>
    <m/>
    <m/>
    <m/>
    <m/>
    <m/>
    <m/>
    <m/>
    <m/>
    <m/>
    <m/>
    <m/>
    <n v="237"/>
    <n v="130.54852320675101"/>
    <n v="0.78697494305239202"/>
    <n v="12.344189066059201"/>
    <m/>
    <m/>
    <m/>
    <m/>
    <n v="222"/>
    <n v="36.313063063063098"/>
    <n v="1.6995215311004801"/>
    <n v="10.9165610047847"/>
  </r>
  <r>
    <x v="5"/>
    <x v="22"/>
    <n v="0.109058988764045"/>
    <n v="234"/>
    <n v="4681.1153846153802"/>
    <n v="315"/>
    <n v="21.330380952380999"/>
    <n v="30.139120634920602"/>
    <m/>
    <m/>
    <m/>
    <m/>
    <m/>
    <m/>
    <m/>
    <m/>
    <m/>
    <m/>
    <m/>
    <m/>
    <n v="234"/>
    <n v="130"/>
    <n v="0.603696897374701"/>
    <n v="13.5046730310263"/>
    <m/>
    <m/>
    <m/>
    <m/>
    <n v="221"/>
    <n v="31.203167420814498"/>
    <n v="0.70449635036496305"/>
    <n v="11.915966909975699"/>
  </r>
  <r>
    <x v="5"/>
    <x v="23"/>
    <n v="7.8275862068965502E-2"/>
    <n v="320"/>
    <n v="4849.2562500000004"/>
    <n v="362"/>
    <n v="67.546685082872997"/>
    <n v="29.839662983425399"/>
    <m/>
    <m/>
    <m/>
    <m/>
    <m/>
    <m/>
    <m/>
    <m/>
    <m/>
    <m/>
    <m/>
    <m/>
    <n v="320"/>
    <n v="138.640625"/>
    <n v="0.14172097759674099"/>
    <n v="12.491061099796299"/>
    <m/>
    <m/>
    <m/>
    <m/>
    <n v="285"/>
    <n v="33.481754385964898"/>
    <n v="0.71986595744680903"/>
    <n v="10.4403821276596"/>
  </r>
  <r>
    <x v="5"/>
    <x v="24"/>
    <n v="8.1457831325301197E-2"/>
    <n v="274"/>
    <n v="4606.8978102189803"/>
    <n v="370"/>
    <n v="20.2574054054054"/>
    <n v="27.779654054053999"/>
    <m/>
    <m/>
    <m/>
    <m/>
    <m/>
    <m/>
    <m/>
    <m/>
    <m/>
    <m/>
    <m/>
    <m/>
    <n v="274"/>
    <n v="127.50729927007301"/>
    <n v="0.73325793650793603"/>
    <n v="12.2088551587302"/>
    <m/>
    <m/>
    <m/>
    <m/>
    <n v="259"/>
    <n v="30.309266409266399"/>
    <n v="-0.73099999999999998"/>
    <n v="10.892409255533201"/>
  </r>
  <r>
    <x v="5"/>
    <x v="25"/>
    <n v="0.11431845597105"/>
    <n v="246"/>
    <n v="4538.3739837398398"/>
    <n v="368"/>
    <n v="71.878668478260906"/>
    <n v="26.624135869565201"/>
    <m/>
    <m/>
    <m/>
    <m/>
    <m/>
    <m/>
    <m/>
    <m/>
    <m/>
    <m/>
    <m/>
    <m/>
    <n v="246"/>
    <n v="123.13414634146299"/>
    <n v="0.26376811594202898"/>
    <n v="11.5168488612836"/>
    <m/>
    <m/>
    <m/>
    <m/>
    <n v="221"/>
    <n v="30.432126696832601"/>
    <n v="-1.58083511777302"/>
    <n v="10.580275374732301"/>
  </r>
  <r>
    <x v="5"/>
    <x v="26"/>
    <n v="0.12880855397148699"/>
    <n v="308"/>
    <n v="4993.5064935064902"/>
    <n v="430"/>
    <n v="77.435883720930207"/>
    <n v="25.929304651162798"/>
    <m/>
    <m/>
    <m/>
    <m/>
    <m/>
    <m/>
    <m/>
    <m/>
    <m/>
    <m/>
    <m/>
    <m/>
    <n v="308"/>
    <n v="126.077922077922"/>
    <n v="-2.8165775401069501E-2"/>
    <n v="9.9417860962566902"/>
    <m/>
    <m/>
    <m/>
    <m/>
    <n v="297"/>
    <n v="30.104040404040401"/>
    <n v="-2.4555199999999999"/>
    <n v="9.09583654545456"/>
  </r>
  <r>
    <x v="5"/>
    <x v="27"/>
    <n v="2.96717467760844E-2"/>
    <n v="254"/>
    <n v="5102.9527559055095"/>
    <n v="355"/>
    <n v="116.295915492958"/>
    <n v="27.117214084507101"/>
    <m/>
    <m/>
    <m/>
    <m/>
    <m/>
    <m/>
    <m/>
    <m/>
    <m/>
    <m/>
    <m/>
    <m/>
    <n v="254"/>
    <n v="123.086614173228"/>
    <n v="0.16413934426229501"/>
    <n v="10.5997110655738"/>
    <m/>
    <m/>
    <m/>
    <m/>
    <n v="251"/>
    <n v="27.552589641434299"/>
    <n v="-3.42161122661122"/>
    <n v="9.2031844074844091"/>
  </r>
  <r>
    <x v="5"/>
    <x v="28"/>
    <n v="7.3934210526315797E-2"/>
    <n v="213"/>
    <n v="5478.8826291079804"/>
    <n v="311"/>
    <n v="113.54154340836"/>
    <n v="23.5158392282958"/>
    <m/>
    <m/>
    <m/>
    <m/>
    <m/>
    <m/>
    <m/>
    <m/>
    <m/>
    <m/>
    <m/>
    <m/>
    <n v="213"/>
    <n v="117.06103286385"/>
    <n v="7.4910284463895097E-2"/>
    <n v="8.7421903719912599"/>
    <m/>
    <m/>
    <m/>
    <m/>
    <n v="208"/>
    <n v="24.8115384615385"/>
    <n v="-4.1775991091314104"/>
    <n v="7.5644253897550104"/>
  </r>
  <r>
    <x v="5"/>
    <x v="29"/>
    <n v="0.268520249221184"/>
    <n v="150"/>
    <n v="5531.30666666667"/>
    <n v="266"/>
    <n v="160.583120300752"/>
    <n v="22.8975037593985"/>
    <m/>
    <m/>
    <m/>
    <m/>
    <m/>
    <m/>
    <m/>
    <m/>
    <m/>
    <m/>
    <m/>
    <m/>
    <n v="150"/>
    <n v="111.16"/>
    <n v="-0.15778865979381401"/>
    <n v="9.3025412371134006"/>
    <m/>
    <m/>
    <m/>
    <m/>
    <n v="111"/>
    <n v="23.4522522522523"/>
    <n v="-6.1675896739130502"/>
    <n v="7.43770760869565"/>
  </r>
  <r>
    <x v="5"/>
    <x v="30"/>
    <n v="5.19854280510018E-2"/>
    <m/>
    <m/>
    <n v="219"/>
    <n v="136.67205479452099"/>
    <n v="14.5247214611872"/>
    <m/>
    <m/>
    <m/>
    <m/>
    <m/>
    <m/>
    <m/>
    <m/>
    <m/>
    <m/>
    <m/>
    <m/>
    <m/>
    <m/>
    <m/>
    <m/>
    <m/>
    <m/>
    <m/>
    <m/>
    <m/>
    <m/>
    <m/>
    <m/>
  </r>
  <r>
    <x v="5"/>
    <x v="31"/>
    <n v="0.1305"/>
    <m/>
    <m/>
    <n v="194"/>
    <n v="159.38298969072201"/>
    <n v="14.058175257732"/>
    <m/>
    <m/>
    <m/>
    <m/>
    <m/>
    <m/>
    <m/>
    <m/>
    <m/>
    <m/>
    <m/>
    <m/>
    <m/>
    <m/>
    <m/>
    <m/>
    <m/>
    <m/>
    <m/>
    <m/>
    <m/>
    <m/>
    <m/>
    <m/>
  </r>
  <r>
    <x v="5"/>
    <x v="32"/>
    <n v="0.13483870967741901"/>
    <m/>
    <m/>
    <n v="146"/>
    <n v="108.49301369862999"/>
    <n v="13.2239726027397"/>
    <m/>
    <m/>
    <m/>
    <m/>
    <m/>
    <m/>
    <m/>
    <m/>
    <m/>
    <m/>
    <m/>
    <m/>
    <m/>
    <m/>
    <m/>
    <m/>
    <m/>
    <m/>
    <m/>
    <m/>
    <m/>
    <m/>
    <m/>
    <m/>
  </r>
  <r>
    <x v="6"/>
    <x v="0"/>
    <n v="8.4285714285714294E-3"/>
    <m/>
    <m/>
    <n v="55"/>
    <n v="-112.029090909091"/>
    <n v="27.311800000000002"/>
    <m/>
    <m/>
    <m/>
    <m/>
    <m/>
    <m/>
    <m/>
    <m/>
    <m/>
    <m/>
    <m/>
    <m/>
    <m/>
    <m/>
    <m/>
    <m/>
    <m/>
    <m/>
    <m/>
    <m/>
    <m/>
    <m/>
    <m/>
    <m/>
  </r>
  <r>
    <x v="6"/>
    <x v="2"/>
    <n v="0.16727272727272699"/>
    <n v="62"/>
    <n v="4809.27419354839"/>
    <n v="77"/>
    <n v="-83.0493506493506"/>
    <n v="29.863428571428599"/>
    <m/>
    <m/>
    <m/>
    <m/>
    <m/>
    <m/>
    <m/>
    <m/>
    <m/>
    <m/>
    <m/>
    <m/>
    <n v="62"/>
    <n v="143.70967741935499"/>
    <n v="1.36054878048781"/>
    <n v="12.0043292682927"/>
    <m/>
    <m/>
    <m/>
    <m/>
    <n v="60"/>
    <n v="56.241666666666603"/>
    <n v="0.30684615384615399"/>
    <n v="9.3878205128205199"/>
  </r>
  <r>
    <x v="6"/>
    <x v="3"/>
    <n v="0.171160714285714"/>
    <n v="54"/>
    <n v="5238.2037037036998"/>
    <n v="76"/>
    <n v="-21.018289473684199"/>
    <n v="29.312092105263201"/>
    <m/>
    <m/>
    <m/>
    <m/>
    <m/>
    <m/>
    <m/>
    <m/>
    <m/>
    <m/>
    <m/>
    <m/>
    <n v="54"/>
    <n v="157.35185185185199"/>
    <n v="1.2860731707317099"/>
    <n v="11.129609756097601"/>
    <m/>
    <m/>
    <m/>
    <m/>
    <n v="54"/>
    <n v="52.127777777777801"/>
    <n v="5.6740740740740703E-2"/>
    <n v="9.0686419753086405"/>
  </r>
  <r>
    <x v="6"/>
    <x v="4"/>
    <n v="7.5530303030303003E-2"/>
    <n v="65"/>
    <n v="5033.6769230769196"/>
    <n v="81"/>
    <n v="-50.894074074074098"/>
    <n v="31.700074074074099"/>
    <m/>
    <m/>
    <m/>
    <m/>
    <m/>
    <m/>
    <m/>
    <m/>
    <m/>
    <m/>
    <m/>
    <m/>
    <n v="65"/>
    <n v="150.06153846153799"/>
    <n v="1.22808988764045"/>
    <n v="11.658067415730301"/>
    <m/>
    <m/>
    <m/>
    <m/>
    <n v="65"/>
    <n v="51.136923076923097"/>
    <n v="-1.5078651685393201E-2"/>
    <n v="9.3689887640449392"/>
  </r>
  <r>
    <x v="6"/>
    <x v="5"/>
    <n v="0.24006329113923999"/>
    <n v="90"/>
    <n v="5190.4111111111097"/>
    <n v="101"/>
    <n v="79.374356435643506"/>
    <n v="34.478277227722799"/>
    <m/>
    <m/>
    <m/>
    <m/>
    <m/>
    <m/>
    <m/>
    <m/>
    <m/>
    <m/>
    <m/>
    <m/>
    <n v="90"/>
    <n v="151.81111111111099"/>
    <n v="2.2046347826087"/>
    <n v="12.906817391304299"/>
    <m/>
    <m/>
    <m/>
    <m/>
    <n v="87"/>
    <n v="48.895402298850598"/>
    <n v="0.261781818181818"/>
    <n v="10.669818181818201"/>
  </r>
  <r>
    <x v="6"/>
    <x v="6"/>
    <n v="0.48011976047904198"/>
    <n v="89"/>
    <n v="5005.3483146067401"/>
    <n v="111"/>
    <n v="-71.998108108108099"/>
    <n v="33.589621621621603"/>
    <m/>
    <m/>
    <m/>
    <m/>
    <m/>
    <m/>
    <m/>
    <m/>
    <m/>
    <m/>
    <m/>
    <m/>
    <n v="89"/>
    <n v="144.26966292134799"/>
    <n v="1.6591279999999999"/>
    <n v="12.015504"/>
    <m/>
    <m/>
    <m/>
    <m/>
    <n v="84"/>
    <n v="48.139285714285698"/>
    <n v="-0.42875000000000002"/>
    <n v="9.7429841666666697"/>
  </r>
  <r>
    <x v="6"/>
    <x v="7"/>
    <n v="0.63656050955414001"/>
    <n v="95"/>
    <n v="5200.6421052631604"/>
    <n v="116"/>
    <n v="15.986465517241401"/>
    <n v="37.210620689655201"/>
    <m/>
    <m/>
    <m/>
    <m/>
    <m/>
    <m/>
    <m/>
    <m/>
    <m/>
    <m/>
    <m/>
    <m/>
    <n v="95"/>
    <n v="124.021052631579"/>
    <n v="0.32116923076923098"/>
    <n v="14.473115384615401"/>
    <m/>
    <m/>
    <m/>
    <m/>
    <n v="88"/>
    <n v="47.188636363636398"/>
    <n v="-0.57228571428571395"/>
    <n v="11.662726190476199"/>
  </r>
  <r>
    <x v="6"/>
    <x v="8"/>
    <n v="0.37416149068323001"/>
    <n v="66"/>
    <n v="5327.7424242424204"/>
    <n v="103"/>
    <n v="-38.995533980582501"/>
    <n v="31.729669902912601"/>
    <m/>
    <m/>
    <m/>
    <m/>
    <m/>
    <m/>
    <m/>
    <m/>
    <m/>
    <m/>
    <m/>
    <m/>
    <n v="66"/>
    <n v="130.48484848484799"/>
    <n v="-0.96192436974789997"/>
    <n v="12.0121680672269"/>
    <m/>
    <m/>
    <m/>
    <m/>
    <n v="62"/>
    <n v="39.067741935483902"/>
    <n v="-0.81588695652173904"/>
    <n v="10.017356521739099"/>
  </r>
  <r>
    <x v="6"/>
    <x v="9"/>
    <n v="0.691071428571429"/>
    <n v="101"/>
    <n v="5315.5148514851498"/>
    <n v="129"/>
    <n v="32.129612403100801"/>
    <n v="35.057465116279097"/>
    <m/>
    <m/>
    <m/>
    <m/>
    <m/>
    <m/>
    <m/>
    <m/>
    <m/>
    <m/>
    <m/>
    <m/>
    <n v="101"/>
    <n v="133.178217821782"/>
    <n v="-0.33071527777777798"/>
    <n v="12.893611111111101"/>
    <m/>
    <m/>
    <m/>
    <m/>
    <n v="99"/>
    <n v="47.536363636363603"/>
    <n v="-0.25417857142857098"/>
    <n v="10.5410378571429"/>
  </r>
  <r>
    <x v="6"/>
    <x v="10"/>
    <n v="0.44590909090909098"/>
    <n v="86"/>
    <n v="5414.1162790697699"/>
    <n v="107"/>
    <n v="-35.092429906542101"/>
    <n v="36.240775700934599"/>
    <m/>
    <m/>
    <m/>
    <m/>
    <m/>
    <m/>
    <m/>
    <m/>
    <m/>
    <m/>
    <m/>
    <m/>
    <n v="86"/>
    <n v="138.10465116279099"/>
    <n v="-1.00748760330579"/>
    <n v="14.007388429752099"/>
    <m/>
    <m/>
    <m/>
    <m/>
    <n v="80"/>
    <n v="50.181249999999999"/>
    <n v="-0.44000862068965502"/>
    <n v="11.516681034482801"/>
  </r>
  <r>
    <x v="6"/>
    <x v="11"/>
    <n v="0.42880952380952397"/>
    <n v="81"/>
    <n v="5640.3086419753099"/>
    <n v="107"/>
    <n v="-27.752242990654199"/>
    <n v="36.817813084112203"/>
    <m/>
    <m/>
    <m/>
    <m/>
    <m/>
    <m/>
    <m/>
    <m/>
    <m/>
    <m/>
    <m/>
    <m/>
    <n v="81"/>
    <n v="132.72839506172801"/>
    <n v="-2.3537286821705399"/>
    <n v="14.144100775193801"/>
    <m/>
    <m/>
    <m/>
    <m/>
    <n v="78"/>
    <n v="49.5141025641026"/>
    <n v="-0.92317741935483899"/>
    <n v="11.870774193548399"/>
  </r>
  <r>
    <x v="6"/>
    <x v="12"/>
    <n v="0.55304812834224604"/>
    <n v="85"/>
    <n v="6138.8352941176499"/>
    <n v="112"/>
    <n v="113.41035714285699"/>
    <n v="35.803839285714297"/>
    <m/>
    <m/>
    <m/>
    <m/>
    <m/>
    <m/>
    <m/>
    <m/>
    <m/>
    <m/>
    <m/>
    <m/>
    <n v="85"/>
    <n v="145.22352941176501"/>
    <n v="-0.23826618705036001"/>
    <n v="12.419798561151101"/>
    <m/>
    <m/>
    <m/>
    <m/>
    <n v="82"/>
    <n v="52.967073170731702"/>
    <n v="-1.0267407407407401"/>
    <n v="10.3700740740741"/>
  </r>
  <r>
    <x v="6"/>
    <x v="13"/>
    <n v="0.51781021897810198"/>
    <n v="52"/>
    <n v="6349.1730769230799"/>
    <n v="75"/>
    <n v="156.00479999999999"/>
    <n v="33.947346666666697"/>
    <m/>
    <m/>
    <m/>
    <m/>
    <m/>
    <m/>
    <m/>
    <m/>
    <m/>
    <m/>
    <m/>
    <m/>
    <n v="52"/>
    <n v="166.11538461538501"/>
    <n v="1.15662790697674"/>
    <n v="11.950337209302299"/>
    <m/>
    <m/>
    <m/>
    <m/>
    <n v="51"/>
    <n v="54.996078431372503"/>
    <n v="-0.64263095238095302"/>
    <n v="9.5466142857142895"/>
  </r>
  <r>
    <x v="6"/>
    <x v="14"/>
    <n v="0.29256410256410198"/>
    <m/>
    <m/>
    <n v="69"/>
    <n v="165.54898550724599"/>
    <n v="30.3146231884058"/>
    <m/>
    <m/>
    <m/>
    <m/>
    <m/>
    <m/>
    <m/>
    <m/>
    <m/>
    <m/>
    <m/>
    <m/>
    <m/>
    <m/>
    <m/>
    <m/>
    <m/>
    <m/>
    <m/>
    <m/>
    <m/>
    <m/>
    <m/>
    <m/>
  </r>
  <r>
    <x v="6"/>
    <x v="15"/>
    <n v="0.43116564417177899"/>
    <n v="57"/>
    <n v="5491.21052631579"/>
    <n v="74"/>
    <n v="246.349864864865"/>
    <n v="30.9372162162162"/>
    <m/>
    <m/>
    <m/>
    <m/>
    <m/>
    <m/>
    <m/>
    <m/>
    <m/>
    <m/>
    <m/>
    <m/>
    <n v="57"/>
    <n v="128.96491228070201"/>
    <n v="-1.17751898734177"/>
    <n v="10.9030506329114"/>
    <m/>
    <m/>
    <m/>
    <m/>
    <n v="54"/>
    <n v="45.837037037037"/>
    <n v="-0.42424358974359"/>
    <n v="8.7696538461538491"/>
  </r>
  <r>
    <x v="6"/>
    <x v="16"/>
    <n v="0.24105263157894699"/>
    <m/>
    <m/>
    <n v="52"/>
    <n v="227.12269230769201"/>
    <n v="32.671269230769198"/>
    <m/>
    <m/>
    <m/>
    <m/>
    <m/>
    <m/>
    <m/>
    <m/>
    <m/>
    <m/>
    <m/>
    <m/>
    <m/>
    <m/>
    <m/>
    <m/>
    <m/>
    <m/>
    <m/>
    <m/>
    <m/>
    <m/>
    <m/>
    <m/>
  </r>
  <r>
    <x v="6"/>
    <x v="17"/>
    <n v="0.28128205128205103"/>
    <n v="56"/>
    <n v="6209.4642857142899"/>
    <n v="63"/>
    <n v="213.927301587302"/>
    <n v="38.428492063492101"/>
    <m/>
    <m/>
    <m/>
    <m/>
    <m/>
    <m/>
    <m/>
    <m/>
    <m/>
    <m/>
    <m/>
    <m/>
    <n v="56"/>
    <n v="148.58928571428601"/>
    <n v="-0.31686956521739101"/>
    <n v="13.834217391304399"/>
    <m/>
    <m/>
    <m/>
    <m/>
    <n v="54"/>
    <n v="55.318518518518502"/>
    <n v="-2.7979531249999998"/>
    <n v="11.135793749999999"/>
  </r>
  <r>
    <x v="6"/>
    <x v="18"/>
    <n v="1.02614583333333"/>
    <m/>
    <m/>
    <n v="58"/>
    <n v="270.07724137931001"/>
    <n v="35.301637931034499"/>
    <m/>
    <m/>
    <m/>
    <m/>
    <m/>
    <m/>
    <m/>
    <m/>
    <m/>
    <m/>
    <m/>
    <m/>
    <m/>
    <m/>
    <m/>
    <m/>
    <m/>
    <m/>
    <m/>
    <m/>
    <m/>
    <m/>
    <m/>
    <m/>
  </r>
  <r>
    <x v="6"/>
    <x v="19"/>
    <n v="1.0559770114942499"/>
    <m/>
    <m/>
    <n v="50"/>
    <n v="293.38639999999998"/>
    <n v="36.645600000000002"/>
    <m/>
    <m/>
    <m/>
    <m/>
    <m/>
    <m/>
    <m/>
    <m/>
    <m/>
    <m/>
    <m/>
    <m/>
    <m/>
    <m/>
    <m/>
    <m/>
    <m/>
    <m/>
    <m/>
    <m/>
    <m/>
    <m/>
    <m/>
    <m/>
  </r>
  <r>
    <x v="6"/>
    <x v="20"/>
    <n v="1.3678640776699"/>
    <m/>
    <m/>
    <n v="64"/>
    <n v="256.10781250000002"/>
    <n v="36.170499999999997"/>
    <m/>
    <m/>
    <m/>
    <m/>
    <m/>
    <m/>
    <m/>
    <m/>
    <m/>
    <m/>
    <m/>
    <m/>
    <m/>
    <m/>
    <m/>
    <m/>
    <m/>
    <m/>
    <m/>
    <m/>
    <m/>
    <m/>
    <m/>
    <m/>
  </r>
  <r>
    <x v="6"/>
    <x v="21"/>
    <n v="1.62144578313253"/>
    <m/>
    <m/>
    <n v="52"/>
    <n v="124.850576923077"/>
    <n v="30.1245576923077"/>
    <m/>
    <m/>
    <m/>
    <m/>
    <m/>
    <m/>
    <m/>
    <m/>
    <m/>
    <m/>
    <m/>
    <m/>
    <m/>
    <m/>
    <m/>
    <m/>
    <m/>
    <m/>
    <m/>
    <m/>
    <m/>
    <m/>
    <m/>
    <m/>
  </r>
  <r>
    <x v="6"/>
    <x v="22"/>
    <n v="0.92319148936170203"/>
    <m/>
    <m/>
    <n v="64"/>
    <n v="214.00859374999999"/>
    <n v="33.921265624999997"/>
    <m/>
    <m/>
    <m/>
    <m/>
    <m/>
    <m/>
    <m/>
    <m/>
    <m/>
    <m/>
    <m/>
    <m/>
    <m/>
    <m/>
    <m/>
    <m/>
    <m/>
    <m/>
    <m/>
    <m/>
    <m/>
    <m/>
    <m/>
    <m/>
  </r>
  <r>
    <x v="6"/>
    <x v="23"/>
    <n v="1.085"/>
    <m/>
    <m/>
    <n v="51"/>
    <n v="245.28725490196101"/>
    <n v="32.420117647058802"/>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r>
    <x v="7"/>
    <x v="34"/>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5"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7"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6">
        <item x="0"/>
        <item x="1"/>
        <item x="2"/>
        <item x="3"/>
        <item x="4"/>
        <item x="5"/>
        <item x="6"/>
        <item x="7"/>
        <item x="8"/>
        <item x="9"/>
        <item x="10"/>
        <item x="11"/>
        <item x="12"/>
        <item x="13"/>
        <item x="14"/>
        <item x="15"/>
        <item x="16"/>
        <item x="17"/>
        <item x="18"/>
        <item x="19"/>
        <item x="20"/>
        <item x="21"/>
        <item x="22"/>
        <item x="23"/>
        <item x="24"/>
        <item x="25"/>
        <item x="26"/>
        <item x="27"/>
        <item h="1" x="34"/>
        <item x="28"/>
        <item x="29"/>
        <item x="30"/>
        <item x="31"/>
        <item x="32"/>
        <item x="33"/>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5">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x v="34"/>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zoomScaleNormal="100" workbookViewId="0">
      <pane xSplit="2" ySplit="11" topLeftCell="C12" activePane="bottomRight" state="frozen"/>
      <selection pane="topRight" activeCell="C1" sqref="C1"/>
      <selection pane="bottomLeft" activeCell="A5" sqref="A5"/>
      <selection pane="bottomRight" activeCell="A114" sqref="A114:XFD11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44089</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0.32558415226238652</v>
      </c>
      <c r="D6" s="23">
        <f t="shared" ref="D6:AF6" si="0">+SUBTOTAL(101,D13:D301)</f>
        <v>1270.7043010752689</v>
      </c>
      <c r="E6" s="23">
        <f t="shared" si="0"/>
        <v>5088.5377246475473</v>
      </c>
      <c r="F6" s="24">
        <f t="shared" si="0"/>
        <v>1683.5402843601896</v>
      </c>
      <c r="G6" s="24">
        <f t="shared" si="0"/>
        <v>88.62170870610241</v>
      </c>
      <c r="H6" s="47">
        <f t="shared" si="0"/>
        <v>30.689243657931563</v>
      </c>
      <c r="I6" s="23">
        <f t="shared" si="0"/>
        <v>267.5</v>
      </c>
      <c r="J6" s="23">
        <f t="shared" si="0"/>
        <v>241.09365889124834</v>
      </c>
      <c r="K6" s="24">
        <f t="shared" si="0"/>
        <v>1.2634229573223439</v>
      </c>
      <c r="L6" s="47">
        <f t="shared" si="0"/>
        <v>16.317329191934807</v>
      </c>
      <c r="M6" s="23">
        <f t="shared" si="0"/>
        <v>278.26470588235293</v>
      </c>
      <c r="N6" s="23">
        <f t="shared" si="0"/>
        <v>220.02198175763073</v>
      </c>
      <c r="O6" s="24">
        <f t="shared" si="0"/>
        <v>2.3164868229082853</v>
      </c>
      <c r="P6" s="47">
        <f t="shared" si="0"/>
        <v>24.707945860163857</v>
      </c>
      <c r="Q6" s="24">
        <f t="shared" si="0"/>
        <v>269.90909090909093</v>
      </c>
      <c r="R6" s="24">
        <f t="shared" si="0"/>
        <v>818.30403341363603</v>
      </c>
      <c r="S6" s="24">
        <f t="shared" si="0"/>
        <v>8.2857515340301298</v>
      </c>
      <c r="T6" s="47">
        <f t="shared" si="0"/>
        <v>11.636130535747274</v>
      </c>
      <c r="U6" s="23">
        <f t="shared" si="0"/>
        <v>1270.7043010752689</v>
      </c>
      <c r="V6" s="24">
        <f t="shared" si="0"/>
        <v>136.10759826126721</v>
      </c>
      <c r="W6" s="24">
        <f t="shared" si="0"/>
        <v>1.4724965685184204</v>
      </c>
      <c r="X6" s="47">
        <f t="shared" si="0"/>
        <v>14.209763482348208</v>
      </c>
      <c r="Y6" s="23">
        <f t="shared" si="0"/>
        <v>526.59420289855075</v>
      </c>
      <c r="Z6" s="24">
        <f t="shared" si="0"/>
        <v>3.4532949818420939</v>
      </c>
      <c r="AA6" s="24">
        <f t="shared" si="0"/>
        <v>-2.7971955009672207E-2</v>
      </c>
      <c r="AB6" s="47">
        <f t="shared" si="0"/>
        <v>13.404551152434165</v>
      </c>
      <c r="AC6" s="23">
        <f t="shared" si="0"/>
        <v>1253.6010928961748</v>
      </c>
      <c r="AD6" s="24">
        <f t="shared" si="0"/>
        <v>38.013923442118127</v>
      </c>
      <c r="AE6" s="24">
        <f t="shared" si="0"/>
        <v>-0.68951749373745141</v>
      </c>
      <c r="AF6" s="47">
        <f t="shared" si="0"/>
        <v>11.966991706186128</v>
      </c>
    </row>
    <row r="7" spans="1:32" s="19" customFormat="1" ht="15" customHeight="1" x14ac:dyDescent="0.2">
      <c r="A7" s="8"/>
      <c r="B7" s="22" t="s">
        <v>33</v>
      </c>
      <c r="C7" s="48">
        <f>+SUBTOTAL(102,C13:C301)</f>
        <v>211</v>
      </c>
      <c r="D7" s="23">
        <f t="shared" ref="D7:AF7" si="1">+SUBTOTAL(102,D13:D301)</f>
        <v>186</v>
      </c>
      <c r="E7" s="23">
        <f t="shared" si="1"/>
        <v>186</v>
      </c>
      <c r="F7" s="23">
        <f t="shared" si="1"/>
        <v>211</v>
      </c>
      <c r="G7" s="23">
        <f t="shared" si="1"/>
        <v>211</v>
      </c>
      <c r="H7" s="48">
        <f t="shared" si="1"/>
        <v>211</v>
      </c>
      <c r="I7" s="23">
        <f t="shared" si="1"/>
        <v>78</v>
      </c>
      <c r="J7" s="23">
        <f t="shared" si="1"/>
        <v>78</v>
      </c>
      <c r="K7" s="23">
        <f t="shared" si="1"/>
        <v>78</v>
      </c>
      <c r="L7" s="48">
        <f t="shared" si="1"/>
        <v>78</v>
      </c>
      <c r="M7" s="23">
        <f t="shared" si="1"/>
        <v>68</v>
      </c>
      <c r="N7" s="23">
        <f t="shared" si="1"/>
        <v>68</v>
      </c>
      <c r="O7" s="23">
        <f t="shared" si="1"/>
        <v>68</v>
      </c>
      <c r="P7" s="48">
        <f t="shared" si="1"/>
        <v>68</v>
      </c>
      <c r="Q7" s="23">
        <f t="shared" si="1"/>
        <v>77</v>
      </c>
      <c r="R7" s="23">
        <f t="shared" si="1"/>
        <v>77</v>
      </c>
      <c r="S7" s="23">
        <f t="shared" si="1"/>
        <v>77</v>
      </c>
      <c r="T7" s="48">
        <f t="shared" si="1"/>
        <v>77</v>
      </c>
      <c r="U7" s="23">
        <f t="shared" si="1"/>
        <v>186</v>
      </c>
      <c r="V7" s="23">
        <f t="shared" si="1"/>
        <v>186</v>
      </c>
      <c r="W7" s="23">
        <f t="shared" si="1"/>
        <v>186</v>
      </c>
      <c r="X7" s="48">
        <f t="shared" si="1"/>
        <v>186</v>
      </c>
      <c r="Y7" s="23">
        <f t="shared" si="1"/>
        <v>69</v>
      </c>
      <c r="Z7" s="23">
        <f t="shared" si="1"/>
        <v>69</v>
      </c>
      <c r="AA7" s="24">
        <f t="shared" si="1"/>
        <v>69</v>
      </c>
      <c r="AB7" s="48">
        <f t="shared" si="1"/>
        <v>69</v>
      </c>
      <c r="AC7" s="23">
        <f t="shared" si="1"/>
        <v>183</v>
      </c>
      <c r="AD7" s="23">
        <f t="shared" si="1"/>
        <v>183</v>
      </c>
      <c r="AE7" s="24">
        <f t="shared" si="1"/>
        <v>183</v>
      </c>
      <c r="AF7" s="48">
        <f t="shared" si="1"/>
        <v>183</v>
      </c>
    </row>
    <row r="8" spans="1:32" s="19" customFormat="1" ht="15" customHeight="1" x14ac:dyDescent="0.2">
      <c r="A8" s="8"/>
      <c r="B8" s="22" t="s">
        <v>34</v>
      </c>
      <c r="C8" s="47">
        <f>+SUBTOTAL(105,C13:C301)</f>
        <v>0</v>
      </c>
      <c r="D8" s="23">
        <f t="shared" ref="D8:AF8" si="2">+SUBTOTAL(105,D13:D301)</f>
        <v>52</v>
      </c>
      <c r="E8" s="23">
        <f t="shared" si="2"/>
        <v>3337.6839080459799</v>
      </c>
      <c r="F8" s="24">
        <f t="shared" si="2"/>
        <v>50</v>
      </c>
      <c r="G8" s="24">
        <f t="shared" si="2"/>
        <v>-119.148961038961</v>
      </c>
      <c r="H8" s="47">
        <f t="shared" si="2"/>
        <v>10.0556354166667</v>
      </c>
      <c r="I8" s="23">
        <f t="shared" si="2"/>
        <v>57</v>
      </c>
      <c r="J8" s="23">
        <f t="shared" si="2"/>
        <v>179.875</v>
      </c>
      <c r="K8" s="24">
        <f t="shared" si="2"/>
        <v>-3.2749174757281501</v>
      </c>
      <c r="L8" s="47">
        <f t="shared" si="2"/>
        <v>9.9832039735099301</v>
      </c>
      <c r="M8" s="23">
        <f t="shared" si="2"/>
        <v>52</v>
      </c>
      <c r="N8" s="23">
        <f t="shared" si="2"/>
        <v>167.556701030928</v>
      </c>
      <c r="O8" s="24">
        <f t="shared" si="2"/>
        <v>-1.2356072961373401</v>
      </c>
      <c r="P8" s="47">
        <f t="shared" si="2"/>
        <v>17.1045452041072</v>
      </c>
      <c r="Q8" s="24">
        <f t="shared" si="2"/>
        <v>50</v>
      </c>
      <c r="R8" s="24">
        <f t="shared" si="2"/>
        <v>626.74226804123703</v>
      </c>
      <c r="S8" s="24">
        <f t="shared" si="2"/>
        <v>-6.7968466257668601</v>
      </c>
      <c r="T8" s="47">
        <f t="shared" si="2"/>
        <v>4.9728854961832099</v>
      </c>
      <c r="U8" s="23">
        <f t="shared" si="2"/>
        <v>52</v>
      </c>
      <c r="V8" s="24">
        <f t="shared" si="2"/>
        <v>97.769230769230802</v>
      </c>
      <c r="W8" s="24">
        <f t="shared" si="2"/>
        <v>-2.9608758888170601</v>
      </c>
      <c r="X8" s="47">
        <f t="shared" si="2"/>
        <v>6.1696678321678302</v>
      </c>
      <c r="Y8" s="23">
        <f t="shared" si="2"/>
        <v>53</v>
      </c>
      <c r="Z8" s="24">
        <f t="shared" si="2"/>
        <v>2.7523556733099199</v>
      </c>
      <c r="AA8" s="24">
        <f t="shared" si="2"/>
        <v>-0.242126202974628</v>
      </c>
      <c r="AB8" s="47">
        <f t="shared" si="2"/>
        <v>6.2353493613823998</v>
      </c>
      <c r="AC8" s="23">
        <f t="shared" si="2"/>
        <v>51</v>
      </c>
      <c r="AD8" s="24">
        <f t="shared" si="2"/>
        <v>19.100000000000001</v>
      </c>
      <c r="AE8" s="24">
        <f t="shared" si="2"/>
        <v>-18.988347799634901</v>
      </c>
      <c r="AF8" s="47">
        <f t="shared" si="2"/>
        <v>5.0677807971014497</v>
      </c>
    </row>
    <row r="9" spans="1:32" s="19" customFormat="1" x14ac:dyDescent="0.2">
      <c r="A9" s="8"/>
      <c r="B9" s="22" t="s">
        <v>35</v>
      </c>
      <c r="C9" s="47">
        <f>+SUBTOTAL(104,C13:C301)</f>
        <v>1.62144578313253</v>
      </c>
      <c r="D9" s="23">
        <f t="shared" ref="D9:AF9" si="3">+SUBTOTAL(104,D13:D301)</f>
        <v>4304</v>
      </c>
      <c r="E9" s="23">
        <f t="shared" si="3"/>
        <v>8530.41847826087</v>
      </c>
      <c r="F9" s="24">
        <f t="shared" si="3"/>
        <v>6301</v>
      </c>
      <c r="G9" s="24">
        <f t="shared" si="3"/>
        <v>330.69968327402199</v>
      </c>
      <c r="H9" s="47">
        <f t="shared" si="3"/>
        <v>42.291489655172398</v>
      </c>
      <c r="I9" s="23">
        <f t="shared" si="3"/>
        <v>547</v>
      </c>
      <c r="J9" s="23">
        <f t="shared" si="3"/>
        <v>300.84285714285699</v>
      </c>
      <c r="K9" s="24">
        <f t="shared" si="3"/>
        <v>5.8385832497492203</v>
      </c>
      <c r="L9" s="47">
        <f t="shared" si="3"/>
        <v>20.987790969248699</v>
      </c>
      <c r="M9" s="23">
        <f t="shared" si="3"/>
        <v>544</v>
      </c>
      <c r="N9" s="23">
        <f t="shared" si="3"/>
        <v>278.17142857142898</v>
      </c>
      <c r="O9" s="24">
        <f t="shared" si="3"/>
        <v>7.2399704482844998</v>
      </c>
      <c r="P9" s="47">
        <f t="shared" si="3"/>
        <v>28.125129521586999</v>
      </c>
      <c r="Q9" s="24">
        <f t="shared" si="3"/>
        <v>550</v>
      </c>
      <c r="R9" s="24">
        <f t="shared" si="3"/>
        <v>1066.4571428571401</v>
      </c>
      <c r="S9" s="24">
        <f t="shared" si="3"/>
        <v>20.535686080642598</v>
      </c>
      <c r="T9" s="47">
        <f t="shared" si="3"/>
        <v>17.405553772070601</v>
      </c>
      <c r="U9" s="23">
        <f t="shared" si="3"/>
        <v>4304</v>
      </c>
      <c r="V9" s="24">
        <f t="shared" si="3"/>
        <v>167.81283422459899</v>
      </c>
      <c r="W9" s="24">
        <f t="shared" si="3"/>
        <v>5.3763832537229597</v>
      </c>
      <c r="X9" s="47">
        <f t="shared" si="3"/>
        <v>19.8424474971773</v>
      </c>
      <c r="Y9" s="23">
        <f t="shared" si="3"/>
        <v>1208</v>
      </c>
      <c r="Z9" s="24">
        <f t="shared" si="3"/>
        <v>3.91166437133325</v>
      </c>
      <c r="AA9" s="24">
        <f t="shared" si="3"/>
        <v>5.922511034821E-2</v>
      </c>
      <c r="AB9" s="47">
        <f t="shared" si="3"/>
        <v>20.375374176811</v>
      </c>
      <c r="AC9" s="23">
        <f t="shared" si="3"/>
        <v>4276</v>
      </c>
      <c r="AD9" s="24">
        <f t="shared" si="3"/>
        <v>56.241666666666603</v>
      </c>
      <c r="AE9" s="24">
        <f t="shared" si="3"/>
        <v>3.5822306851311998</v>
      </c>
      <c r="AF9" s="47">
        <f t="shared" si="3"/>
        <v>17.521894035691901</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0.206540027137042</v>
      </c>
      <c r="D13" s="39">
        <v>408</v>
      </c>
      <c r="E13" s="39">
        <v>3827.4142156862699</v>
      </c>
      <c r="F13" s="39">
        <v>530</v>
      </c>
      <c r="G13" s="41">
        <v>-103.203547169811</v>
      </c>
      <c r="H13" s="51">
        <v>31.449403773585001</v>
      </c>
      <c r="I13" s="42">
        <v>80</v>
      </c>
      <c r="J13" s="39">
        <v>179.875</v>
      </c>
      <c r="K13" s="41">
        <v>-2.6719032258064499</v>
      </c>
      <c r="L13" s="51">
        <v>15.1101707779886</v>
      </c>
      <c r="M13" s="39"/>
      <c r="N13" s="39"/>
      <c r="O13" s="41"/>
      <c r="P13" s="51"/>
      <c r="Q13" s="39"/>
      <c r="R13" s="39"/>
      <c r="S13" s="41"/>
      <c r="T13" s="51"/>
      <c r="U13" s="39">
        <v>408</v>
      </c>
      <c r="V13" s="39">
        <v>122.377450980392</v>
      </c>
      <c r="W13" s="41">
        <v>1.2830016806722699</v>
      </c>
      <c r="X13" s="51">
        <v>13.0748352941176</v>
      </c>
      <c r="Y13" s="39"/>
      <c r="Z13" s="40"/>
      <c r="AA13" s="40"/>
      <c r="AB13" s="51"/>
      <c r="AC13" s="42">
        <v>406</v>
      </c>
      <c r="AD13" s="41">
        <v>39.232266009852196</v>
      </c>
      <c r="AE13" s="40">
        <v>0.93399151103565303</v>
      </c>
      <c r="AF13" s="51">
        <v>9.5315278438030493</v>
      </c>
    </row>
    <row r="14" spans="1:32" x14ac:dyDescent="0.2">
      <c r="A14" s="38" t="s">
        <v>3</v>
      </c>
      <c r="B14" s="39">
        <v>1988</v>
      </c>
      <c r="C14" s="62">
        <v>0.165416204217536</v>
      </c>
      <c r="D14" s="39">
        <v>487</v>
      </c>
      <c r="E14" s="39">
        <v>3943.0205338809001</v>
      </c>
      <c r="F14" s="39">
        <v>620</v>
      </c>
      <c r="G14" s="41">
        <v>-104.51172580645201</v>
      </c>
      <c r="H14" s="51">
        <v>32.5021177419355</v>
      </c>
      <c r="I14" s="42">
        <v>72</v>
      </c>
      <c r="J14" s="39">
        <v>198.902777777778</v>
      </c>
      <c r="K14" s="41">
        <v>-3.2749174757281501</v>
      </c>
      <c r="L14" s="51">
        <v>15.502210355987099</v>
      </c>
      <c r="M14" s="39"/>
      <c r="N14" s="39"/>
      <c r="O14" s="41"/>
      <c r="P14" s="51"/>
      <c r="Q14" s="39"/>
      <c r="R14" s="39"/>
      <c r="S14" s="41"/>
      <c r="T14" s="51"/>
      <c r="U14" s="39">
        <v>487</v>
      </c>
      <c r="V14" s="39">
        <v>123.515400410678</v>
      </c>
      <c r="W14" s="41">
        <v>1.5517774647887299</v>
      </c>
      <c r="X14" s="51">
        <v>13.9322591549296</v>
      </c>
      <c r="Y14" s="39"/>
      <c r="Z14" s="40"/>
      <c r="AA14" s="40"/>
      <c r="AB14" s="51"/>
      <c r="AC14" s="42">
        <v>487</v>
      </c>
      <c r="AD14" s="41">
        <v>38.655646817248403</v>
      </c>
      <c r="AE14" s="40">
        <v>1.08170496453901</v>
      </c>
      <c r="AF14" s="51">
        <v>10.787950070921999</v>
      </c>
    </row>
    <row r="15" spans="1:32" x14ac:dyDescent="0.2">
      <c r="A15" s="38" t="s">
        <v>3</v>
      </c>
      <c r="B15" s="39">
        <v>1989</v>
      </c>
      <c r="C15" s="62">
        <v>0.16215738284703801</v>
      </c>
      <c r="D15" s="39">
        <v>634</v>
      </c>
      <c r="E15" s="39">
        <v>4112.3296529968502</v>
      </c>
      <c r="F15" s="39">
        <v>783</v>
      </c>
      <c r="G15" s="41">
        <v>-64.374674329502</v>
      </c>
      <c r="H15" s="51">
        <v>34.171831417624603</v>
      </c>
      <c r="I15" s="42">
        <v>84</v>
      </c>
      <c r="J15" s="39">
        <v>210.892857142857</v>
      </c>
      <c r="K15" s="41">
        <v>-2.6995569782330402</v>
      </c>
      <c r="L15" s="51">
        <v>15.847661971831</v>
      </c>
      <c r="M15" s="39"/>
      <c r="N15" s="39"/>
      <c r="O15" s="41"/>
      <c r="P15" s="51"/>
      <c r="Q15" s="39">
        <v>59</v>
      </c>
      <c r="R15" s="39">
        <v>699.06779661016901</v>
      </c>
      <c r="S15" s="41">
        <v>-6.7968466257668601</v>
      </c>
      <c r="T15" s="51">
        <v>10.5844335378323</v>
      </c>
      <c r="U15" s="39">
        <v>634</v>
      </c>
      <c r="V15" s="39">
        <v>119.479495268139</v>
      </c>
      <c r="W15" s="41">
        <v>0.85019235095613199</v>
      </c>
      <c r="X15" s="51">
        <v>15.159827896512899</v>
      </c>
      <c r="Y15" s="39"/>
      <c r="Z15" s="40"/>
      <c r="AA15" s="40"/>
      <c r="AB15" s="51"/>
      <c r="AC15" s="42">
        <v>633</v>
      </c>
      <c r="AD15" s="41">
        <v>42.272985781990499</v>
      </c>
      <c r="AE15" s="40">
        <v>1.0548721719456999</v>
      </c>
      <c r="AF15" s="51">
        <v>11.456563687782801</v>
      </c>
    </row>
    <row r="16" spans="1:32" x14ac:dyDescent="0.2">
      <c r="A16" s="38" t="s">
        <v>3</v>
      </c>
      <c r="B16" s="39">
        <v>1990</v>
      </c>
      <c r="C16" s="62">
        <v>0.220425531914893</v>
      </c>
      <c r="D16" s="39">
        <v>700</v>
      </c>
      <c r="E16" s="39">
        <v>4187.9614285714297</v>
      </c>
      <c r="F16" s="39">
        <v>900</v>
      </c>
      <c r="G16" s="41">
        <v>-50.302422222222198</v>
      </c>
      <c r="H16" s="51">
        <v>34.0442933333333</v>
      </c>
      <c r="I16" s="42">
        <v>95</v>
      </c>
      <c r="J16" s="39">
        <v>214.12631578947401</v>
      </c>
      <c r="K16" s="41">
        <v>-2.6779233333333301</v>
      </c>
      <c r="L16" s="51">
        <v>16.4803844444445</v>
      </c>
      <c r="M16" s="39"/>
      <c r="N16" s="39"/>
      <c r="O16" s="41"/>
      <c r="P16" s="51"/>
      <c r="Q16" s="39">
        <v>74</v>
      </c>
      <c r="R16" s="39">
        <v>727.86486486486501</v>
      </c>
      <c r="S16" s="41">
        <v>-1.0202994100295</v>
      </c>
      <c r="T16" s="51">
        <v>10.828418879056001</v>
      </c>
      <c r="U16" s="39">
        <v>700</v>
      </c>
      <c r="V16" s="39">
        <v>128.58428571428601</v>
      </c>
      <c r="W16" s="41">
        <v>1.72822065727699</v>
      </c>
      <c r="X16" s="51">
        <v>15.8010300469483</v>
      </c>
      <c r="Y16" s="39"/>
      <c r="Z16" s="40"/>
      <c r="AA16" s="40"/>
      <c r="AB16" s="51"/>
      <c r="AC16" s="42">
        <v>700</v>
      </c>
      <c r="AD16" s="41">
        <v>39.345714285714301</v>
      </c>
      <c r="AE16" s="40">
        <v>1.6650946969697</v>
      </c>
      <c r="AF16" s="51">
        <v>12.4350879734848</v>
      </c>
    </row>
    <row r="17" spans="1:32" x14ac:dyDescent="0.2">
      <c r="A17" s="38" t="s">
        <v>3</v>
      </c>
      <c r="B17" s="39">
        <v>1991</v>
      </c>
      <c r="C17" s="62">
        <v>0.26431334622823999</v>
      </c>
      <c r="D17" s="39">
        <v>793</v>
      </c>
      <c r="E17" s="39">
        <v>4340.7036569987404</v>
      </c>
      <c r="F17" s="39">
        <v>1003</v>
      </c>
      <c r="G17" s="41">
        <v>11.372372881355901</v>
      </c>
      <c r="H17" s="51">
        <v>36.507367896311003</v>
      </c>
      <c r="I17" s="42">
        <v>120</v>
      </c>
      <c r="J17" s="39">
        <v>230.49166666666699</v>
      </c>
      <c r="K17" s="41">
        <v>-1.7385888223552901</v>
      </c>
      <c r="L17" s="51">
        <v>18.330923153692599</v>
      </c>
      <c r="M17" s="39"/>
      <c r="N17" s="39"/>
      <c r="O17" s="41"/>
      <c r="P17" s="51"/>
      <c r="Q17" s="39">
        <v>110</v>
      </c>
      <c r="R17" s="39">
        <v>739.14545454545498</v>
      </c>
      <c r="S17" s="41">
        <v>0.42647245017584801</v>
      </c>
      <c r="T17" s="51">
        <v>11.985010550996501</v>
      </c>
      <c r="U17" s="39">
        <v>793</v>
      </c>
      <c r="V17" s="39">
        <v>121.392181588903</v>
      </c>
      <c r="W17" s="41">
        <v>1.8843716599190301</v>
      </c>
      <c r="X17" s="51">
        <v>17.310982995951399</v>
      </c>
      <c r="Y17" s="39"/>
      <c r="Z17" s="40"/>
      <c r="AA17" s="40"/>
      <c r="AB17" s="51"/>
      <c r="AC17" s="42">
        <v>791</v>
      </c>
      <c r="AD17" s="41">
        <v>39.889886219974699</v>
      </c>
      <c r="AE17" s="40">
        <v>2.1237736156351801</v>
      </c>
      <c r="AF17" s="51">
        <v>13.853226710097699</v>
      </c>
    </row>
    <row r="18" spans="1:32" x14ac:dyDescent="0.2">
      <c r="A18" s="38" t="s">
        <v>3</v>
      </c>
      <c r="B18" s="39">
        <v>1992</v>
      </c>
      <c r="C18" s="62">
        <v>0.294116402116402</v>
      </c>
      <c r="D18" s="39">
        <v>936</v>
      </c>
      <c r="E18" s="39">
        <v>4347.5779914529903</v>
      </c>
      <c r="F18" s="39">
        <v>1242</v>
      </c>
      <c r="G18" s="41">
        <v>8.7032528180354198</v>
      </c>
      <c r="H18" s="51">
        <v>35.078546698872699</v>
      </c>
      <c r="I18" s="42">
        <v>135</v>
      </c>
      <c r="J18" s="39">
        <v>222.540740740741</v>
      </c>
      <c r="K18" s="41">
        <v>-0.39474133763094299</v>
      </c>
      <c r="L18" s="51">
        <v>17.9622554391619</v>
      </c>
      <c r="M18" s="39"/>
      <c r="N18" s="39"/>
      <c r="O18" s="41"/>
      <c r="P18" s="51"/>
      <c r="Q18" s="39">
        <v>119</v>
      </c>
      <c r="R18" s="39">
        <v>718.02521008403403</v>
      </c>
      <c r="S18" s="41">
        <v>0.36882454458293301</v>
      </c>
      <c r="T18" s="51">
        <v>12.310282837967399</v>
      </c>
      <c r="U18" s="39">
        <v>936</v>
      </c>
      <c r="V18" s="39">
        <v>123.299145299145</v>
      </c>
      <c r="W18" s="41">
        <v>1.7427874331550799</v>
      </c>
      <c r="X18" s="51">
        <v>17.490678475935798</v>
      </c>
      <c r="Y18" s="39"/>
      <c r="Z18" s="40"/>
      <c r="AA18" s="40"/>
      <c r="AB18" s="51"/>
      <c r="AC18" s="42">
        <v>932</v>
      </c>
      <c r="AD18" s="41">
        <v>39.064270386266102</v>
      </c>
      <c r="AE18" s="40">
        <v>2.27623149394348</v>
      </c>
      <c r="AF18" s="51">
        <v>14.285998250336499</v>
      </c>
    </row>
    <row r="19" spans="1:32" x14ac:dyDescent="0.2">
      <c r="A19" s="38" t="s">
        <v>3</v>
      </c>
      <c r="B19" s="39">
        <v>1993</v>
      </c>
      <c r="C19" s="62">
        <v>0.21620468104635099</v>
      </c>
      <c r="D19" s="39">
        <v>1121</v>
      </c>
      <c r="E19" s="39">
        <v>4293.6003568242604</v>
      </c>
      <c r="F19" s="39">
        <v>1398</v>
      </c>
      <c r="G19" s="41">
        <v>12.0644134477826</v>
      </c>
      <c r="H19" s="51">
        <v>35.513425608011403</v>
      </c>
      <c r="I19" s="42">
        <v>148</v>
      </c>
      <c r="J19" s="39">
        <v>243.32432432432401</v>
      </c>
      <c r="K19" s="41">
        <v>-0.3999627773801</v>
      </c>
      <c r="L19" s="51">
        <v>18.178986399427298</v>
      </c>
      <c r="M19" s="39">
        <v>55</v>
      </c>
      <c r="N19" s="39">
        <v>195.50909090909099</v>
      </c>
      <c r="O19" s="41">
        <v>-1.2356072961373401</v>
      </c>
      <c r="P19" s="51">
        <v>26.265721030042901</v>
      </c>
      <c r="Q19" s="39">
        <v>146</v>
      </c>
      <c r="R19" s="39">
        <v>728.95205479452102</v>
      </c>
      <c r="S19" s="41">
        <v>0.18348482142856801</v>
      </c>
      <c r="T19" s="51">
        <v>14.0043196428571</v>
      </c>
      <c r="U19" s="39">
        <v>1121</v>
      </c>
      <c r="V19" s="39">
        <v>125.32381801962499</v>
      </c>
      <c r="W19" s="41">
        <v>1.69760215698023</v>
      </c>
      <c r="X19" s="51">
        <v>17.660070701018601</v>
      </c>
      <c r="Y19" s="39"/>
      <c r="Z19" s="40"/>
      <c r="AA19" s="40"/>
      <c r="AB19" s="51"/>
      <c r="AC19" s="42">
        <v>1111</v>
      </c>
      <c r="AD19" s="41">
        <v>36.613321332133197</v>
      </c>
      <c r="AE19" s="40">
        <v>2.3929180327868802</v>
      </c>
      <c r="AF19" s="51">
        <v>14.6628737097754</v>
      </c>
    </row>
    <row r="20" spans="1:32" x14ac:dyDescent="0.2">
      <c r="A20" s="38" t="s">
        <v>3</v>
      </c>
      <c r="B20" s="39">
        <v>1994</v>
      </c>
      <c r="C20" s="62">
        <v>0.331072542901716</v>
      </c>
      <c r="D20" s="39">
        <v>1272</v>
      </c>
      <c r="E20" s="39">
        <v>4313.0172955974804</v>
      </c>
      <c r="F20" s="39">
        <v>1666</v>
      </c>
      <c r="G20" s="41">
        <v>23.6996818727491</v>
      </c>
      <c r="H20" s="51">
        <v>35.844937575030002</v>
      </c>
      <c r="I20" s="42">
        <v>165</v>
      </c>
      <c r="J20" s="39">
        <v>256.33333333333297</v>
      </c>
      <c r="K20" s="41">
        <v>-0.41919951778179598</v>
      </c>
      <c r="L20" s="51">
        <v>18.700451476793202</v>
      </c>
      <c r="M20" s="39">
        <v>78</v>
      </c>
      <c r="N20" s="39">
        <v>207.21794871794901</v>
      </c>
      <c r="O20" s="41">
        <v>-1.20575240384615</v>
      </c>
      <c r="P20" s="51">
        <v>26.704016225961499</v>
      </c>
      <c r="Q20" s="39">
        <v>165</v>
      </c>
      <c r="R20" s="39">
        <v>767.32121212121206</v>
      </c>
      <c r="S20" s="41">
        <v>1.6721899696048701</v>
      </c>
      <c r="T20" s="51">
        <v>15.014816869300899</v>
      </c>
      <c r="U20" s="39">
        <v>1272</v>
      </c>
      <c r="V20" s="39">
        <v>125.512578616352</v>
      </c>
      <c r="W20" s="41">
        <v>1.6882489816700601</v>
      </c>
      <c r="X20" s="51">
        <v>18.333159368635499</v>
      </c>
      <c r="Y20" s="39"/>
      <c r="Z20" s="40"/>
      <c r="AA20" s="40"/>
      <c r="AB20" s="51"/>
      <c r="AC20" s="42">
        <v>1254</v>
      </c>
      <c r="AD20" s="41">
        <v>36.477591706539002</v>
      </c>
      <c r="AE20" s="40">
        <v>2.6829320288362499</v>
      </c>
      <c r="AF20" s="51">
        <v>15.262831513903199</v>
      </c>
    </row>
    <row r="21" spans="1:32" x14ac:dyDescent="0.2">
      <c r="A21" s="38" t="s">
        <v>3</v>
      </c>
      <c r="B21" s="39">
        <v>1995</v>
      </c>
      <c r="C21" s="62">
        <v>0.48740162822252298</v>
      </c>
      <c r="D21" s="39">
        <v>1462</v>
      </c>
      <c r="E21" s="39">
        <v>4571.4575923392604</v>
      </c>
      <c r="F21" s="39">
        <v>1923</v>
      </c>
      <c r="G21" s="41">
        <v>65.245002600104101</v>
      </c>
      <c r="H21" s="51">
        <v>36.559283411336402</v>
      </c>
      <c r="I21" s="42">
        <v>262</v>
      </c>
      <c r="J21" s="39">
        <v>243.75190839694699</v>
      </c>
      <c r="K21" s="41">
        <v>-0.47090672225117303</v>
      </c>
      <c r="L21" s="51">
        <v>20.386471599791602</v>
      </c>
      <c r="M21" s="39">
        <v>169</v>
      </c>
      <c r="N21" s="39">
        <v>199.03550295858</v>
      </c>
      <c r="O21" s="41">
        <v>-0.34644981799272001</v>
      </c>
      <c r="P21" s="51">
        <v>27.438285491419599</v>
      </c>
      <c r="Q21" s="39">
        <v>263</v>
      </c>
      <c r="R21" s="39">
        <v>736.04562737642595</v>
      </c>
      <c r="S21" s="41">
        <v>4.4563602216748697</v>
      </c>
      <c r="T21" s="51">
        <v>16.1562266009852</v>
      </c>
      <c r="U21" s="39">
        <v>1462</v>
      </c>
      <c r="V21" s="39">
        <v>124.422708618331</v>
      </c>
      <c r="W21" s="41">
        <v>1.8669723422644799</v>
      </c>
      <c r="X21" s="51">
        <v>19.103180207432999</v>
      </c>
      <c r="Y21" s="39">
        <v>56</v>
      </c>
      <c r="Z21" s="40">
        <v>3.0896430465367999</v>
      </c>
      <c r="AA21" s="40">
        <v>-2.1193865030674899E-2</v>
      </c>
      <c r="AB21" s="51">
        <v>11.940736196319</v>
      </c>
      <c r="AC21" s="42">
        <v>1451</v>
      </c>
      <c r="AD21" s="41">
        <v>37.592694693315003</v>
      </c>
      <c r="AE21" s="40">
        <v>3.1730021786492402</v>
      </c>
      <c r="AF21" s="51">
        <v>16.2052390413944</v>
      </c>
    </row>
    <row r="22" spans="1:32" x14ac:dyDescent="0.2">
      <c r="A22" s="38" t="s">
        <v>3</v>
      </c>
      <c r="B22" s="39">
        <v>1996</v>
      </c>
      <c r="C22" s="62">
        <v>0.54131884057971003</v>
      </c>
      <c r="D22" s="39">
        <v>1621</v>
      </c>
      <c r="E22" s="39">
        <v>4645.2954966070301</v>
      </c>
      <c r="F22" s="39">
        <v>2217</v>
      </c>
      <c r="G22" s="41">
        <v>53.719007668019998</v>
      </c>
      <c r="H22" s="51">
        <v>36.495410915651703</v>
      </c>
      <c r="I22" s="42">
        <v>250</v>
      </c>
      <c r="J22" s="39">
        <v>247.36</v>
      </c>
      <c r="K22" s="41">
        <v>-1.40398236889693</v>
      </c>
      <c r="L22" s="51">
        <v>20.827458860759599</v>
      </c>
      <c r="M22" s="39">
        <v>199</v>
      </c>
      <c r="N22" s="39">
        <v>202.13567839196</v>
      </c>
      <c r="O22" s="41">
        <v>0.161570139828598</v>
      </c>
      <c r="P22" s="51">
        <v>27.933735227785402</v>
      </c>
      <c r="Q22" s="39">
        <v>252</v>
      </c>
      <c r="R22" s="39">
        <v>756.10317460317503</v>
      </c>
      <c r="S22" s="41">
        <v>4.0168683788122097</v>
      </c>
      <c r="T22" s="51">
        <v>17.405553772070601</v>
      </c>
      <c r="U22" s="39">
        <v>1621</v>
      </c>
      <c r="V22" s="39">
        <v>124.7236273905</v>
      </c>
      <c r="W22" s="41">
        <v>1.7270447873541599</v>
      </c>
      <c r="X22" s="51">
        <v>19.8424474971773</v>
      </c>
      <c r="Y22" s="39">
        <v>75</v>
      </c>
      <c r="Z22" s="40">
        <v>3.39283589341029</v>
      </c>
      <c r="AA22" s="40">
        <v>-2.25146510388919E-2</v>
      </c>
      <c r="AB22" s="51">
        <v>13.8903569525839</v>
      </c>
      <c r="AC22" s="42">
        <v>1606</v>
      </c>
      <c r="AD22" s="41">
        <v>36.885242839352401</v>
      </c>
      <c r="AE22" s="40">
        <v>3.0990828582288099</v>
      </c>
      <c r="AF22" s="51">
        <v>16.984479627518098</v>
      </c>
    </row>
    <row r="23" spans="1:32" x14ac:dyDescent="0.2">
      <c r="A23" s="38" t="s">
        <v>3</v>
      </c>
      <c r="B23" s="39">
        <v>1997</v>
      </c>
      <c r="C23" s="62">
        <v>0.61240553485896798</v>
      </c>
      <c r="D23" s="39">
        <v>1707</v>
      </c>
      <c r="E23" s="39">
        <v>4638.1066198008202</v>
      </c>
      <c r="F23" s="39">
        <v>2320</v>
      </c>
      <c r="G23" s="41">
        <v>49.5339612068965</v>
      </c>
      <c r="H23" s="51">
        <v>36.399801724138001</v>
      </c>
      <c r="I23" s="42">
        <v>238</v>
      </c>
      <c r="J23" s="39">
        <v>240.96218487395001</v>
      </c>
      <c r="K23" s="41">
        <v>-1.59340577835274</v>
      </c>
      <c r="L23" s="51">
        <v>20.808817593790501</v>
      </c>
      <c r="M23" s="39">
        <v>218</v>
      </c>
      <c r="N23" s="39">
        <v>195.08715596330299</v>
      </c>
      <c r="O23" s="41">
        <v>-2.48956896551728E-2</v>
      </c>
      <c r="P23" s="51">
        <v>28.018705172413899</v>
      </c>
      <c r="Q23" s="39">
        <v>239</v>
      </c>
      <c r="R23" s="39">
        <v>729.70292887029302</v>
      </c>
      <c r="S23" s="41">
        <v>4.1245532338308504</v>
      </c>
      <c r="T23" s="51">
        <v>16.7599124378109</v>
      </c>
      <c r="U23" s="39">
        <v>1707</v>
      </c>
      <c r="V23" s="39">
        <v>125.571177504394</v>
      </c>
      <c r="W23" s="41">
        <v>1.57529871060172</v>
      </c>
      <c r="X23" s="51">
        <v>19.772702722062999</v>
      </c>
      <c r="Y23" s="39">
        <v>136</v>
      </c>
      <c r="Z23" s="40">
        <v>3.6155028417660802</v>
      </c>
      <c r="AA23" s="40">
        <v>-3.6059026069847601E-2</v>
      </c>
      <c r="AB23" s="51">
        <v>13.729709788489901</v>
      </c>
      <c r="AC23" s="42">
        <v>1674</v>
      </c>
      <c r="AD23" s="41">
        <v>36.1148148148148</v>
      </c>
      <c r="AE23" s="40">
        <v>3.2147215601300099</v>
      </c>
      <c r="AF23" s="51">
        <v>16.9382192488263</v>
      </c>
    </row>
    <row r="24" spans="1:32" x14ac:dyDescent="0.2">
      <c r="A24" s="38" t="s">
        <v>3</v>
      </c>
      <c r="B24" s="39">
        <v>1998</v>
      </c>
      <c r="C24" s="62">
        <v>0.60172893942910299</v>
      </c>
      <c r="D24" s="39">
        <v>1886</v>
      </c>
      <c r="E24" s="39">
        <v>4736.1436903499498</v>
      </c>
      <c r="F24" s="39">
        <v>2571</v>
      </c>
      <c r="G24" s="41">
        <v>48.801765849863898</v>
      </c>
      <c r="H24" s="51">
        <v>36.926087514585802</v>
      </c>
      <c r="I24" s="42">
        <v>315</v>
      </c>
      <c r="J24" s="39">
        <v>232.901587301587</v>
      </c>
      <c r="K24" s="41">
        <v>-1.3072611911249501</v>
      </c>
      <c r="L24" s="51">
        <v>20.987790969248699</v>
      </c>
      <c r="M24" s="39">
        <v>308</v>
      </c>
      <c r="N24" s="39">
        <v>193.857142857143</v>
      </c>
      <c r="O24" s="41">
        <v>0.35473784519642099</v>
      </c>
      <c r="P24" s="51">
        <v>28.125129521586999</v>
      </c>
      <c r="Q24" s="39">
        <v>314</v>
      </c>
      <c r="R24" s="39">
        <v>719.96815286624201</v>
      </c>
      <c r="S24" s="41">
        <v>4.9910271572492499</v>
      </c>
      <c r="T24" s="51">
        <v>16.243250109504999</v>
      </c>
      <c r="U24" s="39">
        <v>1886</v>
      </c>
      <c r="V24" s="39">
        <v>128.022269353128</v>
      </c>
      <c r="W24" s="41">
        <v>1.14936352201258</v>
      </c>
      <c r="X24" s="51">
        <v>19.461840566037701</v>
      </c>
      <c r="Y24" s="39">
        <v>159</v>
      </c>
      <c r="Z24" s="40">
        <v>3.71439682353502</v>
      </c>
      <c r="AA24" s="40">
        <v>-1.8542978723404199E-2</v>
      </c>
      <c r="AB24" s="51">
        <v>13.171829787234</v>
      </c>
      <c r="AC24" s="42">
        <v>1868</v>
      </c>
      <c r="AD24" s="41">
        <v>37.895128479657401</v>
      </c>
      <c r="AE24" s="40">
        <v>2.93965800316957</v>
      </c>
      <c r="AF24" s="51">
        <v>16.5650687797147</v>
      </c>
    </row>
    <row r="25" spans="1:32" x14ac:dyDescent="0.2">
      <c r="A25" s="38" t="s">
        <v>3</v>
      </c>
      <c r="B25" s="39">
        <v>1999</v>
      </c>
      <c r="C25" s="62">
        <v>0.69389101146189303</v>
      </c>
      <c r="D25" s="39">
        <v>1903</v>
      </c>
      <c r="E25" s="39">
        <v>4710.9322122963704</v>
      </c>
      <c r="F25" s="39">
        <v>2734</v>
      </c>
      <c r="G25" s="41">
        <v>46.845369422091999</v>
      </c>
      <c r="H25" s="51">
        <v>35.808596927578698</v>
      </c>
      <c r="I25" s="42">
        <v>335</v>
      </c>
      <c r="J25" s="39">
        <v>231.09552238806</v>
      </c>
      <c r="K25" s="41">
        <v>-1.2597002196193201</v>
      </c>
      <c r="L25" s="51">
        <v>20.411336017569599</v>
      </c>
      <c r="M25" s="39">
        <v>331</v>
      </c>
      <c r="N25" s="39">
        <v>195.03021148036299</v>
      </c>
      <c r="O25" s="41">
        <v>0.36541770299926801</v>
      </c>
      <c r="P25" s="51">
        <v>27.2805683979518</v>
      </c>
      <c r="Q25" s="39">
        <v>335</v>
      </c>
      <c r="R25" s="39">
        <v>719.87164179104502</v>
      </c>
      <c r="S25" s="41">
        <v>3.7322941649899399</v>
      </c>
      <c r="T25" s="51">
        <v>15.947059557344</v>
      </c>
      <c r="U25" s="39">
        <v>1903</v>
      </c>
      <c r="V25" s="39">
        <v>129.71466106148199</v>
      </c>
      <c r="W25" s="41">
        <v>1.1637518603320001</v>
      </c>
      <c r="X25" s="51">
        <v>18.828297653119701</v>
      </c>
      <c r="Y25" s="39">
        <v>218</v>
      </c>
      <c r="Z25" s="40">
        <v>3.6858275831000298</v>
      </c>
      <c r="AA25" s="40">
        <v>-2.3384674922600501E-2</v>
      </c>
      <c r="AB25" s="51">
        <v>13.457430340557201</v>
      </c>
      <c r="AC25" s="42">
        <v>1884</v>
      </c>
      <c r="AD25" s="41">
        <v>38.614543524416099</v>
      </c>
      <c r="AE25" s="40">
        <v>2.9953965964811098</v>
      </c>
      <c r="AF25" s="51">
        <v>16.0162289299106</v>
      </c>
    </row>
    <row r="26" spans="1:32" x14ac:dyDescent="0.2">
      <c r="A26" s="38" t="s">
        <v>3</v>
      </c>
      <c r="B26" s="39">
        <v>2000</v>
      </c>
      <c r="C26" s="62">
        <v>0.63021423512747898</v>
      </c>
      <c r="D26" s="39">
        <v>2070</v>
      </c>
      <c r="E26" s="39">
        <v>4887.6874396135299</v>
      </c>
      <c r="F26" s="39">
        <v>3016</v>
      </c>
      <c r="G26" s="41">
        <v>64.917877984084896</v>
      </c>
      <c r="H26" s="51">
        <v>35.051484748010601</v>
      </c>
      <c r="I26" s="42">
        <v>401</v>
      </c>
      <c r="J26" s="39">
        <v>235.50872817955101</v>
      </c>
      <c r="K26" s="41">
        <v>-0.40994158645868001</v>
      </c>
      <c r="L26" s="51">
        <v>20.243887819449</v>
      </c>
      <c r="M26" s="39">
        <v>392</v>
      </c>
      <c r="N26" s="39">
        <v>199.10459183673501</v>
      </c>
      <c r="O26" s="41">
        <v>1.1103932360742701</v>
      </c>
      <c r="P26" s="51">
        <v>26.868575596816999</v>
      </c>
      <c r="Q26" s="39">
        <v>401</v>
      </c>
      <c r="R26" s="39">
        <v>734.86533665835395</v>
      </c>
      <c r="S26" s="41">
        <v>4.8396927437641599</v>
      </c>
      <c r="T26" s="51">
        <v>16.232804610733101</v>
      </c>
      <c r="U26" s="39">
        <v>2070</v>
      </c>
      <c r="V26" s="39">
        <v>130.488405797101</v>
      </c>
      <c r="W26" s="41">
        <v>1.3747030192608001</v>
      </c>
      <c r="X26" s="51">
        <v>18.465034096824699</v>
      </c>
      <c r="Y26" s="39">
        <v>262</v>
      </c>
      <c r="Z26" s="40">
        <v>3.6132467194687101</v>
      </c>
      <c r="AA26" s="40">
        <v>7.4763793725207096E-3</v>
      </c>
      <c r="AB26" s="51">
        <v>14.391777857915599</v>
      </c>
      <c r="AC26" s="42">
        <v>2030</v>
      </c>
      <c r="AD26" s="41">
        <v>40.064384236453201</v>
      </c>
      <c r="AE26" s="40">
        <v>2.8519045239347798</v>
      </c>
      <c r="AF26" s="51">
        <v>15.727326643871599</v>
      </c>
    </row>
    <row r="27" spans="1:32" x14ac:dyDescent="0.2">
      <c r="A27" s="38" t="s">
        <v>3</v>
      </c>
      <c r="B27" s="39">
        <v>2001</v>
      </c>
      <c r="C27" s="62">
        <v>0.66897088445339903</v>
      </c>
      <c r="D27" s="39">
        <v>2145</v>
      </c>
      <c r="E27" s="39">
        <v>4842.9813519813497</v>
      </c>
      <c r="F27" s="39">
        <v>3021</v>
      </c>
      <c r="G27" s="41">
        <v>54.586997682886299</v>
      </c>
      <c r="H27" s="51">
        <v>36.009671962926198</v>
      </c>
      <c r="I27" s="42">
        <v>415</v>
      </c>
      <c r="J27" s="39">
        <v>235.34939759036101</v>
      </c>
      <c r="K27" s="41">
        <v>-0.88480649436712999</v>
      </c>
      <c r="L27" s="51">
        <v>20.271582836315499</v>
      </c>
      <c r="M27" s="39">
        <v>409</v>
      </c>
      <c r="N27" s="39">
        <v>196.11735941320299</v>
      </c>
      <c r="O27" s="41">
        <v>0.66816617014233604</v>
      </c>
      <c r="P27" s="51">
        <v>27.263120489904001</v>
      </c>
      <c r="Q27" s="39">
        <v>416</v>
      </c>
      <c r="R27" s="39">
        <v>729.6875</v>
      </c>
      <c r="S27" s="41">
        <v>4.3790533333332897</v>
      </c>
      <c r="T27" s="51">
        <v>16.492609803921599</v>
      </c>
      <c r="U27" s="39">
        <v>2145</v>
      </c>
      <c r="V27" s="39">
        <v>131.873193473193</v>
      </c>
      <c r="W27" s="41">
        <v>1.26871386900026</v>
      </c>
      <c r="X27" s="51">
        <v>19.009717051180001</v>
      </c>
      <c r="Y27" s="39">
        <v>331</v>
      </c>
      <c r="Z27" s="40">
        <v>3.6328502639209002</v>
      </c>
      <c r="AA27" s="40">
        <v>2.6844403669724799E-2</v>
      </c>
      <c r="AB27" s="51">
        <v>15.2156330275229</v>
      </c>
      <c r="AC27" s="42">
        <v>2120</v>
      </c>
      <c r="AD27" s="41">
        <v>39.658820754716899</v>
      </c>
      <c r="AE27" s="40">
        <v>2.9645629868385801</v>
      </c>
      <c r="AF27" s="51">
        <v>16.2285342197153</v>
      </c>
    </row>
    <row r="28" spans="1:32" x14ac:dyDescent="0.2">
      <c r="A28" s="38" t="s">
        <v>3</v>
      </c>
      <c r="B28" s="39">
        <v>2002</v>
      </c>
      <c r="C28" s="62">
        <v>0.59588025174349302</v>
      </c>
      <c r="D28" s="39">
        <v>2461</v>
      </c>
      <c r="E28" s="39">
        <v>4865.95327102804</v>
      </c>
      <c r="F28" s="39">
        <v>3265</v>
      </c>
      <c r="G28" s="41">
        <v>64.590327718223605</v>
      </c>
      <c r="H28" s="51">
        <v>35.6165859111792</v>
      </c>
      <c r="I28" s="42">
        <v>361</v>
      </c>
      <c r="J28" s="39">
        <v>235.88365650969499</v>
      </c>
      <c r="K28" s="41">
        <v>-0.35303708243947302</v>
      </c>
      <c r="L28" s="51">
        <v>19.358886607416402</v>
      </c>
      <c r="M28" s="39">
        <v>360</v>
      </c>
      <c r="N28" s="39">
        <v>196.45277777777801</v>
      </c>
      <c r="O28" s="41">
        <v>0.96858118872548804</v>
      </c>
      <c r="P28" s="51">
        <v>27.0838609068627</v>
      </c>
      <c r="Q28" s="39">
        <v>365</v>
      </c>
      <c r="R28" s="39">
        <v>732.62739726027405</v>
      </c>
      <c r="S28" s="41">
        <v>4.7302698720434</v>
      </c>
      <c r="T28" s="51">
        <v>16.360134160527299</v>
      </c>
      <c r="U28" s="39">
        <v>2461</v>
      </c>
      <c r="V28" s="39">
        <v>132.11702559935</v>
      </c>
      <c r="W28" s="41">
        <v>1.37598832878073</v>
      </c>
      <c r="X28" s="51">
        <v>18.523526943133898</v>
      </c>
      <c r="Y28" s="39">
        <v>369</v>
      </c>
      <c r="Z28" s="40">
        <v>3.8397251255568401</v>
      </c>
      <c r="AA28" s="40">
        <v>3.2619201725997901E-2</v>
      </c>
      <c r="AB28" s="51">
        <v>15.810212153901499</v>
      </c>
      <c r="AC28" s="42">
        <v>2430</v>
      </c>
      <c r="AD28" s="41">
        <v>38.381399176954702</v>
      </c>
      <c r="AE28" s="40">
        <v>2.9428259668508399</v>
      </c>
      <c r="AF28" s="51">
        <v>15.8447330738323</v>
      </c>
    </row>
    <row r="29" spans="1:32" x14ac:dyDescent="0.2">
      <c r="A29" s="38" t="s">
        <v>3</v>
      </c>
      <c r="B29" s="39">
        <v>2003</v>
      </c>
      <c r="C29" s="62">
        <v>0.64145072992700702</v>
      </c>
      <c r="D29" s="39">
        <v>2578</v>
      </c>
      <c r="E29" s="39">
        <v>4977.2676493405697</v>
      </c>
      <c r="F29" s="39">
        <v>3530</v>
      </c>
      <c r="G29" s="41">
        <v>58.519175637393602</v>
      </c>
      <c r="H29" s="51">
        <v>35.528566572237999</v>
      </c>
      <c r="I29" s="42">
        <v>351</v>
      </c>
      <c r="J29" s="39">
        <v>252.492877492877</v>
      </c>
      <c r="K29" s="41">
        <v>-9.7478433598183201E-2</v>
      </c>
      <c r="L29" s="51">
        <v>19.847454029511901</v>
      </c>
      <c r="M29" s="39">
        <v>347</v>
      </c>
      <c r="N29" s="39">
        <v>212.412103746398</v>
      </c>
      <c r="O29" s="41">
        <v>1.1213125531312</v>
      </c>
      <c r="P29" s="51">
        <v>27.3823757438368</v>
      </c>
      <c r="Q29" s="39">
        <v>352</v>
      </c>
      <c r="R29" s="39">
        <v>787.51988636363603</v>
      </c>
      <c r="S29" s="41">
        <v>6.1642124824684101</v>
      </c>
      <c r="T29" s="51">
        <v>16.9690869565217</v>
      </c>
      <c r="U29" s="39">
        <v>2578</v>
      </c>
      <c r="V29" s="39">
        <v>129.66097750193899</v>
      </c>
      <c r="W29" s="41">
        <v>1.3854028092433099</v>
      </c>
      <c r="X29" s="51">
        <v>18.625397371998201</v>
      </c>
      <c r="Y29" s="39">
        <v>435</v>
      </c>
      <c r="Z29" s="40">
        <v>3.7375792024144201</v>
      </c>
      <c r="AA29" s="40">
        <v>3.0351050286441701E-2</v>
      </c>
      <c r="AB29" s="51">
        <v>16.5944302991726</v>
      </c>
      <c r="AC29" s="42">
        <v>2538</v>
      </c>
      <c r="AD29" s="41">
        <v>38.680023640661901</v>
      </c>
      <c r="AE29" s="40">
        <v>2.8380765703805699</v>
      </c>
      <c r="AF29" s="51">
        <v>16.127232026593301</v>
      </c>
    </row>
    <row r="30" spans="1:32" x14ac:dyDescent="0.2">
      <c r="A30" s="38" t="s">
        <v>3</v>
      </c>
      <c r="B30" s="39">
        <v>2004</v>
      </c>
      <c r="C30" s="62">
        <v>0.66121391561805998</v>
      </c>
      <c r="D30" s="39">
        <v>2736</v>
      </c>
      <c r="E30" s="39">
        <v>5116.5493421052597</v>
      </c>
      <c r="F30" s="39">
        <v>3751</v>
      </c>
      <c r="G30" s="41">
        <v>41.346121034390798</v>
      </c>
      <c r="H30" s="51">
        <v>35.847133031191802</v>
      </c>
      <c r="I30" s="42">
        <v>362</v>
      </c>
      <c r="J30" s="39">
        <v>259.14364640884003</v>
      </c>
      <c r="K30" s="41">
        <v>-0.26011568260753398</v>
      </c>
      <c r="L30" s="51">
        <v>20.207062249532399</v>
      </c>
      <c r="M30" s="39">
        <v>361</v>
      </c>
      <c r="N30" s="39">
        <v>220.537396121884</v>
      </c>
      <c r="O30" s="41">
        <v>0.79032053333333196</v>
      </c>
      <c r="P30" s="51">
        <v>27.729796266666501</v>
      </c>
      <c r="Q30" s="39">
        <v>364</v>
      </c>
      <c r="R30" s="39">
        <v>813.62637362637395</v>
      </c>
      <c r="S30" s="41">
        <v>5.0062897135416602</v>
      </c>
      <c r="T30" s="51">
        <v>16.5693785807292</v>
      </c>
      <c r="U30" s="39">
        <v>2736</v>
      </c>
      <c r="V30" s="39">
        <v>129.048611111111</v>
      </c>
      <c r="W30" s="41">
        <v>1.1333660808807999</v>
      </c>
      <c r="X30" s="51">
        <v>18.661564471734099</v>
      </c>
      <c r="Y30" s="39">
        <v>524</v>
      </c>
      <c r="Z30" s="40">
        <v>3.6110653901343901</v>
      </c>
      <c r="AA30" s="40">
        <v>2.59519343493552E-2</v>
      </c>
      <c r="AB30" s="51">
        <v>17.2283118405627</v>
      </c>
      <c r="AC30" s="42">
        <v>2709</v>
      </c>
      <c r="AD30" s="41">
        <v>39.261314138058303</v>
      </c>
      <c r="AE30" s="40">
        <v>2.46650693999573</v>
      </c>
      <c r="AF30" s="51">
        <v>16.1972598334401</v>
      </c>
    </row>
    <row r="31" spans="1:32" x14ac:dyDescent="0.2">
      <c r="A31" s="38" t="s">
        <v>3</v>
      </c>
      <c r="B31" s="39">
        <v>2005</v>
      </c>
      <c r="C31" s="62">
        <v>0.58122276029055597</v>
      </c>
      <c r="D31" s="39">
        <v>2812</v>
      </c>
      <c r="E31" s="39">
        <v>4949.0593883356996</v>
      </c>
      <c r="F31" s="39">
        <v>3967</v>
      </c>
      <c r="G31" s="41">
        <v>23.611066296949801</v>
      </c>
      <c r="H31" s="51">
        <v>35.2020955381901</v>
      </c>
      <c r="I31" s="42">
        <v>378</v>
      </c>
      <c r="J31" s="39">
        <v>246.02910052910099</v>
      </c>
      <c r="K31" s="41">
        <v>0.148998990154002</v>
      </c>
      <c r="L31" s="51">
        <v>19.6563948497854</v>
      </c>
      <c r="M31" s="39">
        <v>377</v>
      </c>
      <c r="N31" s="39">
        <v>206.59151193634</v>
      </c>
      <c r="O31" s="41">
        <v>0.74227130610186698</v>
      </c>
      <c r="P31" s="51">
        <v>27.1228530005043</v>
      </c>
      <c r="Q31" s="39">
        <v>378</v>
      </c>
      <c r="R31" s="39">
        <v>766.24867724867704</v>
      </c>
      <c r="S31" s="41">
        <v>5.3897662337662098</v>
      </c>
      <c r="T31" s="51">
        <v>15.686649954696501</v>
      </c>
      <c r="U31" s="39">
        <v>2812</v>
      </c>
      <c r="V31" s="39">
        <v>129.847795163585</v>
      </c>
      <c r="W31" s="41">
        <v>0.99463031862259699</v>
      </c>
      <c r="X31" s="51">
        <v>18.1585444290521</v>
      </c>
      <c r="Y31" s="39">
        <v>634</v>
      </c>
      <c r="Z31" s="40">
        <v>3.7855331816869602</v>
      </c>
      <c r="AA31" s="40">
        <v>5.3235116598079502E-2</v>
      </c>
      <c r="AB31" s="51">
        <v>17.366748971193498</v>
      </c>
      <c r="AC31" s="42">
        <v>2776</v>
      </c>
      <c r="AD31" s="41">
        <v>38.361347262247897</v>
      </c>
      <c r="AE31" s="40">
        <v>2.5442711864406702</v>
      </c>
      <c r="AF31" s="51">
        <v>15.500514037886299</v>
      </c>
    </row>
    <row r="32" spans="1:32" x14ac:dyDescent="0.2">
      <c r="A32" s="38" t="s">
        <v>3</v>
      </c>
      <c r="B32" s="39">
        <v>2006</v>
      </c>
      <c r="C32" s="62">
        <v>0.61901945625563803</v>
      </c>
      <c r="D32" s="39">
        <v>3026</v>
      </c>
      <c r="E32" s="39">
        <v>5021.1946463978802</v>
      </c>
      <c r="F32" s="39">
        <v>4377</v>
      </c>
      <c r="G32" s="41">
        <v>26.2705391820882</v>
      </c>
      <c r="H32" s="51">
        <v>35.065971441626601</v>
      </c>
      <c r="I32" s="42">
        <v>365</v>
      </c>
      <c r="J32" s="39">
        <v>242.956164383562</v>
      </c>
      <c r="K32" s="41">
        <v>0.78583020594965802</v>
      </c>
      <c r="L32" s="51">
        <v>19.652512814645402</v>
      </c>
      <c r="M32" s="39">
        <v>366</v>
      </c>
      <c r="N32" s="39">
        <v>209.786885245902</v>
      </c>
      <c r="O32" s="41">
        <v>1.24359794285714</v>
      </c>
      <c r="P32" s="51">
        <v>27.220963657142899</v>
      </c>
      <c r="Q32" s="39">
        <v>366</v>
      </c>
      <c r="R32" s="39">
        <v>769.439890710383</v>
      </c>
      <c r="S32" s="41">
        <v>5.4387748834658396</v>
      </c>
      <c r="T32" s="51">
        <v>15.719012613106701</v>
      </c>
      <c r="U32" s="39">
        <v>3026</v>
      </c>
      <c r="V32" s="39">
        <v>131.837409120952</v>
      </c>
      <c r="W32" s="41">
        <v>1.02877779786657</v>
      </c>
      <c r="X32" s="51">
        <v>18.4143934189117</v>
      </c>
      <c r="Y32" s="39">
        <v>682</v>
      </c>
      <c r="Z32" s="40">
        <v>3.6513781092298201</v>
      </c>
      <c r="AA32" s="40">
        <v>5.922511034821E-2</v>
      </c>
      <c r="AB32" s="51">
        <v>17.794384502206999</v>
      </c>
      <c r="AC32" s="42">
        <v>2998</v>
      </c>
      <c r="AD32" s="41">
        <v>39.801034022681698</v>
      </c>
      <c r="AE32" s="40">
        <v>3.5822306851311998</v>
      </c>
      <c r="AF32" s="51">
        <v>15.807596428571401</v>
      </c>
    </row>
    <row r="33" spans="1:32" x14ac:dyDescent="0.2">
      <c r="A33" s="38" t="s">
        <v>3</v>
      </c>
      <c r="B33" s="39">
        <v>2007</v>
      </c>
      <c r="C33" s="62">
        <v>0.59827519876891599</v>
      </c>
      <c r="D33" s="39">
        <v>2973</v>
      </c>
      <c r="E33" s="39">
        <v>5084.1338715102602</v>
      </c>
      <c r="F33" s="39">
        <v>4308</v>
      </c>
      <c r="G33" s="41">
        <v>25.278122098421498</v>
      </c>
      <c r="H33" s="51">
        <v>35.493450092850601</v>
      </c>
      <c r="I33" s="42">
        <v>368</v>
      </c>
      <c r="J33" s="39">
        <v>251.27717391304299</v>
      </c>
      <c r="K33" s="41">
        <v>1.31041871806781</v>
      </c>
      <c r="L33" s="51">
        <v>19.823585926614001</v>
      </c>
      <c r="M33" s="39">
        <v>369</v>
      </c>
      <c r="N33" s="39">
        <v>216.273712737127</v>
      </c>
      <c r="O33" s="41">
        <v>1.5768746227072199</v>
      </c>
      <c r="P33" s="51">
        <v>27.478731367541201</v>
      </c>
      <c r="Q33" s="39">
        <v>370</v>
      </c>
      <c r="R33" s="39">
        <v>794.25135135135099</v>
      </c>
      <c r="S33" s="41">
        <v>6.2859843320505702</v>
      </c>
      <c r="T33" s="51">
        <v>16.1519433754811</v>
      </c>
      <c r="U33" s="39">
        <v>2973</v>
      </c>
      <c r="V33" s="39">
        <v>131.69727547931399</v>
      </c>
      <c r="W33" s="41">
        <v>0.76146276499365695</v>
      </c>
      <c r="X33" s="51">
        <v>18.720853415473801</v>
      </c>
      <c r="Y33" s="39">
        <v>707</v>
      </c>
      <c r="Z33" s="40">
        <v>3.5879606817334602</v>
      </c>
      <c r="AA33" s="40">
        <v>3.4077931536780702E-2</v>
      </c>
      <c r="AB33" s="51">
        <v>18.303981548919701</v>
      </c>
      <c r="AC33" s="42">
        <v>2933</v>
      </c>
      <c r="AD33" s="41">
        <v>39.426628025911903</v>
      </c>
      <c r="AE33" s="40">
        <v>2.8981390208257301</v>
      </c>
      <c r="AF33" s="51">
        <v>16.260549579831899</v>
      </c>
    </row>
    <row r="34" spans="1:32" x14ac:dyDescent="0.2">
      <c r="A34" s="38" t="s">
        <v>3</v>
      </c>
      <c r="B34" s="39">
        <v>2008</v>
      </c>
      <c r="C34" s="62">
        <v>0.60316632542454596</v>
      </c>
      <c r="D34" s="39">
        <v>3029</v>
      </c>
      <c r="E34" s="39">
        <v>5069.6295807197102</v>
      </c>
      <c r="F34" s="39">
        <v>4447</v>
      </c>
      <c r="G34" s="41">
        <v>14.5538362941309</v>
      </c>
      <c r="H34" s="51">
        <v>34.6316019788622</v>
      </c>
      <c r="I34" s="42">
        <v>374</v>
      </c>
      <c r="J34" s="39">
        <v>255.43315508021399</v>
      </c>
      <c r="K34" s="41">
        <v>1.1497161827594</v>
      </c>
      <c r="L34" s="51">
        <v>19.3621129867207</v>
      </c>
      <c r="M34" s="39">
        <v>376</v>
      </c>
      <c r="N34" s="39">
        <v>222.287234042553</v>
      </c>
      <c r="O34" s="41">
        <v>1.3065079829098301</v>
      </c>
      <c r="P34" s="51">
        <v>26.894004947155501</v>
      </c>
      <c r="Q34" s="39">
        <v>377</v>
      </c>
      <c r="R34" s="39">
        <v>816.15649867373997</v>
      </c>
      <c r="S34" s="41">
        <v>6.0959599792099599</v>
      </c>
      <c r="T34" s="51">
        <v>15.4107216735966</v>
      </c>
      <c r="U34" s="39">
        <v>3029</v>
      </c>
      <c r="V34" s="39">
        <v>129.495543083526</v>
      </c>
      <c r="W34" s="41">
        <v>-3.1600550964187402E-2</v>
      </c>
      <c r="X34" s="51">
        <v>18.141511707988901</v>
      </c>
      <c r="Y34" s="39">
        <v>752</v>
      </c>
      <c r="Z34" s="40">
        <v>3.5353638368046498</v>
      </c>
      <c r="AA34" s="40">
        <v>5.8679598036924401E-2</v>
      </c>
      <c r="AB34" s="51">
        <v>18.220892731946702</v>
      </c>
      <c r="AC34" s="42">
        <v>2982</v>
      </c>
      <c r="AD34" s="41">
        <v>37.380382293762501</v>
      </c>
      <c r="AE34" s="40">
        <v>2.00414283234988</v>
      </c>
      <c r="AF34" s="51">
        <v>15.7850564734466</v>
      </c>
    </row>
    <row r="35" spans="1:32" x14ac:dyDescent="0.2">
      <c r="A35" s="38" t="s">
        <v>3</v>
      </c>
      <c r="B35" s="39">
        <v>2009</v>
      </c>
      <c r="C35" s="62">
        <v>0.65064840499306698</v>
      </c>
      <c r="D35" s="39">
        <v>3170</v>
      </c>
      <c r="E35" s="39">
        <v>5161.6145110410098</v>
      </c>
      <c r="F35" s="39">
        <v>4941</v>
      </c>
      <c r="G35" s="41">
        <v>38.580805504958597</v>
      </c>
      <c r="H35" s="51">
        <v>34.472882614855301</v>
      </c>
      <c r="I35" s="42">
        <v>380</v>
      </c>
      <c r="J35" s="39">
        <v>248.66052631578901</v>
      </c>
      <c r="K35" s="41">
        <v>0.87729627379505604</v>
      </c>
      <c r="L35" s="51">
        <v>19.720283313082199</v>
      </c>
      <c r="M35" s="39">
        <v>385</v>
      </c>
      <c r="N35" s="39">
        <v>219.75064935064901</v>
      </c>
      <c r="O35" s="41">
        <v>1.64973750252985</v>
      </c>
      <c r="P35" s="51">
        <v>27.005917830398701</v>
      </c>
      <c r="Q35" s="39">
        <v>386</v>
      </c>
      <c r="R35" s="39">
        <v>801.23834196891198</v>
      </c>
      <c r="S35" s="41">
        <v>5.3953500575373603</v>
      </c>
      <c r="T35" s="51">
        <v>16.095386881473001</v>
      </c>
      <c r="U35" s="39">
        <v>3170</v>
      </c>
      <c r="V35" s="39">
        <v>130.96719242902199</v>
      </c>
      <c r="W35" s="41">
        <v>0.48084856645018298</v>
      </c>
      <c r="X35" s="51">
        <v>18.782918422303201</v>
      </c>
      <c r="Y35" s="39">
        <v>880</v>
      </c>
      <c r="Z35" s="40">
        <v>3.47892493659544</v>
      </c>
      <c r="AA35" s="40">
        <v>4.5374405623320298E-2</v>
      </c>
      <c r="AB35" s="51">
        <v>19.1598304734339</v>
      </c>
      <c r="AC35" s="42">
        <v>3100</v>
      </c>
      <c r="AD35" s="41">
        <v>37.488548387096799</v>
      </c>
      <c r="AE35" s="40">
        <v>-1.3543217766416199E-2</v>
      </c>
      <c r="AF35" s="51">
        <v>16.565306630452099</v>
      </c>
    </row>
    <row r="36" spans="1:32" x14ac:dyDescent="0.2">
      <c r="A36" s="38" t="s">
        <v>3</v>
      </c>
      <c r="B36" s="39">
        <v>2010</v>
      </c>
      <c r="C36" s="62">
        <v>0.62715789473684203</v>
      </c>
      <c r="D36" s="39">
        <v>3285</v>
      </c>
      <c r="E36" s="39">
        <v>5248.3287671232902</v>
      </c>
      <c r="F36" s="39">
        <v>5073</v>
      </c>
      <c r="G36" s="41">
        <v>40.3561778040607</v>
      </c>
      <c r="H36" s="51">
        <v>35.383691306918898</v>
      </c>
      <c r="I36" s="42">
        <v>436</v>
      </c>
      <c r="J36" s="39">
        <v>244.85091743119301</v>
      </c>
      <c r="K36" s="41">
        <v>1.36516637063351</v>
      </c>
      <c r="L36" s="51">
        <v>20.871316360765601</v>
      </c>
      <c r="M36" s="39">
        <v>440</v>
      </c>
      <c r="N36" s="39">
        <v>218.120454545455</v>
      </c>
      <c r="O36" s="41">
        <v>1.77644943820224</v>
      </c>
      <c r="P36" s="51">
        <v>27.936566331559199</v>
      </c>
      <c r="Q36" s="39">
        <v>441</v>
      </c>
      <c r="R36" s="39">
        <v>795.555555555556</v>
      </c>
      <c r="S36" s="41">
        <v>8.2918820399113091</v>
      </c>
      <c r="T36" s="51">
        <v>17.066676053215101</v>
      </c>
      <c r="U36" s="39">
        <v>3285</v>
      </c>
      <c r="V36" s="39">
        <v>129.95829528158299</v>
      </c>
      <c r="W36" s="41">
        <v>5.0852278028299898E-2</v>
      </c>
      <c r="X36" s="51">
        <v>19.804656352044798</v>
      </c>
      <c r="Y36" s="39">
        <v>970</v>
      </c>
      <c r="Z36" s="40">
        <v>3.3478644992440101</v>
      </c>
      <c r="AA36" s="40">
        <v>-1.62726002793856E-2</v>
      </c>
      <c r="AB36" s="51">
        <v>20.375374176811</v>
      </c>
      <c r="AC36" s="42">
        <v>3251</v>
      </c>
      <c r="AD36" s="41">
        <v>37.848385112273199</v>
      </c>
      <c r="AE36" s="40">
        <v>-1.49350610519725</v>
      </c>
      <c r="AF36" s="51">
        <v>17.521894035691901</v>
      </c>
    </row>
    <row r="37" spans="1:32" x14ac:dyDescent="0.2">
      <c r="A37" s="38" t="s">
        <v>3</v>
      </c>
      <c r="B37" s="39">
        <v>2011</v>
      </c>
      <c r="C37" s="62">
        <v>0.63039881156439204</v>
      </c>
      <c r="D37" s="39">
        <v>3448</v>
      </c>
      <c r="E37" s="39">
        <v>5308.2354988399102</v>
      </c>
      <c r="F37" s="39">
        <v>5299</v>
      </c>
      <c r="G37" s="41">
        <v>33.966503113795</v>
      </c>
      <c r="H37" s="51">
        <v>34.8577191923005</v>
      </c>
      <c r="I37" s="42">
        <v>476</v>
      </c>
      <c r="J37" s="39">
        <v>255.056722689076</v>
      </c>
      <c r="K37" s="41">
        <v>1.99828503966755</v>
      </c>
      <c r="L37" s="51">
        <v>20.525976199471099</v>
      </c>
      <c r="M37" s="39">
        <v>489</v>
      </c>
      <c r="N37" s="39">
        <v>224.61758691206501</v>
      </c>
      <c r="O37" s="41">
        <v>1.47955228388071</v>
      </c>
      <c r="P37" s="51">
        <v>27.521963193657999</v>
      </c>
      <c r="Q37" s="39">
        <v>489</v>
      </c>
      <c r="R37" s="39">
        <v>821.92638036809797</v>
      </c>
      <c r="S37" s="41">
        <v>6.7842778132312302</v>
      </c>
      <c r="T37" s="51">
        <v>16.799913848117399</v>
      </c>
      <c r="U37" s="39">
        <v>3448</v>
      </c>
      <c r="V37" s="39">
        <v>129.96606728538299</v>
      </c>
      <c r="W37" s="41">
        <v>-0.67609592719677702</v>
      </c>
      <c r="X37" s="51">
        <v>19.405235864538199</v>
      </c>
      <c r="Y37" s="39">
        <v>1208</v>
      </c>
      <c r="Z37" s="40">
        <v>3.2417262436763998</v>
      </c>
      <c r="AA37" s="40">
        <v>-5.3789023927079599E-2</v>
      </c>
      <c r="AB37" s="51">
        <v>20.319863273832201</v>
      </c>
      <c r="AC37" s="42">
        <v>3397</v>
      </c>
      <c r="AD37" s="41">
        <v>36.407241683838798</v>
      </c>
      <c r="AE37" s="40">
        <v>-3.82798003902146</v>
      </c>
      <c r="AF37" s="51">
        <v>17.116926729701401</v>
      </c>
    </row>
    <row r="38" spans="1:32" x14ac:dyDescent="0.2">
      <c r="A38" s="38" t="s">
        <v>3</v>
      </c>
      <c r="B38" s="39">
        <v>2012</v>
      </c>
      <c r="C38" s="62">
        <v>0.59448723449903496</v>
      </c>
      <c r="D38" s="39">
        <v>3478</v>
      </c>
      <c r="E38" s="39">
        <v>5389.1926394479597</v>
      </c>
      <c r="F38" s="39">
        <v>5403</v>
      </c>
      <c r="G38" s="41">
        <v>42.017268184341901</v>
      </c>
      <c r="H38" s="51">
        <v>34.761776975754401</v>
      </c>
      <c r="I38" s="42">
        <v>439</v>
      </c>
      <c r="J38" s="39">
        <v>256.12756264236901</v>
      </c>
      <c r="K38" s="41">
        <v>1.8818435008344101</v>
      </c>
      <c r="L38" s="51">
        <v>20.709505655479301</v>
      </c>
      <c r="M38" s="39">
        <v>457</v>
      </c>
      <c r="N38" s="39">
        <v>221.61925601750499</v>
      </c>
      <c r="O38" s="41">
        <v>1.4491373565346199</v>
      </c>
      <c r="P38" s="51">
        <v>27.589391151425399</v>
      </c>
      <c r="Q38" s="39">
        <v>457</v>
      </c>
      <c r="R38" s="39">
        <v>811.65645514223195</v>
      </c>
      <c r="S38" s="41">
        <v>4.1642648484848399</v>
      </c>
      <c r="T38" s="51">
        <v>16.639504848484901</v>
      </c>
      <c r="U38" s="39">
        <v>3478</v>
      </c>
      <c r="V38" s="39">
        <v>130.51063829787199</v>
      </c>
      <c r="W38" s="41">
        <v>-1.0975391678622599</v>
      </c>
      <c r="X38" s="51">
        <v>19.187026829268198</v>
      </c>
      <c r="Y38" s="39">
        <v>1147</v>
      </c>
      <c r="Z38" s="40">
        <v>3.4392663623479698</v>
      </c>
      <c r="AA38" s="40">
        <v>-5.1060407569141299E-2</v>
      </c>
      <c r="AB38" s="51">
        <v>20.129457787481801</v>
      </c>
      <c r="AC38" s="42">
        <v>3410</v>
      </c>
      <c r="AD38" s="41">
        <v>35.199853372433999</v>
      </c>
      <c r="AE38" s="40">
        <v>-5.8966161747685497</v>
      </c>
      <c r="AF38" s="51">
        <v>16.878034490740699</v>
      </c>
    </row>
    <row r="39" spans="1:32" x14ac:dyDescent="0.2">
      <c r="A39" s="38" t="s">
        <v>3</v>
      </c>
      <c r="B39" s="39">
        <v>2013</v>
      </c>
      <c r="C39" s="62">
        <v>0.61629603109656295</v>
      </c>
      <c r="D39" s="39">
        <v>3631</v>
      </c>
      <c r="E39" s="39">
        <v>5425.3288350316698</v>
      </c>
      <c r="F39" s="39">
        <v>5557</v>
      </c>
      <c r="G39" s="41">
        <v>50.542006478315599</v>
      </c>
      <c r="H39" s="51">
        <v>33.521077379881298</v>
      </c>
      <c r="I39" s="42">
        <v>473</v>
      </c>
      <c r="J39" s="39">
        <v>249.01691331923899</v>
      </c>
      <c r="K39" s="41">
        <v>2.2448653811497601</v>
      </c>
      <c r="L39" s="51">
        <v>19.9399347630204</v>
      </c>
      <c r="M39" s="39">
        <v>486</v>
      </c>
      <c r="N39" s="39">
        <v>219.53909465020601</v>
      </c>
      <c r="O39" s="41">
        <v>1.93327118949073</v>
      </c>
      <c r="P39" s="51">
        <v>26.6255688321036</v>
      </c>
      <c r="Q39" s="39">
        <v>485</v>
      </c>
      <c r="R39" s="39">
        <v>806.09690721649497</v>
      </c>
      <c r="S39" s="41">
        <v>4.7896438927507399</v>
      </c>
      <c r="T39" s="51">
        <v>15.8912738828203</v>
      </c>
      <c r="U39" s="39">
        <v>3631</v>
      </c>
      <c r="V39" s="39">
        <v>127.129440925365</v>
      </c>
      <c r="W39" s="41">
        <v>-1.2082760606912</v>
      </c>
      <c r="X39" s="51">
        <v>18.408494801910699</v>
      </c>
      <c r="Y39" s="39">
        <v>1085</v>
      </c>
      <c r="Z39" s="40">
        <v>3.3203728699396602</v>
      </c>
      <c r="AA39" s="40">
        <v>-9.2327167210735903E-2</v>
      </c>
      <c r="AB39" s="51">
        <v>19.629180268407701</v>
      </c>
      <c r="AC39" s="42">
        <v>3515</v>
      </c>
      <c r="AD39" s="41">
        <v>32.234281650071203</v>
      </c>
      <c r="AE39" s="40">
        <v>-8.8784090393879307</v>
      </c>
      <c r="AF39" s="51">
        <v>15.9974526069708</v>
      </c>
    </row>
    <row r="40" spans="1:32" x14ac:dyDescent="0.2">
      <c r="A40" s="38" t="s">
        <v>3</v>
      </c>
      <c r="B40" s="39">
        <v>2014</v>
      </c>
      <c r="C40" s="62">
        <v>0.58908240534521294</v>
      </c>
      <c r="D40" s="39">
        <v>3293</v>
      </c>
      <c r="E40" s="39">
        <v>5694.6753720012102</v>
      </c>
      <c r="F40" s="39">
        <v>5286</v>
      </c>
      <c r="G40" s="41">
        <v>91.889305713204493</v>
      </c>
      <c r="H40" s="51">
        <v>32.985899545970497</v>
      </c>
      <c r="I40" s="42">
        <v>403</v>
      </c>
      <c r="J40" s="39">
        <v>255.508684863524</v>
      </c>
      <c r="K40" s="41">
        <v>2.3756261841606698</v>
      </c>
      <c r="L40" s="51">
        <v>19.600335733232299</v>
      </c>
      <c r="M40" s="39">
        <v>418</v>
      </c>
      <c r="N40" s="39">
        <v>228.904306220096</v>
      </c>
      <c r="O40" s="41">
        <v>2.9940102175969598</v>
      </c>
      <c r="P40" s="51">
        <v>26.319504257332099</v>
      </c>
      <c r="Q40" s="39">
        <v>418</v>
      </c>
      <c r="R40" s="39">
        <v>834.92344497607701</v>
      </c>
      <c r="S40" s="41">
        <v>6.76242656185351</v>
      </c>
      <c r="T40" s="51">
        <v>15.130591642532099</v>
      </c>
      <c r="U40" s="39">
        <v>3293</v>
      </c>
      <c r="V40" s="39">
        <v>127.95839659884599</v>
      </c>
      <c r="W40" s="41">
        <v>-1.2911272211437901</v>
      </c>
      <c r="X40" s="51">
        <v>18.174816186352</v>
      </c>
      <c r="Y40" s="39">
        <v>886</v>
      </c>
      <c r="Z40" s="40">
        <v>3.3884654346827401</v>
      </c>
      <c r="AA40" s="40">
        <v>-0.14878027583601</v>
      </c>
      <c r="AB40" s="51">
        <v>18.4822595881353</v>
      </c>
      <c r="AC40" s="42">
        <v>3213</v>
      </c>
      <c r="AD40" s="41">
        <v>30.750140056022399</v>
      </c>
      <c r="AE40" s="40">
        <v>-11.4650673192772</v>
      </c>
      <c r="AF40" s="51">
        <v>15.268629412650601</v>
      </c>
    </row>
    <row r="41" spans="1:32" x14ac:dyDescent="0.2">
      <c r="A41" s="38" t="s">
        <v>3</v>
      </c>
      <c r="B41" s="39">
        <v>2015</v>
      </c>
      <c r="C41" s="62">
        <v>0.63026732907499605</v>
      </c>
      <c r="D41" s="39">
        <v>2897</v>
      </c>
      <c r="E41" s="39">
        <v>5566.1177079737699</v>
      </c>
      <c r="F41" s="39">
        <v>5136</v>
      </c>
      <c r="G41" s="41">
        <v>64.365136292834805</v>
      </c>
      <c r="H41" s="51">
        <v>30.8254258177571</v>
      </c>
      <c r="I41" s="42">
        <v>296</v>
      </c>
      <c r="J41" s="39">
        <v>264.24662162162201</v>
      </c>
      <c r="K41" s="41">
        <v>1.66256630265211</v>
      </c>
      <c r="L41" s="51">
        <v>18.136633385335401</v>
      </c>
      <c r="M41" s="39">
        <v>304</v>
      </c>
      <c r="N41" s="39">
        <v>227.01644736842101</v>
      </c>
      <c r="O41" s="41">
        <v>2.27185722633424</v>
      </c>
      <c r="P41" s="51">
        <v>24.5826817296455</v>
      </c>
      <c r="Q41" s="39">
        <v>304</v>
      </c>
      <c r="R41" s="39">
        <v>841.06578947368405</v>
      </c>
      <c r="S41" s="41">
        <v>5.5460892626131502</v>
      </c>
      <c r="T41" s="51">
        <v>13.379362440707199</v>
      </c>
      <c r="U41" s="39">
        <v>2897</v>
      </c>
      <c r="V41" s="39">
        <v>122.53503624439099</v>
      </c>
      <c r="W41" s="41">
        <v>-1.4779102362204699</v>
      </c>
      <c r="X41" s="51">
        <v>16.818493543307</v>
      </c>
      <c r="Y41" s="39">
        <v>655</v>
      </c>
      <c r="Z41" s="40">
        <v>3.4616129933852999</v>
      </c>
      <c r="AA41" s="40">
        <v>-0.13546997805705099</v>
      </c>
      <c r="AB41" s="51">
        <v>16.767703969678902</v>
      </c>
      <c r="AC41" s="42">
        <v>2737</v>
      </c>
      <c r="AD41" s="41">
        <v>26.526671538180501</v>
      </c>
      <c r="AE41" s="40">
        <v>-13.997649705835601</v>
      </c>
      <c r="AF41" s="51">
        <v>13.5838102083002</v>
      </c>
    </row>
    <row r="42" spans="1:32" x14ac:dyDescent="0.2">
      <c r="A42" s="38" t="s">
        <v>3</v>
      </c>
      <c r="B42" s="39">
        <v>2016</v>
      </c>
      <c r="C42" s="62">
        <v>0.72729839236700899</v>
      </c>
      <c r="D42" s="39">
        <v>2341</v>
      </c>
      <c r="E42" s="39">
        <v>5607.53737718924</v>
      </c>
      <c r="F42" s="39">
        <v>4919</v>
      </c>
      <c r="G42" s="41">
        <v>61.069481601951402</v>
      </c>
      <c r="H42" s="51">
        <v>28.386313884935898</v>
      </c>
      <c r="I42" s="42">
        <v>229</v>
      </c>
      <c r="J42" s="39">
        <v>274.22270742358103</v>
      </c>
      <c r="K42" s="41">
        <v>1.97367026476579</v>
      </c>
      <c r="L42" s="51">
        <v>16.9529784114054</v>
      </c>
      <c r="M42" s="39">
        <v>232</v>
      </c>
      <c r="N42" s="39">
        <v>226.81465517241401</v>
      </c>
      <c r="O42" s="41">
        <v>2.2644548596990699</v>
      </c>
      <c r="P42" s="51">
        <v>22.838399959333</v>
      </c>
      <c r="Q42" s="39">
        <v>232</v>
      </c>
      <c r="R42" s="39">
        <v>852.05172413793105</v>
      </c>
      <c r="S42" s="41">
        <v>4.3549528508771802</v>
      </c>
      <c r="T42" s="51">
        <v>11.7055074561403</v>
      </c>
      <c r="U42" s="39">
        <v>2341</v>
      </c>
      <c r="V42" s="39">
        <v>119.828278513456</v>
      </c>
      <c r="W42" s="41">
        <v>-1.93284310174514</v>
      </c>
      <c r="X42" s="51">
        <v>15.513135660191001</v>
      </c>
      <c r="Y42" s="39">
        <v>467</v>
      </c>
      <c r="Z42" s="40">
        <v>3.304834039982</v>
      </c>
      <c r="AA42" s="40">
        <v>-0.177450121654501</v>
      </c>
      <c r="AB42" s="51">
        <v>15.0048256285483</v>
      </c>
      <c r="AC42" s="42">
        <v>1956</v>
      </c>
      <c r="AD42" s="41">
        <v>23.226175869120699</v>
      </c>
      <c r="AE42" s="40">
        <v>-15.8590995181924</v>
      </c>
      <c r="AF42" s="51">
        <v>12.047864977571001</v>
      </c>
    </row>
    <row r="43" spans="1:32" x14ac:dyDescent="0.2">
      <c r="A43" s="38" t="s">
        <v>3</v>
      </c>
      <c r="B43" s="39">
        <v>2017</v>
      </c>
      <c r="C43" s="62">
        <v>0.81695729802112604</v>
      </c>
      <c r="D43" s="39">
        <v>1391</v>
      </c>
      <c r="E43" s="39">
        <v>5987.5909417685098</v>
      </c>
      <c r="F43" s="39">
        <v>4475</v>
      </c>
      <c r="G43" s="41">
        <v>106.583470391061</v>
      </c>
      <c r="H43" s="51">
        <v>25.718877541899499</v>
      </c>
      <c r="I43" s="42">
        <v>75</v>
      </c>
      <c r="J43" s="39">
        <v>281.74666666666701</v>
      </c>
      <c r="K43" s="41">
        <v>2.3619112903225798</v>
      </c>
      <c r="L43" s="51">
        <v>15.828639784946199</v>
      </c>
      <c r="M43" s="39">
        <v>75</v>
      </c>
      <c r="N43" s="39">
        <v>228.45333333333301</v>
      </c>
      <c r="O43" s="41">
        <v>3.0141191594008401</v>
      </c>
      <c r="P43" s="51">
        <v>21.1899496981891</v>
      </c>
      <c r="Q43" s="39">
        <v>75</v>
      </c>
      <c r="R43" s="39">
        <v>865.54666666666697</v>
      </c>
      <c r="S43" s="41">
        <v>3.47133492496588</v>
      </c>
      <c r="T43" s="51">
        <v>10.057492041837101</v>
      </c>
      <c r="U43" s="39">
        <v>1391</v>
      </c>
      <c r="V43" s="39">
        <v>110.88785046728999</v>
      </c>
      <c r="W43" s="41">
        <v>-2.7486482834185502</v>
      </c>
      <c r="X43" s="51">
        <v>14.427791636230801</v>
      </c>
      <c r="Y43" s="39">
        <v>240</v>
      </c>
      <c r="Z43" s="40">
        <v>2.87317108196202</v>
      </c>
      <c r="AA43" s="40">
        <v>-0.225958440445586</v>
      </c>
      <c r="AB43" s="51">
        <v>13.226628106255299</v>
      </c>
      <c r="AC43" s="42">
        <v>591</v>
      </c>
      <c r="AD43" s="41">
        <v>22.9071065989848</v>
      </c>
      <c r="AE43" s="40">
        <v>-17.378071375186899</v>
      </c>
      <c r="AF43" s="51">
        <v>11.299973673393101</v>
      </c>
    </row>
    <row r="44" spans="1:32" x14ac:dyDescent="0.2">
      <c r="A44" s="38" t="s">
        <v>3</v>
      </c>
      <c r="B44" s="39">
        <v>2018</v>
      </c>
      <c r="C44" s="62">
        <v>0.996112661318452</v>
      </c>
      <c r="D44" s="39">
        <v>316</v>
      </c>
      <c r="E44" s="39">
        <v>6491.3987341772199</v>
      </c>
      <c r="F44" s="39">
        <v>4061</v>
      </c>
      <c r="G44" s="41">
        <v>135.28996060083699</v>
      </c>
      <c r="H44" s="51">
        <v>22.4501374045802</v>
      </c>
      <c r="I44" s="42"/>
      <c r="J44" s="39"/>
      <c r="K44" s="41"/>
      <c r="L44" s="51"/>
      <c r="M44" s="39"/>
      <c r="N44" s="39"/>
      <c r="O44" s="41"/>
      <c r="P44" s="51"/>
      <c r="Q44" s="39"/>
      <c r="R44" s="39"/>
      <c r="S44" s="41"/>
      <c r="T44" s="51"/>
      <c r="U44" s="39">
        <v>316</v>
      </c>
      <c r="V44" s="39">
        <v>104.063291139241</v>
      </c>
      <c r="W44" s="41">
        <v>-2.9608758888170601</v>
      </c>
      <c r="X44" s="51">
        <v>13.3970650721827</v>
      </c>
      <c r="Y44" s="39"/>
      <c r="Z44" s="40"/>
      <c r="AA44" s="40"/>
      <c r="AB44" s="51"/>
      <c r="AC44" s="42"/>
      <c r="AD44" s="41"/>
      <c r="AE44" s="40"/>
      <c r="AF44" s="51"/>
    </row>
    <row r="45" spans="1:32" x14ac:dyDescent="0.2">
      <c r="A45" s="38" t="s">
        <v>3</v>
      </c>
      <c r="B45" s="39">
        <v>2019</v>
      </c>
      <c r="C45" s="62">
        <v>1.0147597930524801</v>
      </c>
      <c r="D45" s="39"/>
      <c r="E45" s="39"/>
      <c r="F45" s="39">
        <v>3117</v>
      </c>
      <c r="G45" s="41">
        <v>160.526637792749</v>
      </c>
      <c r="H45" s="51">
        <v>19.311774141802999</v>
      </c>
      <c r="I45" s="42"/>
      <c r="J45" s="39"/>
      <c r="K45" s="41"/>
      <c r="L45" s="51"/>
      <c r="M45" s="39"/>
      <c r="N45" s="39"/>
      <c r="O45" s="41"/>
      <c r="P45" s="51"/>
      <c r="Q45" s="39"/>
      <c r="R45" s="39"/>
      <c r="S45" s="41"/>
      <c r="T45" s="51"/>
      <c r="U45" s="39"/>
      <c r="V45" s="39"/>
      <c r="W45" s="41"/>
      <c r="X45" s="51"/>
      <c r="Y45" s="39"/>
      <c r="Z45" s="40"/>
      <c r="AA45" s="40"/>
      <c r="AB45" s="51"/>
      <c r="AC45" s="42"/>
      <c r="AD45" s="41"/>
      <c r="AE45" s="40"/>
      <c r="AF45" s="51"/>
    </row>
    <row r="46" spans="1:32" x14ac:dyDescent="0.2">
      <c r="A46" s="38" t="s">
        <v>3</v>
      </c>
      <c r="B46" s="39">
        <v>2020</v>
      </c>
      <c r="C46" s="62">
        <v>1.0693384879725101</v>
      </c>
      <c r="D46" s="39"/>
      <c r="E46" s="39"/>
      <c r="F46" s="39">
        <v>953</v>
      </c>
      <c r="G46" s="41">
        <v>125.096012591815</v>
      </c>
      <c r="H46" s="51">
        <v>16.6052465897167</v>
      </c>
      <c r="I46" s="42"/>
      <c r="J46" s="39"/>
      <c r="K46" s="41"/>
      <c r="L46" s="51"/>
      <c r="M46" s="39"/>
      <c r="N46" s="39"/>
      <c r="O46" s="41"/>
      <c r="P46" s="51"/>
      <c r="Q46" s="39"/>
      <c r="R46" s="39"/>
      <c r="S46" s="41"/>
      <c r="T46" s="51"/>
      <c r="U46" s="39"/>
      <c r="V46" s="39"/>
      <c r="W46" s="41"/>
      <c r="X46" s="51"/>
      <c r="Y46" s="39"/>
      <c r="Z46" s="40"/>
      <c r="AA46" s="40"/>
      <c r="AB46" s="51"/>
      <c r="AC46" s="42"/>
      <c r="AD46" s="41"/>
      <c r="AE46" s="40"/>
      <c r="AF46" s="51"/>
    </row>
    <row r="47" spans="1:32" x14ac:dyDescent="0.2">
      <c r="A47" s="38" t="s">
        <v>37</v>
      </c>
      <c r="B47" s="39">
        <v>1987</v>
      </c>
      <c r="C47" s="62">
        <v>0</v>
      </c>
      <c r="D47" s="39">
        <v>108</v>
      </c>
      <c r="E47" s="39">
        <v>3929.1111111111099</v>
      </c>
      <c r="F47" s="39">
        <v>115</v>
      </c>
      <c r="G47" s="41">
        <v>-95.479304347826101</v>
      </c>
      <c r="H47" s="51">
        <v>29.577843478260899</v>
      </c>
      <c r="I47" s="42"/>
      <c r="J47" s="39"/>
      <c r="K47" s="41"/>
      <c r="L47" s="51"/>
      <c r="M47" s="39"/>
      <c r="N47" s="39"/>
      <c r="O47" s="41"/>
      <c r="P47" s="51"/>
      <c r="Q47" s="39"/>
      <c r="R47" s="39"/>
      <c r="S47" s="41"/>
      <c r="T47" s="51"/>
      <c r="U47" s="39">
        <v>108</v>
      </c>
      <c r="V47" s="39">
        <v>122.101851851852</v>
      </c>
      <c r="W47" s="41">
        <v>1.42846721311475</v>
      </c>
      <c r="X47" s="51">
        <v>10.350459016393399</v>
      </c>
      <c r="Y47" s="39"/>
      <c r="Z47" s="40"/>
      <c r="AA47" s="40"/>
      <c r="AB47" s="51"/>
      <c r="AC47" s="42">
        <v>105</v>
      </c>
      <c r="AD47" s="41">
        <v>39.717142857142903</v>
      </c>
      <c r="AE47" s="40">
        <v>0.34655462184873997</v>
      </c>
      <c r="AF47" s="51">
        <v>7.1409075630252099</v>
      </c>
    </row>
    <row r="48" spans="1:32" x14ac:dyDescent="0.2">
      <c r="A48" s="38" t="s">
        <v>37</v>
      </c>
      <c r="B48" s="39">
        <v>1988</v>
      </c>
      <c r="C48" s="62">
        <v>0</v>
      </c>
      <c r="D48" s="39">
        <v>101</v>
      </c>
      <c r="E48" s="39">
        <v>4202</v>
      </c>
      <c r="F48" s="39">
        <v>117</v>
      </c>
      <c r="G48" s="41">
        <v>-32.2597435897436</v>
      </c>
      <c r="H48" s="51">
        <v>28.724854700854699</v>
      </c>
      <c r="I48" s="42"/>
      <c r="J48" s="39"/>
      <c r="K48" s="41"/>
      <c r="L48" s="51"/>
      <c r="M48" s="39"/>
      <c r="N48" s="39"/>
      <c r="O48" s="41"/>
      <c r="P48" s="51"/>
      <c r="Q48" s="39"/>
      <c r="R48" s="39"/>
      <c r="S48" s="41"/>
      <c r="T48" s="51"/>
      <c r="U48" s="39">
        <v>101</v>
      </c>
      <c r="V48" s="39">
        <v>111.37623762376199</v>
      </c>
      <c r="W48" s="41">
        <v>0.64852272727272697</v>
      </c>
      <c r="X48" s="51">
        <v>10.3516363636364</v>
      </c>
      <c r="Y48" s="39"/>
      <c r="Z48" s="40"/>
      <c r="AA48" s="40"/>
      <c r="AB48" s="51"/>
      <c r="AC48" s="42">
        <v>100</v>
      </c>
      <c r="AD48" s="41">
        <v>38.537999999999997</v>
      </c>
      <c r="AE48" s="40">
        <v>0.351330769230769</v>
      </c>
      <c r="AF48" s="51">
        <v>7.2145999999999999</v>
      </c>
    </row>
    <row r="49" spans="1:32" x14ac:dyDescent="0.2">
      <c r="A49" s="38" t="s">
        <v>37</v>
      </c>
      <c r="B49" s="39">
        <v>1989</v>
      </c>
      <c r="C49" s="62">
        <v>2.4257425742574301E-3</v>
      </c>
      <c r="D49" s="39">
        <v>217</v>
      </c>
      <c r="E49" s="39">
        <v>4183.4608294930904</v>
      </c>
      <c r="F49" s="39">
        <v>234</v>
      </c>
      <c r="G49" s="41">
        <v>-21.193974358974401</v>
      </c>
      <c r="H49" s="51">
        <v>30.055175213675199</v>
      </c>
      <c r="I49" s="42"/>
      <c r="J49" s="39"/>
      <c r="K49" s="41"/>
      <c r="L49" s="51"/>
      <c r="M49" s="39"/>
      <c r="N49" s="39"/>
      <c r="O49" s="41"/>
      <c r="P49" s="51"/>
      <c r="Q49" s="39"/>
      <c r="R49" s="39"/>
      <c r="S49" s="41"/>
      <c r="T49" s="51"/>
      <c r="U49" s="39">
        <v>217</v>
      </c>
      <c r="V49" s="39">
        <v>122.055299539171</v>
      </c>
      <c r="W49" s="41">
        <v>0.82352255639097705</v>
      </c>
      <c r="X49" s="51">
        <v>10.9221090225564</v>
      </c>
      <c r="Y49" s="39"/>
      <c r="Z49" s="40"/>
      <c r="AA49" s="40"/>
      <c r="AB49" s="51"/>
      <c r="AC49" s="42">
        <v>213</v>
      </c>
      <c r="AD49" s="41">
        <v>41.637558685446002</v>
      </c>
      <c r="AE49" s="40">
        <v>0.31119767441860502</v>
      </c>
      <c r="AF49" s="51">
        <v>7.8667775193798501</v>
      </c>
    </row>
    <row r="50" spans="1:32" x14ac:dyDescent="0.2">
      <c r="A50" s="38" t="s">
        <v>37</v>
      </c>
      <c r="B50" s="39">
        <v>1990</v>
      </c>
      <c r="C50" s="62">
        <v>6.3634085213032598E-2</v>
      </c>
      <c r="D50" s="39">
        <v>193</v>
      </c>
      <c r="E50" s="39">
        <v>4219.8238341968899</v>
      </c>
      <c r="F50" s="39">
        <v>221</v>
      </c>
      <c r="G50" s="41">
        <v>-34.258190045248902</v>
      </c>
      <c r="H50" s="51">
        <v>29.613542986425401</v>
      </c>
      <c r="I50" s="42"/>
      <c r="J50" s="39"/>
      <c r="K50" s="41"/>
      <c r="L50" s="51"/>
      <c r="M50" s="39"/>
      <c r="N50" s="39"/>
      <c r="O50" s="41"/>
      <c r="P50" s="51"/>
      <c r="Q50" s="39"/>
      <c r="R50" s="39"/>
      <c r="S50" s="41"/>
      <c r="T50" s="51"/>
      <c r="U50" s="39">
        <v>193</v>
      </c>
      <c r="V50" s="39">
        <v>115.39896373057</v>
      </c>
      <c r="W50" s="41">
        <v>1.22431782945736</v>
      </c>
      <c r="X50" s="51">
        <v>11.679050387596901</v>
      </c>
      <c r="Y50" s="39"/>
      <c r="Z50" s="40"/>
      <c r="AA50" s="40"/>
      <c r="AB50" s="51"/>
      <c r="AC50" s="42">
        <v>187</v>
      </c>
      <c r="AD50" s="41">
        <v>42.993582887700597</v>
      </c>
      <c r="AE50" s="40">
        <v>0.60745344129554701</v>
      </c>
      <c r="AF50" s="51">
        <v>8.7138700404858298</v>
      </c>
    </row>
    <row r="51" spans="1:32" x14ac:dyDescent="0.2">
      <c r="A51" s="38" t="s">
        <v>37</v>
      </c>
      <c r="B51" s="39">
        <v>1991</v>
      </c>
      <c r="C51" s="62">
        <v>2.2859375000000001E-2</v>
      </c>
      <c r="D51" s="39">
        <v>303</v>
      </c>
      <c r="E51" s="39">
        <v>4102.6963696369603</v>
      </c>
      <c r="F51" s="39">
        <v>336</v>
      </c>
      <c r="G51" s="41">
        <v>-12.008005952381</v>
      </c>
      <c r="H51" s="51">
        <v>31.547836309523799</v>
      </c>
      <c r="I51" s="42"/>
      <c r="J51" s="39"/>
      <c r="K51" s="41"/>
      <c r="L51" s="51"/>
      <c r="M51" s="39"/>
      <c r="N51" s="39"/>
      <c r="O51" s="41"/>
      <c r="P51" s="51"/>
      <c r="Q51" s="39"/>
      <c r="R51" s="39"/>
      <c r="S51" s="41"/>
      <c r="T51" s="51"/>
      <c r="U51" s="39">
        <v>303</v>
      </c>
      <c r="V51" s="39">
        <v>119.069306930693</v>
      </c>
      <c r="W51" s="41">
        <v>0.91836038186157598</v>
      </c>
      <c r="X51" s="51">
        <v>12.367952267303099</v>
      </c>
      <c r="Y51" s="39"/>
      <c r="Z51" s="40"/>
      <c r="AA51" s="40"/>
      <c r="AB51" s="51"/>
      <c r="AC51" s="42">
        <v>299</v>
      </c>
      <c r="AD51" s="41">
        <v>44.642809364548498</v>
      </c>
      <c r="AE51" s="40">
        <v>0.78818028846153898</v>
      </c>
      <c r="AF51" s="51">
        <v>9.0082461538461498</v>
      </c>
    </row>
    <row r="52" spans="1:32" x14ac:dyDescent="0.2">
      <c r="A52" s="38" t="s">
        <v>37</v>
      </c>
      <c r="B52" s="39">
        <v>1992</v>
      </c>
      <c r="C52" s="62">
        <v>4.9696202531645597E-2</v>
      </c>
      <c r="D52" s="39">
        <v>329</v>
      </c>
      <c r="E52" s="39">
        <v>4333.3556231003004</v>
      </c>
      <c r="F52" s="39">
        <v>367</v>
      </c>
      <c r="G52" s="41">
        <v>-21.441035422343301</v>
      </c>
      <c r="H52" s="51">
        <v>31.549705722070801</v>
      </c>
      <c r="I52" s="42"/>
      <c r="J52" s="39"/>
      <c r="K52" s="41"/>
      <c r="L52" s="51"/>
      <c r="M52" s="39"/>
      <c r="N52" s="39"/>
      <c r="O52" s="41"/>
      <c r="P52" s="51"/>
      <c r="Q52" s="39"/>
      <c r="R52" s="39"/>
      <c r="S52" s="41"/>
      <c r="T52" s="51"/>
      <c r="U52" s="39">
        <v>329</v>
      </c>
      <c r="V52" s="39">
        <v>123.683890577508</v>
      </c>
      <c r="W52" s="41">
        <v>0.94213513513513503</v>
      </c>
      <c r="X52" s="51">
        <v>12.3454144144144</v>
      </c>
      <c r="Y52" s="39"/>
      <c r="Z52" s="40"/>
      <c r="AA52" s="40"/>
      <c r="AB52" s="51"/>
      <c r="AC52" s="42">
        <v>326</v>
      </c>
      <c r="AD52" s="41">
        <v>41.163803680981601</v>
      </c>
      <c r="AE52" s="40">
        <v>0.87134712643678203</v>
      </c>
      <c r="AF52" s="51">
        <v>9.1838983908045897</v>
      </c>
    </row>
    <row r="53" spans="1:32" x14ac:dyDescent="0.2">
      <c r="A53" s="38" t="s">
        <v>37</v>
      </c>
      <c r="B53" s="39">
        <v>1993</v>
      </c>
      <c r="C53" s="62">
        <v>8.1542168674698795E-2</v>
      </c>
      <c r="D53" s="39">
        <v>363</v>
      </c>
      <c r="E53" s="39">
        <v>4455.79614325069</v>
      </c>
      <c r="F53" s="39">
        <v>418</v>
      </c>
      <c r="G53" s="41">
        <v>14.2028468899522</v>
      </c>
      <c r="H53" s="51">
        <v>32.356660287081297</v>
      </c>
      <c r="I53" s="42"/>
      <c r="J53" s="39"/>
      <c r="K53" s="41"/>
      <c r="L53" s="51"/>
      <c r="M53" s="39"/>
      <c r="N53" s="39"/>
      <c r="O53" s="41"/>
      <c r="P53" s="51"/>
      <c r="Q53" s="39"/>
      <c r="R53" s="39"/>
      <c r="S53" s="41"/>
      <c r="T53" s="51"/>
      <c r="U53" s="39">
        <v>363</v>
      </c>
      <c r="V53" s="39">
        <v>119.870523415978</v>
      </c>
      <c r="W53" s="41">
        <v>0.92556886227544899</v>
      </c>
      <c r="X53" s="51">
        <v>13.5052754491018</v>
      </c>
      <c r="Y53" s="39"/>
      <c r="Z53" s="40"/>
      <c r="AA53" s="40"/>
      <c r="AB53" s="51"/>
      <c r="AC53" s="42">
        <v>358</v>
      </c>
      <c r="AD53" s="41">
        <v>44.192458100558703</v>
      </c>
      <c r="AE53" s="40">
        <v>1.08226422764228</v>
      </c>
      <c r="AF53" s="51">
        <v>9.8926412601625895</v>
      </c>
    </row>
    <row r="54" spans="1:32" x14ac:dyDescent="0.2">
      <c r="A54" s="38" t="s">
        <v>37</v>
      </c>
      <c r="B54" s="39">
        <v>1994</v>
      </c>
      <c r="C54" s="62">
        <v>1.4621409921671E-2</v>
      </c>
      <c r="D54" s="39">
        <v>488</v>
      </c>
      <c r="E54" s="39">
        <v>4459.0368852458996</v>
      </c>
      <c r="F54" s="39">
        <v>562</v>
      </c>
      <c r="G54" s="41">
        <v>29.975782918149498</v>
      </c>
      <c r="H54" s="51">
        <v>30.918492882562301</v>
      </c>
      <c r="I54" s="42"/>
      <c r="J54" s="39"/>
      <c r="K54" s="41"/>
      <c r="L54" s="51"/>
      <c r="M54" s="39"/>
      <c r="N54" s="39"/>
      <c r="O54" s="41"/>
      <c r="P54" s="51"/>
      <c r="Q54" s="39"/>
      <c r="R54" s="39"/>
      <c r="S54" s="41"/>
      <c r="T54" s="51"/>
      <c r="U54" s="39">
        <v>488</v>
      </c>
      <c r="V54" s="39">
        <v>125.58606557377</v>
      </c>
      <c r="W54" s="41">
        <v>1.5272633093525201</v>
      </c>
      <c r="X54" s="51">
        <v>12.594523741007199</v>
      </c>
      <c r="Y54" s="39"/>
      <c r="Z54" s="40"/>
      <c r="AA54" s="40"/>
      <c r="AB54" s="51"/>
      <c r="AC54" s="42">
        <v>486</v>
      </c>
      <c r="AD54" s="41">
        <v>41.040946502057601</v>
      </c>
      <c r="AE54" s="40">
        <v>0.92723906705539405</v>
      </c>
      <c r="AF54" s="51">
        <v>9.5579462099125507</v>
      </c>
    </row>
    <row r="55" spans="1:32" x14ac:dyDescent="0.2">
      <c r="A55" s="43" t="s">
        <v>37</v>
      </c>
      <c r="B55" s="39">
        <v>1995</v>
      </c>
      <c r="C55" s="62">
        <v>2.2195277600510498E-2</v>
      </c>
      <c r="D55" s="39">
        <v>705</v>
      </c>
      <c r="E55" s="39">
        <v>4663.5503546099299</v>
      </c>
      <c r="F55" s="39">
        <v>797</v>
      </c>
      <c r="G55" s="41">
        <v>24.379962358845699</v>
      </c>
      <c r="H55" s="51">
        <v>30.847648682559601</v>
      </c>
      <c r="I55" s="42"/>
      <c r="J55" s="39"/>
      <c r="K55" s="41"/>
      <c r="L55" s="51"/>
      <c r="M55" s="39"/>
      <c r="N55" s="39"/>
      <c r="O55" s="41"/>
      <c r="P55" s="51"/>
      <c r="Q55" s="39"/>
      <c r="R55" s="39"/>
      <c r="S55" s="41"/>
      <c r="T55" s="51"/>
      <c r="U55" s="39">
        <v>705</v>
      </c>
      <c r="V55" s="39">
        <v>124.963120567376</v>
      </c>
      <c r="W55" s="41">
        <v>1.5567651356993799</v>
      </c>
      <c r="X55" s="51">
        <v>12.922604384133599</v>
      </c>
      <c r="Y55" s="39"/>
      <c r="Z55" s="40"/>
      <c r="AA55" s="40"/>
      <c r="AB55" s="51"/>
      <c r="AC55" s="42">
        <v>694</v>
      </c>
      <c r="AD55" s="41">
        <v>40.316714697406397</v>
      </c>
      <c r="AE55" s="40">
        <v>0.97751009564293301</v>
      </c>
      <c r="AF55" s="51">
        <v>10.220887672688599</v>
      </c>
    </row>
    <row r="56" spans="1:32" x14ac:dyDescent="0.2">
      <c r="A56" s="43" t="s">
        <v>37</v>
      </c>
      <c r="B56" s="39">
        <v>1996</v>
      </c>
      <c r="C56" s="62">
        <v>3.8030813673567601E-2</v>
      </c>
      <c r="D56" s="39">
        <v>902</v>
      </c>
      <c r="E56" s="39">
        <v>4490.5809312638603</v>
      </c>
      <c r="F56" s="39">
        <v>998</v>
      </c>
      <c r="G56" s="41">
        <v>14.484619238477</v>
      </c>
      <c r="H56" s="51">
        <v>30.745022044088198</v>
      </c>
      <c r="I56" s="42"/>
      <c r="J56" s="39"/>
      <c r="K56" s="41"/>
      <c r="L56" s="51"/>
      <c r="M56" s="39"/>
      <c r="N56" s="39"/>
      <c r="O56" s="41"/>
      <c r="P56" s="51"/>
      <c r="Q56" s="39"/>
      <c r="R56" s="39"/>
      <c r="S56" s="41"/>
      <c r="T56" s="51"/>
      <c r="U56" s="39">
        <v>902</v>
      </c>
      <c r="V56" s="39">
        <v>125.86585365853701</v>
      </c>
      <c r="W56" s="41">
        <v>1.56270663469225</v>
      </c>
      <c r="X56" s="51">
        <v>12.373078337330201</v>
      </c>
      <c r="Y56" s="39"/>
      <c r="Z56" s="40"/>
      <c r="AA56" s="40"/>
      <c r="AB56" s="51"/>
      <c r="AC56" s="42">
        <v>890</v>
      </c>
      <c r="AD56" s="41">
        <v>38.376179775280903</v>
      </c>
      <c r="AE56" s="40">
        <v>0.96027131147540901</v>
      </c>
      <c r="AF56" s="51">
        <v>9.5940318852459097</v>
      </c>
    </row>
    <row r="57" spans="1:32" x14ac:dyDescent="0.2">
      <c r="A57" s="43" t="s">
        <v>37</v>
      </c>
      <c r="B57" s="39">
        <v>1997</v>
      </c>
      <c r="C57" s="62">
        <v>2.0709705002137702E-2</v>
      </c>
      <c r="D57" s="39">
        <v>990</v>
      </c>
      <c r="E57" s="39">
        <v>4632.0515151515201</v>
      </c>
      <c r="F57" s="42">
        <v>1097</v>
      </c>
      <c r="G57" s="41">
        <v>46.742461257976302</v>
      </c>
      <c r="H57" s="51">
        <v>31.914283500455799</v>
      </c>
      <c r="I57" s="42"/>
      <c r="J57" s="39"/>
      <c r="K57" s="41"/>
      <c r="L57" s="51"/>
      <c r="M57" s="39"/>
      <c r="N57" s="39"/>
      <c r="O57" s="41"/>
      <c r="P57" s="51"/>
      <c r="Q57" s="39"/>
      <c r="R57" s="39"/>
      <c r="S57" s="41"/>
      <c r="T57" s="51"/>
      <c r="U57" s="39">
        <v>990</v>
      </c>
      <c r="V57" s="39">
        <v>127.568686868687</v>
      </c>
      <c r="W57" s="41">
        <v>1.03673195139385</v>
      </c>
      <c r="X57" s="51">
        <v>13.697327376697601</v>
      </c>
      <c r="Y57" s="39">
        <v>81</v>
      </c>
      <c r="Z57" s="40">
        <v>3.91166437133325</v>
      </c>
      <c r="AA57" s="40">
        <v>-2.0005390835579499E-2</v>
      </c>
      <c r="AB57" s="51">
        <v>7.6711590296496004</v>
      </c>
      <c r="AC57" s="42">
        <v>976</v>
      </c>
      <c r="AD57" s="41">
        <v>38.908299180327901</v>
      </c>
      <c r="AE57" s="40">
        <v>1.2776409883720901</v>
      </c>
      <c r="AF57" s="51">
        <v>10.6167281976744</v>
      </c>
    </row>
    <row r="58" spans="1:32" x14ac:dyDescent="0.2">
      <c r="A58" s="43" t="s">
        <v>37</v>
      </c>
      <c r="B58" s="39">
        <v>1998</v>
      </c>
      <c r="C58" s="62">
        <v>3.0441795231416598E-2</v>
      </c>
      <c r="D58" s="39">
        <v>1186</v>
      </c>
      <c r="E58" s="39">
        <v>4573.6770657672896</v>
      </c>
      <c r="F58" s="42">
        <v>1302</v>
      </c>
      <c r="G58" s="41">
        <v>37.370645161290298</v>
      </c>
      <c r="H58" s="51">
        <v>31.316817972350201</v>
      </c>
      <c r="I58" s="42"/>
      <c r="J58" s="39"/>
      <c r="K58" s="41"/>
      <c r="L58" s="51"/>
      <c r="M58" s="39"/>
      <c r="N58" s="39"/>
      <c r="O58" s="41"/>
      <c r="P58" s="51"/>
      <c r="Q58" s="39"/>
      <c r="R58" s="39"/>
      <c r="S58" s="41"/>
      <c r="T58" s="51"/>
      <c r="U58" s="39">
        <v>1186</v>
      </c>
      <c r="V58" s="39">
        <v>130.287521079258</v>
      </c>
      <c r="W58" s="41">
        <v>1.2236093657380001</v>
      </c>
      <c r="X58" s="51">
        <v>13.3234439834025</v>
      </c>
      <c r="Y58" s="39">
        <v>97</v>
      </c>
      <c r="Z58" s="40">
        <v>3.7289227468109898</v>
      </c>
      <c r="AA58" s="40">
        <v>-1.7928825622775799E-2</v>
      </c>
      <c r="AB58" s="51">
        <v>9.1568208778173208</v>
      </c>
      <c r="AC58" s="42">
        <v>1177</v>
      </c>
      <c r="AD58" s="41">
        <v>35.635768903993203</v>
      </c>
      <c r="AE58" s="40">
        <v>1.1089444779722399</v>
      </c>
      <c r="AF58" s="51">
        <v>10.6568474954737</v>
      </c>
    </row>
    <row r="59" spans="1:32" x14ac:dyDescent="0.2">
      <c r="A59" s="43" t="s">
        <v>37</v>
      </c>
      <c r="B59" s="39">
        <v>1999</v>
      </c>
      <c r="C59" s="62">
        <v>1.7015172413793099E-2</v>
      </c>
      <c r="D59" s="39">
        <v>1388</v>
      </c>
      <c r="E59" s="39">
        <v>4679.2456772334299</v>
      </c>
      <c r="F59" s="42">
        <v>1583</v>
      </c>
      <c r="G59" s="41">
        <v>40.4763802905875</v>
      </c>
      <c r="H59" s="51">
        <v>30.445137081490799</v>
      </c>
      <c r="I59" s="42"/>
      <c r="J59" s="39"/>
      <c r="K59" s="41"/>
      <c r="L59" s="51"/>
      <c r="M59" s="39"/>
      <c r="N59" s="39"/>
      <c r="O59" s="41"/>
      <c r="P59" s="51"/>
      <c r="Q59" s="39"/>
      <c r="R59" s="39"/>
      <c r="S59" s="41"/>
      <c r="T59" s="51"/>
      <c r="U59" s="39">
        <v>1388</v>
      </c>
      <c r="V59" s="39">
        <v>130.13184438040301</v>
      </c>
      <c r="W59" s="41">
        <v>1.1986845965770201</v>
      </c>
      <c r="X59" s="51">
        <v>12.947410268948699</v>
      </c>
      <c r="Y59" s="39">
        <v>130</v>
      </c>
      <c r="Z59" s="40">
        <v>3.62240714630307</v>
      </c>
      <c r="AA59" s="40">
        <v>-6.6197866149369199E-3</v>
      </c>
      <c r="AB59" s="51">
        <v>9.5734238603298003</v>
      </c>
      <c r="AC59" s="42">
        <v>1362</v>
      </c>
      <c r="AD59" s="41">
        <v>38.364243759177597</v>
      </c>
      <c r="AE59" s="40">
        <v>1.12259296482412</v>
      </c>
      <c r="AF59" s="51">
        <v>10.4693047738694</v>
      </c>
    </row>
    <row r="60" spans="1:32" x14ac:dyDescent="0.2">
      <c r="A60" s="43" t="s">
        <v>37</v>
      </c>
      <c r="B60" s="39">
        <v>2000</v>
      </c>
      <c r="C60" s="62">
        <v>2.9141280882705699E-2</v>
      </c>
      <c r="D60" s="39">
        <v>1429</v>
      </c>
      <c r="E60" s="39">
        <v>4783.8971308607397</v>
      </c>
      <c r="F60" s="42">
        <v>1692</v>
      </c>
      <c r="G60" s="41">
        <v>60.369627659574398</v>
      </c>
      <c r="H60" s="51">
        <v>30.258085106383</v>
      </c>
      <c r="I60" s="42"/>
      <c r="J60" s="39"/>
      <c r="K60" s="41"/>
      <c r="L60" s="51"/>
      <c r="M60" s="39"/>
      <c r="N60" s="39"/>
      <c r="O60" s="41"/>
      <c r="P60" s="51"/>
      <c r="Q60" s="39">
        <v>50</v>
      </c>
      <c r="R60" s="39">
        <v>656.98</v>
      </c>
      <c r="S60" s="41">
        <v>7.6797601184600301</v>
      </c>
      <c r="T60" s="51">
        <v>10.014300098716699</v>
      </c>
      <c r="U60" s="39">
        <v>1429</v>
      </c>
      <c r="V60" s="39">
        <v>126.43736878936301</v>
      </c>
      <c r="W60" s="41">
        <v>1.39685426911042</v>
      </c>
      <c r="X60" s="51">
        <v>13.2572378185069</v>
      </c>
      <c r="Y60" s="39">
        <v>154</v>
      </c>
      <c r="Z60" s="40">
        <v>3.5147096460160401</v>
      </c>
      <c r="AA60" s="40">
        <v>2.8314029363784701E-2</v>
      </c>
      <c r="AB60" s="51">
        <v>10.1296900489397</v>
      </c>
      <c r="AC60" s="42">
        <v>1398</v>
      </c>
      <c r="AD60" s="41">
        <v>40.607868383404799</v>
      </c>
      <c r="AE60" s="40">
        <v>1.25077401646844</v>
      </c>
      <c r="AF60" s="51">
        <v>10.6741967063129</v>
      </c>
    </row>
    <row r="61" spans="1:32" x14ac:dyDescent="0.2">
      <c r="A61" s="43" t="s">
        <v>37</v>
      </c>
      <c r="B61" s="39">
        <v>2001</v>
      </c>
      <c r="C61" s="62">
        <v>2.42210953346856E-2</v>
      </c>
      <c r="D61" s="39">
        <v>1717</v>
      </c>
      <c r="E61" s="39">
        <v>4793.2731508445004</v>
      </c>
      <c r="F61" s="42">
        <v>2075</v>
      </c>
      <c r="G61" s="41">
        <v>48.790496385542099</v>
      </c>
      <c r="H61" s="51">
        <v>30.070551325301199</v>
      </c>
      <c r="I61" s="42">
        <v>68</v>
      </c>
      <c r="J61" s="39">
        <v>206.191176470588</v>
      </c>
      <c r="K61" s="41">
        <v>0.310752651880424</v>
      </c>
      <c r="L61" s="51">
        <v>12.060686113789799</v>
      </c>
      <c r="M61" s="39">
        <v>67</v>
      </c>
      <c r="N61" s="39">
        <v>176.477611940299</v>
      </c>
      <c r="O61" s="41">
        <v>1.16396144578313</v>
      </c>
      <c r="P61" s="51">
        <v>22.275647710843302</v>
      </c>
      <c r="Q61" s="39">
        <v>68</v>
      </c>
      <c r="R61" s="39">
        <v>658.67647058823502</v>
      </c>
      <c r="S61" s="41">
        <v>8.0751718618365391</v>
      </c>
      <c r="T61" s="51">
        <v>10.8937649536647</v>
      </c>
      <c r="U61" s="39">
        <v>1717</v>
      </c>
      <c r="V61" s="39">
        <v>129.27431566686101</v>
      </c>
      <c r="W61" s="41">
        <v>1.4634837383177499</v>
      </c>
      <c r="X61" s="51">
        <v>13.303608598130801</v>
      </c>
      <c r="Y61" s="39">
        <v>176</v>
      </c>
      <c r="Z61" s="40">
        <v>3.4145725481385698</v>
      </c>
      <c r="AA61" s="40">
        <v>1.28445706174592E-2</v>
      </c>
      <c r="AB61" s="51">
        <v>10.8413058907026</v>
      </c>
      <c r="AC61" s="42">
        <v>1688</v>
      </c>
      <c r="AD61" s="41">
        <v>40.850592417061598</v>
      </c>
      <c r="AE61" s="40">
        <v>1.2832445548337801</v>
      </c>
      <c r="AF61" s="51">
        <v>10.763249102025201</v>
      </c>
    </row>
    <row r="62" spans="1:32" x14ac:dyDescent="0.2">
      <c r="A62" s="43" t="s">
        <v>37</v>
      </c>
      <c r="B62" s="39">
        <v>2002</v>
      </c>
      <c r="C62" s="62">
        <v>3.9409842368319903E-2</v>
      </c>
      <c r="D62" s="39">
        <v>1871</v>
      </c>
      <c r="E62" s="39">
        <v>4878.4233030465002</v>
      </c>
      <c r="F62" s="42">
        <v>2255</v>
      </c>
      <c r="G62" s="41">
        <v>68.790062084257102</v>
      </c>
      <c r="H62" s="51">
        <v>30.208665631929101</v>
      </c>
      <c r="I62" s="42">
        <v>88</v>
      </c>
      <c r="J62" s="39">
        <v>205.55681818181799</v>
      </c>
      <c r="K62" s="41">
        <v>0.55243783303729999</v>
      </c>
      <c r="L62" s="51">
        <v>12.2799977797513</v>
      </c>
      <c r="M62" s="39">
        <v>89</v>
      </c>
      <c r="N62" s="39">
        <v>179.30337078651701</v>
      </c>
      <c r="O62" s="41">
        <v>1.2831561668145499</v>
      </c>
      <c r="P62" s="51">
        <v>22.479520851819</v>
      </c>
      <c r="Q62" s="39">
        <v>89</v>
      </c>
      <c r="R62" s="39">
        <v>675.505617977528</v>
      </c>
      <c r="S62" s="41">
        <v>7.1961190650109597</v>
      </c>
      <c r="T62" s="51">
        <v>10.861206720233699</v>
      </c>
      <c r="U62" s="39">
        <v>1871</v>
      </c>
      <c r="V62" s="39">
        <v>134.377338321753</v>
      </c>
      <c r="W62" s="41">
        <v>2.0268546004029502</v>
      </c>
      <c r="X62" s="51">
        <v>13.4136098052384</v>
      </c>
      <c r="Y62" s="39">
        <v>218</v>
      </c>
      <c r="Z62" s="40">
        <v>3.6932899818524501</v>
      </c>
      <c r="AA62" s="40">
        <v>1.10897196261682E-2</v>
      </c>
      <c r="AB62" s="51">
        <v>11.145732087227399</v>
      </c>
      <c r="AC62" s="42">
        <v>1842</v>
      </c>
      <c r="AD62" s="41">
        <v>39.719163952225898</v>
      </c>
      <c r="AE62" s="40">
        <v>1.3511996581196599</v>
      </c>
      <c r="AF62" s="51">
        <v>11.1440277606838</v>
      </c>
    </row>
    <row r="63" spans="1:32" x14ac:dyDescent="0.2">
      <c r="A63" s="43" t="s">
        <v>37</v>
      </c>
      <c r="B63" s="39">
        <v>2003</v>
      </c>
      <c r="C63" s="62">
        <v>5.1445116681071698E-2</v>
      </c>
      <c r="D63" s="39">
        <v>2002</v>
      </c>
      <c r="E63" s="39">
        <v>4826.6923076923104</v>
      </c>
      <c r="F63" s="42">
        <v>2330</v>
      </c>
      <c r="G63" s="41">
        <v>45.851506437768201</v>
      </c>
      <c r="H63" s="51">
        <v>30.808704721030001</v>
      </c>
      <c r="I63" s="42">
        <v>97</v>
      </c>
      <c r="J63" s="39">
        <v>191.010309278351</v>
      </c>
      <c r="K63" s="41">
        <v>0.30665420962199302</v>
      </c>
      <c r="L63" s="51">
        <v>12.51352104811</v>
      </c>
      <c r="M63" s="39">
        <v>97</v>
      </c>
      <c r="N63" s="39">
        <v>167.556701030928</v>
      </c>
      <c r="O63" s="41">
        <v>0.93874506437768301</v>
      </c>
      <c r="P63" s="51">
        <v>22.955036051502098</v>
      </c>
      <c r="Q63" s="39">
        <v>97</v>
      </c>
      <c r="R63" s="39">
        <v>626.74226804123703</v>
      </c>
      <c r="S63" s="41">
        <v>7.1920341569767396</v>
      </c>
      <c r="T63" s="51">
        <v>11.2289004360465</v>
      </c>
      <c r="U63" s="39">
        <v>2002</v>
      </c>
      <c r="V63" s="39">
        <v>132.19080919080901</v>
      </c>
      <c r="W63" s="41">
        <v>1.8199188673242099</v>
      </c>
      <c r="X63" s="51">
        <v>13.326988227807799</v>
      </c>
      <c r="Y63" s="39">
        <v>247</v>
      </c>
      <c r="Z63" s="40">
        <v>3.52710826392663</v>
      </c>
      <c r="AA63" s="40">
        <v>2.2999999999999899E-2</v>
      </c>
      <c r="AB63" s="51">
        <v>11.7445432977461</v>
      </c>
      <c r="AC63" s="42">
        <v>1983</v>
      </c>
      <c r="AD63" s="41">
        <v>39.310791729702402</v>
      </c>
      <c r="AE63" s="40">
        <v>1.05421183393266</v>
      </c>
      <c r="AF63" s="51">
        <v>10.9065744687807</v>
      </c>
    </row>
    <row r="64" spans="1:32" x14ac:dyDescent="0.2">
      <c r="A64" s="43" t="s">
        <v>37</v>
      </c>
      <c r="B64" s="39">
        <v>2004</v>
      </c>
      <c r="C64" s="62">
        <v>7.0063748406289802E-2</v>
      </c>
      <c r="D64" s="39">
        <v>2418</v>
      </c>
      <c r="E64" s="39">
        <v>4911.4917287014096</v>
      </c>
      <c r="F64" s="42">
        <v>2791</v>
      </c>
      <c r="G64" s="41">
        <v>47.420648513077801</v>
      </c>
      <c r="H64" s="51">
        <v>30.349223575779298</v>
      </c>
      <c r="I64" s="42">
        <v>108</v>
      </c>
      <c r="J64" s="39">
        <v>208.60185185185199</v>
      </c>
      <c r="K64" s="41">
        <v>0.61444404591104895</v>
      </c>
      <c r="L64" s="51">
        <v>12.217018651363</v>
      </c>
      <c r="M64" s="39">
        <v>110</v>
      </c>
      <c r="N64" s="39">
        <v>178.272727272727</v>
      </c>
      <c r="O64" s="41">
        <v>1.0096463633106401</v>
      </c>
      <c r="P64" s="51">
        <v>22.591117878896402</v>
      </c>
      <c r="Q64" s="39">
        <v>113</v>
      </c>
      <c r="R64" s="39">
        <v>678.10619469026597</v>
      </c>
      <c r="S64" s="41">
        <v>9.2469508793207797</v>
      </c>
      <c r="T64" s="51">
        <v>11.0336737416616</v>
      </c>
      <c r="U64" s="39">
        <v>2418</v>
      </c>
      <c r="V64" s="39">
        <v>132.70678246484701</v>
      </c>
      <c r="W64" s="41">
        <v>1.89261796281749</v>
      </c>
      <c r="X64" s="51">
        <v>13.1081427075151</v>
      </c>
      <c r="Y64" s="39">
        <v>316</v>
      </c>
      <c r="Z64" s="40">
        <v>3.7806880836301899</v>
      </c>
      <c r="AA64" s="40">
        <v>4.6332670313276897E-2</v>
      </c>
      <c r="AB64" s="51">
        <v>12.4916956737941</v>
      </c>
      <c r="AC64" s="42">
        <v>2405</v>
      </c>
      <c r="AD64" s="41">
        <v>38.643118503118401</v>
      </c>
      <c r="AE64" s="40">
        <v>1.0059805125467201</v>
      </c>
      <c r="AF64" s="51">
        <v>10.7885982381207</v>
      </c>
    </row>
    <row r="65" spans="1:32" x14ac:dyDescent="0.2">
      <c r="A65" s="43" t="s">
        <v>37</v>
      </c>
      <c r="B65" s="39">
        <v>2005</v>
      </c>
      <c r="C65" s="62">
        <v>5.2228777844671899E-2</v>
      </c>
      <c r="D65" s="39">
        <v>2781</v>
      </c>
      <c r="E65" s="39">
        <v>4980.4577490111496</v>
      </c>
      <c r="F65" s="42">
        <v>3227</v>
      </c>
      <c r="G65" s="41">
        <v>34.160858382398501</v>
      </c>
      <c r="H65" s="51">
        <v>30.195278896808201</v>
      </c>
      <c r="I65" s="42">
        <v>131</v>
      </c>
      <c r="J65" s="39">
        <v>209.06106870228999</v>
      </c>
      <c r="K65" s="41">
        <v>0.64109835556934502</v>
      </c>
      <c r="L65" s="51">
        <v>11.689549488054601</v>
      </c>
      <c r="M65" s="39">
        <v>133</v>
      </c>
      <c r="N65" s="39">
        <v>182.80451127819501</v>
      </c>
      <c r="O65" s="41">
        <v>0.861362988220707</v>
      </c>
      <c r="P65" s="51">
        <v>22.252985430874102</v>
      </c>
      <c r="Q65" s="39">
        <v>134</v>
      </c>
      <c r="R65" s="39">
        <v>690.42537313432797</v>
      </c>
      <c r="S65" s="41">
        <v>8.7504246813441195</v>
      </c>
      <c r="T65" s="51">
        <v>10.2681755504056</v>
      </c>
      <c r="U65" s="39">
        <v>2781</v>
      </c>
      <c r="V65" s="39">
        <v>131.054297015462</v>
      </c>
      <c r="W65" s="41">
        <v>1.48914965986394</v>
      </c>
      <c r="X65" s="51">
        <v>12.5156244428806</v>
      </c>
      <c r="Y65" s="39">
        <v>444</v>
      </c>
      <c r="Z65" s="40">
        <v>3.7765716677163099</v>
      </c>
      <c r="AA65" s="40">
        <v>3.1093613298337801E-2</v>
      </c>
      <c r="AB65" s="51">
        <v>12.070866141732299</v>
      </c>
      <c r="AC65" s="42">
        <v>2760</v>
      </c>
      <c r="AD65" s="41">
        <v>38.8524275362319</v>
      </c>
      <c r="AE65" s="40">
        <v>0.95631763862332597</v>
      </c>
      <c r="AF65" s="51">
        <v>10.289356022944601</v>
      </c>
    </row>
    <row r="66" spans="1:32" x14ac:dyDescent="0.2">
      <c r="A66" s="43" t="s">
        <v>37</v>
      </c>
      <c r="B66" s="39">
        <v>2006</v>
      </c>
      <c r="C66" s="62">
        <v>4.6586275484833399E-2</v>
      </c>
      <c r="D66" s="39">
        <v>2687</v>
      </c>
      <c r="E66" s="39">
        <v>4977.8049869743199</v>
      </c>
      <c r="F66" s="42">
        <v>3254</v>
      </c>
      <c r="G66" s="41">
        <v>41.974016594959998</v>
      </c>
      <c r="H66" s="51">
        <v>29.874514136447502</v>
      </c>
      <c r="I66" s="42">
        <v>123</v>
      </c>
      <c r="J66" s="39">
        <v>202.837398373984</v>
      </c>
      <c r="K66" s="41">
        <v>0.89644724700092304</v>
      </c>
      <c r="L66" s="51">
        <v>11.881972316210399</v>
      </c>
      <c r="M66" s="39">
        <v>124</v>
      </c>
      <c r="N66" s="39">
        <v>177.95161290322599</v>
      </c>
      <c r="O66" s="41">
        <v>1.1042092808850601</v>
      </c>
      <c r="P66" s="51">
        <v>22.167004302397</v>
      </c>
      <c r="Q66" s="39">
        <v>127</v>
      </c>
      <c r="R66" s="39">
        <v>669.59842519685003</v>
      </c>
      <c r="S66" s="41">
        <v>9.2450179611650292</v>
      </c>
      <c r="T66" s="51">
        <v>10.1205757281554</v>
      </c>
      <c r="U66" s="39">
        <v>2687</v>
      </c>
      <c r="V66" s="39">
        <v>136.44473390398201</v>
      </c>
      <c r="W66" s="41">
        <v>1.6871872275501301</v>
      </c>
      <c r="X66" s="51">
        <v>12.667441368788101</v>
      </c>
      <c r="Y66" s="39">
        <v>424</v>
      </c>
      <c r="Z66" s="40">
        <v>3.7457298105488599</v>
      </c>
      <c r="AA66" s="40">
        <v>2.3594059405940698E-2</v>
      </c>
      <c r="AB66" s="51">
        <v>12.046268088347301</v>
      </c>
      <c r="AC66" s="42">
        <v>2667</v>
      </c>
      <c r="AD66" s="41">
        <v>39.390588676415497</v>
      </c>
      <c r="AE66" s="40">
        <v>1.94593730615862</v>
      </c>
      <c r="AF66" s="51">
        <v>10.4488223305273</v>
      </c>
    </row>
    <row r="67" spans="1:32" x14ac:dyDescent="0.2">
      <c r="A67" s="43" t="s">
        <v>37</v>
      </c>
      <c r="B67" s="39">
        <v>2007</v>
      </c>
      <c r="C67" s="62">
        <v>3.0725292550110101E-2</v>
      </c>
      <c r="D67" s="39">
        <v>2882</v>
      </c>
      <c r="E67" s="39">
        <v>5005.2956280360904</v>
      </c>
      <c r="F67" s="42">
        <v>3487</v>
      </c>
      <c r="G67" s="41">
        <v>51.553183252079101</v>
      </c>
      <c r="H67" s="51">
        <v>29.316010897619702</v>
      </c>
      <c r="I67" s="42">
        <v>104</v>
      </c>
      <c r="J67" s="39">
        <v>232.59615384615401</v>
      </c>
      <c r="K67" s="41">
        <v>1.0437377331420401</v>
      </c>
      <c r="L67" s="51">
        <v>11.536674318507901</v>
      </c>
      <c r="M67" s="39">
        <v>107</v>
      </c>
      <c r="N67" s="39">
        <v>209.40186915887799</v>
      </c>
      <c r="O67" s="41">
        <v>1.3271261829653</v>
      </c>
      <c r="P67" s="51">
        <v>21.8327103527388</v>
      </c>
      <c r="Q67" s="39">
        <v>107</v>
      </c>
      <c r="R67" s="39">
        <v>783.66355140186897</v>
      </c>
      <c r="S67" s="41">
        <v>9.4526828915662602</v>
      </c>
      <c r="T67" s="51">
        <v>9.9357537349397695</v>
      </c>
      <c r="U67" s="39">
        <v>2882</v>
      </c>
      <c r="V67" s="39">
        <v>133.5506592644</v>
      </c>
      <c r="W67" s="41">
        <v>1.3327718639115</v>
      </c>
      <c r="X67" s="51">
        <v>12.3547649759967</v>
      </c>
      <c r="Y67" s="39">
        <v>507</v>
      </c>
      <c r="Z67" s="40">
        <v>3.4967667070266399</v>
      </c>
      <c r="AA67" s="40">
        <v>1.46955555555555E-2</v>
      </c>
      <c r="AB67" s="51">
        <v>12.4937037037037</v>
      </c>
      <c r="AC67" s="42">
        <v>2850</v>
      </c>
      <c r="AD67" s="41">
        <v>38.291929824561301</v>
      </c>
      <c r="AE67" s="40">
        <v>1.5518284199363701</v>
      </c>
      <c r="AF67" s="51">
        <v>10.281964178154899</v>
      </c>
    </row>
    <row r="68" spans="1:32" x14ac:dyDescent="0.2">
      <c r="A68" s="43" t="s">
        <v>37</v>
      </c>
      <c r="B68" s="39">
        <v>2008</v>
      </c>
      <c r="C68" s="62">
        <v>1.95445612236179E-2</v>
      </c>
      <c r="D68" s="39">
        <v>3445</v>
      </c>
      <c r="E68" s="39">
        <v>5030.7044992743104</v>
      </c>
      <c r="F68" s="42">
        <v>4150</v>
      </c>
      <c r="G68" s="41">
        <v>53.122872289156597</v>
      </c>
      <c r="H68" s="51">
        <v>28.9041291566265</v>
      </c>
      <c r="I68" s="42">
        <v>135</v>
      </c>
      <c r="J68" s="39">
        <v>220.92592592592601</v>
      </c>
      <c r="K68" s="41">
        <v>1.19935189202217</v>
      </c>
      <c r="L68" s="51">
        <v>11.0593410460352</v>
      </c>
      <c r="M68" s="39">
        <v>135</v>
      </c>
      <c r="N68" s="39">
        <v>197.31111111111099</v>
      </c>
      <c r="O68" s="41">
        <v>1.4931915662650601</v>
      </c>
      <c r="P68" s="51">
        <v>21.277859277108401</v>
      </c>
      <c r="Q68" s="39">
        <v>137</v>
      </c>
      <c r="R68" s="39">
        <v>732.664233576642</v>
      </c>
      <c r="S68" s="41">
        <v>9.8611907894736994</v>
      </c>
      <c r="T68" s="51">
        <v>10.027247368421</v>
      </c>
      <c r="U68" s="39">
        <v>3445</v>
      </c>
      <c r="V68" s="39">
        <v>131.22728592162599</v>
      </c>
      <c r="W68" s="41">
        <v>1.0802120834075899</v>
      </c>
      <c r="X68" s="51">
        <v>12.0883432543219</v>
      </c>
      <c r="Y68" s="39">
        <v>685</v>
      </c>
      <c r="Z68" s="40">
        <v>3.5895051491096899</v>
      </c>
      <c r="AA68" s="40">
        <v>2.56491402116403E-2</v>
      </c>
      <c r="AB68" s="51">
        <v>13.1992394179894</v>
      </c>
      <c r="AC68" s="42">
        <v>3383</v>
      </c>
      <c r="AD68" s="41">
        <v>39.194324563996403</v>
      </c>
      <c r="AE68" s="40">
        <v>0.82614223748418703</v>
      </c>
      <c r="AF68" s="51">
        <v>10.0778956081692</v>
      </c>
    </row>
    <row r="69" spans="1:32" x14ac:dyDescent="0.2">
      <c r="A69" s="43" t="s">
        <v>37</v>
      </c>
      <c r="B69" s="39">
        <v>2009</v>
      </c>
      <c r="C69" s="62">
        <v>4.7239530368863802E-2</v>
      </c>
      <c r="D69" s="39">
        <v>3445</v>
      </c>
      <c r="E69" s="39">
        <v>5084.3152394774997</v>
      </c>
      <c r="F69" s="42">
        <v>4295</v>
      </c>
      <c r="G69" s="41">
        <v>47.176237485448098</v>
      </c>
      <c r="H69" s="51">
        <v>29.208997904540201</v>
      </c>
      <c r="I69" s="42">
        <v>165</v>
      </c>
      <c r="J69" s="39">
        <v>223.72121212121201</v>
      </c>
      <c r="K69" s="41">
        <v>0.95837972027972196</v>
      </c>
      <c r="L69" s="51">
        <v>11.912158041958101</v>
      </c>
      <c r="M69" s="39">
        <v>171</v>
      </c>
      <c r="N69" s="39">
        <v>210.502923976608</v>
      </c>
      <c r="O69" s="41">
        <v>1.43779413134606</v>
      </c>
      <c r="P69" s="51">
        <v>21.693799720540301</v>
      </c>
      <c r="Q69" s="39">
        <v>171</v>
      </c>
      <c r="R69" s="39">
        <v>778.98830409356697</v>
      </c>
      <c r="S69" s="41">
        <v>8.2239838399384606</v>
      </c>
      <c r="T69" s="51">
        <v>10.5286337052713</v>
      </c>
      <c r="U69" s="39">
        <v>3445</v>
      </c>
      <c r="V69" s="39">
        <v>132.05253991291701</v>
      </c>
      <c r="W69" s="41">
        <v>0.96200270727580295</v>
      </c>
      <c r="X69" s="51">
        <v>12.500702538071099</v>
      </c>
      <c r="Y69" s="39">
        <v>782</v>
      </c>
      <c r="Z69" s="40">
        <v>3.5696994574434</v>
      </c>
      <c r="AA69" s="40">
        <v>2.2696217494089701E-2</v>
      </c>
      <c r="AB69" s="51">
        <v>13.990336879432601</v>
      </c>
      <c r="AC69" s="42">
        <v>3410</v>
      </c>
      <c r="AD69" s="41">
        <v>37.609501466275603</v>
      </c>
      <c r="AE69" s="40">
        <v>-0.194640528483185</v>
      </c>
      <c r="AF69" s="51">
        <v>10.5213239018531</v>
      </c>
    </row>
    <row r="70" spans="1:32" x14ac:dyDescent="0.2">
      <c r="A70" s="43" t="s">
        <v>37</v>
      </c>
      <c r="B70" s="39">
        <v>2010</v>
      </c>
      <c r="C70" s="62">
        <v>5.5877419930413001E-2</v>
      </c>
      <c r="D70" s="39">
        <v>3584</v>
      </c>
      <c r="E70" s="39">
        <v>5057.9204799107101</v>
      </c>
      <c r="F70" s="42">
        <v>4466</v>
      </c>
      <c r="G70" s="41">
        <v>51.533405732198801</v>
      </c>
      <c r="H70" s="51">
        <v>28.604307881773298</v>
      </c>
      <c r="I70" s="42">
        <v>211</v>
      </c>
      <c r="J70" s="39">
        <v>236.407582938389</v>
      </c>
      <c r="K70" s="41">
        <v>1.1797672645739901</v>
      </c>
      <c r="L70" s="51">
        <v>11.8555708520179</v>
      </c>
      <c r="M70" s="39">
        <v>214</v>
      </c>
      <c r="N70" s="39">
        <v>210.56074766355101</v>
      </c>
      <c r="O70" s="41">
        <v>1.3544153605015701</v>
      </c>
      <c r="P70" s="51">
        <v>21.333813255709799</v>
      </c>
      <c r="Q70" s="39">
        <v>214</v>
      </c>
      <c r="R70" s="39">
        <v>790.17757009345803</v>
      </c>
      <c r="S70" s="41">
        <v>9.6286152945766794</v>
      </c>
      <c r="T70" s="51">
        <v>11.1474775653531</v>
      </c>
      <c r="U70" s="39">
        <v>3584</v>
      </c>
      <c r="V70" s="39">
        <v>130.62974330357099</v>
      </c>
      <c r="W70" s="41">
        <v>1.1088090460526301</v>
      </c>
      <c r="X70" s="51">
        <v>12.2615646381578</v>
      </c>
      <c r="Y70" s="39">
        <v>847</v>
      </c>
      <c r="Z70" s="40">
        <v>3.5802687226707302</v>
      </c>
      <c r="AA70" s="40">
        <v>-9.0423202130807696E-3</v>
      </c>
      <c r="AB70" s="51">
        <v>14.642527374963</v>
      </c>
      <c r="AC70" s="42">
        <v>3551</v>
      </c>
      <c r="AD70" s="41">
        <v>35.5313151225007</v>
      </c>
      <c r="AE70" s="40">
        <v>-0.77755191439558302</v>
      </c>
      <c r="AF70" s="51">
        <v>10.398372295602799</v>
      </c>
    </row>
    <row r="71" spans="1:32" x14ac:dyDescent="0.2">
      <c r="A71" s="43" t="s">
        <v>37</v>
      </c>
      <c r="B71" s="39">
        <v>2011</v>
      </c>
      <c r="C71" s="62">
        <v>4.1534254747936698E-2</v>
      </c>
      <c r="D71" s="39">
        <v>3456</v>
      </c>
      <c r="E71" s="39">
        <v>5176.9424189814799</v>
      </c>
      <c r="F71" s="42">
        <v>4362</v>
      </c>
      <c r="G71" s="41">
        <v>56.128484640073303</v>
      </c>
      <c r="H71" s="51">
        <v>28.5591671251719</v>
      </c>
      <c r="I71" s="42">
        <v>160</v>
      </c>
      <c r="J71" s="39">
        <v>236.23750000000001</v>
      </c>
      <c r="K71" s="41">
        <v>1.19489401238816</v>
      </c>
      <c r="L71" s="51">
        <v>11.65233149805</v>
      </c>
      <c r="M71" s="39">
        <v>161</v>
      </c>
      <c r="N71" s="39">
        <v>220.062111801242</v>
      </c>
      <c r="O71" s="41">
        <v>1.4492395690050399</v>
      </c>
      <c r="P71" s="51">
        <v>21.329305135258998</v>
      </c>
      <c r="Q71" s="39">
        <v>161</v>
      </c>
      <c r="R71" s="39">
        <v>815.08695652173901</v>
      </c>
      <c r="S71" s="41">
        <v>8.4292103692652098</v>
      </c>
      <c r="T71" s="51">
        <v>10.404103692652001</v>
      </c>
      <c r="U71" s="39">
        <v>3456</v>
      </c>
      <c r="V71" s="39">
        <v>131.94155092592601</v>
      </c>
      <c r="W71" s="41">
        <v>0.60798454709847005</v>
      </c>
      <c r="X71" s="51">
        <v>12.0646980108499</v>
      </c>
      <c r="Y71" s="39">
        <v>889</v>
      </c>
      <c r="Z71" s="40">
        <v>3.4040273849577098</v>
      </c>
      <c r="AA71" s="40">
        <v>-3.6224786324786498E-2</v>
      </c>
      <c r="AB71" s="51">
        <v>14.2980341880341</v>
      </c>
      <c r="AC71" s="42">
        <v>3424</v>
      </c>
      <c r="AD71" s="41">
        <v>35.202482476635602</v>
      </c>
      <c r="AE71" s="40">
        <v>-1.9424249958284701</v>
      </c>
      <c r="AF71" s="51">
        <v>10.108359335891899</v>
      </c>
    </row>
    <row r="72" spans="1:32" x14ac:dyDescent="0.2">
      <c r="A72" s="43" t="s">
        <v>37</v>
      </c>
      <c r="B72" s="39">
        <v>2012</v>
      </c>
      <c r="C72" s="62">
        <v>3.5021603456553099E-2</v>
      </c>
      <c r="D72" s="39">
        <v>3457</v>
      </c>
      <c r="E72" s="39">
        <v>5304.0222736476699</v>
      </c>
      <c r="F72" s="42">
        <v>4533</v>
      </c>
      <c r="G72" s="41">
        <v>60.126170306640297</v>
      </c>
      <c r="H72" s="51">
        <v>27.452395102581001</v>
      </c>
      <c r="I72" s="42">
        <v>161</v>
      </c>
      <c r="J72" s="39">
        <v>243.36645962732899</v>
      </c>
      <c r="K72" s="41">
        <v>1.1655984982332199</v>
      </c>
      <c r="L72" s="51">
        <v>11.8477131183745</v>
      </c>
      <c r="M72" s="39">
        <v>163</v>
      </c>
      <c r="N72" s="39">
        <v>218.398773006135</v>
      </c>
      <c r="O72" s="41">
        <v>1.4008527593819</v>
      </c>
      <c r="P72" s="51">
        <v>20.7793582781457</v>
      </c>
      <c r="Q72" s="39">
        <v>163</v>
      </c>
      <c r="R72" s="39">
        <v>818.27607361963203</v>
      </c>
      <c r="S72" s="41">
        <v>6.8442485309367296</v>
      </c>
      <c r="T72" s="51">
        <v>10.902653301071499</v>
      </c>
      <c r="U72" s="39">
        <v>3457</v>
      </c>
      <c r="V72" s="39">
        <v>127.427827596182</v>
      </c>
      <c r="W72" s="41">
        <v>0.275471761327376</v>
      </c>
      <c r="X72" s="51">
        <v>11.8705441927249</v>
      </c>
      <c r="Y72" s="39">
        <v>848</v>
      </c>
      <c r="Z72" s="40">
        <v>3.3770904694865802</v>
      </c>
      <c r="AA72" s="40">
        <v>-4.1177326379357601E-2</v>
      </c>
      <c r="AB72" s="51">
        <v>14.611391710129</v>
      </c>
      <c r="AC72" s="42">
        <v>3327</v>
      </c>
      <c r="AD72" s="41">
        <v>32.5606853020739</v>
      </c>
      <c r="AE72" s="40">
        <v>-3.3639213446475198</v>
      </c>
      <c r="AF72" s="51">
        <v>10.2294548466057</v>
      </c>
    </row>
    <row r="73" spans="1:32" x14ac:dyDescent="0.2">
      <c r="A73" s="43" t="s">
        <v>37</v>
      </c>
      <c r="B73" s="39">
        <v>2013</v>
      </c>
      <c r="C73" s="62">
        <v>5.2216598223665402E-2</v>
      </c>
      <c r="D73" s="39">
        <v>3319</v>
      </c>
      <c r="E73" s="39">
        <v>5273.2805061765603</v>
      </c>
      <c r="F73" s="42">
        <v>4725</v>
      </c>
      <c r="G73" s="41">
        <v>59.7656042328043</v>
      </c>
      <c r="H73" s="51">
        <v>26.112691428571299</v>
      </c>
      <c r="I73" s="42">
        <v>132</v>
      </c>
      <c r="J73" s="39">
        <v>236.85606060606099</v>
      </c>
      <c r="K73" s="41">
        <v>1.3828228062738499</v>
      </c>
      <c r="L73" s="51">
        <v>11.6002445951674</v>
      </c>
      <c r="M73" s="39">
        <v>133</v>
      </c>
      <c r="N73" s="39">
        <v>215.41353383458599</v>
      </c>
      <c r="O73" s="41">
        <v>1.41255717916137</v>
      </c>
      <c r="P73" s="51">
        <v>20.028170055061398</v>
      </c>
      <c r="Q73" s="39">
        <v>133</v>
      </c>
      <c r="R73" s="39">
        <v>797.23308270676705</v>
      </c>
      <c r="S73" s="41">
        <v>6.2641933376877503</v>
      </c>
      <c r="T73" s="51">
        <v>10.6801985630307</v>
      </c>
      <c r="U73" s="39">
        <v>3319</v>
      </c>
      <c r="V73" s="39">
        <v>127.15094908104901</v>
      </c>
      <c r="W73" s="41">
        <v>0.20328789788843299</v>
      </c>
      <c r="X73" s="51">
        <v>11.7238315474315</v>
      </c>
      <c r="Y73" s="39">
        <v>632</v>
      </c>
      <c r="Z73" s="40">
        <v>3.4840264460872898</v>
      </c>
      <c r="AA73" s="40">
        <v>-5.9099062918339898E-2</v>
      </c>
      <c r="AB73" s="51">
        <v>14.010736278447199</v>
      </c>
      <c r="AC73" s="42">
        <v>3194</v>
      </c>
      <c r="AD73" s="41">
        <v>29.3990920475892</v>
      </c>
      <c r="AE73" s="40">
        <v>-4.8078095314505802</v>
      </c>
      <c r="AF73" s="51">
        <v>10.0420904685494</v>
      </c>
    </row>
    <row r="74" spans="1:32" x14ac:dyDescent="0.2">
      <c r="A74" s="43" t="s">
        <v>37</v>
      </c>
      <c r="B74" s="39">
        <v>2014</v>
      </c>
      <c r="C74" s="62">
        <v>4.7532400207361297E-2</v>
      </c>
      <c r="D74" s="39">
        <v>2716</v>
      </c>
      <c r="E74" s="39">
        <v>5300.1678939617104</v>
      </c>
      <c r="F74" s="42">
        <v>4243</v>
      </c>
      <c r="G74" s="41">
        <v>56.012144708932297</v>
      </c>
      <c r="H74" s="51">
        <v>24.461159085552701</v>
      </c>
      <c r="I74" s="42">
        <v>128</v>
      </c>
      <c r="J74" s="39">
        <v>229.8515625</v>
      </c>
      <c r="K74" s="41">
        <v>1.4073912222746601</v>
      </c>
      <c r="L74" s="51">
        <v>10.9107081170363</v>
      </c>
      <c r="M74" s="39">
        <v>129</v>
      </c>
      <c r="N74" s="39">
        <v>209.75968992248099</v>
      </c>
      <c r="O74" s="41">
        <v>1.4137874498702601</v>
      </c>
      <c r="P74" s="51">
        <v>18.6689247464024</v>
      </c>
      <c r="Q74" s="39">
        <v>129</v>
      </c>
      <c r="R74" s="39">
        <v>777.16279069767404</v>
      </c>
      <c r="S74" s="41">
        <v>5.5750053648068603</v>
      </c>
      <c r="T74" s="51">
        <v>9.6904510014306204</v>
      </c>
      <c r="U74" s="39">
        <v>2716</v>
      </c>
      <c r="V74" s="39">
        <v>125.971649484536</v>
      </c>
      <c r="W74" s="41">
        <v>9.2882352941176402E-2</v>
      </c>
      <c r="X74" s="51">
        <v>10.672073529411801</v>
      </c>
      <c r="Y74" s="39">
        <v>555</v>
      </c>
      <c r="Z74" s="40">
        <v>3.32068346281131</v>
      </c>
      <c r="AA74" s="40">
        <v>-6.9903785033227597E-2</v>
      </c>
      <c r="AB74" s="51">
        <v>12.7617451603583</v>
      </c>
      <c r="AC74" s="42">
        <v>2621</v>
      </c>
      <c r="AD74" s="41">
        <v>27.169248378481399</v>
      </c>
      <c r="AE74" s="40">
        <v>-5.6545220536344498</v>
      </c>
      <c r="AF74" s="51">
        <v>9.0348601093860896</v>
      </c>
    </row>
    <row r="75" spans="1:32" x14ac:dyDescent="0.2">
      <c r="A75" s="43" t="s">
        <v>37</v>
      </c>
      <c r="B75" s="39">
        <v>2015</v>
      </c>
      <c r="C75" s="62">
        <v>4.3062330623306201E-2</v>
      </c>
      <c r="D75" s="39">
        <v>2274</v>
      </c>
      <c r="E75" s="39">
        <v>5328.0677220756397</v>
      </c>
      <c r="F75" s="42">
        <v>3780</v>
      </c>
      <c r="G75" s="41">
        <v>70.9300925925928</v>
      </c>
      <c r="H75" s="51">
        <v>22.729757936507902</v>
      </c>
      <c r="I75" s="42">
        <v>57</v>
      </c>
      <c r="J75" s="39">
        <v>223.42105263157899</v>
      </c>
      <c r="K75" s="41">
        <v>1.4057536423840999</v>
      </c>
      <c r="L75" s="51">
        <v>9.9832039735099301</v>
      </c>
      <c r="M75" s="39">
        <v>58</v>
      </c>
      <c r="N75" s="39">
        <v>204.79310344827601</v>
      </c>
      <c r="O75" s="41">
        <v>1.7379247881355999</v>
      </c>
      <c r="P75" s="51">
        <v>17.457862288135601</v>
      </c>
      <c r="Q75" s="39">
        <v>58</v>
      </c>
      <c r="R75" s="39">
        <v>766.37931034482801</v>
      </c>
      <c r="S75" s="41">
        <v>5.9956231176231203</v>
      </c>
      <c r="T75" s="51">
        <v>8.3358371998371901</v>
      </c>
      <c r="U75" s="39">
        <v>2274</v>
      </c>
      <c r="V75" s="39">
        <v>119.976693051891</v>
      </c>
      <c r="W75" s="41">
        <v>-0.15422226585509499</v>
      </c>
      <c r="X75" s="51">
        <v>9.7003919104653402</v>
      </c>
      <c r="Y75" s="39">
        <v>318</v>
      </c>
      <c r="Z75" s="40">
        <v>3.53396618283971</v>
      </c>
      <c r="AA75" s="40">
        <v>-8.9043112158976007E-2</v>
      </c>
      <c r="AB75" s="51">
        <v>11.1509936005389</v>
      </c>
      <c r="AC75" s="42">
        <v>2172</v>
      </c>
      <c r="AD75" s="41">
        <v>23.652900552486201</v>
      </c>
      <c r="AE75" s="40">
        <v>-6.6472386477295302</v>
      </c>
      <c r="AF75" s="51">
        <v>7.9595766953390896</v>
      </c>
    </row>
    <row r="76" spans="1:32" x14ac:dyDescent="0.2">
      <c r="A76" s="43" t="s">
        <v>37</v>
      </c>
      <c r="B76" s="39">
        <v>2016</v>
      </c>
      <c r="C76" s="62">
        <v>7.3143017072488103E-2</v>
      </c>
      <c r="D76" s="39">
        <v>1677</v>
      </c>
      <c r="E76" s="39">
        <v>5390.3255813953501</v>
      </c>
      <c r="F76" s="42">
        <v>3348</v>
      </c>
      <c r="G76" s="41">
        <v>77.9044414575866</v>
      </c>
      <c r="H76" s="51">
        <v>20.636826164874499</v>
      </c>
      <c r="I76" s="42"/>
      <c r="J76" s="39"/>
      <c r="K76" s="41"/>
      <c r="L76" s="51"/>
      <c r="M76" s="39"/>
      <c r="N76" s="39"/>
      <c r="O76" s="41"/>
      <c r="P76" s="51"/>
      <c r="Q76" s="39"/>
      <c r="R76" s="39"/>
      <c r="S76" s="41"/>
      <c r="T76" s="51"/>
      <c r="U76" s="39">
        <v>1677</v>
      </c>
      <c r="V76" s="39">
        <v>120.321407274896</v>
      </c>
      <c r="W76" s="41">
        <v>-0.220738132733408</v>
      </c>
      <c r="X76" s="51">
        <v>9.0630776152980701</v>
      </c>
      <c r="Y76" s="39">
        <v>178</v>
      </c>
      <c r="Z76" s="40">
        <v>3.2976522800389398</v>
      </c>
      <c r="AA76" s="40">
        <v>-0.116296715328467</v>
      </c>
      <c r="AB76" s="51">
        <v>10.009927007299201</v>
      </c>
      <c r="AC76" s="42">
        <v>1496</v>
      </c>
      <c r="AD76" s="41">
        <v>20.436363636363598</v>
      </c>
      <c r="AE76" s="40">
        <v>-8.0356703448275795</v>
      </c>
      <c r="AF76" s="51">
        <v>7.5618498850574998</v>
      </c>
    </row>
    <row r="77" spans="1:32" x14ac:dyDescent="0.2">
      <c r="A77" s="43" t="s">
        <v>37</v>
      </c>
      <c r="B77" s="39">
        <v>2017</v>
      </c>
      <c r="C77" s="62">
        <v>6.8349064414638103E-2</v>
      </c>
      <c r="D77" s="39">
        <v>909</v>
      </c>
      <c r="E77" s="39">
        <v>5573.9548954895499</v>
      </c>
      <c r="F77" s="42">
        <v>2932</v>
      </c>
      <c r="G77" s="41">
        <v>87.054849931787302</v>
      </c>
      <c r="H77" s="51">
        <v>16.9220484311051</v>
      </c>
      <c r="I77" s="42"/>
      <c r="J77" s="39"/>
      <c r="K77" s="41"/>
      <c r="L77" s="51"/>
      <c r="M77" s="39"/>
      <c r="N77" s="39"/>
      <c r="O77" s="41"/>
      <c r="P77" s="51"/>
      <c r="Q77" s="39"/>
      <c r="R77" s="39"/>
      <c r="S77" s="41"/>
      <c r="T77" s="51"/>
      <c r="U77" s="39">
        <v>909</v>
      </c>
      <c r="V77" s="39">
        <v>106.56655665566601</v>
      </c>
      <c r="W77" s="41">
        <v>-0.63534957850368701</v>
      </c>
      <c r="X77" s="51">
        <v>7.5980126448893603</v>
      </c>
      <c r="Y77" s="39">
        <v>68</v>
      </c>
      <c r="Z77" s="40">
        <v>3.09587585784314</v>
      </c>
      <c r="AA77" s="40">
        <v>-0.137410941999177</v>
      </c>
      <c r="AB77" s="51">
        <v>7.8946935417523596</v>
      </c>
      <c r="AC77" s="42">
        <v>389</v>
      </c>
      <c r="AD77" s="41">
        <v>19.7786632390746</v>
      </c>
      <c r="AE77" s="40">
        <v>-8.6853968165316804</v>
      </c>
      <c r="AF77" s="51">
        <v>6.2648396816531804</v>
      </c>
    </row>
    <row r="78" spans="1:32" x14ac:dyDescent="0.2">
      <c r="A78" s="43" t="s">
        <v>37</v>
      </c>
      <c r="B78" s="39">
        <v>2018</v>
      </c>
      <c r="C78" s="62">
        <v>0.116618874384764</v>
      </c>
      <c r="D78" s="39">
        <v>117</v>
      </c>
      <c r="E78" s="39">
        <v>5940.3760683760702</v>
      </c>
      <c r="F78" s="42">
        <v>2192</v>
      </c>
      <c r="G78" s="41">
        <v>113.897436131387</v>
      </c>
      <c r="H78" s="51">
        <v>14.477661952554699</v>
      </c>
      <c r="I78" s="42"/>
      <c r="J78" s="39"/>
      <c r="K78" s="41"/>
      <c r="L78" s="51"/>
      <c r="M78" s="39"/>
      <c r="N78" s="39"/>
      <c r="O78" s="41"/>
      <c r="P78" s="51"/>
      <c r="Q78" s="39"/>
      <c r="R78" s="39"/>
      <c r="S78" s="41"/>
      <c r="T78" s="51"/>
      <c r="U78" s="39">
        <v>117</v>
      </c>
      <c r="V78" s="39">
        <v>97.769230769230802</v>
      </c>
      <c r="W78" s="41">
        <v>-1.01594895758447</v>
      </c>
      <c r="X78" s="51">
        <v>7.2878820992092104</v>
      </c>
      <c r="Y78" s="39"/>
      <c r="Z78" s="40"/>
      <c r="AA78" s="40"/>
      <c r="AB78" s="51"/>
      <c r="AC78" s="42"/>
      <c r="AD78" s="41"/>
      <c r="AE78" s="40"/>
      <c r="AF78" s="51"/>
    </row>
    <row r="79" spans="1:32" x14ac:dyDescent="0.2">
      <c r="A79" s="43" t="s">
        <v>37</v>
      </c>
      <c r="B79" s="39">
        <v>2019</v>
      </c>
      <c r="C79" s="62">
        <v>7.9358490566037707E-2</v>
      </c>
      <c r="D79" s="39"/>
      <c r="E79" s="39"/>
      <c r="F79" s="42">
        <v>1448</v>
      </c>
      <c r="G79" s="41">
        <v>138.97729281768</v>
      </c>
      <c r="H79" s="51">
        <v>14.314226519337</v>
      </c>
      <c r="I79" s="42"/>
      <c r="J79" s="39"/>
      <c r="K79" s="41"/>
      <c r="L79" s="51"/>
      <c r="M79" s="39"/>
      <c r="N79" s="39"/>
      <c r="O79" s="41"/>
      <c r="P79" s="51"/>
      <c r="Q79" s="39"/>
      <c r="R79" s="39"/>
      <c r="S79" s="41"/>
      <c r="T79" s="51"/>
      <c r="U79" s="39"/>
      <c r="V79" s="39"/>
      <c r="W79" s="41"/>
      <c r="X79" s="51"/>
      <c r="Y79" s="39"/>
      <c r="Z79" s="40"/>
      <c r="AA79" s="40"/>
      <c r="AB79" s="51"/>
      <c r="AC79" s="42"/>
      <c r="AD79" s="41"/>
      <c r="AE79" s="40"/>
      <c r="AF79" s="51"/>
    </row>
    <row r="80" spans="1:32" x14ac:dyDescent="0.2">
      <c r="A80" s="43" t="s">
        <v>37</v>
      </c>
      <c r="B80" s="39">
        <v>2020</v>
      </c>
      <c r="C80" s="62">
        <v>4.3070175438596502E-2</v>
      </c>
      <c r="D80" s="39"/>
      <c r="E80" s="39"/>
      <c r="F80" s="42">
        <v>405</v>
      </c>
      <c r="G80" s="41">
        <v>127.030197530864</v>
      </c>
      <c r="H80" s="51">
        <v>12.9795061728395</v>
      </c>
      <c r="I80" s="42"/>
      <c r="J80" s="39"/>
      <c r="K80" s="41"/>
      <c r="L80" s="51"/>
      <c r="M80" s="39"/>
      <c r="N80" s="39"/>
      <c r="O80" s="41"/>
      <c r="P80" s="51"/>
      <c r="Q80" s="39"/>
      <c r="R80" s="39"/>
      <c r="S80" s="41"/>
      <c r="T80" s="51"/>
      <c r="U80" s="39"/>
      <c r="V80" s="39"/>
      <c r="W80" s="41"/>
      <c r="X80" s="51"/>
      <c r="Y80" s="39"/>
      <c r="Z80" s="40"/>
      <c r="AA80" s="40"/>
      <c r="AB80" s="51"/>
      <c r="AC80" s="42"/>
      <c r="AD80" s="41"/>
      <c r="AE80" s="40"/>
      <c r="AF80" s="51"/>
    </row>
    <row r="81" spans="1:32" x14ac:dyDescent="0.2">
      <c r="A81" s="43" t="s">
        <v>2</v>
      </c>
      <c r="B81" s="39">
        <v>1987</v>
      </c>
      <c r="C81" s="62">
        <v>9.5787128712871303E-2</v>
      </c>
      <c r="D81" s="39">
        <v>1201</v>
      </c>
      <c r="E81" s="39">
        <v>5084.2797668609501</v>
      </c>
      <c r="F81" s="42">
        <v>1394</v>
      </c>
      <c r="G81" s="41">
        <v>-24.2659540889527</v>
      </c>
      <c r="H81" s="51">
        <v>32.119959110473502</v>
      </c>
      <c r="I81" s="42">
        <v>136</v>
      </c>
      <c r="J81" s="39">
        <v>187.08088235294099</v>
      </c>
      <c r="K81" s="41">
        <v>-0.86259683225341799</v>
      </c>
      <c r="L81" s="51">
        <v>12.291793376529901</v>
      </c>
      <c r="M81" s="39"/>
      <c r="N81" s="39"/>
      <c r="O81" s="41"/>
      <c r="P81" s="51"/>
      <c r="Q81" s="39">
        <v>64</v>
      </c>
      <c r="R81" s="39">
        <v>775.953125</v>
      </c>
      <c r="S81" s="41">
        <v>3.84302416107383</v>
      </c>
      <c r="T81" s="51">
        <v>5.2294322147651</v>
      </c>
      <c r="U81" s="39">
        <v>1201</v>
      </c>
      <c r="V81" s="39">
        <v>136.71357202331399</v>
      </c>
      <c r="W81" s="41">
        <v>2.3427430240103799</v>
      </c>
      <c r="X81" s="51">
        <v>12.453423101881899</v>
      </c>
      <c r="Y81" s="39"/>
      <c r="Z81" s="40"/>
      <c r="AA81" s="40"/>
      <c r="AB81" s="51"/>
      <c r="AC81" s="42">
        <v>1200</v>
      </c>
      <c r="AD81" s="41">
        <v>42.125416666666702</v>
      </c>
      <c r="AE81" s="40">
        <v>0.36504296874999997</v>
      </c>
      <c r="AF81" s="51">
        <v>9.0537405598958198</v>
      </c>
    </row>
    <row r="82" spans="1:32" x14ac:dyDescent="0.2">
      <c r="A82" s="43" t="s">
        <v>2</v>
      </c>
      <c r="B82" s="39">
        <v>1988</v>
      </c>
      <c r="C82" s="62">
        <v>0.124950940310711</v>
      </c>
      <c r="D82" s="39">
        <v>1484</v>
      </c>
      <c r="E82" s="39">
        <v>5282.6623989218297</v>
      </c>
      <c r="F82" s="42">
        <v>1707</v>
      </c>
      <c r="G82" s="41">
        <v>-43.3437961335677</v>
      </c>
      <c r="H82" s="51">
        <v>33.321032806092603</v>
      </c>
      <c r="I82" s="42">
        <v>109</v>
      </c>
      <c r="J82" s="39">
        <v>208.871559633028</v>
      </c>
      <c r="K82" s="41">
        <v>-1.13061547479484</v>
      </c>
      <c r="L82" s="51">
        <v>12.3778042203986</v>
      </c>
      <c r="M82" s="39"/>
      <c r="N82" s="39"/>
      <c r="O82" s="41"/>
      <c r="P82" s="51"/>
      <c r="Q82" s="39">
        <v>64</v>
      </c>
      <c r="R82" s="39">
        <v>844.09375</v>
      </c>
      <c r="S82" s="41">
        <v>4.02778936810431</v>
      </c>
      <c r="T82" s="51">
        <v>5.4906068204613803</v>
      </c>
      <c r="U82" s="39">
        <v>1484</v>
      </c>
      <c r="V82" s="39">
        <v>135.24393530997301</v>
      </c>
      <c r="W82" s="41">
        <v>2.24725764644894</v>
      </c>
      <c r="X82" s="51">
        <v>13.6329020217729</v>
      </c>
      <c r="Y82" s="39"/>
      <c r="Z82" s="40"/>
      <c r="AA82" s="40"/>
      <c r="AB82" s="51"/>
      <c r="AC82" s="42">
        <v>1478</v>
      </c>
      <c r="AD82" s="41">
        <v>41.592692828146099</v>
      </c>
      <c r="AE82" s="40">
        <v>0.35940125065138101</v>
      </c>
      <c r="AF82" s="51">
        <v>10.3171576341845</v>
      </c>
    </row>
    <row r="83" spans="1:32" x14ac:dyDescent="0.2">
      <c r="A83" s="43" t="s">
        <v>2</v>
      </c>
      <c r="B83" s="39">
        <v>1989</v>
      </c>
      <c r="C83" s="62">
        <v>0.193228238519534</v>
      </c>
      <c r="D83" s="39">
        <v>1611</v>
      </c>
      <c r="E83" s="39">
        <v>5261.2228429546903</v>
      </c>
      <c r="F83" s="42">
        <v>1879</v>
      </c>
      <c r="G83" s="41">
        <v>-17.238823842469401</v>
      </c>
      <c r="H83" s="51">
        <v>34.3229856306546</v>
      </c>
      <c r="I83" s="42">
        <v>112</v>
      </c>
      <c r="J83" s="39">
        <v>218.00892857142901</v>
      </c>
      <c r="K83" s="41">
        <v>-0.56868746666666703</v>
      </c>
      <c r="L83" s="51">
        <v>12.8459925333333</v>
      </c>
      <c r="M83" s="39"/>
      <c r="N83" s="39"/>
      <c r="O83" s="41"/>
      <c r="P83" s="51"/>
      <c r="Q83" s="39">
        <v>66</v>
      </c>
      <c r="R83" s="39">
        <v>863.98484848484895</v>
      </c>
      <c r="S83" s="41">
        <v>4.00707112616427</v>
      </c>
      <c r="T83" s="51">
        <v>5.7397917019474898</v>
      </c>
      <c r="U83" s="39">
        <v>1611</v>
      </c>
      <c r="V83" s="39">
        <v>137.00620732464299</v>
      </c>
      <c r="W83" s="41">
        <v>2.20961197440585</v>
      </c>
      <c r="X83" s="51">
        <v>14.2484872029251</v>
      </c>
      <c r="Y83" s="39"/>
      <c r="Z83" s="40"/>
      <c r="AA83" s="40"/>
      <c r="AB83" s="51"/>
      <c r="AC83" s="42">
        <v>1606</v>
      </c>
      <c r="AD83" s="41">
        <v>39.594022415940302</v>
      </c>
      <c r="AE83" s="40">
        <v>0.25814877936434799</v>
      </c>
      <c r="AF83" s="51">
        <v>10.946306494702901</v>
      </c>
    </row>
    <row r="84" spans="1:32" x14ac:dyDescent="0.2">
      <c r="A84" s="43" t="s">
        <v>2</v>
      </c>
      <c r="B84" s="39">
        <v>1990</v>
      </c>
      <c r="C84" s="62">
        <v>0.13457882754695499</v>
      </c>
      <c r="D84" s="39">
        <v>1974</v>
      </c>
      <c r="E84" s="39">
        <v>5420.4539007092199</v>
      </c>
      <c r="F84" s="42">
        <v>2277</v>
      </c>
      <c r="G84" s="41">
        <v>5.0895783926218598</v>
      </c>
      <c r="H84" s="51">
        <v>35.233999121651301</v>
      </c>
      <c r="I84" s="42">
        <v>156</v>
      </c>
      <c r="J84" s="39">
        <v>234.03205128205099</v>
      </c>
      <c r="K84" s="41">
        <v>-2.5563956043956001E-2</v>
      </c>
      <c r="L84" s="51">
        <v>13.361493186813201</v>
      </c>
      <c r="M84" s="39"/>
      <c r="N84" s="39"/>
      <c r="O84" s="41"/>
      <c r="P84" s="51"/>
      <c r="Q84" s="39">
        <v>130</v>
      </c>
      <c r="R84" s="39">
        <v>844</v>
      </c>
      <c r="S84" s="41">
        <v>5.3465311036789096</v>
      </c>
      <c r="T84" s="51">
        <v>6.6183906354514699</v>
      </c>
      <c r="U84" s="39">
        <v>1974</v>
      </c>
      <c r="V84" s="39">
        <v>139.483282674772</v>
      </c>
      <c r="W84" s="41">
        <v>2.4178793876026998</v>
      </c>
      <c r="X84" s="51">
        <v>14.7533506348021</v>
      </c>
      <c r="Y84" s="39"/>
      <c r="Z84" s="40"/>
      <c r="AA84" s="40"/>
      <c r="AB84" s="51"/>
      <c r="AC84" s="42">
        <v>1968</v>
      </c>
      <c r="AD84" s="41">
        <v>37.535416666666698</v>
      </c>
      <c r="AE84" s="40">
        <v>0.31876226132534602</v>
      </c>
      <c r="AF84" s="51">
        <v>11.6843673156121</v>
      </c>
    </row>
    <row r="85" spans="1:32" x14ac:dyDescent="0.2">
      <c r="A85" s="43" t="s">
        <v>2</v>
      </c>
      <c r="B85" s="39">
        <v>1991</v>
      </c>
      <c r="C85" s="62">
        <v>0.208086483687209</v>
      </c>
      <c r="D85" s="39">
        <v>2039</v>
      </c>
      <c r="E85" s="39">
        <v>5402.4212849435999</v>
      </c>
      <c r="F85" s="42">
        <v>2408</v>
      </c>
      <c r="G85" s="41">
        <v>1.5951370431893599</v>
      </c>
      <c r="H85" s="51">
        <v>34.345108803986697</v>
      </c>
      <c r="I85" s="42">
        <v>154</v>
      </c>
      <c r="J85" s="39">
        <v>236.857142857143</v>
      </c>
      <c r="K85" s="41">
        <v>0.41871868497711101</v>
      </c>
      <c r="L85" s="51">
        <v>13.699374947981701</v>
      </c>
      <c r="M85" s="39">
        <v>52</v>
      </c>
      <c r="N85" s="39">
        <v>216.711538461538</v>
      </c>
      <c r="O85" s="41">
        <v>-0.11253696013289</v>
      </c>
      <c r="P85" s="51">
        <v>24.0178401162791</v>
      </c>
      <c r="Q85" s="39">
        <v>143</v>
      </c>
      <c r="R85" s="39">
        <v>841.86013986013995</v>
      </c>
      <c r="S85" s="41">
        <v>6.5721460481099596</v>
      </c>
      <c r="T85" s="51">
        <v>7.2550326460480896</v>
      </c>
      <c r="U85" s="39">
        <v>2039</v>
      </c>
      <c r="V85" s="39">
        <v>139.709171162334</v>
      </c>
      <c r="W85" s="41">
        <v>2.9851150137741098</v>
      </c>
      <c r="X85" s="51">
        <v>14.649778925619801</v>
      </c>
      <c r="Y85" s="39"/>
      <c r="Z85" s="40"/>
      <c r="AA85" s="40"/>
      <c r="AB85" s="51"/>
      <c r="AC85" s="42">
        <v>2036</v>
      </c>
      <c r="AD85" s="41">
        <v>36.528192534381098</v>
      </c>
      <c r="AE85" s="40">
        <v>0.21659329647546599</v>
      </c>
      <c r="AF85" s="51">
        <v>11.731414823773299</v>
      </c>
    </row>
    <row r="86" spans="1:32" x14ac:dyDescent="0.2">
      <c r="A86" s="43" t="s">
        <v>2</v>
      </c>
      <c r="B86" s="39">
        <v>1992</v>
      </c>
      <c r="C86" s="62">
        <v>0.216734244160423</v>
      </c>
      <c r="D86" s="39">
        <v>2357</v>
      </c>
      <c r="E86" s="39">
        <v>5582.8315655494298</v>
      </c>
      <c r="F86" s="42">
        <v>2797</v>
      </c>
      <c r="G86" s="41">
        <v>33.957089739006101</v>
      </c>
      <c r="H86" s="51">
        <v>34.953674293886301</v>
      </c>
      <c r="I86" s="42">
        <v>201</v>
      </c>
      <c r="J86" s="39">
        <v>243.283582089552</v>
      </c>
      <c r="K86" s="41">
        <v>0.78905082319255404</v>
      </c>
      <c r="L86" s="51">
        <v>14.8676088045813</v>
      </c>
      <c r="M86" s="39">
        <v>70</v>
      </c>
      <c r="N86" s="39">
        <v>228.042857142857</v>
      </c>
      <c r="O86" s="41">
        <v>0.46183911333571798</v>
      </c>
      <c r="P86" s="51">
        <v>24.8930800858063</v>
      </c>
      <c r="Q86" s="39">
        <v>194</v>
      </c>
      <c r="R86" s="39">
        <v>870.96391752577301</v>
      </c>
      <c r="S86" s="41">
        <v>7.2927640144665604</v>
      </c>
      <c r="T86" s="51">
        <v>7.9310330018083004</v>
      </c>
      <c r="U86" s="39">
        <v>2357</v>
      </c>
      <c r="V86" s="39">
        <v>142.29910903691101</v>
      </c>
      <c r="W86" s="41">
        <v>3.2669441193680502</v>
      </c>
      <c r="X86" s="51">
        <v>15.4733033937976</v>
      </c>
      <c r="Y86" s="39"/>
      <c r="Z86" s="40"/>
      <c r="AA86" s="40"/>
      <c r="AB86" s="51"/>
      <c r="AC86" s="42">
        <v>2347</v>
      </c>
      <c r="AD86" s="41">
        <v>36.175244993608899</v>
      </c>
      <c r="AE86" s="40">
        <v>0.26009446733372599</v>
      </c>
      <c r="AF86" s="51">
        <v>12.701565979988199</v>
      </c>
    </row>
    <row r="87" spans="1:32" x14ac:dyDescent="0.2">
      <c r="A87" s="43" t="s">
        <v>2</v>
      </c>
      <c r="B87" s="39">
        <v>1993</v>
      </c>
      <c r="C87" s="62">
        <v>0.32998686186186099</v>
      </c>
      <c r="D87" s="39">
        <v>2670</v>
      </c>
      <c r="E87" s="39">
        <v>5667.5936329588003</v>
      </c>
      <c r="F87" s="42">
        <v>3275</v>
      </c>
      <c r="G87" s="41">
        <v>61.637334351145</v>
      </c>
      <c r="H87" s="51">
        <v>35.032283053435201</v>
      </c>
      <c r="I87" s="42">
        <v>243</v>
      </c>
      <c r="J87" s="39">
        <v>236.415637860082</v>
      </c>
      <c r="K87" s="41">
        <v>1.1255142245334999</v>
      </c>
      <c r="L87" s="51">
        <v>15.499982563475101</v>
      </c>
      <c r="M87" s="39">
        <v>93</v>
      </c>
      <c r="N87" s="39">
        <v>219.21505376344101</v>
      </c>
      <c r="O87" s="41">
        <v>0.96335694656488702</v>
      </c>
      <c r="P87" s="51">
        <v>25.133510534351199</v>
      </c>
      <c r="Q87" s="39">
        <v>250</v>
      </c>
      <c r="R87" s="39">
        <v>830.48</v>
      </c>
      <c r="S87" s="41">
        <v>9.1347563813813899</v>
      </c>
      <c r="T87" s="51">
        <v>8.8989632132131895</v>
      </c>
      <c r="U87" s="39">
        <v>2670</v>
      </c>
      <c r="V87" s="39">
        <v>144.38277153558101</v>
      </c>
      <c r="W87" s="41">
        <v>3.51443960396039</v>
      </c>
      <c r="X87" s="51">
        <v>15.867972524752499</v>
      </c>
      <c r="Y87" s="39">
        <v>53</v>
      </c>
      <c r="Z87" s="40">
        <v>2.7523556733099199</v>
      </c>
      <c r="AA87" s="40">
        <v>-6.2441773102930196E-3</v>
      </c>
      <c r="AB87" s="51">
        <v>6.2353493613823998</v>
      </c>
      <c r="AC87" s="42">
        <v>2648</v>
      </c>
      <c r="AD87" s="41">
        <v>37.404380664652599</v>
      </c>
      <c r="AE87" s="40">
        <v>0.31395403726708099</v>
      </c>
      <c r="AF87" s="51">
        <v>13.0982356521739</v>
      </c>
    </row>
    <row r="88" spans="1:32" x14ac:dyDescent="0.2">
      <c r="A88" s="43" t="s">
        <v>2</v>
      </c>
      <c r="B88" s="39">
        <v>1994</v>
      </c>
      <c r="C88" s="62">
        <v>0.287244001351808</v>
      </c>
      <c r="D88" s="39">
        <v>2725</v>
      </c>
      <c r="E88" s="39">
        <v>5805.8554128440401</v>
      </c>
      <c r="F88" s="42">
        <v>3410</v>
      </c>
      <c r="G88" s="41">
        <v>90.094862170087794</v>
      </c>
      <c r="H88" s="51">
        <v>34.880760410557201</v>
      </c>
      <c r="I88" s="42">
        <v>283</v>
      </c>
      <c r="J88" s="39">
        <v>235.91519434629001</v>
      </c>
      <c r="K88" s="41">
        <v>1.3439565727699601</v>
      </c>
      <c r="L88" s="51">
        <v>15.8619577464789</v>
      </c>
      <c r="M88" s="39">
        <v>161</v>
      </c>
      <c r="N88" s="39">
        <v>228.27950310559001</v>
      </c>
      <c r="O88" s="41">
        <v>1.29697595307918</v>
      </c>
      <c r="P88" s="51">
        <v>25.1318624633432</v>
      </c>
      <c r="Q88" s="39">
        <v>287</v>
      </c>
      <c r="R88" s="39">
        <v>822.88850174215997</v>
      </c>
      <c r="S88" s="41">
        <v>10.504411840828199</v>
      </c>
      <c r="T88" s="51">
        <v>9.1623688126820202</v>
      </c>
      <c r="U88" s="39">
        <v>2725</v>
      </c>
      <c r="V88" s="39">
        <v>143.457981651376</v>
      </c>
      <c r="W88" s="41">
        <v>4.3212527301092001</v>
      </c>
      <c r="X88" s="51">
        <v>15.740781814129701</v>
      </c>
      <c r="Y88" s="39">
        <v>82</v>
      </c>
      <c r="Z88" s="40">
        <v>3.2450026962197702</v>
      </c>
      <c r="AA88" s="40">
        <v>-4.2318748003832597E-3</v>
      </c>
      <c r="AB88" s="51">
        <v>6.7370808048546698</v>
      </c>
      <c r="AC88" s="42">
        <v>2705</v>
      </c>
      <c r="AD88" s="41">
        <v>36.390277264325398</v>
      </c>
      <c r="AE88" s="40">
        <v>0.21258176523297501</v>
      </c>
      <c r="AF88" s="51">
        <v>13.2804557347671</v>
      </c>
    </row>
    <row r="89" spans="1:32" x14ac:dyDescent="0.2">
      <c r="A89" s="43" t="s">
        <v>2</v>
      </c>
      <c r="B89" s="39">
        <v>1995</v>
      </c>
      <c r="C89" s="62">
        <v>0.34594198426168798</v>
      </c>
      <c r="D89" s="39">
        <v>3066</v>
      </c>
      <c r="E89" s="39">
        <v>5918.5668623613801</v>
      </c>
      <c r="F89" s="42">
        <v>3842</v>
      </c>
      <c r="G89" s="41">
        <v>126.43908120770401</v>
      </c>
      <c r="H89" s="51">
        <v>35.249397188964103</v>
      </c>
      <c r="I89" s="42">
        <v>294</v>
      </c>
      <c r="J89" s="39">
        <v>244.31292517006801</v>
      </c>
      <c r="K89" s="41">
        <v>1.6712306690965899</v>
      </c>
      <c r="L89" s="51">
        <v>16.011242645144499</v>
      </c>
      <c r="M89" s="39">
        <v>203</v>
      </c>
      <c r="N89" s="39">
        <v>223.72413793103399</v>
      </c>
      <c r="O89" s="41">
        <v>1.9814375325351401</v>
      </c>
      <c r="P89" s="51">
        <v>25.540414367516899</v>
      </c>
      <c r="Q89" s="39">
        <v>297</v>
      </c>
      <c r="R89" s="39">
        <v>849.34680134680104</v>
      </c>
      <c r="S89" s="41">
        <v>11.599752235362001</v>
      </c>
      <c r="T89" s="51">
        <v>9.20758927026246</v>
      </c>
      <c r="U89" s="39">
        <v>3066</v>
      </c>
      <c r="V89" s="39">
        <v>145.15264187866899</v>
      </c>
      <c r="W89" s="41">
        <v>5.1392244980733999</v>
      </c>
      <c r="X89" s="51">
        <v>16.3083206246198</v>
      </c>
      <c r="Y89" s="39">
        <v>93</v>
      </c>
      <c r="Z89" s="40">
        <v>3.3716472995343998</v>
      </c>
      <c r="AA89" s="40">
        <v>1.36581244719801E-4</v>
      </c>
      <c r="AB89" s="51">
        <v>7.0621515066178899</v>
      </c>
      <c r="AC89" s="42">
        <v>3047</v>
      </c>
      <c r="AD89" s="41">
        <v>35.826222513948203</v>
      </c>
      <c r="AE89" s="40">
        <v>0.31822432377465998</v>
      </c>
      <c r="AF89" s="51">
        <v>13.7399123449258</v>
      </c>
    </row>
    <row r="90" spans="1:32" x14ac:dyDescent="0.2">
      <c r="A90" s="43" t="s">
        <v>2</v>
      </c>
      <c r="B90" s="39">
        <v>1996</v>
      </c>
      <c r="C90" s="62">
        <v>0.37467826920006397</v>
      </c>
      <c r="D90" s="39">
        <v>2958</v>
      </c>
      <c r="E90" s="39">
        <v>6062.3664638269101</v>
      </c>
      <c r="F90" s="42">
        <v>3706</v>
      </c>
      <c r="G90" s="41">
        <v>122.28728818132799</v>
      </c>
      <c r="H90" s="51">
        <v>35.322451699946001</v>
      </c>
      <c r="I90" s="42">
        <v>336</v>
      </c>
      <c r="J90" s="39">
        <v>250.34523809523799</v>
      </c>
      <c r="K90" s="41">
        <v>1.7766015118790499</v>
      </c>
      <c r="L90" s="51">
        <v>16.206499999999998</v>
      </c>
      <c r="M90" s="39">
        <v>277</v>
      </c>
      <c r="N90" s="39">
        <v>230.03971119133601</v>
      </c>
      <c r="O90" s="41">
        <v>2.0793937921727399</v>
      </c>
      <c r="P90" s="51">
        <v>25.512340350877199</v>
      </c>
      <c r="Q90" s="39">
        <v>342</v>
      </c>
      <c r="R90" s="39">
        <v>881.49707602339197</v>
      </c>
      <c r="S90" s="41">
        <v>12.7660123680241</v>
      </c>
      <c r="T90" s="51">
        <v>9.7503782805429804</v>
      </c>
      <c r="U90" s="39">
        <v>2958</v>
      </c>
      <c r="V90" s="39">
        <v>145.312711291413</v>
      </c>
      <c r="W90" s="41">
        <v>5.2391352246841896</v>
      </c>
      <c r="X90" s="51">
        <v>16.1469026713606</v>
      </c>
      <c r="Y90" s="39">
        <v>129</v>
      </c>
      <c r="Z90" s="40">
        <v>3.2999173698701498</v>
      </c>
      <c r="AA90" s="40">
        <v>-1.52877592754893E-3</v>
      </c>
      <c r="AB90" s="51">
        <v>7.6673385918785302</v>
      </c>
      <c r="AC90" s="42">
        <v>2932</v>
      </c>
      <c r="AD90" s="41">
        <v>35.337448840382102</v>
      </c>
      <c r="AE90" s="40">
        <v>0.27496731890091602</v>
      </c>
      <c r="AF90" s="51">
        <v>13.8005382805995</v>
      </c>
    </row>
    <row r="91" spans="1:32" x14ac:dyDescent="0.2">
      <c r="A91" s="43" t="s">
        <v>2</v>
      </c>
      <c r="B91" s="39">
        <v>1997</v>
      </c>
      <c r="C91" s="62">
        <v>0.453647570703409</v>
      </c>
      <c r="D91" s="39">
        <v>3141</v>
      </c>
      <c r="E91" s="39">
        <v>6139.7679083094599</v>
      </c>
      <c r="F91" s="42">
        <v>4063</v>
      </c>
      <c r="G91" s="41">
        <v>130.28081713019901</v>
      </c>
      <c r="H91" s="51">
        <v>35.230302485847901</v>
      </c>
      <c r="I91" s="42">
        <v>349</v>
      </c>
      <c r="J91" s="39">
        <v>255.66475644699099</v>
      </c>
      <c r="K91" s="41">
        <v>2.2649859640482699</v>
      </c>
      <c r="L91" s="51">
        <v>16.718154395469099</v>
      </c>
      <c r="M91" s="39">
        <v>346</v>
      </c>
      <c r="N91" s="39">
        <v>234.10115606936401</v>
      </c>
      <c r="O91" s="41">
        <v>2.4202308638936798</v>
      </c>
      <c r="P91" s="51">
        <v>25.790846418902401</v>
      </c>
      <c r="Q91" s="39">
        <v>355</v>
      </c>
      <c r="R91" s="39">
        <v>900.37464788732404</v>
      </c>
      <c r="S91" s="41">
        <v>13.649279082619501</v>
      </c>
      <c r="T91" s="51">
        <v>10.6646463111357</v>
      </c>
      <c r="U91" s="39">
        <v>3141</v>
      </c>
      <c r="V91" s="39">
        <v>146.500159184973</v>
      </c>
      <c r="W91" s="41">
        <v>5.2030818844643898</v>
      </c>
      <c r="X91" s="51">
        <v>16.713356702187301</v>
      </c>
      <c r="Y91" s="39">
        <v>168</v>
      </c>
      <c r="Z91" s="40">
        <v>3.4984996362088201</v>
      </c>
      <c r="AA91" s="40">
        <v>3.11155698234354E-3</v>
      </c>
      <c r="AB91" s="51">
        <v>8.9717763509898507</v>
      </c>
      <c r="AC91" s="42">
        <v>3117</v>
      </c>
      <c r="AD91" s="41">
        <v>37.108501764517101</v>
      </c>
      <c r="AE91" s="40">
        <v>0.200828769692423</v>
      </c>
      <c r="AF91" s="51">
        <v>14.2616404538635</v>
      </c>
    </row>
    <row r="92" spans="1:32" x14ac:dyDescent="0.2">
      <c r="A92" s="43" t="s">
        <v>2</v>
      </c>
      <c r="B92" s="39">
        <v>1998</v>
      </c>
      <c r="C92" s="62">
        <v>0.44165558680644401</v>
      </c>
      <c r="D92" s="39">
        <v>3447</v>
      </c>
      <c r="E92" s="39">
        <v>6186.7171453437804</v>
      </c>
      <c r="F92" s="42">
        <v>4363</v>
      </c>
      <c r="G92" s="41">
        <v>149.259530139812</v>
      </c>
      <c r="H92" s="51">
        <v>36.210801971120702</v>
      </c>
      <c r="I92" s="42">
        <v>388</v>
      </c>
      <c r="J92" s="39">
        <v>256.497422680412</v>
      </c>
      <c r="K92" s="41">
        <v>2.4622998163452698</v>
      </c>
      <c r="L92" s="51">
        <v>17.556952020202001</v>
      </c>
      <c r="M92" s="39">
        <v>388</v>
      </c>
      <c r="N92" s="39">
        <v>234.10567010309299</v>
      </c>
      <c r="O92" s="41">
        <v>2.9355949105914698</v>
      </c>
      <c r="P92" s="51">
        <v>26.6805992663915</v>
      </c>
      <c r="Q92" s="39">
        <v>396</v>
      </c>
      <c r="R92" s="39">
        <v>904.74242424242402</v>
      </c>
      <c r="S92" s="41">
        <v>14.5083621873467</v>
      </c>
      <c r="T92" s="51">
        <v>11.006258705247699</v>
      </c>
      <c r="U92" s="39">
        <v>3447</v>
      </c>
      <c r="V92" s="39">
        <v>144.830577313606</v>
      </c>
      <c r="W92" s="41">
        <v>4.7166687370600604</v>
      </c>
      <c r="X92" s="51">
        <v>17.315333160800499</v>
      </c>
      <c r="Y92" s="39">
        <v>276</v>
      </c>
      <c r="Z92" s="40">
        <v>3.4393414334447199</v>
      </c>
      <c r="AA92" s="40">
        <v>1.1388511137163E-2</v>
      </c>
      <c r="AB92" s="51">
        <v>10.025627198124299</v>
      </c>
      <c r="AC92" s="42">
        <v>3415</v>
      </c>
      <c r="AD92" s="41">
        <v>37.257628111273803</v>
      </c>
      <c r="AE92" s="40">
        <v>0.13048780487804901</v>
      </c>
      <c r="AF92" s="51">
        <v>14.776276751427099</v>
      </c>
    </row>
    <row r="93" spans="1:32" x14ac:dyDescent="0.2">
      <c r="A93" s="43" t="s">
        <v>2</v>
      </c>
      <c r="B93" s="39">
        <v>1999</v>
      </c>
      <c r="C93" s="62">
        <v>0.48284311486640802</v>
      </c>
      <c r="D93" s="39">
        <v>3745</v>
      </c>
      <c r="E93" s="39">
        <v>6270.0771695594103</v>
      </c>
      <c r="F93" s="42">
        <v>4845</v>
      </c>
      <c r="G93" s="41">
        <v>158.34789680082599</v>
      </c>
      <c r="H93" s="51">
        <v>35.348107946336498</v>
      </c>
      <c r="I93" s="42">
        <v>450</v>
      </c>
      <c r="J93" s="39">
        <v>255.20222222222199</v>
      </c>
      <c r="K93" s="41">
        <v>2.2885760959470698</v>
      </c>
      <c r="L93" s="51">
        <v>17.7817628205128</v>
      </c>
      <c r="M93" s="39">
        <v>449</v>
      </c>
      <c r="N93" s="39">
        <v>236.97104677060099</v>
      </c>
      <c r="O93" s="41">
        <v>3.2962819401444801</v>
      </c>
      <c r="P93" s="51">
        <v>26.292168214654399</v>
      </c>
      <c r="Q93" s="39">
        <v>457</v>
      </c>
      <c r="R93" s="39">
        <v>910.698030634573</v>
      </c>
      <c r="S93" s="41">
        <v>14.2706725375081</v>
      </c>
      <c r="T93" s="51">
        <v>11.6980354424875</v>
      </c>
      <c r="U93" s="39">
        <v>3745</v>
      </c>
      <c r="V93" s="39">
        <v>146.61041388518001</v>
      </c>
      <c r="W93" s="41">
        <v>4.3433306376361003</v>
      </c>
      <c r="X93" s="51">
        <v>17.242767496111998</v>
      </c>
      <c r="Y93" s="39">
        <v>406</v>
      </c>
      <c r="Z93" s="40">
        <v>3.5633663312413102</v>
      </c>
      <c r="AA93" s="40">
        <v>1.7629676071055301E-2</v>
      </c>
      <c r="AB93" s="51">
        <v>11.3931034482758</v>
      </c>
      <c r="AC93" s="42">
        <v>3711</v>
      </c>
      <c r="AD93" s="41">
        <v>37.218674211802799</v>
      </c>
      <c r="AE93" s="40">
        <v>-4.5062295081966998E-2</v>
      </c>
      <c r="AF93" s="51">
        <v>14.892309180327899</v>
      </c>
    </row>
    <row r="94" spans="1:32" x14ac:dyDescent="0.2">
      <c r="A94" s="43" t="s">
        <v>2</v>
      </c>
      <c r="B94" s="39">
        <v>2000</v>
      </c>
      <c r="C94" s="62">
        <v>0.43223410057816097</v>
      </c>
      <c r="D94" s="39">
        <v>3840</v>
      </c>
      <c r="E94" s="39">
        <v>6297.4635416666697</v>
      </c>
      <c r="F94" s="42">
        <v>4926</v>
      </c>
      <c r="G94" s="41">
        <v>175.155233455136</v>
      </c>
      <c r="H94" s="51">
        <v>35.343855257815697</v>
      </c>
      <c r="I94" s="42">
        <v>477</v>
      </c>
      <c r="J94" s="39">
        <v>253.51781970649901</v>
      </c>
      <c r="K94" s="41">
        <v>3.0391905633516401</v>
      </c>
      <c r="L94" s="51">
        <v>17.407620907057101</v>
      </c>
      <c r="M94" s="39">
        <v>473</v>
      </c>
      <c r="N94" s="39">
        <v>233.78435517970399</v>
      </c>
      <c r="O94" s="41">
        <v>3.90792468534308</v>
      </c>
      <c r="P94" s="51">
        <v>26.237006699147301</v>
      </c>
      <c r="Q94" s="39">
        <v>487</v>
      </c>
      <c r="R94" s="39">
        <v>891.65503080082101</v>
      </c>
      <c r="S94" s="41">
        <v>13.933266045099799</v>
      </c>
      <c r="T94" s="51">
        <v>11.281370988725101</v>
      </c>
      <c r="U94" s="39">
        <v>3840</v>
      </c>
      <c r="V94" s="39">
        <v>147.550520833333</v>
      </c>
      <c r="W94" s="41">
        <v>4.23568737443982</v>
      </c>
      <c r="X94" s="51">
        <v>17.086022562200601</v>
      </c>
      <c r="Y94" s="39">
        <v>468</v>
      </c>
      <c r="Z94" s="40">
        <v>3.4756380137629099</v>
      </c>
      <c r="AA94" s="40">
        <v>3.0096277812434999E-2</v>
      </c>
      <c r="AB94" s="51">
        <v>11.551944271158201</v>
      </c>
      <c r="AC94" s="42">
        <v>3793</v>
      </c>
      <c r="AD94" s="41">
        <v>37.713050355918803</v>
      </c>
      <c r="AE94" s="40">
        <v>4.2487562189054702E-2</v>
      </c>
      <c r="AF94" s="51">
        <v>14.7972005130597</v>
      </c>
    </row>
    <row r="95" spans="1:32" x14ac:dyDescent="0.2">
      <c r="A95" s="43" t="s">
        <v>2</v>
      </c>
      <c r="B95" s="39">
        <v>2001</v>
      </c>
      <c r="C95" s="62">
        <v>0.46211177428106298</v>
      </c>
      <c r="D95" s="39">
        <v>3812</v>
      </c>
      <c r="E95" s="39">
        <v>6310.5034102833197</v>
      </c>
      <c r="F95" s="42">
        <v>5083</v>
      </c>
      <c r="G95" s="41">
        <v>180.161664371434</v>
      </c>
      <c r="H95" s="51">
        <v>35.1135089514067</v>
      </c>
      <c r="I95" s="42">
        <v>494</v>
      </c>
      <c r="J95" s="39">
        <v>255.016194331984</v>
      </c>
      <c r="K95" s="41">
        <v>3.05764561957379</v>
      </c>
      <c r="L95" s="51">
        <v>17.425710536700802</v>
      </c>
      <c r="M95" s="39">
        <v>493</v>
      </c>
      <c r="N95" s="39">
        <v>234.135902636917</v>
      </c>
      <c r="O95" s="41">
        <v>4.0506694865237201</v>
      </c>
      <c r="P95" s="51">
        <v>26.107843793035599</v>
      </c>
      <c r="Q95" s="39">
        <v>498</v>
      </c>
      <c r="R95" s="39">
        <v>901.56224899598396</v>
      </c>
      <c r="S95" s="41">
        <v>13.024603873598499</v>
      </c>
      <c r="T95" s="51">
        <v>10.893576146789</v>
      </c>
      <c r="U95" s="39">
        <v>3812</v>
      </c>
      <c r="V95" s="39">
        <v>150.38221406086001</v>
      </c>
      <c r="W95" s="41">
        <v>4.9895078611687902</v>
      </c>
      <c r="X95" s="51">
        <v>17.0137764758232</v>
      </c>
      <c r="Y95" s="39">
        <v>538</v>
      </c>
      <c r="Z95" s="40">
        <v>3.6425664462360099</v>
      </c>
      <c r="AA95" s="40">
        <v>3.6345233500578999E-2</v>
      </c>
      <c r="AB95" s="51">
        <v>11.7416248552683</v>
      </c>
      <c r="AC95" s="42">
        <v>3776</v>
      </c>
      <c r="AD95" s="41">
        <v>37.013003177966098</v>
      </c>
      <c r="AE95" s="40">
        <v>-6.8548310257556005E-2</v>
      </c>
      <c r="AF95" s="51">
        <v>14.797466770879799</v>
      </c>
    </row>
    <row r="96" spans="1:32" x14ac:dyDescent="0.2">
      <c r="A96" s="43" t="s">
        <v>2</v>
      </c>
      <c r="B96" s="39">
        <v>2002</v>
      </c>
      <c r="C96" s="62">
        <v>0.45328212851405703</v>
      </c>
      <c r="D96" s="39">
        <v>3913</v>
      </c>
      <c r="E96" s="39">
        <v>6379.9289547661601</v>
      </c>
      <c r="F96" s="42">
        <v>5407</v>
      </c>
      <c r="G96" s="41">
        <v>179.21488255964499</v>
      </c>
      <c r="H96" s="51">
        <v>34.338595339374898</v>
      </c>
      <c r="I96" s="42">
        <v>457</v>
      </c>
      <c r="J96" s="39">
        <v>257.78993435448598</v>
      </c>
      <c r="K96" s="41">
        <v>2.7185265207715199</v>
      </c>
      <c r="L96" s="51">
        <v>17.395241654302701</v>
      </c>
      <c r="M96" s="39">
        <v>455</v>
      </c>
      <c r="N96" s="39">
        <v>238.448351648352</v>
      </c>
      <c r="O96" s="41">
        <v>3.58555909006843</v>
      </c>
      <c r="P96" s="51">
        <v>25.827714814129902</v>
      </c>
      <c r="Q96" s="39">
        <v>468</v>
      </c>
      <c r="R96" s="39">
        <v>919.11965811965797</v>
      </c>
      <c r="S96" s="41">
        <v>13.743469291338601</v>
      </c>
      <c r="T96" s="51">
        <v>11.6191104330708</v>
      </c>
      <c r="U96" s="39">
        <v>3913</v>
      </c>
      <c r="V96" s="39">
        <v>152.530283669819</v>
      </c>
      <c r="W96" s="41">
        <v>5.3763832537229597</v>
      </c>
      <c r="X96" s="51">
        <v>17.148842230963702</v>
      </c>
      <c r="Y96" s="39">
        <v>645</v>
      </c>
      <c r="Z96" s="40">
        <v>3.5990149917103702</v>
      </c>
      <c r="AA96" s="40">
        <v>1.8720125207144299E-2</v>
      </c>
      <c r="AB96" s="51">
        <v>13.084570060762401</v>
      </c>
      <c r="AC96" s="42">
        <v>3892</v>
      </c>
      <c r="AD96" s="41">
        <v>37.769655704008201</v>
      </c>
      <c r="AE96" s="40">
        <v>-0.20694856257046301</v>
      </c>
      <c r="AF96" s="51">
        <v>14.9064733370914</v>
      </c>
    </row>
    <row r="97" spans="1:32" x14ac:dyDescent="0.2">
      <c r="A97" s="43" t="s">
        <v>2</v>
      </c>
      <c r="B97" s="39">
        <v>2003</v>
      </c>
      <c r="C97" s="62">
        <v>0.48213965816652998</v>
      </c>
      <c r="D97" s="39">
        <v>4187</v>
      </c>
      <c r="E97" s="39">
        <v>6466.3288750895599</v>
      </c>
      <c r="F97" s="42">
        <v>5912</v>
      </c>
      <c r="G97" s="41">
        <v>178.345663058187</v>
      </c>
      <c r="H97" s="51">
        <v>34.066029262516899</v>
      </c>
      <c r="I97" s="42">
        <v>441</v>
      </c>
      <c r="J97" s="39">
        <v>255.151927437642</v>
      </c>
      <c r="K97" s="41">
        <v>3.1066581094865802</v>
      </c>
      <c r="L97" s="51">
        <v>17.216164739884402</v>
      </c>
      <c r="M97" s="39">
        <v>440</v>
      </c>
      <c r="N97" s="39">
        <v>237.91363636363599</v>
      </c>
      <c r="O97" s="41">
        <v>3.7362168613509401</v>
      </c>
      <c r="P97" s="51">
        <v>25.719659725749199</v>
      </c>
      <c r="Q97" s="39">
        <v>443</v>
      </c>
      <c r="R97" s="39">
        <v>912.23250564334103</v>
      </c>
      <c r="S97" s="41">
        <v>13.987556950672801</v>
      </c>
      <c r="T97" s="51">
        <v>11.097791748878899</v>
      </c>
      <c r="U97" s="39">
        <v>4187</v>
      </c>
      <c r="V97" s="39">
        <v>151.341055648436</v>
      </c>
      <c r="W97" s="41">
        <v>5.0621806781829903</v>
      </c>
      <c r="X97" s="51">
        <v>16.814920793346101</v>
      </c>
      <c r="Y97" s="39">
        <v>779</v>
      </c>
      <c r="Z97" s="40">
        <v>3.6076271278096201</v>
      </c>
      <c r="AA97" s="40">
        <v>1.8303415941058498E-2</v>
      </c>
      <c r="AB97" s="51">
        <v>13.2429504353652</v>
      </c>
      <c r="AC97" s="42">
        <v>4143</v>
      </c>
      <c r="AD97" s="41">
        <v>36.885493603668799</v>
      </c>
      <c r="AE97" s="40">
        <v>-0.23043159922928799</v>
      </c>
      <c r="AF97" s="51">
        <v>14.6261493641619</v>
      </c>
    </row>
    <row r="98" spans="1:32" x14ac:dyDescent="0.2">
      <c r="A98" s="43" t="s">
        <v>2</v>
      </c>
      <c r="B98" s="39">
        <v>2004</v>
      </c>
      <c r="C98" s="62">
        <v>0.59103637547679</v>
      </c>
      <c r="D98" s="39">
        <v>4161</v>
      </c>
      <c r="E98" s="39">
        <v>6563.7048786349396</v>
      </c>
      <c r="F98" s="42">
        <v>5823</v>
      </c>
      <c r="G98" s="41">
        <v>176.33913446676999</v>
      </c>
      <c r="H98" s="51">
        <v>35.0166709599863</v>
      </c>
      <c r="I98" s="42">
        <v>547</v>
      </c>
      <c r="J98" s="39">
        <v>251.66361974405899</v>
      </c>
      <c r="K98" s="41">
        <v>3.0283065239903402</v>
      </c>
      <c r="L98" s="51">
        <v>18.240174836037301</v>
      </c>
      <c r="M98" s="39">
        <v>544</v>
      </c>
      <c r="N98" s="39">
        <v>241.560661764706</v>
      </c>
      <c r="O98" s="41">
        <v>3.7446052586355099</v>
      </c>
      <c r="P98" s="51">
        <v>26.5126275992438</v>
      </c>
      <c r="Q98" s="39">
        <v>550</v>
      </c>
      <c r="R98" s="39">
        <v>914.85636363636399</v>
      </c>
      <c r="S98" s="41">
        <v>15.1284399728307</v>
      </c>
      <c r="T98" s="51">
        <v>11.4567840040754</v>
      </c>
      <c r="U98" s="39">
        <v>4161</v>
      </c>
      <c r="V98" s="39">
        <v>150.75078106224501</v>
      </c>
      <c r="W98" s="41">
        <v>4.9516609974424597</v>
      </c>
      <c r="X98" s="51">
        <v>17.745763171355499</v>
      </c>
      <c r="Y98" s="39">
        <v>843</v>
      </c>
      <c r="Z98" s="40">
        <v>3.4240669880964001</v>
      </c>
      <c r="AA98" s="40">
        <v>3.45132002575659E-2</v>
      </c>
      <c r="AB98" s="51">
        <v>14.050305859626601</v>
      </c>
      <c r="AC98" s="42">
        <v>4133</v>
      </c>
      <c r="AD98" s="41">
        <v>37.143793854343002</v>
      </c>
      <c r="AE98" s="40">
        <v>-0.37645517595684602</v>
      </c>
      <c r="AF98" s="51">
        <v>15.468882532751101</v>
      </c>
    </row>
    <row r="99" spans="1:32" x14ac:dyDescent="0.2">
      <c r="A99" s="43" t="s">
        <v>2</v>
      </c>
      <c r="B99" s="39">
        <v>2005</v>
      </c>
      <c r="C99" s="62">
        <v>0.483666579429469</v>
      </c>
      <c r="D99" s="39">
        <v>4304</v>
      </c>
      <c r="E99" s="39">
        <v>6446.3801115241604</v>
      </c>
      <c r="F99" s="42">
        <v>6207</v>
      </c>
      <c r="G99" s="41">
        <v>180.36304011599799</v>
      </c>
      <c r="H99" s="51">
        <v>33.554462381182503</v>
      </c>
      <c r="I99" s="42">
        <v>399</v>
      </c>
      <c r="J99" s="39">
        <v>252.85964912280701</v>
      </c>
      <c r="K99" s="41">
        <v>3.3337648674854501</v>
      </c>
      <c r="L99" s="51">
        <v>16.7685059793147</v>
      </c>
      <c r="M99" s="39">
        <v>400</v>
      </c>
      <c r="N99" s="39">
        <v>243.00749999999999</v>
      </c>
      <c r="O99" s="41">
        <v>4.1239348912167699</v>
      </c>
      <c r="P99" s="51">
        <v>25.385242062852601</v>
      </c>
      <c r="Q99" s="39">
        <v>404</v>
      </c>
      <c r="R99" s="39">
        <v>916.88118811881202</v>
      </c>
      <c r="S99" s="41">
        <v>15.348018942513599</v>
      </c>
      <c r="T99" s="51">
        <v>10.589312304398</v>
      </c>
      <c r="U99" s="39">
        <v>4304</v>
      </c>
      <c r="V99" s="39">
        <v>153.70283457249101</v>
      </c>
      <c r="W99" s="41">
        <v>4.7077515311637104</v>
      </c>
      <c r="X99" s="51">
        <v>16.785824666746699</v>
      </c>
      <c r="Y99" s="39">
        <v>861</v>
      </c>
      <c r="Z99" s="40">
        <v>3.53428184824861</v>
      </c>
      <c r="AA99" s="40">
        <v>1.61274042160333E-2</v>
      </c>
      <c r="AB99" s="51">
        <v>13.5954146791813</v>
      </c>
      <c r="AC99" s="42">
        <v>4267</v>
      </c>
      <c r="AD99" s="41">
        <v>36.652261542067102</v>
      </c>
      <c r="AE99" s="40">
        <v>-0.25942872648335902</v>
      </c>
      <c r="AF99" s="51">
        <v>14.754559925229101</v>
      </c>
    </row>
    <row r="100" spans="1:32" x14ac:dyDescent="0.2">
      <c r="A100" s="43" t="s">
        <v>2</v>
      </c>
      <c r="B100" s="39">
        <v>2006</v>
      </c>
      <c r="C100" s="62">
        <v>0.47792877716679699</v>
      </c>
      <c r="D100" s="39">
        <v>4301</v>
      </c>
      <c r="E100" s="39">
        <v>6642.9172285514996</v>
      </c>
      <c r="F100" s="42">
        <v>6301</v>
      </c>
      <c r="G100" s="41">
        <v>196.82414537375001</v>
      </c>
      <c r="H100" s="51">
        <v>34.249534835740199</v>
      </c>
      <c r="I100" s="42">
        <v>395</v>
      </c>
      <c r="J100" s="39">
        <v>254.777215189873</v>
      </c>
      <c r="K100" s="41">
        <v>3.2942688394276698</v>
      </c>
      <c r="L100" s="51">
        <v>17.831649284578699</v>
      </c>
      <c r="M100" s="39">
        <v>396</v>
      </c>
      <c r="N100" s="39">
        <v>250.76767676767699</v>
      </c>
      <c r="O100" s="41">
        <v>4.6794540549118997</v>
      </c>
      <c r="P100" s="51">
        <v>26.261528804951499</v>
      </c>
      <c r="Q100" s="39">
        <v>397</v>
      </c>
      <c r="R100" s="39">
        <v>938.54156171284603</v>
      </c>
      <c r="S100" s="41">
        <v>16.0327706637445</v>
      </c>
      <c r="T100" s="51">
        <v>11.145760801502799</v>
      </c>
      <c r="U100" s="39">
        <v>4301</v>
      </c>
      <c r="V100" s="39">
        <v>152.87561032318101</v>
      </c>
      <c r="W100" s="41">
        <v>4.2365630153121199</v>
      </c>
      <c r="X100" s="51">
        <v>17.4739928150765</v>
      </c>
      <c r="Y100" s="39">
        <v>927</v>
      </c>
      <c r="Z100" s="40">
        <v>3.55342134461148</v>
      </c>
      <c r="AA100" s="40">
        <v>2.71463235294114E-2</v>
      </c>
      <c r="AB100" s="51">
        <v>14.5996176470587</v>
      </c>
      <c r="AC100" s="42">
        <v>4276</v>
      </c>
      <c r="AD100" s="41">
        <v>38.355495790458399</v>
      </c>
      <c r="AE100" s="40">
        <v>0.67729735474728403</v>
      </c>
      <c r="AF100" s="51">
        <v>15.2921286136042</v>
      </c>
    </row>
    <row r="101" spans="1:32" x14ac:dyDescent="0.2">
      <c r="A101" s="43" t="s">
        <v>2</v>
      </c>
      <c r="B101" s="39">
        <v>2007</v>
      </c>
      <c r="C101" s="62">
        <v>0.54181101680235499</v>
      </c>
      <c r="D101" s="39">
        <v>4215</v>
      </c>
      <c r="E101" s="39">
        <v>6757.3473309608498</v>
      </c>
      <c r="F101" s="42">
        <v>6286</v>
      </c>
      <c r="G101" s="41">
        <v>227.992400572701</v>
      </c>
      <c r="H101" s="51">
        <v>33.859784918867199</v>
      </c>
      <c r="I101" s="42">
        <v>387</v>
      </c>
      <c r="J101" s="39">
        <v>257.10077519379797</v>
      </c>
      <c r="K101" s="41">
        <v>4.1678413661027802</v>
      </c>
      <c r="L101" s="51">
        <v>17.414631343759901</v>
      </c>
      <c r="M101" s="39">
        <v>388</v>
      </c>
      <c r="N101" s="39">
        <v>242.28092783505201</v>
      </c>
      <c r="O101" s="41">
        <v>5.1665801368772701</v>
      </c>
      <c r="P101" s="51">
        <v>25.834637116027402</v>
      </c>
      <c r="Q101" s="39">
        <v>390</v>
      </c>
      <c r="R101" s="39">
        <v>920.35897435897402</v>
      </c>
      <c r="S101" s="41">
        <v>18.5025235790132</v>
      </c>
      <c r="T101" s="51">
        <v>10.719362898188599</v>
      </c>
      <c r="U101" s="39">
        <v>4215</v>
      </c>
      <c r="V101" s="39">
        <v>152.720759193357</v>
      </c>
      <c r="W101" s="41">
        <v>4.4997243116578796</v>
      </c>
      <c r="X101" s="51">
        <v>17.044907439953199</v>
      </c>
      <c r="Y101" s="39">
        <v>915</v>
      </c>
      <c r="Z101" s="40">
        <v>3.39445004541881</v>
      </c>
      <c r="AA101" s="40">
        <v>-8.0927985948478802E-4</v>
      </c>
      <c r="AB101" s="51">
        <v>14.395257611241201</v>
      </c>
      <c r="AC101" s="42">
        <v>4186</v>
      </c>
      <c r="AD101" s="41">
        <v>38.373483038700499</v>
      </c>
      <c r="AE101" s="40">
        <v>-0.16257609974123699</v>
      </c>
      <c r="AF101" s="51">
        <v>14.9328516584334</v>
      </c>
    </row>
    <row r="102" spans="1:32" x14ac:dyDescent="0.2">
      <c r="A102" s="43" t="s">
        <v>2</v>
      </c>
      <c r="B102" s="39">
        <v>2008</v>
      </c>
      <c r="C102" s="62">
        <v>0.49520107470965402</v>
      </c>
      <c r="D102" s="39">
        <v>4201</v>
      </c>
      <c r="E102" s="39">
        <v>6789.9362056653199</v>
      </c>
      <c r="F102" s="42">
        <v>6295</v>
      </c>
      <c r="G102" s="41">
        <v>221.88134868943601</v>
      </c>
      <c r="H102" s="51">
        <v>33.768093407466203</v>
      </c>
      <c r="I102" s="42">
        <v>427</v>
      </c>
      <c r="J102" s="39">
        <v>257.52224824356</v>
      </c>
      <c r="K102" s="41">
        <v>4.2811141537971498</v>
      </c>
      <c r="L102" s="51">
        <v>17.518042509154601</v>
      </c>
      <c r="M102" s="39">
        <v>434</v>
      </c>
      <c r="N102" s="39">
        <v>251.23732718893999</v>
      </c>
      <c r="O102" s="41">
        <v>5.2909033539977601</v>
      </c>
      <c r="P102" s="51">
        <v>25.850354474646299</v>
      </c>
      <c r="Q102" s="39">
        <v>434</v>
      </c>
      <c r="R102" s="39">
        <v>944.63594470046098</v>
      </c>
      <c r="S102" s="41">
        <v>20.535686080642598</v>
      </c>
      <c r="T102" s="51">
        <v>10.7009054534219</v>
      </c>
      <c r="U102" s="39">
        <v>4201</v>
      </c>
      <c r="V102" s="39">
        <v>149.59819090692699</v>
      </c>
      <c r="W102" s="41">
        <v>4.41697332556787</v>
      </c>
      <c r="X102" s="51">
        <v>17.049175305765701</v>
      </c>
      <c r="Y102" s="39">
        <v>942</v>
      </c>
      <c r="Z102" s="40">
        <v>3.4976622506917501</v>
      </c>
      <c r="AA102" s="40">
        <v>-2.4606770833333302E-2</v>
      </c>
      <c r="AB102" s="51">
        <v>14.5008825231481</v>
      </c>
      <c r="AC102" s="42">
        <v>4138</v>
      </c>
      <c r="AD102" s="41">
        <v>37.549710004833301</v>
      </c>
      <c r="AE102" s="40">
        <v>-1.77992500292501</v>
      </c>
      <c r="AF102" s="51">
        <v>14.9711511173511</v>
      </c>
    </row>
    <row r="103" spans="1:32" x14ac:dyDescent="0.2">
      <c r="A103" s="43" t="s">
        <v>2</v>
      </c>
      <c r="B103" s="39">
        <v>2009</v>
      </c>
      <c r="C103" s="62">
        <v>0.490155880963627</v>
      </c>
      <c r="D103" s="39">
        <v>3984</v>
      </c>
      <c r="E103" s="39">
        <v>6866.4214357429701</v>
      </c>
      <c r="F103" s="42">
        <v>5982</v>
      </c>
      <c r="G103" s="41">
        <v>216.42299732530901</v>
      </c>
      <c r="H103" s="51">
        <v>33.793424941490997</v>
      </c>
      <c r="I103" s="42">
        <v>494</v>
      </c>
      <c r="J103" s="39">
        <v>258.68016194332</v>
      </c>
      <c r="K103" s="41">
        <v>4.3155457286432197</v>
      </c>
      <c r="L103" s="51">
        <v>17.8359130653267</v>
      </c>
      <c r="M103" s="39">
        <v>501</v>
      </c>
      <c r="N103" s="39">
        <v>253.38922155688601</v>
      </c>
      <c r="O103" s="41">
        <v>5.2620080267558196</v>
      </c>
      <c r="P103" s="51">
        <v>25.7598722408027</v>
      </c>
      <c r="Q103" s="39">
        <v>499</v>
      </c>
      <c r="R103" s="39">
        <v>953.02204408817602</v>
      </c>
      <c r="S103" s="41">
        <v>18.327511813537502</v>
      </c>
      <c r="T103" s="51">
        <v>10.8950860472541</v>
      </c>
      <c r="U103" s="39">
        <v>3984</v>
      </c>
      <c r="V103" s="39">
        <v>149.83358433734901</v>
      </c>
      <c r="W103" s="41">
        <v>3.6608537568723398</v>
      </c>
      <c r="X103" s="51">
        <v>17.145388515577299</v>
      </c>
      <c r="Y103" s="39">
        <v>1043</v>
      </c>
      <c r="Z103" s="40">
        <v>3.3665950240396798</v>
      </c>
      <c r="AA103" s="40">
        <v>-1.7889203698180801E-2</v>
      </c>
      <c r="AB103" s="51">
        <v>15.0667014613778</v>
      </c>
      <c r="AC103" s="42">
        <v>3945</v>
      </c>
      <c r="AD103" s="41">
        <v>37.148390367553802</v>
      </c>
      <c r="AE103" s="40">
        <v>-2.94496982335622</v>
      </c>
      <c r="AF103" s="51">
        <v>15.052814769381801</v>
      </c>
    </row>
    <row r="104" spans="1:32" x14ac:dyDescent="0.2">
      <c r="A104" s="43" t="s">
        <v>2</v>
      </c>
      <c r="B104" s="39">
        <v>2010</v>
      </c>
      <c r="C104" s="62">
        <v>0.587485092285849</v>
      </c>
      <c r="D104" s="39">
        <v>4190</v>
      </c>
      <c r="E104" s="39">
        <v>7044.9324582338904</v>
      </c>
      <c r="F104" s="42">
        <v>6232</v>
      </c>
      <c r="G104" s="41">
        <v>254.809518613607</v>
      </c>
      <c r="H104" s="51">
        <v>34.142238928113102</v>
      </c>
      <c r="I104" s="42">
        <v>510</v>
      </c>
      <c r="J104" s="39">
        <v>258.65686274509801</v>
      </c>
      <c r="K104" s="41">
        <v>4.0192278073143202</v>
      </c>
      <c r="L104" s="51">
        <v>18.264274367649399</v>
      </c>
      <c r="M104" s="39">
        <v>517</v>
      </c>
      <c r="N104" s="39">
        <v>254.744680851064</v>
      </c>
      <c r="O104" s="41">
        <v>5.8965341036751804</v>
      </c>
      <c r="P104" s="51">
        <v>26.205904670197398</v>
      </c>
      <c r="Q104" s="39">
        <v>515</v>
      </c>
      <c r="R104" s="39">
        <v>960.17281553398095</v>
      </c>
      <c r="S104" s="41">
        <v>18.519606060606101</v>
      </c>
      <c r="T104" s="51">
        <v>10.7702791878173</v>
      </c>
      <c r="U104" s="39">
        <v>4190</v>
      </c>
      <c r="V104" s="39">
        <v>148.598090692124</v>
      </c>
      <c r="W104" s="41">
        <v>3.6200121065375299</v>
      </c>
      <c r="X104" s="51">
        <v>17.381756779661099</v>
      </c>
      <c r="Y104" s="39">
        <v>1158</v>
      </c>
      <c r="Z104" s="40">
        <v>3.3913803172719699</v>
      </c>
      <c r="AA104" s="40">
        <v>-4.5030020109164098E-2</v>
      </c>
      <c r="AB104" s="51">
        <v>15.3963372594083</v>
      </c>
      <c r="AC104" s="42">
        <v>4149</v>
      </c>
      <c r="AD104" s="41">
        <v>36.047240298867202</v>
      </c>
      <c r="AE104" s="40">
        <v>-4.5965258683507297</v>
      </c>
      <c r="AF104" s="51">
        <v>15.3331438304591</v>
      </c>
    </row>
    <row r="105" spans="1:32" x14ac:dyDescent="0.2">
      <c r="A105" s="43" t="s">
        <v>2</v>
      </c>
      <c r="B105" s="39">
        <v>2011</v>
      </c>
      <c r="C105" s="62">
        <v>0.62969935344827499</v>
      </c>
      <c r="D105" s="39">
        <v>3805</v>
      </c>
      <c r="E105" s="39">
        <v>7124.93666228647</v>
      </c>
      <c r="F105" s="42">
        <v>5623</v>
      </c>
      <c r="G105" s="41">
        <v>261.75053174461999</v>
      </c>
      <c r="H105" s="51">
        <v>34.081825537969102</v>
      </c>
      <c r="I105" s="42">
        <v>411</v>
      </c>
      <c r="J105" s="39">
        <v>261.403892944039</v>
      </c>
      <c r="K105" s="41">
        <v>4.4538421802636101</v>
      </c>
      <c r="L105" s="51">
        <v>18.0672793017456</v>
      </c>
      <c r="M105" s="39">
        <v>422</v>
      </c>
      <c r="N105" s="39">
        <v>249.80331753554501</v>
      </c>
      <c r="O105" s="41">
        <v>5.9408217716115104</v>
      </c>
      <c r="P105" s="51">
        <v>26.235757203842098</v>
      </c>
      <c r="Q105" s="39">
        <v>422</v>
      </c>
      <c r="R105" s="39">
        <v>946.79620853080598</v>
      </c>
      <c r="S105" s="41">
        <v>17.381754149548101</v>
      </c>
      <c r="T105" s="51">
        <v>10.3579298274446</v>
      </c>
      <c r="U105" s="39">
        <v>3805</v>
      </c>
      <c r="V105" s="39">
        <v>149.65624178712201</v>
      </c>
      <c r="W105" s="41">
        <v>3.7280964702760002</v>
      </c>
      <c r="X105" s="51">
        <v>17.264664941613599</v>
      </c>
      <c r="Y105" s="39">
        <v>1023</v>
      </c>
      <c r="Z105" s="40">
        <v>3.2323032395702298</v>
      </c>
      <c r="AA105" s="40">
        <v>-7.6415719844358201E-2</v>
      </c>
      <c r="AB105" s="51">
        <v>15.1463813229572</v>
      </c>
      <c r="AC105" s="42">
        <v>3769</v>
      </c>
      <c r="AD105" s="41">
        <v>35.148023348368199</v>
      </c>
      <c r="AE105" s="40">
        <v>-7.23689292364989</v>
      </c>
      <c r="AF105" s="51">
        <v>15.1576629954775</v>
      </c>
    </row>
    <row r="106" spans="1:32" x14ac:dyDescent="0.2">
      <c r="A106" s="43" t="s">
        <v>2</v>
      </c>
      <c r="B106" s="39">
        <v>2012</v>
      </c>
      <c r="C106" s="62">
        <v>0.64666184488705802</v>
      </c>
      <c r="D106" s="39">
        <v>3554</v>
      </c>
      <c r="E106" s="39">
        <v>7127.3168261114197</v>
      </c>
      <c r="F106" s="42">
        <v>5451</v>
      </c>
      <c r="G106" s="41">
        <v>253.51077783892799</v>
      </c>
      <c r="H106" s="51">
        <v>32.860211520821899</v>
      </c>
      <c r="I106" s="42">
        <v>432</v>
      </c>
      <c r="J106" s="39">
        <v>257.527777777778</v>
      </c>
      <c r="K106" s="41">
        <v>4.0852971880169102</v>
      </c>
      <c r="L106" s="51">
        <v>17.843644918213499</v>
      </c>
      <c r="M106" s="39">
        <v>449</v>
      </c>
      <c r="N106" s="39">
        <v>249.826280623608</v>
      </c>
      <c r="O106" s="41">
        <v>5.4674445871559501</v>
      </c>
      <c r="P106" s="51">
        <v>25.518132844036899</v>
      </c>
      <c r="Q106" s="39">
        <v>449</v>
      </c>
      <c r="R106" s="39">
        <v>940.31848552338499</v>
      </c>
      <c r="S106" s="41">
        <v>14.643421061585601</v>
      </c>
      <c r="T106" s="51">
        <v>10.514897924464099</v>
      </c>
      <c r="U106" s="39">
        <v>3554</v>
      </c>
      <c r="V106" s="39">
        <v>147.56302757456399</v>
      </c>
      <c r="W106" s="41">
        <v>3.1457087111844002</v>
      </c>
      <c r="X106" s="51">
        <v>16.858033113492802</v>
      </c>
      <c r="Y106" s="39">
        <v>1030</v>
      </c>
      <c r="Z106" s="40">
        <v>3.2404265005530299</v>
      </c>
      <c r="AA106" s="40">
        <v>-8.8322570281124793E-2</v>
      </c>
      <c r="AB106" s="51">
        <v>15.290586345381501</v>
      </c>
      <c r="AC106" s="42">
        <v>3523</v>
      </c>
      <c r="AD106" s="41">
        <v>32.849957422651102</v>
      </c>
      <c r="AE106" s="40">
        <v>-9.5105617946600294</v>
      </c>
      <c r="AF106" s="51">
        <v>14.727926754748101</v>
      </c>
    </row>
    <row r="107" spans="1:32" x14ac:dyDescent="0.2">
      <c r="A107" s="43" t="s">
        <v>2</v>
      </c>
      <c r="B107" s="39">
        <v>2013</v>
      </c>
      <c r="C107" s="62">
        <v>0.64809326772534004</v>
      </c>
      <c r="D107" s="39">
        <v>3430</v>
      </c>
      <c r="E107" s="39">
        <v>7192.57842565598</v>
      </c>
      <c r="F107" s="42">
        <v>5564</v>
      </c>
      <c r="G107" s="41">
        <v>242.244333213516</v>
      </c>
      <c r="H107" s="51">
        <v>31.6963256649892</v>
      </c>
      <c r="I107" s="42">
        <v>362</v>
      </c>
      <c r="J107" s="39">
        <v>268.22928176795602</v>
      </c>
      <c r="K107" s="41">
        <v>4.2709072072071903</v>
      </c>
      <c r="L107" s="51">
        <v>16.934369729729799</v>
      </c>
      <c r="M107" s="39">
        <v>386</v>
      </c>
      <c r="N107" s="39">
        <v>250.49740932642499</v>
      </c>
      <c r="O107" s="41">
        <v>5.2059777098687796</v>
      </c>
      <c r="P107" s="51">
        <v>24.548092396189102</v>
      </c>
      <c r="Q107" s="39">
        <v>386</v>
      </c>
      <c r="R107" s="39">
        <v>946.38860103626905</v>
      </c>
      <c r="S107" s="41">
        <v>15.110383248731001</v>
      </c>
      <c r="T107" s="51">
        <v>9.7010445008460096</v>
      </c>
      <c r="U107" s="39">
        <v>3430</v>
      </c>
      <c r="V107" s="39">
        <v>146.55539358600601</v>
      </c>
      <c r="W107" s="41">
        <v>2.4822192439862398</v>
      </c>
      <c r="X107" s="51">
        <v>16.155752027491399</v>
      </c>
      <c r="Y107" s="39">
        <v>805</v>
      </c>
      <c r="Z107" s="40">
        <v>3.2472999922638301</v>
      </c>
      <c r="AA107" s="40">
        <v>-0.126114046391753</v>
      </c>
      <c r="AB107" s="51">
        <v>14.026320876288599</v>
      </c>
      <c r="AC107" s="42">
        <v>3376</v>
      </c>
      <c r="AD107" s="41">
        <v>30.8590343601896</v>
      </c>
      <c r="AE107" s="40">
        <v>-11.377461337008899</v>
      </c>
      <c r="AF107" s="51">
        <v>13.788122412129599</v>
      </c>
    </row>
    <row r="108" spans="1:32" x14ac:dyDescent="0.2">
      <c r="A108" s="43" t="s">
        <v>2</v>
      </c>
      <c r="B108" s="39">
        <v>2014</v>
      </c>
      <c r="C108" s="62">
        <v>0.71242413338131405</v>
      </c>
      <c r="D108" s="39">
        <v>3017</v>
      </c>
      <c r="E108" s="39">
        <v>7241.7815710971199</v>
      </c>
      <c r="F108" s="42">
        <v>5440</v>
      </c>
      <c r="G108" s="41">
        <v>253.340911764705</v>
      </c>
      <c r="H108" s="51">
        <v>30.0722487132353</v>
      </c>
      <c r="I108" s="42">
        <v>296</v>
      </c>
      <c r="J108" s="39">
        <v>268.66891891891902</v>
      </c>
      <c r="K108" s="41">
        <v>4.7483838197266302</v>
      </c>
      <c r="L108" s="51">
        <v>16.054622275581899</v>
      </c>
      <c r="M108" s="39">
        <v>309</v>
      </c>
      <c r="N108" s="39">
        <v>251.01941747572801</v>
      </c>
      <c r="O108" s="41">
        <v>5.4410215231788204</v>
      </c>
      <c r="P108" s="51">
        <v>23.293289367181899</v>
      </c>
      <c r="Q108" s="39">
        <v>309</v>
      </c>
      <c r="R108" s="39">
        <v>954.12297734627805</v>
      </c>
      <c r="S108" s="41">
        <v>13.9609867880735</v>
      </c>
      <c r="T108" s="51">
        <v>9.1923383324406096</v>
      </c>
      <c r="U108" s="39">
        <v>3017</v>
      </c>
      <c r="V108" s="39">
        <v>143.00795492210801</v>
      </c>
      <c r="W108" s="41">
        <v>1.7889298450745299</v>
      </c>
      <c r="X108" s="51">
        <v>15.475895352236201</v>
      </c>
      <c r="Y108" s="39">
        <v>654</v>
      </c>
      <c r="Z108" s="40">
        <v>3.02933115419706</v>
      </c>
      <c r="AA108" s="40">
        <v>-0.133766711910417</v>
      </c>
      <c r="AB108" s="51">
        <v>13.4260095011877</v>
      </c>
      <c r="AC108" s="42">
        <v>2925</v>
      </c>
      <c r="AD108" s="41">
        <v>28.142564102563998</v>
      </c>
      <c r="AE108" s="40">
        <v>-13.329925931358201</v>
      </c>
      <c r="AF108" s="51">
        <v>12.9671422997947</v>
      </c>
    </row>
    <row r="109" spans="1:32" x14ac:dyDescent="0.2">
      <c r="A109" s="43" t="s">
        <v>2</v>
      </c>
      <c r="B109" s="39">
        <v>2015</v>
      </c>
      <c r="C109" s="62">
        <v>0.72253362314903002</v>
      </c>
      <c r="D109" s="39">
        <v>2581</v>
      </c>
      <c r="E109" s="39">
        <v>7418.2072839984503</v>
      </c>
      <c r="F109" s="42">
        <v>4910</v>
      </c>
      <c r="G109" s="41">
        <v>271.44562932790302</v>
      </c>
      <c r="H109" s="51">
        <v>28.566085336048999</v>
      </c>
      <c r="I109" s="42">
        <v>143</v>
      </c>
      <c r="J109" s="39">
        <v>291.12587412587402</v>
      </c>
      <c r="K109" s="41">
        <v>5.4381703128194898</v>
      </c>
      <c r="L109" s="51">
        <v>14.922993661827901</v>
      </c>
      <c r="M109" s="39">
        <v>148</v>
      </c>
      <c r="N109" s="39">
        <v>265.78378378378397</v>
      </c>
      <c r="O109" s="41">
        <v>6.1000548196453996</v>
      </c>
      <c r="P109" s="51">
        <v>22.237986142245799</v>
      </c>
      <c r="Q109" s="39">
        <v>148</v>
      </c>
      <c r="R109" s="39">
        <v>1029.2837837837801</v>
      </c>
      <c r="S109" s="41">
        <v>14.872326196963799</v>
      </c>
      <c r="T109" s="51">
        <v>7.8740375632541797</v>
      </c>
      <c r="U109" s="39">
        <v>2581</v>
      </c>
      <c r="V109" s="39">
        <v>139.01859744285201</v>
      </c>
      <c r="W109" s="41">
        <v>0.78337929366231496</v>
      </c>
      <c r="X109" s="51">
        <v>14.4316390904693</v>
      </c>
      <c r="Y109" s="39">
        <v>484</v>
      </c>
      <c r="Z109" s="40">
        <v>3.1333964821579299</v>
      </c>
      <c r="AA109" s="40">
        <v>-0.16262996087199599</v>
      </c>
      <c r="AB109" s="51">
        <v>12.4180175144401</v>
      </c>
      <c r="AC109" s="42">
        <v>2506</v>
      </c>
      <c r="AD109" s="41">
        <v>25.2037909018356</v>
      </c>
      <c r="AE109" s="40">
        <v>-15.676683368353</v>
      </c>
      <c r="AF109" s="51">
        <v>11.8895635687732</v>
      </c>
    </row>
    <row r="110" spans="1:32" x14ac:dyDescent="0.2">
      <c r="A110" s="43" t="s">
        <v>2</v>
      </c>
      <c r="B110" s="39">
        <v>2016</v>
      </c>
      <c r="C110" s="62">
        <v>0.73783010432190799</v>
      </c>
      <c r="D110" s="39">
        <v>2109</v>
      </c>
      <c r="E110" s="39">
        <v>7509.0151730677999</v>
      </c>
      <c r="F110" s="42">
        <v>4716</v>
      </c>
      <c r="G110" s="41">
        <v>301.535756997455</v>
      </c>
      <c r="H110" s="51">
        <v>25.978368956743001</v>
      </c>
      <c r="I110" s="42">
        <v>105</v>
      </c>
      <c r="J110" s="39">
        <v>293.933333333333</v>
      </c>
      <c r="K110" s="41">
        <v>5.7077736931576704</v>
      </c>
      <c r="L110" s="51">
        <v>13.2776385465364</v>
      </c>
      <c r="M110" s="39">
        <v>108</v>
      </c>
      <c r="N110" s="39">
        <v>267.67592592592598</v>
      </c>
      <c r="O110" s="41">
        <v>7.0234903458519202</v>
      </c>
      <c r="P110" s="51">
        <v>20.128671122427399</v>
      </c>
      <c r="Q110" s="39">
        <v>108</v>
      </c>
      <c r="R110" s="39">
        <v>1038.9722222222199</v>
      </c>
      <c r="S110" s="41">
        <v>13.4120181451613</v>
      </c>
      <c r="T110" s="51">
        <v>6.4468048387096797</v>
      </c>
      <c r="U110" s="39">
        <v>2109</v>
      </c>
      <c r="V110" s="39">
        <v>133.242769084874</v>
      </c>
      <c r="W110" s="41">
        <v>-0.204497415575466</v>
      </c>
      <c r="X110" s="51">
        <v>12.7482065816678</v>
      </c>
      <c r="Y110" s="39">
        <v>328</v>
      </c>
      <c r="Z110" s="40">
        <v>2.9193705443310201</v>
      </c>
      <c r="AA110" s="40">
        <v>-0.20145732999422</v>
      </c>
      <c r="AB110" s="51">
        <v>10.2744172606434</v>
      </c>
      <c r="AC110" s="42">
        <v>1833</v>
      </c>
      <c r="AD110" s="41">
        <v>23.911620294599</v>
      </c>
      <c r="AE110" s="40">
        <v>-17.703527599930801</v>
      </c>
      <c r="AF110" s="51">
        <v>9.9956404741305001</v>
      </c>
    </row>
    <row r="111" spans="1:32" x14ac:dyDescent="0.2">
      <c r="A111" s="43" t="s">
        <v>2</v>
      </c>
      <c r="B111" s="39">
        <v>2017</v>
      </c>
      <c r="C111" s="62">
        <v>0.66586236933798004</v>
      </c>
      <c r="D111" s="39">
        <v>1127</v>
      </c>
      <c r="E111" s="39">
        <v>7891.2928127772802</v>
      </c>
      <c r="F111" s="42">
        <v>3998</v>
      </c>
      <c r="G111" s="41">
        <v>303.53244872436198</v>
      </c>
      <c r="H111" s="51">
        <v>21.639832166083099</v>
      </c>
      <c r="I111" s="42">
        <v>70</v>
      </c>
      <c r="J111" s="39">
        <v>300.84285714285699</v>
      </c>
      <c r="K111" s="41">
        <v>5.8385832497492203</v>
      </c>
      <c r="L111" s="51">
        <v>11.591535356068199</v>
      </c>
      <c r="M111" s="39">
        <v>70</v>
      </c>
      <c r="N111" s="39">
        <v>278.17142857142898</v>
      </c>
      <c r="O111" s="41">
        <v>7.2399704482844998</v>
      </c>
      <c r="P111" s="51">
        <v>17.1045452041072</v>
      </c>
      <c r="Q111" s="39">
        <v>70</v>
      </c>
      <c r="R111" s="39">
        <v>1066.4571428571401</v>
      </c>
      <c r="S111" s="41">
        <v>12.6645619927863</v>
      </c>
      <c r="T111" s="51">
        <v>5.4299567177637398</v>
      </c>
      <c r="U111" s="39">
        <v>1127</v>
      </c>
      <c r="V111" s="39">
        <v>124.57763975155299</v>
      </c>
      <c r="W111" s="41">
        <v>-0.79609332260659604</v>
      </c>
      <c r="X111" s="51">
        <v>10.900653660498801</v>
      </c>
      <c r="Y111" s="39">
        <v>211</v>
      </c>
      <c r="Z111" s="40">
        <v>3.0040174485993201</v>
      </c>
      <c r="AA111" s="40">
        <v>-0.242126202974628</v>
      </c>
      <c r="AB111" s="51">
        <v>8.8678696412948597</v>
      </c>
      <c r="AC111" s="42">
        <v>472</v>
      </c>
      <c r="AD111" s="41">
        <v>22.5578389830508</v>
      </c>
      <c r="AE111" s="40">
        <v>-18.988347799634901</v>
      </c>
      <c r="AF111" s="51">
        <v>8.5452508821740505</v>
      </c>
    </row>
    <row r="112" spans="1:32" x14ac:dyDescent="0.2">
      <c r="A112" s="43" t="s">
        <v>2</v>
      </c>
      <c r="B112" s="39">
        <v>2018</v>
      </c>
      <c r="C112" s="62">
        <v>0.75175244299674304</v>
      </c>
      <c r="D112" s="39">
        <v>184</v>
      </c>
      <c r="E112" s="39">
        <v>8530.41847826087</v>
      </c>
      <c r="F112" s="42">
        <v>3530</v>
      </c>
      <c r="G112" s="41">
        <v>308.27105665722303</v>
      </c>
      <c r="H112" s="51">
        <v>16.970699150141701</v>
      </c>
      <c r="I112" s="42"/>
      <c r="J112" s="39"/>
      <c r="K112" s="41"/>
      <c r="L112" s="51"/>
      <c r="M112" s="39"/>
      <c r="N112" s="39"/>
      <c r="O112" s="41"/>
      <c r="P112" s="51"/>
      <c r="Q112" s="39"/>
      <c r="R112" s="39"/>
      <c r="S112" s="41"/>
      <c r="T112" s="51"/>
      <c r="U112" s="39">
        <v>184</v>
      </c>
      <c r="V112" s="39">
        <v>113.91847826087</v>
      </c>
      <c r="W112" s="41">
        <v>-1.32064721946375</v>
      </c>
      <c r="X112" s="51">
        <v>8.9389952830188495</v>
      </c>
      <c r="Y112" s="39"/>
      <c r="Z112" s="40"/>
      <c r="AA112" s="40"/>
      <c r="AB112" s="51"/>
      <c r="AC112" s="42"/>
      <c r="AD112" s="41"/>
      <c r="AE112" s="40"/>
      <c r="AF112" s="51"/>
    </row>
    <row r="113" spans="1:32" x14ac:dyDescent="0.2">
      <c r="A113" s="43" t="s">
        <v>2</v>
      </c>
      <c r="B113" s="39">
        <v>2019</v>
      </c>
      <c r="C113" s="62">
        <v>0.86503303303303103</v>
      </c>
      <c r="D113" s="39"/>
      <c r="E113" s="39"/>
      <c r="F113" s="42">
        <v>2810</v>
      </c>
      <c r="G113" s="41">
        <v>330.69968327402199</v>
      </c>
      <c r="H113" s="51">
        <v>15.095266903914601</v>
      </c>
      <c r="I113" s="42"/>
      <c r="J113" s="39"/>
      <c r="K113" s="41"/>
      <c r="L113" s="51"/>
      <c r="M113" s="39"/>
      <c r="N113" s="39"/>
      <c r="O113" s="41"/>
      <c r="P113" s="51"/>
      <c r="Q113" s="39"/>
      <c r="R113" s="39"/>
      <c r="S113" s="41"/>
      <c r="T113" s="51"/>
      <c r="U113" s="39"/>
      <c r="V113" s="39"/>
      <c r="W113" s="41"/>
      <c r="X113" s="51"/>
      <c r="Y113" s="39"/>
      <c r="Z113" s="40"/>
      <c r="AA113" s="40"/>
      <c r="AB113" s="51"/>
      <c r="AC113" s="42"/>
      <c r="AD113" s="41"/>
      <c r="AE113" s="40"/>
      <c r="AF113" s="51"/>
    </row>
    <row r="114" spans="1:32" x14ac:dyDescent="0.2">
      <c r="A114" s="43" t="s">
        <v>2</v>
      </c>
      <c r="B114" s="39">
        <v>2020</v>
      </c>
      <c r="C114" s="62">
        <v>0.868837209302327</v>
      </c>
      <c r="D114" s="39"/>
      <c r="E114" s="39"/>
      <c r="F114" s="42">
        <v>799</v>
      </c>
      <c r="G114" s="41">
        <v>311.55812265331701</v>
      </c>
      <c r="H114" s="51">
        <v>12.3782227784731</v>
      </c>
      <c r="I114" s="42"/>
      <c r="J114" s="39"/>
      <c r="K114" s="41"/>
      <c r="L114" s="51"/>
      <c r="M114" s="39"/>
      <c r="N114" s="39"/>
      <c r="O114" s="41"/>
      <c r="P114" s="51"/>
      <c r="Q114" s="39"/>
      <c r="R114" s="39"/>
      <c r="S114" s="41"/>
      <c r="T114" s="51"/>
      <c r="U114" s="39"/>
      <c r="V114" s="39"/>
      <c r="W114" s="41"/>
      <c r="X114" s="51"/>
      <c r="Y114" s="39"/>
      <c r="Z114" s="40"/>
      <c r="AA114" s="40"/>
      <c r="AB114" s="51"/>
      <c r="AC114" s="42"/>
      <c r="AD114" s="41"/>
      <c r="AE114" s="40"/>
      <c r="AF114" s="51"/>
    </row>
    <row r="115" spans="1:32" x14ac:dyDescent="0.2">
      <c r="A115" s="43" t="s">
        <v>38</v>
      </c>
      <c r="B115" s="39">
        <v>1988</v>
      </c>
      <c r="C115" s="62">
        <v>0.22869918699187</v>
      </c>
      <c r="D115" s="39">
        <v>74</v>
      </c>
      <c r="E115" s="39">
        <v>3824.7027027027002</v>
      </c>
      <c r="F115" s="42">
        <v>77</v>
      </c>
      <c r="G115" s="41">
        <v>-119.148961038961</v>
      </c>
      <c r="H115" s="51">
        <v>38.341922077922099</v>
      </c>
      <c r="I115" s="42"/>
      <c r="J115" s="39"/>
      <c r="K115" s="41"/>
      <c r="L115" s="51"/>
      <c r="M115" s="39"/>
      <c r="N115" s="39"/>
      <c r="O115" s="41"/>
      <c r="P115" s="51"/>
      <c r="Q115" s="39"/>
      <c r="R115" s="39"/>
      <c r="S115" s="41"/>
      <c r="T115" s="51"/>
      <c r="U115" s="39">
        <v>74</v>
      </c>
      <c r="V115" s="39">
        <v>130.93243243243199</v>
      </c>
      <c r="W115" s="41">
        <v>0.63691011235955097</v>
      </c>
      <c r="X115" s="51">
        <v>15.921382022471899</v>
      </c>
      <c r="Y115" s="39"/>
      <c r="Z115" s="40"/>
      <c r="AA115" s="40"/>
      <c r="AB115" s="51"/>
      <c r="AC115" s="42">
        <v>72</v>
      </c>
      <c r="AD115" s="41">
        <v>49.788888888888899</v>
      </c>
      <c r="AE115" s="40">
        <v>0.29447727272727298</v>
      </c>
      <c r="AF115" s="51">
        <v>11.018750000000001</v>
      </c>
    </row>
    <row r="116" spans="1:32" x14ac:dyDescent="0.2">
      <c r="A116" s="43" t="s">
        <v>38</v>
      </c>
      <c r="B116" s="39">
        <v>1989</v>
      </c>
      <c r="C116" s="62">
        <v>0</v>
      </c>
      <c r="D116" s="39">
        <v>58</v>
      </c>
      <c r="E116" s="39">
        <v>4049.4827586206902</v>
      </c>
      <c r="F116" s="42">
        <v>59</v>
      </c>
      <c r="G116" s="41">
        <v>-30.566779661017002</v>
      </c>
      <c r="H116" s="51">
        <v>37.332610169491502</v>
      </c>
      <c r="I116" s="42"/>
      <c r="J116" s="39"/>
      <c r="K116" s="41"/>
      <c r="L116" s="51"/>
      <c r="M116" s="39"/>
      <c r="N116" s="39"/>
      <c r="O116" s="41"/>
      <c r="P116" s="51"/>
      <c r="Q116" s="39"/>
      <c r="R116" s="39"/>
      <c r="S116" s="41"/>
      <c r="T116" s="51"/>
      <c r="U116" s="39">
        <v>58</v>
      </c>
      <c r="V116" s="39">
        <v>127.706896551724</v>
      </c>
      <c r="W116" s="41">
        <v>0.71462318840579697</v>
      </c>
      <c r="X116" s="51">
        <v>15.168898550724601</v>
      </c>
      <c r="Y116" s="39"/>
      <c r="Z116" s="40"/>
      <c r="AA116" s="40"/>
      <c r="AB116" s="51"/>
      <c r="AC116" s="42">
        <v>58</v>
      </c>
      <c r="AD116" s="41">
        <v>44.3965517241379</v>
      </c>
      <c r="AE116" s="40">
        <v>0.34607462686567197</v>
      </c>
      <c r="AF116" s="51">
        <v>11.7346119402985</v>
      </c>
    </row>
    <row r="117" spans="1:32" x14ac:dyDescent="0.2">
      <c r="A117" s="43" t="s">
        <v>38</v>
      </c>
      <c r="B117" s="39">
        <v>1990</v>
      </c>
      <c r="C117" s="62">
        <v>5.9036144578313299E-3</v>
      </c>
      <c r="D117" s="39">
        <v>84</v>
      </c>
      <c r="E117" s="39">
        <v>4313.1071428571404</v>
      </c>
      <c r="F117" s="42">
        <v>87</v>
      </c>
      <c r="G117" s="41">
        <v>6.3359770114942497</v>
      </c>
      <c r="H117" s="51">
        <v>33.9304252873563</v>
      </c>
      <c r="I117" s="42"/>
      <c r="J117" s="39"/>
      <c r="K117" s="41"/>
      <c r="L117" s="51"/>
      <c r="M117" s="39"/>
      <c r="N117" s="39"/>
      <c r="O117" s="41"/>
      <c r="P117" s="51"/>
      <c r="Q117" s="39"/>
      <c r="R117" s="39"/>
      <c r="S117" s="41"/>
      <c r="T117" s="51"/>
      <c r="U117" s="39">
        <v>84</v>
      </c>
      <c r="V117" s="39">
        <v>132.30952380952399</v>
      </c>
      <c r="W117" s="41">
        <v>1.77762244897959</v>
      </c>
      <c r="X117" s="51">
        <v>12.9736734693878</v>
      </c>
      <c r="Y117" s="39"/>
      <c r="Z117" s="40"/>
      <c r="AA117" s="40"/>
      <c r="AB117" s="51"/>
      <c r="AC117" s="42">
        <v>84</v>
      </c>
      <c r="AD117" s="41">
        <v>54.082142857142898</v>
      </c>
      <c r="AE117" s="40">
        <v>0.78179591836734696</v>
      </c>
      <c r="AF117" s="51">
        <v>9.4019999999999992</v>
      </c>
    </row>
    <row r="118" spans="1:32" x14ac:dyDescent="0.2">
      <c r="A118" s="43" t="s">
        <v>38</v>
      </c>
      <c r="B118" s="39">
        <v>1991</v>
      </c>
      <c r="C118" s="62">
        <v>0</v>
      </c>
      <c r="D118" s="39">
        <v>99</v>
      </c>
      <c r="E118" s="39">
        <v>4205.6464646464601</v>
      </c>
      <c r="F118" s="42">
        <v>101</v>
      </c>
      <c r="G118" s="41">
        <v>-28.202574257425699</v>
      </c>
      <c r="H118" s="51">
        <v>36.350633663366303</v>
      </c>
      <c r="I118" s="42"/>
      <c r="J118" s="39"/>
      <c r="K118" s="41"/>
      <c r="L118" s="51"/>
      <c r="M118" s="39"/>
      <c r="N118" s="39"/>
      <c r="O118" s="41"/>
      <c r="P118" s="51"/>
      <c r="Q118" s="39"/>
      <c r="R118" s="39"/>
      <c r="S118" s="41"/>
      <c r="T118" s="51"/>
      <c r="U118" s="39">
        <v>99</v>
      </c>
      <c r="V118" s="39">
        <v>125.808080808081</v>
      </c>
      <c r="W118" s="41">
        <v>2.0072992125984199</v>
      </c>
      <c r="X118" s="51">
        <v>14.796850393700799</v>
      </c>
      <c r="Y118" s="39"/>
      <c r="Z118" s="40"/>
      <c r="AA118" s="40"/>
      <c r="AB118" s="51"/>
      <c r="AC118" s="42">
        <v>98</v>
      </c>
      <c r="AD118" s="41">
        <v>39.896938775510201</v>
      </c>
      <c r="AE118" s="40">
        <v>0.48727559055118103</v>
      </c>
      <c r="AF118" s="51">
        <v>11.4742992125984</v>
      </c>
    </row>
    <row r="119" spans="1:32" x14ac:dyDescent="0.2">
      <c r="A119" s="43" t="s">
        <v>38</v>
      </c>
      <c r="B119" s="39">
        <v>1992</v>
      </c>
      <c r="C119" s="62">
        <v>9.6250000000000002E-2</v>
      </c>
      <c r="D119" s="39">
        <v>143</v>
      </c>
      <c r="E119" s="39">
        <v>4733.0699300699298</v>
      </c>
      <c r="F119" s="42">
        <v>146</v>
      </c>
      <c r="G119" s="41">
        <v>12.9443150684932</v>
      </c>
      <c r="H119" s="51">
        <v>36.7395616438356</v>
      </c>
      <c r="I119" s="42"/>
      <c r="J119" s="39"/>
      <c r="K119" s="41"/>
      <c r="L119" s="51"/>
      <c r="M119" s="39"/>
      <c r="N119" s="39"/>
      <c r="O119" s="41"/>
      <c r="P119" s="51"/>
      <c r="Q119" s="39"/>
      <c r="R119" s="39"/>
      <c r="S119" s="41"/>
      <c r="T119" s="51"/>
      <c r="U119" s="39">
        <v>143</v>
      </c>
      <c r="V119" s="39">
        <v>129.89510489510499</v>
      </c>
      <c r="W119" s="41">
        <v>1.28947872340426</v>
      </c>
      <c r="X119" s="51">
        <v>16.385356382978699</v>
      </c>
      <c r="Y119" s="39"/>
      <c r="Z119" s="40"/>
      <c r="AA119" s="40"/>
      <c r="AB119" s="51"/>
      <c r="AC119" s="42">
        <v>143</v>
      </c>
      <c r="AD119" s="41">
        <v>44.506993006993</v>
      </c>
      <c r="AE119" s="40">
        <v>0.57463297872340402</v>
      </c>
      <c r="AF119" s="51">
        <v>13.483808510638299</v>
      </c>
    </row>
    <row r="120" spans="1:32" x14ac:dyDescent="0.2">
      <c r="A120" s="43" t="s">
        <v>38</v>
      </c>
      <c r="B120" s="39">
        <v>1993</v>
      </c>
      <c r="C120" s="62">
        <v>7.4805825242718393E-2</v>
      </c>
      <c r="D120" s="39">
        <v>237</v>
      </c>
      <c r="E120" s="39">
        <v>4938.67088607595</v>
      </c>
      <c r="F120" s="42">
        <v>247</v>
      </c>
      <c r="G120" s="41">
        <v>24.888016194332</v>
      </c>
      <c r="H120" s="51">
        <v>34.520748987854198</v>
      </c>
      <c r="I120" s="42"/>
      <c r="J120" s="39"/>
      <c r="K120" s="41"/>
      <c r="L120" s="51"/>
      <c r="M120" s="39"/>
      <c r="N120" s="39"/>
      <c r="O120" s="41"/>
      <c r="P120" s="51"/>
      <c r="Q120" s="39"/>
      <c r="R120" s="39"/>
      <c r="S120" s="41"/>
      <c r="T120" s="51"/>
      <c r="U120" s="39">
        <v>237</v>
      </c>
      <c r="V120" s="39">
        <v>135.77637130801699</v>
      </c>
      <c r="W120" s="41">
        <v>0.784983164983165</v>
      </c>
      <c r="X120" s="51">
        <v>13.665929292929301</v>
      </c>
      <c r="Y120" s="39"/>
      <c r="Z120" s="40"/>
      <c r="AA120" s="40"/>
      <c r="AB120" s="51"/>
      <c r="AC120" s="42">
        <v>232</v>
      </c>
      <c r="AD120" s="41">
        <v>44.475000000000001</v>
      </c>
      <c r="AE120" s="40">
        <v>0.451013605442177</v>
      </c>
      <c r="AF120" s="51">
        <v>11.3801863945578</v>
      </c>
    </row>
    <row r="121" spans="1:32" x14ac:dyDescent="0.2">
      <c r="A121" s="43" t="s">
        <v>38</v>
      </c>
      <c r="B121" s="39">
        <v>1994</v>
      </c>
      <c r="C121" s="62">
        <v>0.18645232815964499</v>
      </c>
      <c r="D121" s="39">
        <v>198</v>
      </c>
      <c r="E121" s="39">
        <v>4942.9898989899002</v>
      </c>
      <c r="F121" s="42">
        <v>206</v>
      </c>
      <c r="G121" s="41">
        <v>42.266553398058299</v>
      </c>
      <c r="H121" s="51">
        <v>36.541203883495101</v>
      </c>
      <c r="I121" s="42"/>
      <c r="J121" s="39"/>
      <c r="K121" s="41"/>
      <c r="L121" s="51"/>
      <c r="M121" s="39"/>
      <c r="N121" s="39"/>
      <c r="O121" s="41"/>
      <c r="P121" s="51"/>
      <c r="Q121" s="39"/>
      <c r="R121" s="39"/>
      <c r="S121" s="41"/>
      <c r="T121" s="51"/>
      <c r="U121" s="39">
        <v>198</v>
      </c>
      <c r="V121" s="39">
        <v>136.580808080808</v>
      </c>
      <c r="W121" s="41">
        <v>1.94456875</v>
      </c>
      <c r="X121" s="51">
        <v>16.116953124999998</v>
      </c>
      <c r="Y121" s="39"/>
      <c r="Z121" s="40"/>
      <c r="AA121" s="40"/>
      <c r="AB121" s="51"/>
      <c r="AC121" s="42">
        <v>192</v>
      </c>
      <c r="AD121" s="41">
        <v>45.007291666666703</v>
      </c>
      <c r="AE121" s="40">
        <v>0.55782165605095502</v>
      </c>
      <c r="AF121" s="51">
        <v>13.744489490445901</v>
      </c>
    </row>
    <row r="122" spans="1:32" x14ac:dyDescent="0.2">
      <c r="A122" s="43" t="s">
        <v>38</v>
      </c>
      <c r="B122" s="39">
        <v>1995</v>
      </c>
      <c r="C122" s="62">
        <v>0.29139534883720902</v>
      </c>
      <c r="D122" s="39">
        <v>198</v>
      </c>
      <c r="E122" s="39">
        <v>4990.6363636363603</v>
      </c>
      <c r="F122" s="42">
        <v>213</v>
      </c>
      <c r="G122" s="41">
        <v>34.896760563380298</v>
      </c>
      <c r="H122" s="51">
        <v>36.9768075117371</v>
      </c>
      <c r="I122" s="42"/>
      <c r="J122" s="39"/>
      <c r="K122" s="41"/>
      <c r="L122" s="51"/>
      <c r="M122" s="39"/>
      <c r="N122" s="39"/>
      <c r="O122" s="41"/>
      <c r="P122" s="51"/>
      <c r="Q122" s="39"/>
      <c r="R122" s="39"/>
      <c r="S122" s="41"/>
      <c r="T122" s="51"/>
      <c r="U122" s="39">
        <v>198</v>
      </c>
      <c r="V122" s="39">
        <v>142.63131313131299</v>
      </c>
      <c r="W122" s="41">
        <v>2.2563496732026098</v>
      </c>
      <c r="X122" s="51">
        <v>15.9739117647059</v>
      </c>
      <c r="Y122" s="39"/>
      <c r="Z122" s="40"/>
      <c r="AA122" s="40"/>
      <c r="AB122" s="51"/>
      <c r="AC122" s="42">
        <v>197</v>
      </c>
      <c r="AD122" s="41">
        <v>42.836548223350199</v>
      </c>
      <c r="AE122" s="40">
        <v>0.59429702970297105</v>
      </c>
      <c r="AF122" s="51">
        <v>13.4749874587459</v>
      </c>
    </row>
    <row r="123" spans="1:32" x14ac:dyDescent="0.2">
      <c r="A123" s="43" t="s">
        <v>38</v>
      </c>
      <c r="B123" s="39">
        <v>1996</v>
      </c>
      <c r="C123" s="62">
        <v>0.16330578512396701</v>
      </c>
      <c r="D123" s="39">
        <v>276</v>
      </c>
      <c r="E123" s="39">
        <v>5147.1847826086996</v>
      </c>
      <c r="F123" s="42">
        <v>280</v>
      </c>
      <c r="G123" s="41">
        <v>78.318678571428606</v>
      </c>
      <c r="H123" s="51">
        <v>38.595485714285701</v>
      </c>
      <c r="I123" s="42"/>
      <c r="J123" s="39"/>
      <c r="K123" s="41"/>
      <c r="L123" s="51"/>
      <c r="M123" s="39"/>
      <c r="N123" s="39"/>
      <c r="O123" s="41"/>
      <c r="P123" s="51"/>
      <c r="Q123" s="39"/>
      <c r="R123" s="39"/>
      <c r="S123" s="41"/>
      <c r="T123" s="51"/>
      <c r="U123" s="39">
        <v>276</v>
      </c>
      <c r="V123" s="39">
        <v>141.326086956522</v>
      </c>
      <c r="W123" s="41">
        <v>2.6254274406332399</v>
      </c>
      <c r="X123" s="51">
        <v>17.4051081794195</v>
      </c>
      <c r="Y123" s="39"/>
      <c r="Z123" s="40"/>
      <c r="AA123" s="40"/>
      <c r="AB123" s="51"/>
      <c r="AC123" s="42">
        <v>268</v>
      </c>
      <c r="AD123" s="41">
        <v>39.370522388059698</v>
      </c>
      <c r="AE123" s="40">
        <v>0.83932799999999996</v>
      </c>
      <c r="AF123" s="51">
        <v>15.1364677333333</v>
      </c>
    </row>
    <row r="124" spans="1:32" x14ac:dyDescent="0.2">
      <c r="A124" s="43" t="s">
        <v>38</v>
      </c>
      <c r="B124" s="39">
        <v>1997</v>
      </c>
      <c r="C124" s="62">
        <v>0.113262955854127</v>
      </c>
      <c r="D124" s="39">
        <v>264</v>
      </c>
      <c r="E124" s="39">
        <v>5257.9848484848499</v>
      </c>
      <c r="F124" s="42">
        <v>273</v>
      </c>
      <c r="G124" s="41">
        <v>14.008058608058599</v>
      </c>
      <c r="H124" s="51">
        <v>38.941967032967</v>
      </c>
      <c r="I124" s="42"/>
      <c r="J124" s="39"/>
      <c r="K124" s="41"/>
      <c r="L124" s="51"/>
      <c r="M124" s="39"/>
      <c r="N124" s="39"/>
      <c r="O124" s="41"/>
      <c r="P124" s="51"/>
      <c r="Q124" s="39"/>
      <c r="R124" s="39"/>
      <c r="S124" s="41"/>
      <c r="T124" s="51"/>
      <c r="U124" s="39">
        <v>264</v>
      </c>
      <c r="V124" s="39">
        <v>138.17803030303</v>
      </c>
      <c r="W124" s="41">
        <v>3.2750258397932801</v>
      </c>
      <c r="X124" s="51">
        <v>17.7594857881137</v>
      </c>
      <c r="Y124" s="39"/>
      <c r="Z124" s="40"/>
      <c r="AA124" s="40"/>
      <c r="AB124" s="51"/>
      <c r="AC124" s="42">
        <v>257</v>
      </c>
      <c r="AD124" s="41">
        <v>38.394552529182903</v>
      </c>
      <c r="AE124" s="40">
        <v>0.57351168831168797</v>
      </c>
      <c r="AF124" s="51">
        <v>15.418548831168801</v>
      </c>
    </row>
    <row r="125" spans="1:32" x14ac:dyDescent="0.2">
      <c r="A125" s="43" t="s">
        <v>38</v>
      </c>
      <c r="B125" s="39">
        <v>1998</v>
      </c>
      <c r="C125" s="62">
        <v>4.9443585780525497E-2</v>
      </c>
      <c r="D125" s="39">
        <v>286</v>
      </c>
      <c r="E125" s="39">
        <v>5078.38811188811</v>
      </c>
      <c r="F125" s="42">
        <v>304</v>
      </c>
      <c r="G125" s="41">
        <v>92.339769736842101</v>
      </c>
      <c r="H125" s="51">
        <v>37.651967105263203</v>
      </c>
      <c r="I125" s="42"/>
      <c r="J125" s="39"/>
      <c r="K125" s="41"/>
      <c r="L125" s="51"/>
      <c r="M125" s="39"/>
      <c r="N125" s="39"/>
      <c r="O125" s="41"/>
      <c r="P125" s="51"/>
      <c r="Q125" s="39"/>
      <c r="R125" s="39"/>
      <c r="S125" s="41"/>
      <c r="T125" s="51"/>
      <c r="U125" s="39">
        <v>286</v>
      </c>
      <c r="V125" s="39">
        <v>143.29020979021001</v>
      </c>
      <c r="W125" s="41">
        <v>3.4108526077097499</v>
      </c>
      <c r="X125" s="51">
        <v>16.705319727891201</v>
      </c>
      <c r="Y125" s="39"/>
      <c r="Z125" s="40"/>
      <c r="AA125" s="40"/>
      <c r="AB125" s="51"/>
      <c r="AC125" s="42">
        <v>278</v>
      </c>
      <c r="AD125" s="41">
        <v>38.538489208633102</v>
      </c>
      <c r="AE125" s="40">
        <v>0.967810933940775</v>
      </c>
      <c r="AF125" s="51">
        <v>14.541070842824601</v>
      </c>
    </row>
    <row r="126" spans="1:32" x14ac:dyDescent="0.2">
      <c r="A126" s="43" t="s">
        <v>38</v>
      </c>
      <c r="B126" s="39">
        <v>1999</v>
      </c>
      <c r="C126" s="62">
        <v>7.6761658031088101E-2</v>
      </c>
      <c r="D126" s="39">
        <v>368</v>
      </c>
      <c r="E126" s="39">
        <v>5091.0380434782601</v>
      </c>
      <c r="F126" s="42">
        <v>425</v>
      </c>
      <c r="G126" s="41">
        <v>133.62348235294101</v>
      </c>
      <c r="H126" s="51">
        <v>35.342959999999998</v>
      </c>
      <c r="I126" s="42"/>
      <c r="J126" s="39"/>
      <c r="K126" s="41"/>
      <c r="L126" s="51"/>
      <c r="M126" s="39"/>
      <c r="N126" s="39"/>
      <c r="O126" s="41"/>
      <c r="P126" s="51"/>
      <c r="Q126" s="39"/>
      <c r="R126" s="39"/>
      <c r="S126" s="41"/>
      <c r="T126" s="51"/>
      <c r="U126" s="39">
        <v>368</v>
      </c>
      <c r="V126" s="39">
        <v>148.41032608695701</v>
      </c>
      <c r="W126" s="41">
        <v>3.4736832740213601</v>
      </c>
      <c r="X126" s="51">
        <v>16.172811387900399</v>
      </c>
      <c r="Y126" s="39"/>
      <c r="Z126" s="40"/>
      <c r="AA126" s="40"/>
      <c r="AB126" s="51"/>
      <c r="AC126" s="42">
        <v>362</v>
      </c>
      <c r="AD126" s="41">
        <v>39.342817679558003</v>
      </c>
      <c r="AE126" s="40">
        <v>0.60241261261261303</v>
      </c>
      <c r="AF126" s="51">
        <v>14.277738918918899</v>
      </c>
    </row>
    <row r="127" spans="1:32" x14ac:dyDescent="0.2">
      <c r="A127" s="43" t="s">
        <v>38</v>
      </c>
      <c r="B127" s="39">
        <v>2000</v>
      </c>
      <c r="C127" s="62">
        <v>0.13256740914419701</v>
      </c>
      <c r="D127" s="39">
        <v>404</v>
      </c>
      <c r="E127" s="39">
        <v>5018.1658415841603</v>
      </c>
      <c r="F127" s="42">
        <v>446</v>
      </c>
      <c r="G127" s="41">
        <v>157.62820627802699</v>
      </c>
      <c r="H127" s="51">
        <v>35.738921524663702</v>
      </c>
      <c r="I127" s="42"/>
      <c r="J127" s="39"/>
      <c r="K127" s="41"/>
      <c r="L127" s="51"/>
      <c r="M127" s="39"/>
      <c r="N127" s="39"/>
      <c r="O127" s="41"/>
      <c r="P127" s="51"/>
      <c r="Q127" s="39"/>
      <c r="R127" s="39"/>
      <c r="S127" s="41"/>
      <c r="T127" s="51"/>
      <c r="U127" s="39">
        <v>404</v>
      </c>
      <c r="V127" s="39">
        <v>147.55198019802</v>
      </c>
      <c r="W127" s="41">
        <v>2.66655993431855</v>
      </c>
      <c r="X127" s="51">
        <v>15.8735385878489</v>
      </c>
      <c r="Y127" s="39"/>
      <c r="Z127" s="40"/>
      <c r="AA127" s="40"/>
      <c r="AB127" s="51"/>
      <c r="AC127" s="42">
        <v>401</v>
      </c>
      <c r="AD127" s="41">
        <v>42.161845386533699</v>
      </c>
      <c r="AE127" s="40">
        <v>0.64186115702479296</v>
      </c>
      <c r="AF127" s="51">
        <v>13.918634710743801</v>
      </c>
    </row>
    <row r="128" spans="1:32" x14ac:dyDescent="0.2">
      <c r="A128" s="43" t="s">
        <v>38</v>
      </c>
      <c r="B128" s="39">
        <v>2001</v>
      </c>
      <c r="C128" s="62">
        <v>0.102988636363636</v>
      </c>
      <c r="D128" s="39">
        <v>460</v>
      </c>
      <c r="E128" s="39">
        <v>4973.9347826086996</v>
      </c>
      <c r="F128" s="42">
        <v>496</v>
      </c>
      <c r="G128" s="41">
        <v>160.25893145161299</v>
      </c>
      <c r="H128" s="51">
        <v>36.236006048387097</v>
      </c>
      <c r="I128" s="42"/>
      <c r="J128" s="39"/>
      <c r="K128" s="41"/>
      <c r="L128" s="51"/>
      <c r="M128" s="39"/>
      <c r="N128" s="39"/>
      <c r="O128" s="41"/>
      <c r="P128" s="51"/>
      <c r="Q128" s="39"/>
      <c r="R128" s="39"/>
      <c r="S128" s="41"/>
      <c r="T128" s="51"/>
      <c r="U128" s="39">
        <v>460</v>
      </c>
      <c r="V128" s="39">
        <v>156.452173913043</v>
      </c>
      <c r="W128" s="41">
        <v>3.0706772655007999</v>
      </c>
      <c r="X128" s="51">
        <v>16.1373958664547</v>
      </c>
      <c r="Y128" s="39"/>
      <c r="Z128" s="40"/>
      <c r="AA128" s="40"/>
      <c r="AB128" s="51"/>
      <c r="AC128" s="42">
        <v>449</v>
      </c>
      <c r="AD128" s="41">
        <v>35.962806236080198</v>
      </c>
      <c r="AE128" s="40">
        <v>0.72806741573033695</v>
      </c>
      <c r="AF128" s="51">
        <v>14.7270296950241</v>
      </c>
    </row>
    <row r="129" spans="1:32" x14ac:dyDescent="0.2">
      <c r="A129" s="43" t="s">
        <v>38</v>
      </c>
      <c r="B129" s="39">
        <v>2002</v>
      </c>
      <c r="C129" s="62">
        <v>9.0736714975845401E-2</v>
      </c>
      <c r="D129" s="39">
        <v>388</v>
      </c>
      <c r="E129" s="39">
        <v>4889.6701030927798</v>
      </c>
      <c r="F129" s="42">
        <v>426</v>
      </c>
      <c r="G129" s="41">
        <v>102.01448356807499</v>
      </c>
      <c r="H129" s="51">
        <v>35.125399061032901</v>
      </c>
      <c r="I129" s="42"/>
      <c r="J129" s="39"/>
      <c r="K129" s="41"/>
      <c r="L129" s="51"/>
      <c r="M129" s="39"/>
      <c r="N129" s="39"/>
      <c r="O129" s="41"/>
      <c r="P129" s="51"/>
      <c r="Q129" s="39"/>
      <c r="R129" s="39"/>
      <c r="S129" s="41"/>
      <c r="T129" s="51"/>
      <c r="U129" s="39">
        <v>388</v>
      </c>
      <c r="V129" s="39">
        <v>151.52577319587601</v>
      </c>
      <c r="W129" s="41">
        <v>1.98852797202797</v>
      </c>
      <c r="X129" s="51">
        <v>15.4295979020979</v>
      </c>
      <c r="Y129" s="39"/>
      <c r="Z129" s="40"/>
      <c r="AA129" s="40"/>
      <c r="AB129" s="51"/>
      <c r="AC129" s="42">
        <v>380</v>
      </c>
      <c r="AD129" s="41">
        <v>36.766578947368401</v>
      </c>
      <c r="AE129" s="40">
        <v>0.80155813953488397</v>
      </c>
      <c r="AF129" s="51">
        <v>13.620348300536699</v>
      </c>
    </row>
    <row r="130" spans="1:32" x14ac:dyDescent="0.2">
      <c r="A130" s="43" t="s">
        <v>38</v>
      </c>
      <c r="B130" s="39">
        <v>2003</v>
      </c>
      <c r="C130" s="62">
        <v>0.14038626609442101</v>
      </c>
      <c r="D130" s="39">
        <v>425</v>
      </c>
      <c r="E130" s="39">
        <v>5081.5435294117697</v>
      </c>
      <c r="F130" s="42">
        <v>474</v>
      </c>
      <c r="G130" s="41">
        <v>140.27924050632899</v>
      </c>
      <c r="H130" s="51">
        <v>35.198852320675101</v>
      </c>
      <c r="I130" s="42"/>
      <c r="J130" s="39"/>
      <c r="K130" s="41"/>
      <c r="L130" s="51"/>
      <c r="M130" s="39"/>
      <c r="N130" s="39"/>
      <c r="O130" s="41"/>
      <c r="P130" s="51"/>
      <c r="Q130" s="39"/>
      <c r="R130" s="39"/>
      <c r="S130" s="41"/>
      <c r="T130" s="51"/>
      <c r="U130" s="39">
        <v>425</v>
      </c>
      <c r="V130" s="39">
        <v>151.97411764705899</v>
      </c>
      <c r="W130" s="41">
        <v>2.1835716612377798</v>
      </c>
      <c r="X130" s="51">
        <v>15.440283387622101</v>
      </c>
      <c r="Y130" s="39"/>
      <c r="Z130" s="40"/>
      <c r="AA130" s="40"/>
      <c r="AB130" s="51"/>
      <c r="AC130" s="42">
        <v>412</v>
      </c>
      <c r="AD130" s="41">
        <v>35.7822815533981</v>
      </c>
      <c r="AE130" s="40">
        <v>0.867915422885572</v>
      </c>
      <c r="AF130" s="51">
        <v>13.7575701492537</v>
      </c>
    </row>
    <row r="131" spans="1:32" x14ac:dyDescent="0.2">
      <c r="A131" s="43" t="s">
        <v>38</v>
      </c>
      <c r="B131" s="39">
        <v>2004</v>
      </c>
      <c r="C131" s="62">
        <v>0.17479704797048001</v>
      </c>
      <c r="D131" s="39">
        <v>456</v>
      </c>
      <c r="E131" s="39">
        <v>5207.7631578947403</v>
      </c>
      <c r="F131" s="42">
        <v>537</v>
      </c>
      <c r="G131" s="41">
        <v>209.422141527002</v>
      </c>
      <c r="H131" s="51">
        <v>35.500039106145302</v>
      </c>
      <c r="I131" s="42"/>
      <c r="J131" s="39"/>
      <c r="K131" s="41"/>
      <c r="L131" s="51"/>
      <c r="M131" s="39"/>
      <c r="N131" s="39"/>
      <c r="O131" s="41"/>
      <c r="P131" s="51"/>
      <c r="Q131" s="39"/>
      <c r="R131" s="39"/>
      <c r="S131" s="41"/>
      <c r="T131" s="51"/>
      <c r="U131" s="39">
        <v>456</v>
      </c>
      <c r="V131" s="39">
        <v>158.813596491228</v>
      </c>
      <c r="W131" s="41">
        <v>2.8384505494505499</v>
      </c>
      <c r="X131" s="51">
        <v>15.824379120879099</v>
      </c>
      <c r="Y131" s="39"/>
      <c r="Z131" s="40"/>
      <c r="AA131" s="40"/>
      <c r="AB131" s="51"/>
      <c r="AC131" s="42">
        <v>449</v>
      </c>
      <c r="AD131" s="41">
        <v>37.817817371937601</v>
      </c>
      <c r="AE131" s="40">
        <v>1.1256041666666701</v>
      </c>
      <c r="AF131" s="51">
        <v>14.2039076388889</v>
      </c>
    </row>
    <row r="132" spans="1:32" x14ac:dyDescent="0.2">
      <c r="A132" s="43" t="s">
        <v>38</v>
      </c>
      <c r="B132" s="39">
        <v>2005</v>
      </c>
      <c r="C132" s="62">
        <v>0.151769087523277</v>
      </c>
      <c r="D132" s="39">
        <v>456</v>
      </c>
      <c r="E132" s="39">
        <v>4862.0307017543901</v>
      </c>
      <c r="F132" s="42">
        <v>523</v>
      </c>
      <c r="G132" s="41">
        <v>116.15753346080299</v>
      </c>
      <c r="H132" s="51">
        <v>34.710239005736099</v>
      </c>
      <c r="I132" s="42"/>
      <c r="J132" s="39"/>
      <c r="K132" s="41"/>
      <c r="L132" s="51"/>
      <c r="M132" s="39"/>
      <c r="N132" s="39"/>
      <c r="O132" s="41"/>
      <c r="P132" s="51"/>
      <c r="Q132" s="39"/>
      <c r="R132" s="39"/>
      <c r="S132" s="41"/>
      <c r="T132" s="51"/>
      <c r="U132" s="39">
        <v>456</v>
      </c>
      <c r="V132" s="39">
        <v>147.719298245614</v>
      </c>
      <c r="W132" s="41">
        <v>1.91090134529148</v>
      </c>
      <c r="X132" s="51">
        <v>14.434581464873</v>
      </c>
      <c r="Y132" s="39"/>
      <c r="Z132" s="40"/>
      <c r="AA132" s="40"/>
      <c r="AB132" s="51"/>
      <c r="AC132" s="42">
        <v>447</v>
      </c>
      <c r="AD132" s="41">
        <v>35.710961968680103</v>
      </c>
      <c r="AE132" s="40">
        <v>1.14525641025641</v>
      </c>
      <c r="AF132" s="51">
        <v>12.1655392156863</v>
      </c>
    </row>
    <row r="133" spans="1:32" x14ac:dyDescent="0.2">
      <c r="A133" s="43" t="s">
        <v>38</v>
      </c>
      <c r="B133" s="39">
        <v>2006</v>
      </c>
      <c r="C133" s="62">
        <v>0.186973262032086</v>
      </c>
      <c r="D133" s="39">
        <v>359</v>
      </c>
      <c r="E133" s="39">
        <v>4877.0278551532001</v>
      </c>
      <c r="F133" s="42">
        <v>443</v>
      </c>
      <c r="G133" s="41">
        <v>116.177810383747</v>
      </c>
      <c r="H133" s="51">
        <v>31.583920993227999</v>
      </c>
      <c r="I133" s="42"/>
      <c r="J133" s="39"/>
      <c r="K133" s="41"/>
      <c r="L133" s="51"/>
      <c r="M133" s="39"/>
      <c r="N133" s="39"/>
      <c r="O133" s="41"/>
      <c r="P133" s="51"/>
      <c r="Q133" s="39"/>
      <c r="R133" s="39"/>
      <c r="S133" s="41"/>
      <c r="T133" s="51"/>
      <c r="U133" s="39">
        <v>359</v>
      </c>
      <c r="V133" s="39">
        <v>145.44846796657399</v>
      </c>
      <c r="W133" s="41">
        <v>1.5608936535163001</v>
      </c>
      <c r="X133" s="51">
        <v>13.129835334476899</v>
      </c>
      <c r="Y133" s="39"/>
      <c r="Z133" s="40"/>
      <c r="AA133" s="40"/>
      <c r="AB133" s="51"/>
      <c r="AC133" s="42">
        <v>347</v>
      </c>
      <c r="AD133" s="41">
        <v>38.497982708933698</v>
      </c>
      <c r="AE133" s="40">
        <v>1.86579195804196</v>
      </c>
      <c r="AF133" s="51">
        <v>10.9831910839161</v>
      </c>
    </row>
    <row r="134" spans="1:32" x14ac:dyDescent="0.2">
      <c r="A134" s="43" t="s">
        <v>38</v>
      </c>
      <c r="B134" s="39">
        <v>2007</v>
      </c>
      <c r="C134" s="62">
        <v>6.9767981438515106E-2</v>
      </c>
      <c r="D134" s="39">
        <v>305</v>
      </c>
      <c r="E134" s="39">
        <v>4805.70163934426</v>
      </c>
      <c r="F134" s="42">
        <v>407</v>
      </c>
      <c r="G134" s="41">
        <v>111.35496314496299</v>
      </c>
      <c r="H134" s="51">
        <v>29.405046683046699</v>
      </c>
      <c r="I134" s="42"/>
      <c r="J134" s="39"/>
      <c r="K134" s="41"/>
      <c r="L134" s="51"/>
      <c r="M134" s="39"/>
      <c r="N134" s="39"/>
      <c r="O134" s="41"/>
      <c r="P134" s="51"/>
      <c r="Q134" s="39"/>
      <c r="R134" s="39"/>
      <c r="S134" s="41"/>
      <c r="T134" s="51"/>
      <c r="U134" s="39">
        <v>305</v>
      </c>
      <c r="V134" s="39">
        <v>145.750819672131</v>
      </c>
      <c r="W134" s="41">
        <v>1.38247176684882</v>
      </c>
      <c r="X134" s="51">
        <v>11.255816029143899</v>
      </c>
      <c r="Y134" s="39"/>
      <c r="Z134" s="40"/>
      <c r="AA134" s="40"/>
      <c r="AB134" s="51"/>
      <c r="AC134" s="42">
        <v>301</v>
      </c>
      <c r="AD134" s="41">
        <v>37.096013289036499</v>
      </c>
      <c r="AE134" s="40">
        <v>1.21454074074074</v>
      </c>
      <c r="AF134" s="51">
        <v>9.4531724074074006</v>
      </c>
    </row>
    <row r="135" spans="1:32" x14ac:dyDescent="0.2">
      <c r="A135" s="43" t="s">
        <v>38</v>
      </c>
      <c r="B135" s="39">
        <v>2008</v>
      </c>
      <c r="C135" s="62">
        <v>9.3451417004048604E-2</v>
      </c>
      <c r="D135" s="39">
        <v>302</v>
      </c>
      <c r="E135" s="39">
        <v>4904.8443708609302</v>
      </c>
      <c r="F135" s="42">
        <v>448</v>
      </c>
      <c r="G135" s="41">
        <v>95.776741071428503</v>
      </c>
      <c r="H135" s="51">
        <v>26.6511071428571</v>
      </c>
      <c r="I135" s="42"/>
      <c r="J135" s="39"/>
      <c r="K135" s="41"/>
      <c r="L135" s="51"/>
      <c r="M135" s="39"/>
      <c r="N135" s="39"/>
      <c r="O135" s="41"/>
      <c r="P135" s="51"/>
      <c r="Q135" s="39"/>
      <c r="R135" s="39"/>
      <c r="S135" s="41"/>
      <c r="T135" s="51"/>
      <c r="U135" s="39">
        <v>302</v>
      </c>
      <c r="V135" s="39">
        <v>142.63576158940401</v>
      </c>
      <c r="W135" s="41">
        <v>1.8772848200312999</v>
      </c>
      <c r="X135" s="51">
        <v>10.206223787167399</v>
      </c>
      <c r="Y135" s="39"/>
      <c r="Z135" s="40"/>
      <c r="AA135" s="40"/>
      <c r="AB135" s="51"/>
      <c r="AC135" s="42">
        <v>283</v>
      </c>
      <c r="AD135" s="41">
        <v>38.368904593639598</v>
      </c>
      <c r="AE135" s="40">
        <v>1.0141061093247601</v>
      </c>
      <c r="AF135" s="51">
        <v>8.7842432475884191</v>
      </c>
    </row>
    <row r="136" spans="1:32" x14ac:dyDescent="0.2">
      <c r="A136" s="43" t="s">
        <v>38</v>
      </c>
      <c r="B136" s="39">
        <v>2009</v>
      </c>
      <c r="C136" s="62">
        <v>0.16182735426009001</v>
      </c>
      <c r="D136" s="39">
        <v>305</v>
      </c>
      <c r="E136" s="39">
        <v>5109.2754098360701</v>
      </c>
      <c r="F136" s="42">
        <v>408</v>
      </c>
      <c r="G136" s="41">
        <v>130.879730392157</v>
      </c>
      <c r="H136" s="51">
        <v>29.135799019607902</v>
      </c>
      <c r="I136" s="42"/>
      <c r="J136" s="39"/>
      <c r="K136" s="41"/>
      <c r="L136" s="51"/>
      <c r="M136" s="39"/>
      <c r="N136" s="39"/>
      <c r="O136" s="41"/>
      <c r="P136" s="51"/>
      <c r="Q136" s="39"/>
      <c r="R136" s="39"/>
      <c r="S136" s="41"/>
      <c r="T136" s="51"/>
      <c r="U136" s="39">
        <v>305</v>
      </c>
      <c r="V136" s="39">
        <v>141.13114754098399</v>
      </c>
      <c r="W136" s="41">
        <v>1.66162714776632</v>
      </c>
      <c r="X136" s="51">
        <v>11.4444501718213</v>
      </c>
      <c r="Y136" s="39"/>
      <c r="Z136" s="40"/>
      <c r="AA136" s="40"/>
      <c r="AB136" s="51"/>
      <c r="AC136" s="42">
        <v>291</v>
      </c>
      <c r="AD136" s="41">
        <v>40.236769759450198</v>
      </c>
      <c r="AE136" s="40">
        <v>0.24461578947368401</v>
      </c>
      <c r="AF136" s="51">
        <v>9.4731873684210601</v>
      </c>
    </row>
    <row r="137" spans="1:32" x14ac:dyDescent="0.2">
      <c r="A137" s="43" t="s">
        <v>38</v>
      </c>
      <c r="B137" s="39">
        <v>2010</v>
      </c>
      <c r="C137" s="62">
        <v>5.6903846153846201E-2</v>
      </c>
      <c r="D137" s="39">
        <v>319</v>
      </c>
      <c r="E137" s="39">
        <v>4811.3354231974899</v>
      </c>
      <c r="F137" s="42">
        <v>428</v>
      </c>
      <c r="G137" s="41">
        <v>88.391939252336499</v>
      </c>
      <c r="H137" s="51">
        <v>25.620009345794401</v>
      </c>
      <c r="I137" s="42"/>
      <c r="J137" s="39"/>
      <c r="K137" s="41"/>
      <c r="L137" s="51"/>
      <c r="M137" s="39"/>
      <c r="N137" s="39"/>
      <c r="O137" s="41"/>
      <c r="P137" s="51"/>
      <c r="Q137" s="39"/>
      <c r="R137" s="39"/>
      <c r="S137" s="41"/>
      <c r="T137" s="51"/>
      <c r="U137" s="39">
        <v>319</v>
      </c>
      <c r="V137" s="39">
        <v>139.02194357366801</v>
      </c>
      <c r="W137" s="41">
        <v>1.21034545454545</v>
      </c>
      <c r="X137" s="51">
        <v>9.7334661157024804</v>
      </c>
      <c r="Y137" s="39"/>
      <c r="Z137" s="40"/>
      <c r="AA137" s="40"/>
      <c r="AB137" s="51"/>
      <c r="AC137" s="42">
        <v>295</v>
      </c>
      <c r="AD137" s="41">
        <v>39.350508474576301</v>
      </c>
      <c r="AE137" s="40">
        <v>-0.23262988115449901</v>
      </c>
      <c r="AF137" s="51">
        <v>7.9354276740237699</v>
      </c>
    </row>
    <row r="138" spans="1:32" x14ac:dyDescent="0.2">
      <c r="A138" s="43" t="s">
        <v>38</v>
      </c>
      <c r="B138" s="39">
        <v>2011</v>
      </c>
      <c r="C138" s="62">
        <v>4.92836113837095E-2</v>
      </c>
      <c r="D138" s="39">
        <v>315</v>
      </c>
      <c r="E138" s="39">
        <v>4873.6952380952398</v>
      </c>
      <c r="F138" s="42">
        <v>440</v>
      </c>
      <c r="G138" s="41">
        <v>103.66877272727299</v>
      </c>
      <c r="H138" s="51">
        <v>26.3752590909091</v>
      </c>
      <c r="I138" s="42"/>
      <c r="J138" s="39"/>
      <c r="K138" s="41"/>
      <c r="L138" s="51"/>
      <c r="M138" s="39"/>
      <c r="N138" s="39"/>
      <c r="O138" s="41"/>
      <c r="P138" s="51"/>
      <c r="Q138" s="39"/>
      <c r="R138" s="39"/>
      <c r="S138" s="41"/>
      <c r="T138" s="51"/>
      <c r="U138" s="39">
        <v>315</v>
      </c>
      <c r="V138" s="39">
        <v>136.65714285714299</v>
      </c>
      <c r="W138" s="41">
        <v>1.42940196078431</v>
      </c>
      <c r="X138" s="51">
        <v>9.4237107843137107</v>
      </c>
      <c r="Y138" s="39"/>
      <c r="Z138" s="40"/>
      <c r="AA138" s="40"/>
      <c r="AB138" s="51"/>
      <c r="AC138" s="42">
        <v>308</v>
      </c>
      <c r="AD138" s="41">
        <v>31.259415584415599</v>
      </c>
      <c r="AE138" s="40">
        <v>-0.97157190635451496</v>
      </c>
      <c r="AF138" s="51">
        <v>8.2049608695652196</v>
      </c>
    </row>
    <row r="139" spans="1:32" x14ac:dyDescent="0.2">
      <c r="A139" s="43" t="s">
        <v>38</v>
      </c>
      <c r="B139" s="39">
        <v>2012</v>
      </c>
      <c r="C139" s="62">
        <v>3.9960835509138398E-2</v>
      </c>
      <c r="D139" s="39">
        <v>207</v>
      </c>
      <c r="E139" s="39">
        <v>4942.6280193236698</v>
      </c>
      <c r="F139" s="42">
        <v>278</v>
      </c>
      <c r="G139" s="41">
        <v>114.325035971223</v>
      </c>
      <c r="H139" s="51">
        <v>26.088212230215799</v>
      </c>
      <c r="I139" s="42"/>
      <c r="J139" s="39"/>
      <c r="K139" s="41"/>
      <c r="L139" s="51"/>
      <c r="M139" s="39"/>
      <c r="N139" s="39"/>
      <c r="O139" s="41"/>
      <c r="P139" s="51"/>
      <c r="Q139" s="39"/>
      <c r="R139" s="39"/>
      <c r="S139" s="41"/>
      <c r="T139" s="51"/>
      <c r="U139" s="39">
        <v>207</v>
      </c>
      <c r="V139" s="39">
        <v>126.806763285024</v>
      </c>
      <c r="W139" s="41">
        <v>0.98657989690721604</v>
      </c>
      <c r="X139" s="51">
        <v>8.8935154639175398</v>
      </c>
      <c r="Y139" s="39"/>
      <c r="Z139" s="40"/>
      <c r="AA139" s="40"/>
      <c r="AB139" s="51"/>
      <c r="AC139" s="42">
        <v>203</v>
      </c>
      <c r="AD139" s="41">
        <v>31.042857142857201</v>
      </c>
      <c r="AE139" s="40">
        <v>-1.46317493472585</v>
      </c>
      <c r="AF139" s="51">
        <v>7.6716287206266198</v>
      </c>
    </row>
    <row r="140" spans="1:32" x14ac:dyDescent="0.2">
      <c r="A140" s="43" t="s">
        <v>38</v>
      </c>
      <c r="B140" s="39">
        <v>2013</v>
      </c>
      <c r="C140" s="62">
        <v>8.3071718538565598E-2</v>
      </c>
      <c r="D140" s="39">
        <v>186</v>
      </c>
      <c r="E140" s="39">
        <v>5230.9838709677397</v>
      </c>
      <c r="F140" s="42">
        <v>277</v>
      </c>
      <c r="G140" s="41">
        <v>111.683790613718</v>
      </c>
      <c r="H140" s="51">
        <v>24.1462815884476</v>
      </c>
      <c r="I140" s="42"/>
      <c r="J140" s="39"/>
      <c r="K140" s="41"/>
      <c r="L140" s="51"/>
      <c r="M140" s="39"/>
      <c r="N140" s="39"/>
      <c r="O140" s="41"/>
      <c r="P140" s="51"/>
      <c r="Q140" s="39"/>
      <c r="R140" s="39"/>
      <c r="S140" s="41"/>
      <c r="T140" s="51"/>
      <c r="U140" s="39">
        <v>186</v>
      </c>
      <c r="V140" s="39">
        <v>142.139784946237</v>
      </c>
      <c r="W140" s="41">
        <v>1.02977386934673</v>
      </c>
      <c r="X140" s="51">
        <v>8.6037311557789007</v>
      </c>
      <c r="Y140" s="39"/>
      <c r="Z140" s="40"/>
      <c r="AA140" s="40"/>
      <c r="AB140" s="51"/>
      <c r="AC140" s="42">
        <v>182</v>
      </c>
      <c r="AD140" s="41">
        <v>30.907142857142901</v>
      </c>
      <c r="AE140" s="40">
        <v>-2.3387186700767302</v>
      </c>
      <c r="AF140" s="51">
        <v>7.1545289002557499</v>
      </c>
    </row>
    <row r="141" spans="1:32" x14ac:dyDescent="0.2">
      <c r="A141" s="43" t="s">
        <v>38</v>
      </c>
      <c r="B141" s="39">
        <v>2014</v>
      </c>
      <c r="C141" s="62">
        <v>2.5234159779614299E-2</v>
      </c>
      <c r="D141" s="39">
        <v>204</v>
      </c>
      <c r="E141" s="39">
        <v>4881</v>
      </c>
      <c r="F141" s="42">
        <v>289</v>
      </c>
      <c r="G141" s="41">
        <v>99.733598615916904</v>
      </c>
      <c r="H141" s="51">
        <v>22.631564013840801</v>
      </c>
      <c r="I141" s="42"/>
      <c r="J141" s="39"/>
      <c r="K141" s="41"/>
      <c r="L141" s="51"/>
      <c r="M141" s="39"/>
      <c r="N141" s="39"/>
      <c r="O141" s="41"/>
      <c r="P141" s="51"/>
      <c r="Q141" s="39"/>
      <c r="R141" s="39"/>
      <c r="S141" s="41"/>
      <c r="T141" s="51"/>
      <c r="U141" s="39">
        <v>204</v>
      </c>
      <c r="V141" s="39">
        <v>126.196078431373</v>
      </c>
      <c r="W141" s="41">
        <v>0.29885644768856401</v>
      </c>
      <c r="X141" s="51">
        <v>7.2957299270072902</v>
      </c>
      <c r="Y141" s="39"/>
      <c r="Z141" s="40"/>
      <c r="AA141" s="40"/>
      <c r="AB141" s="51"/>
      <c r="AC141" s="42">
        <v>187</v>
      </c>
      <c r="AD141" s="41">
        <v>23.763636363636401</v>
      </c>
      <c r="AE141" s="40">
        <v>-2.7481670886075902</v>
      </c>
      <c r="AF141" s="51">
        <v>6.1323298734177198</v>
      </c>
    </row>
    <row r="142" spans="1:32" x14ac:dyDescent="0.2">
      <c r="A142" s="43" t="s">
        <v>38</v>
      </c>
      <c r="B142" s="39">
        <v>2015</v>
      </c>
      <c r="C142" s="62">
        <v>8.0705882352941197E-2</v>
      </c>
      <c r="D142" s="39">
        <v>176</v>
      </c>
      <c r="E142" s="39">
        <v>5333.0170454545496</v>
      </c>
      <c r="F142" s="42">
        <v>272</v>
      </c>
      <c r="G142" s="41">
        <v>96.643014705882393</v>
      </c>
      <c r="H142" s="51">
        <v>22.462113970588199</v>
      </c>
      <c r="I142" s="42"/>
      <c r="J142" s="39"/>
      <c r="K142" s="41"/>
      <c r="L142" s="51"/>
      <c r="M142" s="39"/>
      <c r="N142" s="39"/>
      <c r="O142" s="41"/>
      <c r="P142" s="51"/>
      <c r="Q142" s="39"/>
      <c r="R142" s="39"/>
      <c r="S142" s="41"/>
      <c r="T142" s="51"/>
      <c r="U142" s="39">
        <v>176</v>
      </c>
      <c r="V142" s="39">
        <v>124.78409090909101</v>
      </c>
      <c r="W142" s="41">
        <v>0.26622872340425602</v>
      </c>
      <c r="X142" s="51">
        <v>7.7671090425531899</v>
      </c>
      <c r="Y142" s="39"/>
      <c r="Z142" s="40"/>
      <c r="AA142" s="40"/>
      <c r="AB142" s="51"/>
      <c r="AC142" s="42">
        <v>168</v>
      </c>
      <c r="AD142" s="41">
        <v>23.512499999999999</v>
      </c>
      <c r="AE142" s="40">
        <v>-3.3061331521739099</v>
      </c>
      <c r="AF142" s="51">
        <v>5.8700209239130396</v>
      </c>
    </row>
    <row r="143" spans="1:32" x14ac:dyDescent="0.2">
      <c r="A143" s="43" t="s">
        <v>38</v>
      </c>
      <c r="B143" s="39">
        <v>2016</v>
      </c>
      <c r="C143" s="62">
        <v>0.15762993762993799</v>
      </c>
      <c r="D143" s="39">
        <v>95</v>
      </c>
      <c r="E143" s="39">
        <v>5327.2</v>
      </c>
      <c r="F143" s="42">
        <v>217</v>
      </c>
      <c r="G143" s="41">
        <v>154.605529953917</v>
      </c>
      <c r="H143" s="51">
        <v>17.287774193548401</v>
      </c>
      <c r="I143" s="42"/>
      <c r="J143" s="39"/>
      <c r="K143" s="41"/>
      <c r="L143" s="51"/>
      <c r="M143" s="39"/>
      <c r="N143" s="39"/>
      <c r="O143" s="41"/>
      <c r="P143" s="51"/>
      <c r="Q143" s="39"/>
      <c r="R143" s="39"/>
      <c r="S143" s="41"/>
      <c r="T143" s="51"/>
      <c r="U143" s="39">
        <v>95</v>
      </c>
      <c r="V143" s="39">
        <v>123.368421052632</v>
      </c>
      <c r="W143" s="41">
        <v>0.123195804195804</v>
      </c>
      <c r="X143" s="51">
        <v>6.1696678321678302</v>
      </c>
      <c r="Y143" s="39"/>
      <c r="Z143" s="40"/>
      <c r="AA143" s="40"/>
      <c r="AB143" s="51"/>
      <c r="AC143" s="42">
        <v>79</v>
      </c>
      <c r="AD143" s="41">
        <v>19.100000000000001</v>
      </c>
      <c r="AE143" s="40">
        <v>-4.31186956521739</v>
      </c>
      <c r="AF143" s="51">
        <v>5.0677807971014497</v>
      </c>
    </row>
    <row r="144" spans="1:32" x14ac:dyDescent="0.2">
      <c r="A144" s="43" t="s">
        <v>38</v>
      </c>
      <c r="B144" s="39">
        <v>2017</v>
      </c>
      <c r="C144" s="62">
        <v>0.17414736842105299</v>
      </c>
      <c r="D144" s="39"/>
      <c r="E144" s="39"/>
      <c r="F144" s="42">
        <v>193</v>
      </c>
      <c r="G144" s="41">
        <v>129.153160621762</v>
      </c>
      <c r="H144" s="51">
        <v>12.1054559585492</v>
      </c>
      <c r="I144" s="42"/>
      <c r="J144" s="39"/>
      <c r="K144" s="41"/>
      <c r="L144" s="51"/>
      <c r="M144" s="39"/>
      <c r="N144" s="39"/>
      <c r="O144" s="41"/>
      <c r="P144" s="51"/>
      <c r="Q144" s="39"/>
      <c r="R144" s="39"/>
      <c r="S144" s="41"/>
      <c r="T144" s="51"/>
      <c r="U144" s="39"/>
      <c r="V144" s="39"/>
      <c r="W144" s="41"/>
      <c r="X144" s="51"/>
      <c r="Y144" s="39"/>
      <c r="Z144" s="40"/>
      <c r="AA144" s="40"/>
      <c r="AB144" s="51"/>
      <c r="AC144" s="42"/>
      <c r="AD144" s="41"/>
      <c r="AE144" s="40"/>
      <c r="AF144" s="51"/>
    </row>
    <row r="145" spans="1:32" x14ac:dyDescent="0.2">
      <c r="A145" s="43" t="s">
        <v>38</v>
      </c>
      <c r="B145" s="39">
        <v>2018</v>
      </c>
      <c r="C145" s="62">
        <v>2.2183288409703499E-2</v>
      </c>
      <c r="D145" s="39"/>
      <c r="E145" s="39"/>
      <c r="F145" s="42">
        <v>192</v>
      </c>
      <c r="G145" s="41">
        <v>136.416666666667</v>
      </c>
      <c r="H145" s="51">
        <v>10.0556354166667</v>
      </c>
      <c r="I145" s="42"/>
      <c r="J145" s="39"/>
      <c r="K145" s="41"/>
      <c r="L145" s="51"/>
      <c r="M145" s="39"/>
      <c r="N145" s="39"/>
      <c r="O145" s="41"/>
      <c r="P145" s="51"/>
      <c r="Q145" s="39"/>
      <c r="R145" s="39"/>
      <c r="S145" s="41"/>
      <c r="T145" s="51"/>
      <c r="U145" s="39"/>
      <c r="V145" s="39"/>
      <c r="W145" s="41"/>
      <c r="X145" s="51"/>
      <c r="Y145" s="39"/>
      <c r="Z145" s="40"/>
      <c r="AA145" s="40"/>
      <c r="AB145" s="51"/>
      <c r="AC145" s="42"/>
      <c r="AD145" s="41"/>
      <c r="AE145" s="40"/>
      <c r="AF145" s="51"/>
    </row>
    <row r="146" spans="1:32" x14ac:dyDescent="0.2">
      <c r="A146" s="43" t="s">
        <v>38</v>
      </c>
      <c r="B146" s="39">
        <v>2019</v>
      </c>
      <c r="C146" s="62">
        <v>4.4078431372549E-2</v>
      </c>
      <c r="D146" s="39"/>
      <c r="E146" s="39"/>
      <c r="F146" s="42">
        <v>151</v>
      </c>
      <c r="G146" s="41">
        <v>124.042052980132</v>
      </c>
      <c r="H146" s="51">
        <v>10.306622516556301</v>
      </c>
      <c r="I146" s="42"/>
      <c r="J146" s="39"/>
      <c r="K146" s="41"/>
      <c r="L146" s="51"/>
      <c r="M146" s="39"/>
      <c r="N146" s="39"/>
      <c r="O146" s="41"/>
      <c r="P146" s="51"/>
      <c r="Q146" s="39"/>
      <c r="R146" s="39"/>
      <c r="S146" s="41"/>
      <c r="T146" s="51"/>
      <c r="U146" s="39"/>
      <c r="V146" s="39"/>
      <c r="W146" s="41"/>
      <c r="X146" s="51"/>
      <c r="Y146" s="39"/>
      <c r="Z146" s="40"/>
      <c r="AA146" s="40"/>
      <c r="AB146" s="51"/>
      <c r="AC146" s="42"/>
      <c r="AD146" s="41"/>
      <c r="AE146" s="40"/>
      <c r="AF146" s="51"/>
    </row>
    <row r="147" spans="1:32" x14ac:dyDescent="0.2">
      <c r="A147" s="43" t="s">
        <v>39</v>
      </c>
      <c r="B147" s="39">
        <v>1987</v>
      </c>
      <c r="C147" s="62">
        <v>3.2008196721311499E-2</v>
      </c>
      <c r="D147" s="39">
        <v>174</v>
      </c>
      <c r="E147" s="39">
        <v>3337.6839080459799</v>
      </c>
      <c r="F147" s="42">
        <v>178</v>
      </c>
      <c r="G147" s="41">
        <v>-30.710617977528099</v>
      </c>
      <c r="H147" s="51">
        <v>35.8666573033708</v>
      </c>
      <c r="I147" s="42"/>
      <c r="J147" s="39"/>
      <c r="K147" s="41"/>
      <c r="L147" s="51"/>
      <c r="M147" s="39"/>
      <c r="N147" s="39"/>
      <c r="O147" s="41"/>
      <c r="P147" s="51"/>
      <c r="Q147" s="39"/>
      <c r="R147" s="39"/>
      <c r="S147" s="41"/>
      <c r="T147" s="51"/>
      <c r="U147" s="39">
        <v>174</v>
      </c>
      <c r="V147" s="39">
        <v>127.362068965517</v>
      </c>
      <c r="W147" s="41">
        <v>1.10168965517241</v>
      </c>
      <c r="X147" s="51">
        <v>17.552394088669999</v>
      </c>
      <c r="Y147" s="39"/>
      <c r="Z147" s="40"/>
      <c r="AA147" s="40"/>
      <c r="AB147" s="51"/>
      <c r="AC147" s="42">
        <v>172</v>
      </c>
      <c r="AD147" s="41">
        <v>42.558720930232496</v>
      </c>
      <c r="AE147" s="40">
        <v>0.66815920398009998</v>
      </c>
      <c r="AF147" s="51">
        <v>14.081582089552199</v>
      </c>
    </row>
    <row r="148" spans="1:32" x14ac:dyDescent="0.2">
      <c r="A148" s="43" t="s">
        <v>39</v>
      </c>
      <c r="B148" s="39">
        <v>1988</v>
      </c>
      <c r="C148" s="62">
        <v>4.4055944055944103E-2</v>
      </c>
      <c r="D148" s="39">
        <v>220</v>
      </c>
      <c r="E148" s="39">
        <v>3383.01818181818</v>
      </c>
      <c r="F148" s="42">
        <v>225</v>
      </c>
      <c r="G148" s="41">
        <v>-77.302888888888901</v>
      </c>
      <c r="H148" s="51">
        <v>35.175359999999998</v>
      </c>
      <c r="I148" s="42"/>
      <c r="J148" s="39"/>
      <c r="K148" s="41"/>
      <c r="L148" s="51"/>
      <c r="M148" s="39"/>
      <c r="N148" s="39"/>
      <c r="O148" s="41"/>
      <c r="P148" s="51"/>
      <c r="Q148" s="39"/>
      <c r="R148" s="39"/>
      <c r="S148" s="41"/>
      <c r="T148" s="51"/>
      <c r="U148" s="39">
        <v>220</v>
      </c>
      <c r="V148" s="39">
        <v>134.80000000000001</v>
      </c>
      <c r="W148" s="41">
        <v>1.60172540983607</v>
      </c>
      <c r="X148" s="51">
        <v>17.4947008196722</v>
      </c>
      <c r="Y148" s="39"/>
      <c r="Z148" s="40"/>
      <c r="AA148" s="40"/>
      <c r="AB148" s="51"/>
      <c r="AC148" s="42">
        <v>219</v>
      </c>
      <c r="AD148" s="41">
        <v>41.108675799086797</v>
      </c>
      <c r="AE148" s="40">
        <v>0.61781742738589196</v>
      </c>
      <c r="AF148" s="51">
        <v>14.297302904564299</v>
      </c>
    </row>
    <row r="149" spans="1:32" x14ac:dyDescent="0.2">
      <c r="A149" s="43" t="s">
        <v>39</v>
      </c>
      <c r="B149" s="39">
        <v>1989</v>
      </c>
      <c r="C149" s="62">
        <v>3.6868686868686898E-2</v>
      </c>
      <c r="D149" s="39">
        <v>182</v>
      </c>
      <c r="E149" s="39">
        <v>3485.6318681318699</v>
      </c>
      <c r="F149" s="42">
        <v>196</v>
      </c>
      <c r="G149" s="41">
        <v>-28.631479591836701</v>
      </c>
      <c r="H149" s="51">
        <v>34.023234693877498</v>
      </c>
      <c r="I149" s="42"/>
      <c r="J149" s="39"/>
      <c r="K149" s="41"/>
      <c r="L149" s="51"/>
      <c r="M149" s="39"/>
      <c r="N149" s="39"/>
      <c r="O149" s="41"/>
      <c r="P149" s="51"/>
      <c r="Q149" s="39"/>
      <c r="R149" s="39"/>
      <c r="S149" s="41"/>
      <c r="T149" s="51"/>
      <c r="U149" s="39">
        <v>182</v>
      </c>
      <c r="V149" s="39">
        <v>132.39560439560401</v>
      </c>
      <c r="W149" s="41">
        <v>1.45842358078603</v>
      </c>
      <c r="X149" s="51">
        <v>14.981056768558901</v>
      </c>
      <c r="Y149" s="39"/>
      <c r="Z149" s="40"/>
      <c r="AA149" s="40"/>
      <c r="AB149" s="51"/>
      <c r="AC149" s="42">
        <v>181</v>
      </c>
      <c r="AD149" s="41">
        <v>39.506629834254099</v>
      </c>
      <c r="AE149" s="40">
        <v>0.62162666666666699</v>
      </c>
      <c r="AF149" s="51">
        <v>12.118033333333299</v>
      </c>
    </row>
    <row r="150" spans="1:32" x14ac:dyDescent="0.2">
      <c r="A150" s="43" t="s">
        <v>39</v>
      </c>
      <c r="B150" s="39">
        <v>1990</v>
      </c>
      <c r="C150" s="62">
        <v>0.112545454545455</v>
      </c>
      <c r="D150" s="39">
        <v>151</v>
      </c>
      <c r="E150" s="39">
        <v>3838.9006622516599</v>
      </c>
      <c r="F150" s="42">
        <v>152</v>
      </c>
      <c r="G150" s="41">
        <v>-100.643947368421</v>
      </c>
      <c r="H150" s="51">
        <v>36.964046052631602</v>
      </c>
      <c r="I150" s="42"/>
      <c r="J150" s="39"/>
      <c r="K150" s="41"/>
      <c r="L150" s="51"/>
      <c r="M150" s="39"/>
      <c r="N150" s="39"/>
      <c r="O150" s="41"/>
      <c r="P150" s="51"/>
      <c r="Q150" s="39"/>
      <c r="R150" s="39"/>
      <c r="S150" s="41"/>
      <c r="T150" s="51"/>
      <c r="U150" s="39">
        <v>151</v>
      </c>
      <c r="V150" s="39">
        <v>140.960264900662</v>
      </c>
      <c r="W150" s="41">
        <v>2.6910625000000001</v>
      </c>
      <c r="X150" s="51">
        <v>15.84759375</v>
      </c>
      <c r="Y150" s="39"/>
      <c r="Z150" s="40"/>
      <c r="AA150" s="40"/>
      <c r="AB150" s="51"/>
      <c r="AC150" s="42">
        <v>149</v>
      </c>
      <c r="AD150" s="41">
        <v>45.597986577181203</v>
      </c>
      <c r="AE150" s="40">
        <v>0.87567015706806295</v>
      </c>
      <c r="AF150" s="51">
        <v>12.9070680628272</v>
      </c>
    </row>
    <row r="151" spans="1:32" x14ac:dyDescent="0.2">
      <c r="A151" s="43" t="s">
        <v>39</v>
      </c>
      <c r="B151" s="39">
        <v>1991</v>
      </c>
      <c r="C151" s="62">
        <v>8.2523659305993702E-2</v>
      </c>
      <c r="D151" s="39">
        <v>164</v>
      </c>
      <c r="E151" s="39">
        <v>3802.7682926829302</v>
      </c>
      <c r="F151" s="42">
        <v>168</v>
      </c>
      <c r="G151" s="41">
        <v>-102.035952380952</v>
      </c>
      <c r="H151" s="51">
        <v>37.4160238095238</v>
      </c>
      <c r="I151" s="42"/>
      <c r="J151" s="39"/>
      <c r="K151" s="41"/>
      <c r="L151" s="51"/>
      <c r="M151" s="39"/>
      <c r="N151" s="39"/>
      <c r="O151" s="41"/>
      <c r="P151" s="51"/>
      <c r="Q151" s="39"/>
      <c r="R151" s="39"/>
      <c r="S151" s="41"/>
      <c r="T151" s="51"/>
      <c r="U151" s="39">
        <v>164</v>
      </c>
      <c r="V151" s="39">
        <v>133.121951219512</v>
      </c>
      <c r="W151" s="41">
        <v>2.2250999999999999</v>
      </c>
      <c r="X151" s="51">
        <v>17.5122761904762</v>
      </c>
      <c r="Y151" s="39"/>
      <c r="Z151" s="40"/>
      <c r="AA151" s="40"/>
      <c r="AB151" s="51"/>
      <c r="AC151" s="42">
        <v>159</v>
      </c>
      <c r="AD151" s="41">
        <v>36.364150943396197</v>
      </c>
      <c r="AE151" s="40">
        <v>1.3574299516908199</v>
      </c>
      <c r="AF151" s="51">
        <v>15.5307777777778</v>
      </c>
    </row>
    <row r="152" spans="1:32" x14ac:dyDescent="0.2">
      <c r="A152" s="43" t="s">
        <v>39</v>
      </c>
      <c r="B152" s="39">
        <v>1992</v>
      </c>
      <c r="C152" s="62">
        <v>9.9100877192982495E-2</v>
      </c>
      <c r="D152" s="39">
        <v>214</v>
      </c>
      <c r="E152" s="39">
        <v>3792.9439252336401</v>
      </c>
      <c r="F152" s="42">
        <v>218</v>
      </c>
      <c r="G152" s="41">
        <v>-75.294816513761404</v>
      </c>
      <c r="H152" s="51">
        <v>36.3974220183486</v>
      </c>
      <c r="I152" s="42"/>
      <c r="J152" s="39"/>
      <c r="K152" s="41"/>
      <c r="L152" s="51"/>
      <c r="M152" s="39"/>
      <c r="N152" s="39"/>
      <c r="O152" s="41"/>
      <c r="P152" s="51"/>
      <c r="Q152" s="39"/>
      <c r="R152" s="39"/>
      <c r="S152" s="41"/>
      <c r="T152" s="51"/>
      <c r="U152" s="39">
        <v>214</v>
      </c>
      <c r="V152" s="39">
        <v>129.21962616822401</v>
      </c>
      <c r="W152" s="41">
        <v>1.0980690789473699</v>
      </c>
      <c r="X152" s="51">
        <v>17.270509868421101</v>
      </c>
      <c r="Y152" s="39"/>
      <c r="Z152" s="40"/>
      <c r="AA152" s="40"/>
      <c r="AB152" s="51"/>
      <c r="AC152" s="42">
        <v>212</v>
      </c>
      <c r="AD152" s="41">
        <v>38.731603773584901</v>
      </c>
      <c r="AE152" s="40">
        <v>1.4184410774410801</v>
      </c>
      <c r="AF152" s="51">
        <v>15.274754208754199</v>
      </c>
    </row>
    <row r="153" spans="1:32" x14ac:dyDescent="0.2">
      <c r="A153" s="43" t="s">
        <v>39</v>
      </c>
      <c r="B153" s="39">
        <v>1993</v>
      </c>
      <c r="C153" s="62">
        <v>9.4362416107382593E-2</v>
      </c>
      <c r="D153" s="39">
        <v>174</v>
      </c>
      <c r="E153" s="39">
        <v>3694.67816091954</v>
      </c>
      <c r="F153" s="42">
        <v>180</v>
      </c>
      <c r="G153" s="41">
        <v>-6.8031666666666597</v>
      </c>
      <c r="H153" s="51">
        <v>32.824288888888901</v>
      </c>
      <c r="I153" s="42"/>
      <c r="J153" s="39"/>
      <c r="K153" s="41"/>
      <c r="L153" s="51"/>
      <c r="M153" s="39"/>
      <c r="N153" s="39"/>
      <c r="O153" s="41"/>
      <c r="P153" s="51"/>
      <c r="Q153" s="39"/>
      <c r="R153" s="39"/>
      <c r="S153" s="41"/>
      <c r="T153" s="51"/>
      <c r="U153" s="39">
        <v>174</v>
      </c>
      <c r="V153" s="39">
        <v>131.413793103448</v>
      </c>
      <c r="W153" s="41">
        <v>1.03819343065693</v>
      </c>
      <c r="X153" s="51">
        <v>12.7108211678832</v>
      </c>
      <c r="Y153" s="39"/>
      <c r="Z153" s="40"/>
      <c r="AA153" s="40"/>
      <c r="AB153" s="51"/>
      <c r="AC153" s="42">
        <v>172</v>
      </c>
      <c r="AD153" s="41">
        <v>38.136046511627903</v>
      </c>
      <c r="AE153" s="40">
        <v>0.961361623616237</v>
      </c>
      <c r="AF153" s="51">
        <v>9.7957977859778609</v>
      </c>
    </row>
    <row r="154" spans="1:32" x14ac:dyDescent="0.2">
      <c r="A154" s="43" t="s">
        <v>39</v>
      </c>
      <c r="B154" s="39">
        <v>1994</v>
      </c>
      <c r="C154" s="62">
        <v>0.34821428571428598</v>
      </c>
      <c r="D154" s="39">
        <v>151</v>
      </c>
      <c r="E154" s="39">
        <v>4274.28476821192</v>
      </c>
      <c r="F154" s="42">
        <v>153</v>
      </c>
      <c r="G154" s="41">
        <v>30.835751633986899</v>
      </c>
      <c r="H154" s="51">
        <v>39.041810457516299</v>
      </c>
      <c r="I154" s="42"/>
      <c r="J154" s="39"/>
      <c r="K154" s="41"/>
      <c r="L154" s="51"/>
      <c r="M154" s="39"/>
      <c r="N154" s="39"/>
      <c r="O154" s="41"/>
      <c r="P154" s="51"/>
      <c r="Q154" s="39"/>
      <c r="R154" s="39"/>
      <c r="S154" s="41"/>
      <c r="T154" s="51"/>
      <c r="U154" s="39">
        <v>151</v>
      </c>
      <c r="V154" s="39">
        <v>148.56291390728501</v>
      </c>
      <c r="W154" s="41">
        <v>4.1244454277286202</v>
      </c>
      <c r="X154" s="51">
        <v>16.817345132743299</v>
      </c>
      <c r="Y154" s="39"/>
      <c r="Z154" s="40"/>
      <c r="AA154" s="40"/>
      <c r="AB154" s="51"/>
      <c r="AC154" s="42">
        <v>146</v>
      </c>
      <c r="AD154" s="41">
        <v>44.250684931506797</v>
      </c>
      <c r="AE154" s="40">
        <v>1.5413026706231501</v>
      </c>
      <c r="AF154" s="51">
        <v>13.3373910979229</v>
      </c>
    </row>
    <row r="155" spans="1:32" x14ac:dyDescent="0.2">
      <c r="A155" s="43" t="s">
        <v>39</v>
      </c>
      <c r="B155" s="39">
        <v>1995</v>
      </c>
      <c r="C155" s="62">
        <v>1.0206976744186</v>
      </c>
      <c r="D155" s="39">
        <v>142</v>
      </c>
      <c r="E155" s="39">
        <v>4731.2323943662004</v>
      </c>
      <c r="F155" s="42">
        <v>145</v>
      </c>
      <c r="G155" s="41">
        <v>65.116827586206895</v>
      </c>
      <c r="H155" s="51">
        <v>42.291489655172398</v>
      </c>
      <c r="I155" s="42"/>
      <c r="J155" s="39"/>
      <c r="K155" s="41"/>
      <c r="L155" s="51"/>
      <c r="M155" s="39"/>
      <c r="N155" s="39"/>
      <c r="O155" s="41"/>
      <c r="P155" s="51"/>
      <c r="Q155" s="39"/>
      <c r="R155" s="39"/>
      <c r="S155" s="41"/>
      <c r="T155" s="51"/>
      <c r="U155" s="39">
        <v>142</v>
      </c>
      <c r="V155" s="39">
        <v>151.52816901408499</v>
      </c>
      <c r="W155" s="41">
        <v>2.7951699604743099</v>
      </c>
      <c r="X155" s="51">
        <v>18.887964426877499</v>
      </c>
      <c r="Y155" s="39"/>
      <c r="Z155" s="40"/>
      <c r="AA155" s="40"/>
      <c r="AB155" s="51"/>
      <c r="AC155" s="42">
        <v>135</v>
      </c>
      <c r="AD155" s="41">
        <v>48.311111111111103</v>
      </c>
      <c r="AE155" s="40">
        <v>1.8468401639344301</v>
      </c>
      <c r="AF155" s="51">
        <v>16.1981905737705</v>
      </c>
    </row>
    <row r="156" spans="1:32" x14ac:dyDescent="0.2">
      <c r="A156" s="43" t="s">
        <v>39</v>
      </c>
      <c r="B156" s="39">
        <v>1996</v>
      </c>
      <c r="C156" s="62">
        <v>0.48705159705159701</v>
      </c>
      <c r="D156" s="39">
        <v>194</v>
      </c>
      <c r="E156" s="39">
        <v>4657.1237113402103</v>
      </c>
      <c r="F156" s="42">
        <v>201</v>
      </c>
      <c r="G156" s="41">
        <v>42.295074626865699</v>
      </c>
      <c r="H156" s="51">
        <v>39.0295970149254</v>
      </c>
      <c r="I156" s="42"/>
      <c r="J156" s="39"/>
      <c r="K156" s="41"/>
      <c r="L156" s="51"/>
      <c r="M156" s="39"/>
      <c r="N156" s="39"/>
      <c r="O156" s="41"/>
      <c r="P156" s="51"/>
      <c r="Q156" s="39"/>
      <c r="R156" s="39"/>
      <c r="S156" s="41"/>
      <c r="T156" s="51"/>
      <c r="U156" s="39">
        <v>194</v>
      </c>
      <c r="V156" s="39">
        <v>147.809278350515</v>
      </c>
      <c r="W156" s="41">
        <v>0.97926797385621001</v>
      </c>
      <c r="X156" s="51">
        <v>17.124607843137301</v>
      </c>
      <c r="Y156" s="39"/>
      <c r="Z156" s="40"/>
      <c r="AA156" s="40"/>
      <c r="AB156" s="51"/>
      <c r="AC156" s="42">
        <v>189</v>
      </c>
      <c r="AD156" s="41">
        <v>42.898412698412699</v>
      </c>
      <c r="AE156" s="40">
        <v>1.87715946843854</v>
      </c>
      <c r="AF156" s="51">
        <v>14.7535634551495</v>
      </c>
    </row>
    <row r="157" spans="1:32" x14ac:dyDescent="0.2">
      <c r="A157" s="43" t="s">
        <v>39</v>
      </c>
      <c r="B157" s="39">
        <v>1997</v>
      </c>
      <c r="C157" s="62">
        <v>0.254256198347108</v>
      </c>
      <c r="D157" s="39">
        <v>191</v>
      </c>
      <c r="E157" s="39">
        <v>4610.4659685863899</v>
      </c>
      <c r="F157" s="42">
        <v>211</v>
      </c>
      <c r="G157" s="41">
        <v>39.674549763033198</v>
      </c>
      <c r="H157" s="51">
        <v>35.493625592416997</v>
      </c>
      <c r="I157" s="42"/>
      <c r="J157" s="39"/>
      <c r="K157" s="41"/>
      <c r="L157" s="51"/>
      <c r="M157" s="39"/>
      <c r="N157" s="39"/>
      <c r="O157" s="41"/>
      <c r="P157" s="51"/>
      <c r="Q157" s="39"/>
      <c r="R157" s="39"/>
      <c r="S157" s="41"/>
      <c r="T157" s="51"/>
      <c r="U157" s="39">
        <v>191</v>
      </c>
      <c r="V157" s="39">
        <v>149.96335078534</v>
      </c>
      <c r="W157" s="41">
        <v>1.4153636363636399</v>
      </c>
      <c r="X157" s="51">
        <v>15.788606060606099</v>
      </c>
      <c r="Y157" s="39"/>
      <c r="Z157" s="40"/>
      <c r="AA157" s="40"/>
      <c r="AB157" s="51"/>
      <c r="AC157" s="42">
        <v>189</v>
      </c>
      <c r="AD157" s="41">
        <v>51.841269841269799</v>
      </c>
      <c r="AE157" s="40">
        <v>1.7831987767584101</v>
      </c>
      <c r="AF157" s="51">
        <v>13.2404853211009</v>
      </c>
    </row>
    <row r="158" spans="1:32" x14ac:dyDescent="0.2">
      <c r="A158" s="43" t="s">
        <v>39</v>
      </c>
      <c r="B158" s="39">
        <v>1998</v>
      </c>
      <c r="C158" s="62">
        <v>0.52003442340791695</v>
      </c>
      <c r="D158" s="39">
        <v>248</v>
      </c>
      <c r="E158" s="39">
        <v>4646.1693548387102</v>
      </c>
      <c r="F158" s="42">
        <v>263</v>
      </c>
      <c r="G158" s="41">
        <v>105.364790874525</v>
      </c>
      <c r="H158" s="51">
        <v>37.388003802281403</v>
      </c>
      <c r="I158" s="42"/>
      <c r="J158" s="39"/>
      <c r="K158" s="41"/>
      <c r="L158" s="51"/>
      <c r="M158" s="39"/>
      <c r="N158" s="39"/>
      <c r="O158" s="41"/>
      <c r="P158" s="51"/>
      <c r="Q158" s="39"/>
      <c r="R158" s="39"/>
      <c r="S158" s="41"/>
      <c r="T158" s="51"/>
      <c r="U158" s="39">
        <v>248</v>
      </c>
      <c r="V158" s="39">
        <v>160.60483870967701</v>
      </c>
      <c r="W158" s="41">
        <v>2.4753403141361301</v>
      </c>
      <c r="X158" s="51">
        <v>16.975261780104699</v>
      </c>
      <c r="Y158" s="39"/>
      <c r="Z158" s="40"/>
      <c r="AA158" s="40"/>
      <c r="AB158" s="51"/>
      <c r="AC158" s="42">
        <v>247</v>
      </c>
      <c r="AD158" s="41">
        <v>51.005668016194399</v>
      </c>
      <c r="AE158" s="40">
        <v>1.8793888888888901</v>
      </c>
      <c r="AF158" s="51">
        <v>14.546673015873001</v>
      </c>
    </row>
    <row r="159" spans="1:32" x14ac:dyDescent="0.2">
      <c r="A159" s="43" t="s">
        <v>39</v>
      </c>
      <c r="B159" s="39">
        <v>1999</v>
      </c>
      <c r="C159" s="62">
        <v>0.54605313092979102</v>
      </c>
      <c r="D159" s="39">
        <v>201</v>
      </c>
      <c r="E159" s="39">
        <v>4600.9402985074603</v>
      </c>
      <c r="F159" s="42">
        <v>212</v>
      </c>
      <c r="G159" s="41">
        <v>143.869433962264</v>
      </c>
      <c r="H159" s="51">
        <v>38.348509433962299</v>
      </c>
      <c r="I159" s="42"/>
      <c r="J159" s="39"/>
      <c r="K159" s="41"/>
      <c r="L159" s="51"/>
      <c r="M159" s="39"/>
      <c r="N159" s="39"/>
      <c r="O159" s="41"/>
      <c r="P159" s="51"/>
      <c r="Q159" s="39"/>
      <c r="R159" s="39"/>
      <c r="S159" s="41"/>
      <c r="T159" s="51"/>
      <c r="U159" s="39">
        <v>201</v>
      </c>
      <c r="V159" s="39">
        <v>152.50746268656701</v>
      </c>
      <c r="W159" s="41">
        <v>2.9724636871508401</v>
      </c>
      <c r="X159" s="51">
        <v>16.754184357541899</v>
      </c>
      <c r="Y159" s="39"/>
      <c r="Z159" s="40"/>
      <c r="AA159" s="40"/>
      <c r="AB159" s="51"/>
      <c r="AC159" s="42">
        <v>200</v>
      </c>
      <c r="AD159" s="41">
        <v>49.527500000000003</v>
      </c>
      <c r="AE159" s="40">
        <v>1.8740028089887699</v>
      </c>
      <c r="AF159" s="51">
        <v>14.273929494381999</v>
      </c>
    </row>
    <row r="160" spans="1:32" x14ac:dyDescent="0.2">
      <c r="A160" s="43" t="s">
        <v>39</v>
      </c>
      <c r="B160" s="39">
        <v>2000</v>
      </c>
      <c r="C160" s="62">
        <v>0.65466893039049201</v>
      </c>
      <c r="D160" s="39">
        <v>278</v>
      </c>
      <c r="E160" s="39">
        <v>4285.2553956834499</v>
      </c>
      <c r="F160" s="42">
        <v>296</v>
      </c>
      <c r="G160" s="41">
        <v>131.06175675675701</v>
      </c>
      <c r="H160" s="51">
        <v>34.8892432432433</v>
      </c>
      <c r="I160" s="42"/>
      <c r="J160" s="39"/>
      <c r="K160" s="41"/>
      <c r="L160" s="51"/>
      <c r="M160" s="39"/>
      <c r="N160" s="39"/>
      <c r="O160" s="41"/>
      <c r="P160" s="51"/>
      <c r="Q160" s="39"/>
      <c r="R160" s="39"/>
      <c r="S160" s="41"/>
      <c r="T160" s="51"/>
      <c r="U160" s="39">
        <v>278</v>
      </c>
      <c r="V160" s="39">
        <v>159.802158273381</v>
      </c>
      <c r="W160" s="41">
        <v>1.74987780548628</v>
      </c>
      <c r="X160" s="51">
        <v>15.9493092269327</v>
      </c>
      <c r="Y160" s="39"/>
      <c r="Z160" s="40"/>
      <c r="AA160" s="40"/>
      <c r="AB160" s="51"/>
      <c r="AC160" s="42">
        <v>275</v>
      </c>
      <c r="AD160" s="41">
        <v>49.931636363636301</v>
      </c>
      <c r="AE160" s="40">
        <v>1.5263275000000001</v>
      </c>
      <c r="AF160" s="51">
        <v>13.953204749999999</v>
      </c>
    </row>
    <row r="161" spans="1:32" x14ac:dyDescent="0.2">
      <c r="A161" s="43" t="s">
        <v>39</v>
      </c>
      <c r="B161" s="39">
        <v>2001</v>
      </c>
      <c r="C161" s="62">
        <v>0.34885265700483098</v>
      </c>
      <c r="D161" s="39">
        <v>362</v>
      </c>
      <c r="E161" s="39">
        <v>4227.9723756906096</v>
      </c>
      <c r="F161" s="42">
        <v>388</v>
      </c>
      <c r="G161" s="41">
        <v>121.01634020618501</v>
      </c>
      <c r="H161" s="51">
        <v>33.652342783505098</v>
      </c>
      <c r="I161" s="42"/>
      <c r="J161" s="39"/>
      <c r="K161" s="41"/>
      <c r="L161" s="51"/>
      <c r="M161" s="39"/>
      <c r="N161" s="39"/>
      <c r="O161" s="41"/>
      <c r="P161" s="51"/>
      <c r="Q161" s="39"/>
      <c r="R161" s="39"/>
      <c r="S161" s="41"/>
      <c r="T161" s="51"/>
      <c r="U161" s="39">
        <v>362</v>
      </c>
      <c r="V161" s="39">
        <v>164.069060773481</v>
      </c>
      <c r="W161" s="41">
        <v>2.1700792682926799</v>
      </c>
      <c r="X161" s="51">
        <v>15.4538617886179</v>
      </c>
      <c r="Y161" s="39"/>
      <c r="Z161" s="40"/>
      <c r="AA161" s="40"/>
      <c r="AB161" s="51"/>
      <c r="AC161" s="42">
        <v>361</v>
      </c>
      <c r="AD161" s="41">
        <v>40.788088642659297</v>
      </c>
      <c r="AE161" s="40">
        <v>1.1330693877550999</v>
      </c>
      <c r="AF161" s="51">
        <v>13.8386326530612</v>
      </c>
    </row>
    <row r="162" spans="1:32" x14ac:dyDescent="0.2">
      <c r="A162" s="43" t="s">
        <v>39</v>
      </c>
      <c r="B162" s="39">
        <v>2002</v>
      </c>
      <c r="C162" s="62">
        <v>0.34736028537455399</v>
      </c>
      <c r="D162" s="39">
        <v>312</v>
      </c>
      <c r="E162" s="39">
        <v>4321.4358974359002</v>
      </c>
      <c r="F162" s="42">
        <v>332</v>
      </c>
      <c r="G162" s="41">
        <v>67.987168674698793</v>
      </c>
      <c r="H162" s="51">
        <v>36.049671686746997</v>
      </c>
      <c r="I162" s="42"/>
      <c r="J162" s="39"/>
      <c r="K162" s="41"/>
      <c r="L162" s="51"/>
      <c r="M162" s="39"/>
      <c r="N162" s="39"/>
      <c r="O162" s="41"/>
      <c r="P162" s="51"/>
      <c r="Q162" s="39"/>
      <c r="R162" s="39"/>
      <c r="S162" s="41"/>
      <c r="T162" s="51"/>
      <c r="U162" s="39">
        <v>312</v>
      </c>
      <c r="V162" s="39">
        <v>159.90064102564099</v>
      </c>
      <c r="W162" s="41">
        <v>2.85443721973094</v>
      </c>
      <c r="X162" s="51">
        <v>16.486163677130101</v>
      </c>
      <c r="Y162" s="39"/>
      <c r="Z162" s="40"/>
      <c r="AA162" s="40"/>
      <c r="AB162" s="51"/>
      <c r="AC162" s="42">
        <v>308</v>
      </c>
      <c r="AD162" s="41">
        <v>40.763636363636401</v>
      </c>
      <c r="AE162" s="40">
        <v>1.0951009174311901</v>
      </c>
      <c r="AF162" s="51">
        <v>14.704468119266</v>
      </c>
    </row>
    <row r="163" spans="1:32" x14ac:dyDescent="0.2">
      <c r="A163" s="43" t="s">
        <v>39</v>
      </c>
      <c r="B163" s="39">
        <v>2003</v>
      </c>
      <c r="C163" s="62">
        <v>0.376193724420191</v>
      </c>
      <c r="D163" s="39">
        <v>281</v>
      </c>
      <c r="E163" s="39">
        <v>4504.67971530249</v>
      </c>
      <c r="F163" s="42">
        <v>311</v>
      </c>
      <c r="G163" s="41">
        <v>135.90520900321499</v>
      </c>
      <c r="H163" s="51">
        <v>34.1173247588425</v>
      </c>
      <c r="I163" s="42"/>
      <c r="J163" s="39"/>
      <c r="K163" s="41"/>
      <c r="L163" s="51"/>
      <c r="M163" s="39"/>
      <c r="N163" s="39"/>
      <c r="O163" s="41"/>
      <c r="P163" s="51"/>
      <c r="Q163" s="39"/>
      <c r="R163" s="39"/>
      <c r="S163" s="41"/>
      <c r="T163" s="51"/>
      <c r="U163" s="39">
        <v>281</v>
      </c>
      <c r="V163" s="39">
        <v>161.38078291814901</v>
      </c>
      <c r="W163" s="41">
        <v>2.2877330316742102</v>
      </c>
      <c r="X163" s="51">
        <v>15.4163031674208</v>
      </c>
      <c r="Y163" s="39"/>
      <c r="Z163" s="40"/>
      <c r="AA163" s="40"/>
      <c r="AB163" s="51"/>
      <c r="AC163" s="42">
        <v>274</v>
      </c>
      <c r="AD163" s="41">
        <v>38.390510948905103</v>
      </c>
      <c r="AE163" s="40">
        <v>1.1230776255707799</v>
      </c>
      <c r="AF163" s="51">
        <v>14.022952739726</v>
      </c>
    </row>
    <row r="164" spans="1:32" x14ac:dyDescent="0.2">
      <c r="A164" s="43" t="s">
        <v>39</v>
      </c>
      <c r="B164" s="39">
        <v>2004</v>
      </c>
      <c r="C164" s="62">
        <v>0.84187763713080199</v>
      </c>
      <c r="D164" s="39">
        <v>392</v>
      </c>
      <c r="E164" s="39">
        <v>4657.2321428571404</v>
      </c>
      <c r="F164" s="42">
        <v>430</v>
      </c>
      <c r="G164" s="41">
        <v>198.49179069767399</v>
      </c>
      <c r="H164" s="51">
        <v>37.181837209302302</v>
      </c>
      <c r="I164" s="42"/>
      <c r="J164" s="39"/>
      <c r="K164" s="41"/>
      <c r="L164" s="51"/>
      <c r="M164" s="39"/>
      <c r="N164" s="39"/>
      <c r="O164" s="41"/>
      <c r="P164" s="51"/>
      <c r="Q164" s="39"/>
      <c r="R164" s="39"/>
      <c r="S164" s="41"/>
      <c r="T164" s="51"/>
      <c r="U164" s="39">
        <v>392</v>
      </c>
      <c r="V164" s="39">
        <v>165.63775510204101</v>
      </c>
      <c r="W164" s="41">
        <v>2.7428546325878602</v>
      </c>
      <c r="X164" s="51">
        <v>16.8503051118211</v>
      </c>
      <c r="Y164" s="39"/>
      <c r="Z164" s="40"/>
      <c r="AA164" s="40"/>
      <c r="AB164" s="51"/>
      <c r="AC164" s="42">
        <v>384</v>
      </c>
      <c r="AD164" s="41">
        <v>40.536718749999999</v>
      </c>
      <c r="AE164" s="40">
        <v>1.87368719611021</v>
      </c>
      <c r="AF164" s="51">
        <v>15.658792382495999</v>
      </c>
    </row>
    <row r="165" spans="1:32" x14ac:dyDescent="0.2">
      <c r="A165" s="43" t="s">
        <v>39</v>
      </c>
      <c r="B165" s="39">
        <v>2005</v>
      </c>
      <c r="C165" s="62">
        <v>0.51555446516192305</v>
      </c>
      <c r="D165" s="39">
        <v>374</v>
      </c>
      <c r="E165" s="39">
        <v>4646.8609625668496</v>
      </c>
      <c r="F165" s="42">
        <v>431</v>
      </c>
      <c r="G165" s="41">
        <v>165.834802784223</v>
      </c>
      <c r="H165" s="51">
        <v>36.724034802784203</v>
      </c>
      <c r="I165" s="42"/>
      <c r="J165" s="39"/>
      <c r="K165" s="41"/>
      <c r="L165" s="51"/>
      <c r="M165" s="39"/>
      <c r="N165" s="39"/>
      <c r="O165" s="41"/>
      <c r="P165" s="51"/>
      <c r="Q165" s="39"/>
      <c r="R165" s="39"/>
      <c r="S165" s="41"/>
      <c r="T165" s="51"/>
      <c r="U165" s="39">
        <v>374</v>
      </c>
      <c r="V165" s="39">
        <v>167.81283422459899</v>
      </c>
      <c r="W165" s="41">
        <v>2.5808736517719599</v>
      </c>
      <c r="X165" s="51">
        <v>16.018531587057002</v>
      </c>
      <c r="Y165" s="39"/>
      <c r="Z165" s="40"/>
      <c r="AA165" s="40"/>
      <c r="AB165" s="51"/>
      <c r="AC165" s="42">
        <v>362</v>
      </c>
      <c r="AD165" s="41">
        <v>45.980662983425397</v>
      </c>
      <c r="AE165" s="40">
        <v>2.06732081377152</v>
      </c>
      <c r="AF165" s="51">
        <v>14.1275959311424</v>
      </c>
    </row>
    <row r="166" spans="1:32" x14ac:dyDescent="0.2">
      <c r="A166" s="43" t="s">
        <v>39</v>
      </c>
      <c r="B166" s="39">
        <v>2006</v>
      </c>
      <c r="C166" s="62">
        <v>0.55901656314699799</v>
      </c>
      <c r="D166" s="39">
        <v>338</v>
      </c>
      <c r="E166" s="39">
        <v>4357.0295857988203</v>
      </c>
      <c r="F166" s="42">
        <v>395</v>
      </c>
      <c r="G166" s="41">
        <v>192.317215189873</v>
      </c>
      <c r="H166" s="51">
        <v>34.985891139240501</v>
      </c>
      <c r="I166" s="42"/>
      <c r="J166" s="39"/>
      <c r="K166" s="41"/>
      <c r="L166" s="51"/>
      <c r="M166" s="39"/>
      <c r="N166" s="39"/>
      <c r="O166" s="41"/>
      <c r="P166" s="51"/>
      <c r="Q166" s="39"/>
      <c r="R166" s="39"/>
      <c r="S166" s="41"/>
      <c r="T166" s="51"/>
      <c r="U166" s="39">
        <v>338</v>
      </c>
      <c r="V166" s="39">
        <v>160.40532544378701</v>
      </c>
      <c r="W166" s="41">
        <v>1.9410788091068301</v>
      </c>
      <c r="X166" s="51">
        <v>15.5443467600701</v>
      </c>
      <c r="Y166" s="39"/>
      <c r="Z166" s="40"/>
      <c r="AA166" s="40"/>
      <c r="AB166" s="51"/>
      <c r="AC166" s="42">
        <v>330</v>
      </c>
      <c r="AD166" s="41">
        <v>46.368787878787899</v>
      </c>
      <c r="AE166" s="40">
        <v>2.9068550983899799</v>
      </c>
      <c r="AF166" s="51">
        <v>13.470249016100199</v>
      </c>
    </row>
    <row r="167" spans="1:32" x14ac:dyDescent="0.2">
      <c r="A167" s="43" t="s">
        <v>39</v>
      </c>
      <c r="B167" s="39">
        <v>2007</v>
      </c>
      <c r="C167" s="62">
        <v>0.35817129629629602</v>
      </c>
      <c r="D167" s="39">
        <v>307</v>
      </c>
      <c r="E167" s="39">
        <v>4090.1986970684002</v>
      </c>
      <c r="F167" s="42">
        <v>363</v>
      </c>
      <c r="G167" s="41">
        <v>135.03909090909099</v>
      </c>
      <c r="H167" s="51">
        <v>33.774157024793404</v>
      </c>
      <c r="I167" s="42"/>
      <c r="J167" s="39"/>
      <c r="K167" s="41"/>
      <c r="L167" s="51"/>
      <c r="M167" s="39"/>
      <c r="N167" s="39"/>
      <c r="O167" s="41"/>
      <c r="P167" s="51"/>
      <c r="Q167" s="39"/>
      <c r="R167" s="39"/>
      <c r="S167" s="41"/>
      <c r="T167" s="51"/>
      <c r="U167" s="39">
        <v>307</v>
      </c>
      <c r="V167" s="39">
        <v>157.14657980455999</v>
      </c>
      <c r="W167" s="41">
        <v>1.3957529880478099</v>
      </c>
      <c r="X167" s="51">
        <v>14.3975876494024</v>
      </c>
      <c r="Y167" s="39"/>
      <c r="Z167" s="40"/>
      <c r="AA167" s="40"/>
      <c r="AB167" s="51"/>
      <c r="AC167" s="42">
        <v>297</v>
      </c>
      <c r="AD167" s="41">
        <v>42.484511784511803</v>
      </c>
      <c r="AE167" s="40">
        <v>1.9473630831643001</v>
      </c>
      <c r="AF167" s="51">
        <v>12.5948277890467</v>
      </c>
    </row>
    <row r="168" spans="1:32" x14ac:dyDescent="0.2">
      <c r="A168" s="43" t="s">
        <v>39</v>
      </c>
      <c r="B168" s="39">
        <v>2008</v>
      </c>
      <c r="C168" s="62">
        <v>0.58635029354207402</v>
      </c>
      <c r="D168" s="39">
        <v>360</v>
      </c>
      <c r="E168" s="39">
        <v>4391.8055555555602</v>
      </c>
      <c r="F168" s="42">
        <v>446</v>
      </c>
      <c r="G168" s="41">
        <v>171.411591928251</v>
      </c>
      <c r="H168" s="51">
        <v>33.181396860986503</v>
      </c>
      <c r="I168" s="42"/>
      <c r="J168" s="39"/>
      <c r="K168" s="41"/>
      <c r="L168" s="51"/>
      <c r="M168" s="39"/>
      <c r="N168" s="39"/>
      <c r="O168" s="41"/>
      <c r="P168" s="51"/>
      <c r="Q168" s="39"/>
      <c r="R168" s="39"/>
      <c r="S168" s="41"/>
      <c r="T168" s="51"/>
      <c r="U168" s="39">
        <v>360</v>
      </c>
      <c r="V168" s="39">
        <v>162.88055555555599</v>
      </c>
      <c r="W168" s="41">
        <v>1.96619970631424</v>
      </c>
      <c r="X168" s="51">
        <v>13.6613245227606</v>
      </c>
      <c r="Y168" s="39"/>
      <c r="Z168" s="40"/>
      <c r="AA168" s="40"/>
      <c r="AB168" s="51"/>
      <c r="AC168" s="42">
        <v>350</v>
      </c>
      <c r="AD168" s="41">
        <v>39.4</v>
      </c>
      <c r="AE168" s="40">
        <v>1.8774880597015</v>
      </c>
      <c r="AF168" s="51">
        <v>12.4282046268657</v>
      </c>
    </row>
    <row r="169" spans="1:32" x14ac:dyDescent="0.2">
      <c r="A169" s="43" t="s">
        <v>39</v>
      </c>
      <c r="B169" s="39">
        <v>2009</v>
      </c>
      <c r="C169" s="62">
        <v>0.38903901046622302</v>
      </c>
      <c r="D169" s="39">
        <v>397</v>
      </c>
      <c r="E169" s="39">
        <v>4275.65743073048</v>
      </c>
      <c r="F169" s="42">
        <v>481</v>
      </c>
      <c r="G169" s="41">
        <v>135.18852390852399</v>
      </c>
      <c r="H169" s="51">
        <v>32.163708939708897</v>
      </c>
      <c r="I169" s="42"/>
      <c r="J169" s="39"/>
      <c r="K169" s="41"/>
      <c r="L169" s="51"/>
      <c r="M169" s="39"/>
      <c r="N169" s="39"/>
      <c r="O169" s="41"/>
      <c r="P169" s="51"/>
      <c r="Q169" s="39"/>
      <c r="R169" s="39"/>
      <c r="S169" s="41"/>
      <c r="T169" s="51"/>
      <c r="U169" s="39">
        <v>397</v>
      </c>
      <c r="V169" s="39">
        <v>154.12342569269501</v>
      </c>
      <c r="W169" s="41">
        <v>1.6528052325581399</v>
      </c>
      <c r="X169" s="51">
        <v>12.2724127906977</v>
      </c>
      <c r="Y169" s="39"/>
      <c r="Z169" s="40"/>
      <c r="AA169" s="40"/>
      <c r="AB169" s="51"/>
      <c r="AC169" s="42">
        <v>389</v>
      </c>
      <c r="AD169" s="41">
        <v>34.986889460154302</v>
      </c>
      <c r="AE169" s="40">
        <v>1.1241002949852501</v>
      </c>
      <c r="AF169" s="51">
        <v>10.6626706489676</v>
      </c>
    </row>
    <row r="170" spans="1:32" x14ac:dyDescent="0.2">
      <c r="A170" s="43" t="s">
        <v>39</v>
      </c>
      <c r="B170" s="39">
        <v>2010</v>
      </c>
      <c r="C170" s="62">
        <v>0.40976806422836798</v>
      </c>
      <c r="D170" s="39">
        <v>379</v>
      </c>
      <c r="E170" s="39">
        <v>4401.3562005276999</v>
      </c>
      <c r="F170" s="42">
        <v>417</v>
      </c>
      <c r="G170" s="41">
        <v>129.30988009592301</v>
      </c>
      <c r="H170" s="51">
        <v>32.285565947242198</v>
      </c>
      <c r="I170" s="42"/>
      <c r="J170" s="39"/>
      <c r="K170" s="41"/>
      <c r="L170" s="51"/>
      <c r="M170" s="39"/>
      <c r="N170" s="39"/>
      <c r="O170" s="41"/>
      <c r="P170" s="51"/>
      <c r="Q170" s="39"/>
      <c r="R170" s="39"/>
      <c r="S170" s="41"/>
      <c r="T170" s="51"/>
      <c r="U170" s="39">
        <v>379</v>
      </c>
      <c r="V170" s="39">
        <v>148.664907651715</v>
      </c>
      <c r="W170" s="41">
        <v>1.4190731707317099</v>
      </c>
      <c r="X170" s="51">
        <v>12.7915739837398</v>
      </c>
      <c r="Y170" s="39"/>
      <c r="Z170" s="40"/>
      <c r="AA170" s="40"/>
      <c r="AB170" s="51"/>
      <c r="AC170" s="42">
        <v>360</v>
      </c>
      <c r="AD170" s="41">
        <v>35.1052777777778</v>
      </c>
      <c r="AE170" s="40">
        <v>0.42619269102989998</v>
      </c>
      <c r="AF170" s="51">
        <v>10.3260483388704</v>
      </c>
    </row>
    <row r="171" spans="1:32" x14ac:dyDescent="0.2">
      <c r="A171" s="43" t="s">
        <v>39</v>
      </c>
      <c r="B171" s="39">
        <v>2011</v>
      </c>
      <c r="C171" s="62">
        <v>0.41102261553588998</v>
      </c>
      <c r="D171" s="39">
        <v>329</v>
      </c>
      <c r="E171" s="39">
        <v>4365.0182370820703</v>
      </c>
      <c r="F171" s="42">
        <v>447</v>
      </c>
      <c r="G171" s="41">
        <v>191.97935123042501</v>
      </c>
      <c r="H171" s="51">
        <v>30.762612975391502</v>
      </c>
      <c r="I171" s="42"/>
      <c r="J171" s="39"/>
      <c r="K171" s="41"/>
      <c r="L171" s="51"/>
      <c r="M171" s="39"/>
      <c r="N171" s="39"/>
      <c r="O171" s="41"/>
      <c r="P171" s="51"/>
      <c r="Q171" s="39"/>
      <c r="R171" s="39"/>
      <c r="S171" s="41"/>
      <c r="T171" s="51"/>
      <c r="U171" s="39">
        <v>329</v>
      </c>
      <c r="V171" s="39">
        <v>157.39817629179299</v>
      </c>
      <c r="W171" s="41">
        <v>1.9413982930298701</v>
      </c>
      <c r="X171" s="51">
        <v>11.760113798008501</v>
      </c>
      <c r="Y171" s="39"/>
      <c r="Z171" s="40"/>
      <c r="AA171" s="40"/>
      <c r="AB171" s="51"/>
      <c r="AC171" s="42">
        <v>325</v>
      </c>
      <c r="AD171" s="41">
        <v>29.547692307692301</v>
      </c>
      <c r="AE171" s="40">
        <v>0.10574</v>
      </c>
      <c r="AF171" s="51">
        <v>10.5732794285714</v>
      </c>
    </row>
    <row r="172" spans="1:32" x14ac:dyDescent="0.2">
      <c r="A172" s="43" t="s">
        <v>39</v>
      </c>
      <c r="B172" s="39">
        <v>2012</v>
      </c>
      <c r="C172" s="62">
        <v>0.32361638361638401</v>
      </c>
      <c r="D172" s="39">
        <v>342</v>
      </c>
      <c r="E172" s="39">
        <v>4391.9824561403502</v>
      </c>
      <c r="F172" s="42">
        <v>474</v>
      </c>
      <c r="G172" s="41">
        <v>187.48919831223699</v>
      </c>
      <c r="H172" s="51">
        <v>27.830708860759501</v>
      </c>
      <c r="I172" s="42">
        <v>58</v>
      </c>
      <c r="J172" s="39">
        <v>185.63793103448299</v>
      </c>
      <c r="K172" s="41">
        <v>2.0101754756871002</v>
      </c>
      <c r="L172" s="51">
        <v>10.4163509513742</v>
      </c>
      <c r="M172" s="39">
        <v>58</v>
      </c>
      <c r="N172" s="39">
        <v>175.413793103448</v>
      </c>
      <c r="O172" s="41">
        <v>4.51775316455696</v>
      </c>
      <c r="P172" s="51">
        <v>18.8352890295359</v>
      </c>
      <c r="Q172" s="39">
        <v>58</v>
      </c>
      <c r="R172" s="39">
        <v>640.93103448275895</v>
      </c>
      <c r="S172" s="41">
        <v>-0.35399618320610599</v>
      </c>
      <c r="T172" s="51">
        <v>4.9728854961832099</v>
      </c>
      <c r="U172" s="39">
        <v>342</v>
      </c>
      <c r="V172" s="39">
        <v>143.488304093567</v>
      </c>
      <c r="W172" s="41">
        <v>1.54544377811094</v>
      </c>
      <c r="X172" s="51">
        <v>9.7936386806596705</v>
      </c>
      <c r="Y172" s="39"/>
      <c r="Z172" s="40"/>
      <c r="AA172" s="40"/>
      <c r="AB172" s="51"/>
      <c r="AC172" s="42">
        <v>341</v>
      </c>
      <c r="AD172" s="41">
        <v>28.354252199413502</v>
      </c>
      <c r="AE172" s="40">
        <v>-0.78977560240963895</v>
      </c>
      <c r="AF172" s="51">
        <v>8.5458170180722703</v>
      </c>
    </row>
    <row r="173" spans="1:32" x14ac:dyDescent="0.2">
      <c r="A173" s="43" t="s">
        <v>39</v>
      </c>
      <c r="B173" s="39">
        <v>2013</v>
      </c>
      <c r="C173" s="62">
        <v>0.30536046511627901</v>
      </c>
      <c r="D173" s="39">
        <v>245</v>
      </c>
      <c r="E173" s="39">
        <v>4412.98775510204</v>
      </c>
      <c r="F173" s="42">
        <v>332</v>
      </c>
      <c r="G173" s="41">
        <v>197.71759036144601</v>
      </c>
      <c r="H173" s="51">
        <v>27.585240963855401</v>
      </c>
      <c r="I173" s="42"/>
      <c r="J173" s="39"/>
      <c r="K173" s="41"/>
      <c r="L173" s="51"/>
      <c r="M173" s="39"/>
      <c r="N173" s="39"/>
      <c r="O173" s="41"/>
      <c r="P173" s="51"/>
      <c r="Q173" s="39"/>
      <c r="R173" s="39"/>
      <c r="S173" s="41"/>
      <c r="T173" s="51"/>
      <c r="U173" s="39">
        <v>245</v>
      </c>
      <c r="V173" s="39">
        <v>156.130612244898</v>
      </c>
      <c r="W173" s="41">
        <v>1.1859728682170501</v>
      </c>
      <c r="X173" s="51">
        <v>9.7482616279069596</v>
      </c>
      <c r="Y173" s="39"/>
      <c r="Z173" s="40"/>
      <c r="AA173" s="40"/>
      <c r="AB173" s="51"/>
      <c r="AC173" s="42">
        <v>241</v>
      </c>
      <c r="AD173" s="41">
        <v>23.734024896265598</v>
      </c>
      <c r="AE173" s="40">
        <v>-1.8796990291262099</v>
      </c>
      <c r="AF173" s="51">
        <v>8.2045242718446598</v>
      </c>
    </row>
    <row r="174" spans="1:32" x14ac:dyDescent="0.2">
      <c r="A174" s="43" t="s">
        <v>39</v>
      </c>
      <c r="B174" s="39">
        <v>2014</v>
      </c>
      <c r="C174" s="62">
        <v>0.27030264817150101</v>
      </c>
      <c r="D174" s="39">
        <v>198</v>
      </c>
      <c r="E174" s="39">
        <v>4413.23737373737</v>
      </c>
      <c r="F174" s="42">
        <v>318</v>
      </c>
      <c r="G174" s="41">
        <v>207.19566037735899</v>
      </c>
      <c r="H174" s="51">
        <v>22.1758584905661</v>
      </c>
      <c r="I174" s="42"/>
      <c r="J174" s="39"/>
      <c r="K174" s="41"/>
      <c r="L174" s="51"/>
      <c r="M174" s="39"/>
      <c r="N174" s="39"/>
      <c r="O174" s="41"/>
      <c r="P174" s="51"/>
      <c r="Q174" s="39"/>
      <c r="R174" s="39"/>
      <c r="S174" s="41"/>
      <c r="T174" s="51"/>
      <c r="U174" s="39">
        <v>198</v>
      </c>
      <c r="V174" s="39">
        <v>139.49494949494999</v>
      </c>
      <c r="W174" s="41">
        <v>1.2247032520325201</v>
      </c>
      <c r="X174" s="51">
        <v>8.1461361788617896</v>
      </c>
      <c r="Y174" s="39"/>
      <c r="Z174" s="40"/>
      <c r="AA174" s="40"/>
      <c r="AB174" s="51"/>
      <c r="AC174" s="42">
        <v>179</v>
      </c>
      <c r="AD174" s="41">
        <v>23.317877094972101</v>
      </c>
      <c r="AE174" s="40">
        <v>-1.8849194214875999</v>
      </c>
      <c r="AF174" s="51">
        <v>7.0243882231404902</v>
      </c>
    </row>
    <row r="175" spans="1:32" x14ac:dyDescent="0.2">
      <c r="A175" s="43" t="s">
        <v>39</v>
      </c>
      <c r="B175" s="39">
        <v>2015</v>
      </c>
      <c r="C175" s="62">
        <v>0.33496714848883002</v>
      </c>
      <c r="D175" s="39">
        <v>125</v>
      </c>
      <c r="E175" s="39">
        <v>5303.96</v>
      </c>
      <c r="F175" s="42">
        <v>269</v>
      </c>
      <c r="G175" s="41">
        <v>277.02208178438701</v>
      </c>
      <c r="H175" s="51">
        <v>21.5382565055762</v>
      </c>
      <c r="I175" s="42"/>
      <c r="J175" s="39"/>
      <c r="K175" s="41"/>
      <c r="L175" s="51"/>
      <c r="M175" s="39"/>
      <c r="N175" s="39"/>
      <c r="O175" s="41"/>
      <c r="P175" s="51"/>
      <c r="Q175" s="39"/>
      <c r="R175" s="39"/>
      <c r="S175" s="41"/>
      <c r="T175" s="51"/>
      <c r="U175" s="39">
        <v>125</v>
      </c>
      <c r="V175" s="39">
        <v>132.928</v>
      </c>
      <c r="W175" s="41">
        <v>1.2706371490280799</v>
      </c>
      <c r="X175" s="51">
        <v>7.75285529157666</v>
      </c>
      <c r="Y175" s="39"/>
      <c r="Z175" s="40"/>
      <c r="AA175" s="40"/>
      <c r="AB175" s="51"/>
      <c r="AC175" s="42">
        <v>123</v>
      </c>
      <c r="AD175" s="41">
        <v>26.826829268292698</v>
      </c>
      <c r="AE175" s="40">
        <v>-2.5033442265795198</v>
      </c>
      <c r="AF175" s="51">
        <v>6.6914575163398702</v>
      </c>
    </row>
    <row r="176" spans="1:32" x14ac:dyDescent="0.2">
      <c r="A176" s="43" t="s">
        <v>39</v>
      </c>
      <c r="B176" s="39">
        <v>2016</v>
      </c>
      <c r="C176" s="62">
        <v>0.32607196401799099</v>
      </c>
      <c r="D176" s="39">
        <v>90</v>
      </c>
      <c r="E176" s="39">
        <v>5745.8777777777796</v>
      </c>
      <c r="F176" s="42">
        <v>277</v>
      </c>
      <c r="G176" s="41">
        <v>318.55851985559599</v>
      </c>
      <c r="H176" s="51">
        <v>17.400635379061399</v>
      </c>
      <c r="I176" s="42"/>
      <c r="J176" s="39"/>
      <c r="K176" s="41"/>
      <c r="L176" s="51"/>
      <c r="M176" s="39"/>
      <c r="N176" s="39"/>
      <c r="O176" s="41"/>
      <c r="P176" s="51"/>
      <c r="Q176" s="39"/>
      <c r="R176" s="39"/>
      <c r="S176" s="41"/>
      <c r="T176" s="51"/>
      <c r="U176" s="39">
        <v>90</v>
      </c>
      <c r="V176" s="39">
        <v>134</v>
      </c>
      <c r="W176" s="41">
        <v>1.2450311750599501</v>
      </c>
      <c r="X176" s="51">
        <v>6.33761870503597</v>
      </c>
      <c r="Y176" s="39"/>
      <c r="Z176" s="40"/>
      <c r="AA176" s="40"/>
      <c r="AB176" s="51"/>
      <c r="AC176" s="42">
        <v>67</v>
      </c>
      <c r="AD176" s="41">
        <v>22.0746268656716</v>
      </c>
      <c r="AE176" s="40">
        <v>-2.6248983050847401</v>
      </c>
      <c r="AF176" s="51">
        <v>5.4525326876513303</v>
      </c>
    </row>
    <row r="177" spans="1:32" x14ac:dyDescent="0.2">
      <c r="A177" s="43" t="s">
        <v>39</v>
      </c>
      <c r="B177" s="39">
        <v>2017</v>
      </c>
      <c r="C177" s="62">
        <v>0.45654676258992799</v>
      </c>
      <c r="D177" s="39"/>
      <c r="E177" s="39"/>
      <c r="F177" s="42">
        <v>193</v>
      </c>
      <c r="G177" s="41">
        <v>219.41316062176199</v>
      </c>
      <c r="H177" s="51">
        <v>12.5014715025907</v>
      </c>
      <c r="I177" s="42"/>
      <c r="J177" s="39"/>
      <c r="K177" s="41"/>
      <c r="L177" s="51"/>
      <c r="M177" s="39"/>
      <c r="N177" s="39"/>
      <c r="O177" s="41"/>
      <c r="P177" s="51"/>
      <c r="Q177" s="39"/>
      <c r="R177" s="39"/>
      <c r="S177" s="41"/>
      <c r="T177" s="51"/>
      <c r="U177" s="39"/>
      <c r="V177" s="39"/>
      <c r="W177" s="41"/>
      <c r="X177" s="51"/>
      <c r="Y177" s="39"/>
      <c r="Z177" s="40"/>
      <c r="AA177" s="40"/>
      <c r="AB177" s="51"/>
      <c r="AC177" s="42"/>
      <c r="AD177" s="41"/>
      <c r="AE177" s="40"/>
      <c r="AF177" s="51"/>
    </row>
    <row r="178" spans="1:32" x14ac:dyDescent="0.2">
      <c r="A178" s="43" t="s">
        <v>39</v>
      </c>
      <c r="B178" s="39">
        <v>2018</v>
      </c>
      <c r="C178" s="62">
        <v>0.46645892351274798</v>
      </c>
      <c r="D178" s="39"/>
      <c r="E178" s="39"/>
      <c r="F178" s="42">
        <v>183</v>
      </c>
      <c r="G178" s="41">
        <v>245.49786885245899</v>
      </c>
      <c r="H178" s="51">
        <v>12.348087431693999</v>
      </c>
      <c r="I178" s="42"/>
      <c r="J178" s="39"/>
      <c r="K178" s="41"/>
      <c r="L178" s="51"/>
      <c r="M178" s="39"/>
      <c r="N178" s="39"/>
      <c r="O178" s="41"/>
      <c r="P178" s="51"/>
      <c r="Q178" s="39"/>
      <c r="R178" s="39"/>
      <c r="S178" s="41"/>
      <c r="T178" s="51"/>
      <c r="U178" s="39"/>
      <c r="V178" s="39"/>
      <c r="W178" s="41"/>
      <c r="X178" s="51"/>
      <c r="Y178" s="39"/>
      <c r="Z178" s="40"/>
      <c r="AA178" s="40"/>
      <c r="AB178" s="51"/>
      <c r="AC178" s="42"/>
      <c r="AD178" s="41"/>
      <c r="AE178" s="40"/>
      <c r="AF178" s="51"/>
    </row>
    <row r="179" spans="1:32" x14ac:dyDescent="0.2">
      <c r="A179" s="43" t="s">
        <v>39</v>
      </c>
      <c r="B179" s="39">
        <v>2019</v>
      </c>
      <c r="C179" s="62">
        <v>1.2230817610062901</v>
      </c>
      <c r="D179" s="39"/>
      <c r="E179" s="39"/>
      <c r="F179" s="42">
        <v>104</v>
      </c>
      <c r="G179" s="41">
        <v>266.13961538461501</v>
      </c>
      <c r="H179" s="51">
        <v>11.7759615384615</v>
      </c>
      <c r="I179" s="42"/>
      <c r="J179" s="39"/>
      <c r="K179" s="41"/>
      <c r="L179" s="51"/>
      <c r="M179" s="39"/>
      <c r="N179" s="39"/>
      <c r="O179" s="41"/>
      <c r="P179" s="51"/>
      <c r="Q179" s="39"/>
      <c r="R179" s="39"/>
      <c r="S179" s="41"/>
      <c r="T179" s="51"/>
      <c r="U179" s="39"/>
      <c r="V179" s="39"/>
      <c r="W179" s="41"/>
      <c r="X179" s="51"/>
      <c r="Y179" s="39"/>
      <c r="Z179" s="40"/>
      <c r="AA179" s="40"/>
      <c r="AB179" s="51"/>
      <c r="AC179" s="42"/>
      <c r="AD179" s="41"/>
      <c r="AE179" s="40"/>
      <c r="AF179" s="51"/>
    </row>
    <row r="180" spans="1:32" x14ac:dyDescent="0.2">
      <c r="A180" s="43" t="s">
        <v>40</v>
      </c>
      <c r="B180" s="39">
        <v>1999</v>
      </c>
      <c r="C180" s="62">
        <v>5.3124999999999999E-2</v>
      </c>
      <c r="D180" s="39"/>
      <c r="E180" s="39"/>
      <c r="F180" s="42">
        <v>56</v>
      </c>
      <c r="G180" s="41">
        <v>22.608750000000001</v>
      </c>
      <c r="H180" s="51">
        <v>28.499107142857198</v>
      </c>
      <c r="I180" s="42"/>
      <c r="J180" s="39"/>
      <c r="K180" s="41"/>
      <c r="L180" s="51"/>
      <c r="M180" s="39"/>
      <c r="N180" s="39"/>
      <c r="O180" s="41"/>
      <c r="P180" s="51"/>
      <c r="Q180" s="39"/>
      <c r="R180" s="39"/>
      <c r="S180" s="41"/>
      <c r="T180" s="51"/>
      <c r="U180" s="39"/>
      <c r="V180" s="39"/>
      <c r="W180" s="41"/>
      <c r="X180" s="51"/>
      <c r="Y180" s="39"/>
      <c r="Z180" s="40"/>
      <c r="AA180" s="40"/>
      <c r="AB180" s="51"/>
      <c r="AC180" s="42"/>
      <c r="AD180" s="41"/>
      <c r="AE180" s="40"/>
      <c r="AF180" s="51"/>
    </row>
    <row r="181" spans="1:32" x14ac:dyDescent="0.2">
      <c r="A181" s="43" t="s">
        <v>40</v>
      </c>
      <c r="B181" s="39">
        <v>2000</v>
      </c>
      <c r="C181" s="62">
        <v>1.0215053763440901E-2</v>
      </c>
      <c r="D181" s="39">
        <v>63</v>
      </c>
      <c r="E181" s="39">
        <v>4405.1269841269796</v>
      </c>
      <c r="F181" s="42">
        <v>75</v>
      </c>
      <c r="G181" s="41">
        <v>23.880666666666698</v>
      </c>
      <c r="H181" s="51">
        <v>28.877960000000002</v>
      </c>
      <c r="I181" s="42"/>
      <c r="J181" s="39"/>
      <c r="K181" s="41"/>
      <c r="L181" s="51"/>
      <c r="M181" s="39"/>
      <c r="N181" s="39"/>
      <c r="O181" s="41"/>
      <c r="P181" s="51"/>
      <c r="Q181" s="39"/>
      <c r="R181" s="39"/>
      <c r="S181" s="41"/>
      <c r="T181" s="51"/>
      <c r="U181" s="39">
        <v>63</v>
      </c>
      <c r="V181" s="39">
        <v>122.460317460317</v>
      </c>
      <c r="W181" s="41">
        <v>0.43775862068965499</v>
      </c>
      <c r="X181" s="51">
        <v>10.912008620689599</v>
      </c>
      <c r="Y181" s="39"/>
      <c r="Z181" s="40"/>
      <c r="AA181" s="40"/>
      <c r="AB181" s="51"/>
      <c r="AC181" s="42">
        <v>61</v>
      </c>
      <c r="AD181" s="41">
        <v>47.681967213114802</v>
      </c>
      <c r="AE181" s="40">
        <v>1.1964414414414399</v>
      </c>
      <c r="AF181" s="51">
        <v>8.8947144144144108</v>
      </c>
    </row>
    <row r="182" spans="1:32" x14ac:dyDescent="0.2">
      <c r="A182" s="43" t="s">
        <v>40</v>
      </c>
      <c r="B182" s="39">
        <v>2001</v>
      </c>
      <c r="C182" s="62">
        <v>5.8522727272727303E-2</v>
      </c>
      <c r="D182" s="39">
        <v>63</v>
      </c>
      <c r="E182" s="39">
        <v>4295.8253968254003</v>
      </c>
      <c r="F182" s="42">
        <v>78</v>
      </c>
      <c r="G182" s="41">
        <v>109.30858974359001</v>
      </c>
      <c r="H182" s="51">
        <v>25.882743589743601</v>
      </c>
      <c r="I182" s="42"/>
      <c r="J182" s="39"/>
      <c r="K182" s="41"/>
      <c r="L182" s="51"/>
      <c r="M182" s="39"/>
      <c r="N182" s="39"/>
      <c r="O182" s="41"/>
      <c r="P182" s="51"/>
      <c r="Q182" s="39"/>
      <c r="R182" s="39"/>
      <c r="S182" s="41"/>
      <c r="T182" s="51"/>
      <c r="U182" s="39">
        <v>63</v>
      </c>
      <c r="V182" s="39">
        <v>119.492063492063</v>
      </c>
      <c r="W182" s="41">
        <v>-0.41434782608695703</v>
      </c>
      <c r="X182" s="51">
        <v>10.5524434782609</v>
      </c>
      <c r="Y182" s="39"/>
      <c r="Z182" s="40"/>
      <c r="AA182" s="40"/>
      <c r="AB182" s="51"/>
      <c r="AC182" s="42">
        <v>58</v>
      </c>
      <c r="AD182" s="41">
        <v>45.95</v>
      </c>
      <c r="AE182" s="40">
        <v>1.6145945945946001</v>
      </c>
      <c r="AF182" s="51">
        <v>8.5533585585585605</v>
      </c>
    </row>
    <row r="183" spans="1:32" x14ac:dyDescent="0.2">
      <c r="A183" s="43" t="s">
        <v>40</v>
      </c>
      <c r="B183" s="39">
        <v>2002</v>
      </c>
      <c r="C183" s="62">
        <v>0.10305637982195801</v>
      </c>
      <c r="D183" s="39">
        <v>102</v>
      </c>
      <c r="E183" s="39">
        <v>4310.2941176470604</v>
      </c>
      <c r="F183" s="42">
        <v>115</v>
      </c>
      <c r="G183" s="41">
        <v>102.523739130435</v>
      </c>
      <c r="H183" s="51">
        <v>29.570878260869499</v>
      </c>
      <c r="I183" s="42"/>
      <c r="J183" s="39"/>
      <c r="K183" s="41"/>
      <c r="L183" s="51"/>
      <c r="M183" s="39"/>
      <c r="N183" s="39"/>
      <c r="O183" s="41"/>
      <c r="P183" s="51"/>
      <c r="Q183" s="39"/>
      <c r="R183" s="39"/>
      <c r="S183" s="41"/>
      <c r="T183" s="51"/>
      <c r="U183" s="39">
        <v>102</v>
      </c>
      <c r="V183" s="39">
        <v>130.40196078431401</v>
      </c>
      <c r="W183" s="41">
        <v>0.87863583815028901</v>
      </c>
      <c r="X183" s="51">
        <v>11.9672601156069</v>
      </c>
      <c r="Y183" s="39"/>
      <c r="Z183" s="40"/>
      <c r="AA183" s="40"/>
      <c r="AB183" s="51"/>
      <c r="AC183" s="42">
        <v>95</v>
      </c>
      <c r="AD183" s="41">
        <v>44.590526315789504</v>
      </c>
      <c r="AE183" s="40">
        <v>1.7062037037036999</v>
      </c>
      <c r="AF183" s="51">
        <v>10.609602469135799</v>
      </c>
    </row>
    <row r="184" spans="1:32" x14ac:dyDescent="0.2">
      <c r="A184" s="43" t="s">
        <v>40</v>
      </c>
      <c r="B184" s="39">
        <v>2003</v>
      </c>
      <c r="C184" s="62">
        <v>1.3139784946236599E-2</v>
      </c>
      <c r="D184" s="39">
        <v>163</v>
      </c>
      <c r="E184" s="39">
        <v>4598.2392638036799</v>
      </c>
      <c r="F184" s="42">
        <v>176</v>
      </c>
      <c r="G184" s="41">
        <v>43.3719318181818</v>
      </c>
      <c r="H184" s="51">
        <v>33.131914772727299</v>
      </c>
      <c r="I184" s="42"/>
      <c r="J184" s="39"/>
      <c r="K184" s="41"/>
      <c r="L184" s="51"/>
      <c r="M184" s="39"/>
      <c r="N184" s="39"/>
      <c r="O184" s="41"/>
      <c r="P184" s="51"/>
      <c r="Q184" s="39"/>
      <c r="R184" s="39"/>
      <c r="S184" s="41"/>
      <c r="T184" s="51"/>
      <c r="U184" s="39">
        <v>163</v>
      </c>
      <c r="V184" s="39">
        <v>133.01226993865001</v>
      </c>
      <c r="W184" s="41">
        <v>1.3021309523809499</v>
      </c>
      <c r="X184" s="51">
        <v>13.146880952380901</v>
      </c>
      <c r="Y184" s="39"/>
      <c r="Z184" s="40"/>
      <c r="AA184" s="40"/>
      <c r="AB184" s="51"/>
      <c r="AC184" s="42">
        <v>156</v>
      </c>
      <c r="AD184" s="41">
        <v>40.605128205128203</v>
      </c>
      <c r="AE184" s="40">
        <v>1.5310666666666699</v>
      </c>
      <c r="AF184" s="51">
        <v>11.6510433333333</v>
      </c>
    </row>
    <row r="185" spans="1:32" x14ac:dyDescent="0.2">
      <c r="A185" s="43" t="s">
        <v>40</v>
      </c>
      <c r="B185" s="39">
        <v>2004</v>
      </c>
      <c r="C185" s="62">
        <v>5.38549618320611E-2</v>
      </c>
      <c r="D185" s="39">
        <v>152</v>
      </c>
      <c r="E185" s="39">
        <v>4515.0986842105303</v>
      </c>
      <c r="F185" s="42">
        <v>182</v>
      </c>
      <c r="G185" s="41">
        <v>28.203626373626399</v>
      </c>
      <c r="H185" s="51">
        <v>28.904027472527499</v>
      </c>
      <c r="I185" s="42"/>
      <c r="J185" s="39"/>
      <c r="K185" s="41"/>
      <c r="L185" s="51"/>
      <c r="M185" s="39"/>
      <c r="N185" s="39"/>
      <c r="O185" s="41"/>
      <c r="P185" s="51"/>
      <c r="Q185" s="39"/>
      <c r="R185" s="39"/>
      <c r="S185" s="41"/>
      <c r="T185" s="51"/>
      <c r="U185" s="39">
        <v>152</v>
      </c>
      <c r="V185" s="39">
        <v>138.947368421053</v>
      </c>
      <c r="W185" s="41">
        <v>1.3614612244897999</v>
      </c>
      <c r="X185" s="51">
        <v>12.4868571428572</v>
      </c>
      <c r="Y185" s="39"/>
      <c r="Z185" s="40"/>
      <c r="AA185" s="40"/>
      <c r="AB185" s="51"/>
      <c r="AC185" s="42">
        <v>140</v>
      </c>
      <c r="AD185" s="41">
        <v>39.778571428571396</v>
      </c>
      <c r="AE185" s="40">
        <v>1.2983632478632501</v>
      </c>
      <c r="AF185" s="51">
        <v>10.8222641025641</v>
      </c>
    </row>
    <row r="186" spans="1:32" x14ac:dyDescent="0.2">
      <c r="A186" s="43" t="s">
        <v>40</v>
      </c>
      <c r="B186" s="39">
        <v>2005</v>
      </c>
      <c r="C186" s="62">
        <v>0.100546737213404</v>
      </c>
      <c r="D186" s="39">
        <v>151</v>
      </c>
      <c r="E186" s="39">
        <v>4345.3576158940396</v>
      </c>
      <c r="F186" s="42">
        <v>187</v>
      </c>
      <c r="G186" s="41">
        <v>25.996149732620299</v>
      </c>
      <c r="H186" s="51">
        <v>30.6318235294118</v>
      </c>
      <c r="I186" s="42"/>
      <c r="J186" s="39"/>
      <c r="K186" s="41"/>
      <c r="L186" s="51"/>
      <c r="M186" s="39"/>
      <c r="N186" s="39"/>
      <c r="O186" s="41"/>
      <c r="P186" s="51"/>
      <c r="Q186" s="39"/>
      <c r="R186" s="39"/>
      <c r="S186" s="41"/>
      <c r="T186" s="51"/>
      <c r="U186" s="39">
        <v>151</v>
      </c>
      <c r="V186" s="39">
        <v>131.284768211921</v>
      </c>
      <c r="W186" s="41">
        <v>0.69627335640138399</v>
      </c>
      <c r="X186" s="51">
        <v>12.204397923875399</v>
      </c>
      <c r="Y186" s="39"/>
      <c r="Z186" s="42"/>
      <c r="AA186" s="42"/>
      <c r="AB186" s="51"/>
      <c r="AC186" s="42">
        <v>144</v>
      </c>
      <c r="AD186" s="41">
        <v>39.184722222222199</v>
      </c>
      <c r="AE186" s="40">
        <v>1.33945195729537</v>
      </c>
      <c r="AF186" s="51">
        <v>9.9196024911032108</v>
      </c>
    </row>
    <row r="187" spans="1:32" x14ac:dyDescent="0.2">
      <c r="A187" s="43" t="s">
        <v>40</v>
      </c>
      <c r="B187" s="39">
        <v>2006</v>
      </c>
      <c r="C187" s="62">
        <v>0.168810720268007</v>
      </c>
      <c r="D187" s="39">
        <v>178</v>
      </c>
      <c r="E187" s="39">
        <v>4574.3370786516898</v>
      </c>
      <c r="F187" s="42">
        <v>216</v>
      </c>
      <c r="G187" s="41">
        <v>1.2109722222222401</v>
      </c>
      <c r="H187" s="51">
        <v>30.661805555555599</v>
      </c>
      <c r="I187" s="42"/>
      <c r="J187" s="39"/>
      <c r="K187" s="41"/>
      <c r="L187" s="51"/>
      <c r="M187" s="39"/>
      <c r="N187" s="39"/>
      <c r="O187" s="41"/>
      <c r="P187" s="51"/>
      <c r="Q187" s="39"/>
      <c r="R187" s="39"/>
      <c r="S187" s="41"/>
      <c r="T187" s="51"/>
      <c r="U187" s="39">
        <v>178</v>
      </c>
      <c r="V187" s="39">
        <v>137.44382022471899</v>
      </c>
      <c r="W187" s="41">
        <v>1.33992857142857</v>
      </c>
      <c r="X187" s="51">
        <v>12.255000000000001</v>
      </c>
      <c r="Y187" s="39"/>
      <c r="Z187" s="42"/>
      <c r="AA187" s="42"/>
      <c r="AB187" s="51"/>
      <c r="AC187" s="42">
        <v>167</v>
      </c>
      <c r="AD187" s="41">
        <v>41.802395209580801</v>
      </c>
      <c r="AE187" s="40">
        <v>2.5267845659164001</v>
      </c>
      <c r="AF187" s="51">
        <v>10.436937620578799</v>
      </c>
    </row>
    <row r="188" spans="1:32" x14ac:dyDescent="0.2">
      <c r="A188" s="43" t="s">
        <v>40</v>
      </c>
      <c r="B188" s="39">
        <v>2007</v>
      </c>
      <c r="C188" s="62">
        <v>2.1277213352684999E-2</v>
      </c>
      <c r="D188" s="39">
        <v>240</v>
      </c>
      <c r="E188" s="39">
        <v>4660.3208333333296</v>
      </c>
      <c r="F188" s="42">
        <v>298</v>
      </c>
      <c r="G188" s="41">
        <v>26.330604026845599</v>
      </c>
      <c r="H188" s="51">
        <v>32.768687919463098</v>
      </c>
      <c r="I188" s="42"/>
      <c r="J188" s="39"/>
      <c r="K188" s="41"/>
      <c r="L188" s="51"/>
      <c r="M188" s="39"/>
      <c r="N188" s="39"/>
      <c r="O188" s="41"/>
      <c r="P188" s="51"/>
      <c r="Q188" s="39"/>
      <c r="R188" s="39"/>
      <c r="S188" s="41"/>
      <c r="T188" s="51"/>
      <c r="U188" s="39">
        <v>240</v>
      </c>
      <c r="V188" s="39">
        <v>133.83750000000001</v>
      </c>
      <c r="W188" s="41">
        <v>0.95837980769230702</v>
      </c>
      <c r="X188" s="51">
        <v>13.699603365384601</v>
      </c>
      <c r="Y188" s="39"/>
      <c r="Z188" s="42"/>
      <c r="AA188" s="42"/>
      <c r="AB188" s="51"/>
      <c r="AC188" s="42">
        <v>228</v>
      </c>
      <c r="AD188" s="41">
        <v>40.336842105263202</v>
      </c>
      <c r="AE188" s="40">
        <v>2.31795566502463</v>
      </c>
      <c r="AF188" s="51">
        <v>11.8464467980296</v>
      </c>
    </row>
    <row r="189" spans="1:32" x14ac:dyDescent="0.2">
      <c r="A189" s="43" t="s">
        <v>40</v>
      </c>
      <c r="B189" s="39">
        <v>2008</v>
      </c>
      <c r="C189" s="62">
        <v>6.7989276139410207E-2</v>
      </c>
      <c r="D189" s="39">
        <v>237</v>
      </c>
      <c r="E189" s="39">
        <v>4676.0295358649801</v>
      </c>
      <c r="F189" s="42">
        <v>302</v>
      </c>
      <c r="G189" s="41">
        <v>58.307350993377497</v>
      </c>
      <c r="H189" s="51">
        <v>30.797857615893999</v>
      </c>
      <c r="I189" s="42"/>
      <c r="J189" s="39"/>
      <c r="K189" s="41"/>
      <c r="L189" s="51"/>
      <c r="M189" s="39"/>
      <c r="N189" s="39"/>
      <c r="O189" s="41"/>
      <c r="P189" s="51"/>
      <c r="Q189" s="39"/>
      <c r="R189" s="39"/>
      <c r="S189" s="41"/>
      <c r="T189" s="51"/>
      <c r="U189" s="39">
        <v>237</v>
      </c>
      <c r="V189" s="39">
        <v>130.54852320675101</v>
      </c>
      <c r="W189" s="41">
        <v>0.78697494305239202</v>
      </c>
      <c r="X189" s="51">
        <v>12.344189066059201</v>
      </c>
      <c r="Y189" s="39"/>
      <c r="Z189" s="42"/>
      <c r="AA189" s="42"/>
      <c r="AB189" s="51"/>
      <c r="AC189" s="42">
        <v>222</v>
      </c>
      <c r="AD189" s="41">
        <v>36.313063063063098</v>
      </c>
      <c r="AE189" s="40">
        <v>1.6995215311004801</v>
      </c>
      <c r="AF189" s="51">
        <v>10.9165610047847</v>
      </c>
    </row>
    <row r="190" spans="1:32" x14ac:dyDescent="0.2">
      <c r="A190" s="43" t="s">
        <v>40</v>
      </c>
      <c r="B190" s="39">
        <v>2009</v>
      </c>
      <c r="C190" s="62">
        <v>0.109058988764045</v>
      </c>
      <c r="D190" s="39">
        <v>234</v>
      </c>
      <c r="E190" s="39">
        <v>4681.1153846153802</v>
      </c>
      <c r="F190" s="42">
        <v>315</v>
      </c>
      <c r="G190" s="41">
        <v>21.330380952380999</v>
      </c>
      <c r="H190" s="51">
        <v>30.139120634920602</v>
      </c>
      <c r="I190" s="42"/>
      <c r="J190" s="39"/>
      <c r="K190" s="41"/>
      <c r="L190" s="51"/>
      <c r="M190" s="39"/>
      <c r="N190" s="39"/>
      <c r="O190" s="41"/>
      <c r="P190" s="51"/>
      <c r="Q190" s="39"/>
      <c r="R190" s="39"/>
      <c r="S190" s="41"/>
      <c r="T190" s="51"/>
      <c r="U190" s="39">
        <v>234</v>
      </c>
      <c r="V190" s="39">
        <v>130</v>
      </c>
      <c r="W190" s="41">
        <v>0.603696897374701</v>
      </c>
      <c r="X190" s="51">
        <v>13.5046730310263</v>
      </c>
      <c r="Y190" s="39"/>
      <c r="Z190" s="42"/>
      <c r="AA190" s="42"/>
      <c r="AB190" s="51"/>
      <c r="AC190" s="42">
        <v>221</v>
      </c>
      <c r="AD190" s="41">
        <v>31.203167420814498</v>
      </c>
      <c r="AE190" s="40">
        <v>0.70449635036496305</v>
      </c>
      <c r="AF190" s="51">
        <v>11.915966909975699</v>
      </c>
    </row>
    <row r="191" spans="1:32" x14ac:dyDescent="0.2">
      <c r="A191" s="43" t="s">
        <v>40</v>
      </c>
      <c r="B191" s="39">
        <v>2010</v>
      </c>
      <c r="C191" s="62">
        <v>7.8275862068965502E-2</v>
      </c>
      <c r="D191" s="39">
        <v>320</v>
      </c>
      <c r="E191" s="39">
        <v>4849.2562500000004</v>
      </c>
      <c r="F191" s="42">
        <v>362</v>
      </c>
      <c r="G191" s="41">
        <v>67.546685082872997</v>
      </c>
      <c r="H191" s="51">
        <v>29.839662983425399</v>
      </c>
      <c r="I191" s="42"/>
      <c r="J191" s="39"/>
      <c r="K191" s="41"/>
      <c r="L191" s="51"/>
      <c r="M191" s="39"/>
      <c r="N191" s="39"/>
      <c r="O191" s="41"/>
      <c r="P191" s="51"/>
      <c r="Q191" s="39"/>
      <c r="R191" s="39"/>
      <c r="S191" s="41"/>
      <c r="T191" s="51"/>
      <c r="U191" s="39">
        <v>320</v>
      </c>
      <c r="V191" s="39">
        <v>138.640625</v>
      </c>
      <c r="W191" s="41">
        <v>0.14172097759674099</v>
      </c>
      <c r="X191" s="51">
        <v>12.491061099796299</v>
      </c>
      <c r="Y191" s="39"/>
      <c r="Z191" s="42"/>
      <c r="AA191" s="42"/>
      <c r="AB191" s="51"/>
      <c r="AC191" s="42">
        <v>285</v>
      </c>
      <c r="AD191" s="41">
        <v>33.481754385964898</v>
      </c>
      <c r="AE191" s="40">
        <v>0.71986595744680903</v>
      </c>
      <c r="AF191" s="51">
        <v>10.4403821276596</v>
      </c>
    </row>
    <row r="192" spans="1:32" x14ac:dyDescent="0.2">
      <c r="A192" s="43" t="s">
        <v>40</v>
      </c>
      <c r="B192" s="39">
        <v>2011</v>
      </c>
      <c r="C192" s="62">
        <v>8.1457831325301197E-2</v>
      </c>
      <c r="D192" s="39">
        <v>274</v>
      </c>
      <c r="E192" s="39">
        <v>4606.8978102189803</v>
      </c>
      <c r="F192" s="42">
        <v>370</v>
      </c>
      <c r="G192" s="41">
        <v>20.2574054054054</v>
      </c>
      <c r="H192" s="51">
        <v>27.779654054053999</v>
      </c>
      <c r="I192" s="42"/>
      <c r="J192" s="39"/>
      <c r="K192" s="41"/>
      <c r="L192" s="51"/>
      <c r="M192" s="39"/>
      <c r="N192" s="39"/>
      <c r="O192" s="41"/>
      <c r="P192" s="51"/>
      <c r="Q192" s="39"/>
      <c r="R192" s="39"/>
      <c r="S192" s="41"/>
      <c r="T192" s="51"/>
      <c r="U192" s="39">
        <v>274</v>
      </c>
      <c r="V192" s="39">
        <v>127.50729927007301</v>
      </c>
      <c r="W192" s="41">
        <v>0.73325793650793603</v>
      </c>
      <c r="X192" s="51">
        <v>12.2088551587302</v>
      </c>
      <c r="Y192" s="39"/>
      <c r="Z192" s="42"/>
      <c r="AA192" s="42"/>
      <c r="AB192" s="51"/>
      <c r="AC192" s="42">
        <v>259</v>
      </c>
      <c r="AD192" s="41">
        <v>30.309266409266399</v>
      </c>
      <c r="AE192" s="40">
        <v>-0.73099999999999998</v>
      </c>
      <c r="AF192" s="51">
        <v>10.892409255533201</v>
      </c>
    </row>
    <row r="193" spans="1:32" x14ac:dyDescent="0.2">
      <c r="A193" s="43" t="s">
        <v>40</v>
      </c>
      <c r="B193" s="39">
        <v>2012</v>
      </c>
      <c r="C193" s="62">
        <v>0.11431845597105</v>
      </c>
      <c r="D193" s="39">
        <v>246</v>
      </c>
      <c r="E193" s="39">
        <v>4538.3739837398398</v>
      </c>
      <c r="F193" s="42">
        <v>368</v>
      </c>
      <c r="G193" s="41">
        <v>71.878668478260906</v>
      </c>
      <c r="H193" s="51">
        <v>26.624135869565201</v>
      </c>
      <c r="I193" s="42"/>
      <c r="J193" s="39"/>
      <c r="K193" s="41"/>
      <c r="L193" s="51"/>
      <c r="M193" s="39"/>
      <c r="N193" s="39"/>
      <c r="O193" s="41"/>
      <c r="P193" s="51"/>
      <c r="Q193" s="39"/>
      <c r="R193" s="39"/>
      <c r="S193" s="41"/>
      <c r="T193" s="51"/>
      <c r="U193" s="39">
        <v>246</v>
      </c>
      <c r="V193" s="39">
        <v>123.13414634146299</v>
      </c>
      <c r="W193" s="41">
        <v>0.26376811594202898</v>
      </c>
      <c r="X193" s="51">
        <v>11.5168488612836</v>
      </c>
      <c r="Y193" s="39"/>
      <c r="Z193" s="42"/>
      <c r="AA193" s="42"/>
      <c r="AB193" s="51"/>
      <c r="AC193" s="42">
        <v>221</v>
      </c>
      <c r="AD193" s="41">
        <v>30.432126696832601</v>
      </c>
      <c r="AE193" s="40">
        <v>-1.58083511777302</v>
      </c>
      <c r="AF193" s="51">
        <v>10.580275374732301</v>
      </c>
    </row>
    <row r="194" spans="1:32" x14ac:dyDescent="0.2">
      <c r="A194" s="43" t="s">
        <v>40</v>
      </c>
      <c r="B194" s="39">
        <v>2013</v>
      </c>
      <c r="C194" s="62">
        <v>0.12880855397148699</v>
      </c>
      <c r="D194" s="39">
        <v>308</v>
      </c>
      <c r="E194" s="39">
        <v>4993.5064935064902</v>
      </c>
      <c r="F194" s="42">
        <v>430</v>
      </c>
      <c r="G194" s="41">
        <v>77.435883720930207</v>
      </c>
      <c r="H194" s="51">
        <v>25.929304651162798</v>
      </c>
      <c r="I194" s="42"/>
      <c r="J194" s="39"/>
      <c r="K194" s="41"/>
      <c r="L194" s="51"/>
      <c r="M194" s="39"/>
      <c r="N194" s="39"/>
      <c r="O194" s="41"/>
      <c r="P194" s="51"/>
      <c r="Q194" s="39"/>
      <c r="R194" s="39"/>
      <c r="S194" s="41"/>
      <c r="T194" s="51"/>
      <c r="U194" s="39">
        <v>308</v>
      </c>
      <c r="V194" s="39">
        <v>126.077922077922</v>
      </c>
      <c r="W194" s="41">
        <v>-2.8165775401069501E-2</v>
      </c>
      <c r="X194" s="51">
        <v>9.9417860962566902</v>
      </c>
      <c r="Y194" s="39"/>
      <c r="Z194" s="42"/>
      <c r="AA194" s="42"/>
      <c r="AB194" s="51"/>
      <c r="AC194" s="42">
        <v>297</v>
      </c>
      <c r="AD194" s="41">
        <v>30.104040404040401</v>
      </c>
      <c r="AE194" s="40">
        <v>-2.4555199999999999</v>
      </c>
      <c r="AF194" s="51">
        <v>9.09583654545456</v>
      </c>
    </row>
    <row r="195" spans="1:32" x14ac:dyDescent="0.2">
      <c r="A195" s="43" t="s">
        <v>40</v>
      </c>
      <c r="B195" s="39">
        <v>2014</v>
      </c>
      <c r="C195" s="62">
        <v>2.96717467760844E-2</v>
      </c>
      <c r="D195" s="39">
        <v>254</v>
      </c>
      <c r="E195" s="39">
        <v>5102.9527559055095</v>
      </c>
      <c r="F195" s="42">
        <v>355</v>
      </c>
      <c r="G195" s="41">
        <v>116.295915492958</v>
      </c>
      <c r="H195" s="51">
        <v>27.117214084507101</v>
      </c>
      <c r="I195" s="42"/>
      <c r="J195" s="39"/>
      <c r="K195" s="41"/>
      <c r="L195" s="51"/>
      <c r="M195" s="39"/>
      <c r="N195" s="39"/>
      <c r="O195" s="41"/>
      <c r="P195" s="51"/>
      <c r="Q195" s="39"/>
      <c r="R195" s="39"/>
      <c r="S195" s="41"/>
      <c r="T195" s="51"/>
      <c r="U195" s="39">
        <v>254</v>
      </c>
      <c r="V195" s="39">
        <v>123.086614173228</v>
      </c>
      <c r="W195" s="41">
        <v>0.16413934426229501</v>
      </c>
      <c r="X195" s="51">
        <v>10.5997110655738</v>
      </c>
      <c r="Y195" s="39"/>
      <c r="Z195" s="42"/>
      <c r="AA195" s="42"/>
      <c r="AB195" s="51"/>
      <c r="AC195" s="42">
        <v>251</v>
      </c>
      <c r="AD195" s="41">
        <v>27.552589641434299</v>
      </c>
      <c r="AE195" s="40">
        <v>-3.42161122661122</v>
      </c>
      <c r="AF195" s="51">
        <v>9.2031844074844091</v>
      </c>
    </row>
    <row r="196" spans="1:32" x14ac:dyDescent="0.2">
      <c r="A196" s="43" t="s">
        <v>40</v>
      </c>
      <c r="B196" s="39">
        <v>2015</v>
      </c>
      <c r="C196" s="62">
        <v>7.3934210526315797E-2</v>
      </c>
      <c r="D196" s="39">
        <v>213</v>
      </c>
      <c r="E196" s="39">
        <v>5478.8826291079804</v>
      </c>
      <c r="F196" s="42">
        <v>311</v>
      </c>
      <c r="G196" s="41">
        <v>113.54154340836</v>
      </c>
      <c r="H196" s="51">
        <v>23.5158392282958</v>
      </c>
      <c r="I196" s="42"/>
      <c r="J196" s="39"/>
      <c r="K196" s="41"/>
      <c r="L196" s="51"/>
      <c r="M196" s="39"/>
      <c r="N196" s="39"/>
      <c r="O196" s="41"/>
      <c r="P196" s="51"/>
      <c r="Q196" s="39"/>
      <c r="R196" s="39"/>
      <c r="S196" s="41"/>
      <c r="T196" s="51"/>
      <c r="U196" s="39">
        <v>213</v>
      </c>
      <c r="V196" s="39">
        <v>117.06103286385</v>
      </c>
      <c r="W196" s="41">
        <v>7.4910284463895097E-2</v>
      </c>
      <c r="X196" s="51">
        <v>8.7421903719912599</v>
      </c>
      <c r="Y196" s="39"/>
      <c r="Z196" s="42"/>
      <c r="AA196" s="42"/>
      <c r="AB196" s="51"/>
      <c r="AC196" s="42">
        <v>208</v>
      </c>
      <c r="AD196" s="41">
        <v>24.8115384615385</v>
      </c>
      <c r="AE196" s="40">
        <v>-4.1775991091314104</v>
      </c>
      <c r="AF196" s="51">
        <v>7.5644253897550104</v>
      </c>
    </row>
    <row r="197" spans="1:32" x14ac:dyDescent="0.2">
      <c r="A197" s="43" t="s">
        <v>40</v>
      </c>
      <c r="B197" s="39">
        <v>2016</v>
      </c>
      <c r="C197" s="62">
        <v>0.268520249221184</v>
      </c>
      <c r="D197" s="39">
        <v>150</v>
      </c>
      <c r="E197" s="39">
        <v>5531.30666666667</v>
      </c>
      <c r="F197" s="42">
        <v>266</v>
      </c>
      <c r="G197" s="41">
        <v>160.583120300752</v>
      </c>
      <c r="H197" s="51">
        <v>22.8975037593985</v>
      </c>
      <c r="I197" s="42"/>
      <c r="J197" s="39"/>
      <c r="K197" s="41"/>
      <c r="L197" s="51"/>
      <c r="M197" s="39"/>
      <c r="N197" s="39"/>
      <c r="O197" s="41"/>
      <c r="P197" s="51"/>
      <c r="Q197" s="39"/>
      <c r="R197" s="39"/>
      <c r="S197" s="41"/>
      <c r="T197" s="51"/>
      <c r="U197" s="39">
        <v>150</v>
      </c>
      <c r="V197" s="39">
        <v>111.16</v>
      </c>
      <c r="W197" s="41">
        <v>-0.15778865979381401</v>
      </c>
      <c r="X197" s="51">
        <v>9.3025412371134006</v>
      </c>
      <c r="Y197" s="39"/>
      <c r="Z197" s="42"/>
      <c r="AA197" s="42"/>
      <c r="AB197" s="51"/>
      <c r="AC197" s="42">
        <v>111</v>
      </c>
      <c r="AD197" s="41">
        <v>23.4522522522523</v>
      </c>
      <c r="AE197" s="40">
        <v>-6.1675896739130502</v>
      </c>
      <c r="AF197" s="51">
        <v>7.43770760869565</v>
      </c>
    </row>
    <row r="198" spans="1:32" x14ac:dyDescent="0.2">
      <c r="A198" s="43" t="s">
        <v>40</v>
      </c>
      <c r="B198" s="39">
        <v>2017</v>
      </c>
      <c r="C198" s="62">
        <v>5.19854280510018E-2</v>
      </c>
      <c r="D198" s="39"/>
      <c r="E198" s="39"/>
      <c r="F198" s="42">
        <v>219</v>
      </c>
      <c r="G198" s="41">
        <v>136.67205479452099</v>
      </c>
      <c r="H198" s="51">
        <v>14.5247214611872</v>
      </c>
      <c r="I198" s="42"/>
      <c r="J198" s="39"/>
      <c r="K198" s="41"/>
      <c r="L198" s="51"/>
      <c r="M198" s="39"/>
      <c r="N198" s="39"/>
      <c r="O198" s="41"/>
      <c r="P198" s="51"/>
      <c r="Q198" s="39"/>
      <c r="R198" s="39"/>
      <c r="S198" s="41"/>
      <c r="T198" s="51"/>
      <c r="U198" s="39"/>
      <c r="V198" s="39"/>
      <c r="W198" s="41"/>
      <c r="X198" s="51"/>
      <c r="Y198" s="39"/>
      <c r="Z198" s="42"/>
      <c r="AA198" s="42"/>
      <c r="AB198" s="51"/>
      <c r="AC198" s="42"/>
      <c r="AD198" s="41"/>
      <c r="AE198" s="40"/>
      <c r="AF198" s="51"/>
    </row>
    <row r="199" spans="1:32" x14ac:dyDescent="0.2">
      <c r="A199" s="43" t="s">
        <v>40</v>
      </c>
      <c r="B199" s="39">
        <v>2018</v>
      </c>
      <c r="C199" s="62">
        <v>0.1305</v>
      </c>
      <c r="D199" s="39"/>
      <c r="E199" s="39"/>
      <c r="F199" s="42">
        <v>194</v>
      </c>
      <c r="G199" s="41">
        <v>159.38298969072201</v>
      </c>
      <c r="H199" s="51">
        <v>14.058175257732</v>
      </c>
      <c r="I199" s="42"/>
      <c r="J199" s="39"/>
      <c r="K199" s="41"/>
      <c r="L199" s="51"/>
      <c r="M199" s="39"/>
      <c r="N199" s="39"/>
      <c r="O199" s="41"/>
      <c r="P199" s="51"/>
      <c r="Q199" s="39"/>
      <c r="R199" s="39"/>
      <c r="S199" s="41"/>
      <c r="T199" s="51"/>
      <c r="U199" s="39"/>
      <c r="V199" s="39"/>
      <c r="W199" s="41"/>
      <c r="X199" s="51"/>
      <c r="Y199" s="39"/>
      <c r="Z199" s="42"/>
      <c r="AA199" s="42"/>
      <c r="AB199" s="51"/>
      <c r="AC199" s="42"/>
      <c r="AD199" s="41"/>
      <c r="AE199" s="40"/>
      <c r="AF199" s="51"/>
    </row>
    <row r="200" spans="1:32" x14ac:dyDescent="0.2">
      <c r="A200" s="43" t="s">
        <v>40</v>
      </c>
      <c r="B200" s="39">
        <v>2019</v>
      </c>
      <c r="C200" s="62">
        <v>0.13483870967741901</v>
      </c>
      <c r="D200" s="39"/>
      <c r="E200" s="39"/>
      <c r="F200" s="42">
        <v>146</v>
      </c>
      <c r="G200" s="41">
        <v>108.49301369862999</v>
      </c>
      <c r="H200" s="51">
        <v>13.2239726027397</v>
      </c>
      <c r="I200" s="42"/>
      <c r="J200" s="39"/>
      <c r="K200" s="41"/>
      <c r="L200" s="51"/>
      <c r="M200" s="39"/>
      <c r="N200" s="39"/>
      <c r="O200" s="41"/>
      <c r="P200" s="51"/>
      <c r="Q200" s="39"/>
      <c r="R200" s="39"/>
      <c r="S200" s="41"/>
      <c r="T200" s="51"/>
      <c r="U200" s="39"/>
      <c r="V200" s="39"/>
      <c r="W200" s="41"/>
      <c r="X200" s="51"/>
      <c r="Y200" s="39"/>
      <c r="Z200" s="42"/>
      <c r="AA200" s="42"/>
      <c r="AB200" s="51"/>
      <c r="AC200" s="42"/>
      <c r="AD200" s="41"/>
      <c r="AE200" s="40"/>
      <c r="AF200" s="51"/>
    </row>
    <row r="201" spans="1:32" x14ac:dyDescent="0.2">
      <c r="A201" s="43" t="s">
        <v>41</v>
      </c>
      <c r="B201" s="39">
        <v>1987</v>
      </c>
      <c r="C201" s="62">
        <v>8.4285714285714294E-3</v>
      </c>
      <c r="D201" s="39"/>
      <c r="E201" s="39"/>
      <c r="F201" s="42">
        <v>55</v>
      </c>
      <c r="G201" s="41">
        <v>-112.029090909091</v>
      </c>
      <c r="H201" s="51">
        <v>27.311800000000002</v>
      </c>
      <c r="I201" s="42"/>
      <c r="J201" s="39"/>
      <c r="K201" s="41"/>
      <c r="L201" s="51"/>
      <c r="M201" s="39"/>
      <c r="N201" s="39"/>
      <c r="O201" s="41"/>
      <c r="P201" s="51"/>
      <c r="Q201" s="39"/>
      <c r="R201" s="39"/>
      <c r="S201" s="41"/>
      <c r="T201" s="51"/>
      <c r="U201" s="39"/>
      <c r="V201" s="39"/>
      <c r="W201" s="41"/>
      <c r="X201" s="51"/>
      <c r="Y201" s="39"/>
      <c r="Z201" s="42"/>
      <c r="AA201" s="42"/>
      <c r="AB201" s="51"/>
      <c r="AC201" s="42"/>
      <c r="AD201" s="41"/>
      <c r="AE201" s="40"/>
      <c r="AF201" s="51"/>
    </row>
    <row r="202" spans="1:32" x14ac:dyDescent="0.2">
      <c r="A202" s="43" t="s">
        <v>41</v>
      </c>
      <c r="B202" s="39">
        <v>1989</v>
      </c>
      <c r="C202" s="62">
        <v>0.16727272727272699</v>
      </c>
      <c r="D202" s="39">
        <v>62</v>
      </c>
      <c r="E202" s="39">
        <v>4809.27419354839</v>
      </c>
      <c r="F202" s="42">
        <v>77</v>
      </c>
      <c r="G202" s="41">
        <v>-83.0493506493506</v>
      </c>
      <c r="H202" s="51">
        <v>29.863428571428599</v>
      </c>
      <c r="I202" s="42"/>
      <c r="J202" s="39"/>
      <c r="K202" s="41"/>
      <c r="L202" s="51"/>
      <c r="M202" s="39"/>
      <c r="N202" s="39"/>
      <c r="O202" s="41"/>
      <c r="P202" s="51"/>
      <c r="Q202" s="39"/>
      <c r="R202" s="39"/>
      <c r="S202" s="41"/>
      <c r="T202" s="51"/>
      <c r="U202" s="39">
        <v>62</v>
      </c>
      <c r="V202" s="39">
        <v>143.70967741935499</v>
      </c>
      <c r="W202" s="41">
        <v>1.36054878048781</v>
      </c>
      <c r="X202" s="51">
        <v>12.0043292682927</v>
      </c>
      <c r="Y202" s="39"/>
      <c r="Z202" s="42"/>
      <c r="AA202" s="42"/>
      <c r="AB202" s="51"/>
      <c r="AC202" s="42">
        <v>60</v>
      </c>
      <c r="AD202" s="41">
        <v>56.241666666666603</v>
      </c>
      <c r="AE202" s="40">
        <v>0.30684615384615399</v>
      </c>
      <c r="AF202" s="51">
        <v>9.3878205128205199</v>
      </c>
    </row>
    <row r="203" spans="1:32" x14ac:dyDescent="0.2">
      <c r="A203" s="43" t="s">
        <v>41</v>
      </c>
      <c r="B203" s="39">
        <v>1990</v>
      </c>
      <c r="C203" s="62">
        <v>0.171160714285714</v>
      </c>
      <c r="D203" s="39">
        <v>54</v>
      </c>
      <c r="E203" s="39">
        <v>5238.2037037036998</v>
      </c>
      <c r="F203" s="42">
        <v>76</v>
      </c>
      <c r="G203" s="41">
        <v>-21.018289473684199</v>
      </c>
      <c r="H203" s="51">
        <v>29.312092105263201</v>
      </c>
      <c r="I203" s="42"/>
      <c r="J203" s="39"/>
      <c r="K203" s="41"/>
      <c r="L203" s="51"/>
      <c r="M203" s="39"/>
      <c r="N203" s="39"/>
      <c r="O203" s="41"/>
      <c r="P203" s="51"/>
      <c r="Q203" s="39"/>
      <c r="R203" s="39"/>
      <c r="S203" s="41"/>
      <c r="T203" s="51"/>
      <c r="U203" s="39">
        <v>54</v>
      </c>
      <c r="V203" s="39">
        <v>157.35185185185199</v>
      </c>
      <c r="W203" s="41">
        <v>1.2860731707317099</v>
      </c>
      <c r="X203" s="51">
        <v>11.129609756097601</v>
      </c>
      <c r="Y203" s="39"/>
      <c r="Z203" s="42"/>
      <c r="AA203" s="42"/>
      <c r="AB203" s="51"/>
      <c r="AC203" s="42">
        <v>54</v>
      </c>
      <c r="AD203" s="41">
        <v>52.127777777777801</v>
      </c>
      <c r="AE203" s="40">
        <v>5.6740740740740703E-2</v>
      </c>
      <c r="AF203" s="51">
        <v>9.0686419753086405</v>
      </c>
    </row>
    <row r="204" spans="1:32" x14ac:dyDescent="0.2">
      <c r="A204" s="43" t="s">
        <v>41</v>
      </c>
      <c r="B204" s="39">
        <v>1991</v>
      </c>
      <c r="C204" s="62">
        <v>7.5530303030303003E-2</v>
      </c>
      <c r="D204" s="39">
        <v>65</v>
      </c>
      <c r="E204" s="39">
        <v>5033.6769230769196</v>
      </c>
      <c r="F204" s="42">
        <v>81</v>
      </c>
      <c r="G204" s="41">
        <v>-50.894074074074098</v>
      </c>
      <c r="H204" s="51">
        <v>31.700074074074099</v>
      </c>
      <c r="I204" s="42"/>
      <c r="J204" s="39"/>
      <c r="K204" s="41"/>
      <c r="L204" s="51"/>
      <c r="M204" s="39"/>
      <c r="N204" s="39"/>
      <c r="O204" s="41"/>
      <c r="P204" s="51"/>
      <c r="Q204" s="39"/>
      <c r="R204" s="39"/>
      <c r="S204" s="41"/>
      <c r="T204" s="51"/>
      <c r="U204" s="39">
        <v>65</v>
      </c>
      <c r="V204" s="39">
        <v>150.06153846153799</v>
      </c>
      <c r="W204" s="41">
        <v>1.22808988764045</v>
      </c>
      <c r="X204" s="51">
        <v>11.658067415730301</v>
      </c>
      <c r="Y204" s="39"/>
      <c r="Z204" s="42"/>
      <c r="AA204" s="42"/>
      <c r="AB204" s="51"/>
      <c r="AC204" s="42">
        <v>65</v>
      </c>
      <c r="AD204" s="41">
        <v>51.136923076923097</v>
      </c>
      <c r="AE204" s="40">
        <v>-1.5078651685393201E-2</v>
      </c>
      <c r="AF204" s="51">
        <v>9.3689887640449392</v>
      </c>
    </row>
    <row r="205" spans="1:32" x14ac:dyDescent="0.2">
      <c r="A205" s="43" t="s">
        <v>41</v>
      </c>
      <c r="B205" s="39">
        <v>1992</v>
      </c>
      <c r="C205" s="62">
        <v>0.24006329113923999</v>
      </c>
      <c r="D205" s="39">
        <v>90</v>
      </c>
      <c r="E205" s="39">
        <v>5190.4111111111097</v>
      </c>
      <c r="F205" s="42">
        <v>101</v>
      </c>
      <c r="G205" s="41">
        <v>79.374356435643506</v>
      </c>
      <c r="H205" s="51">
        <v>34.478277227722799</v>
      </c>
      <c r="I205" s="42"/>
      <c r="J205" s="39"/>
      <c r="K205" s="41"/>
      <c r="L205" s="51"/>
      <c r="M205" s="39"/>
      <c r="N205" s="39"/>
      <c r="O205" s="41"/>
      <c r="P205" s="51"/>
      <c r="Q205" s="39"/>
      <c r="R205" s="39"/>
      <c r="S205" s="41"/>
      <c r="T205" s="51"/>
      <c r="U205" s="39">
        <v>90</v>
      </c>
      <c r="V205" s="39">
        <v>151.81111111111099</v>
      </c>
      <c r="W205" s="41">
        <v>2.2046347826087</v>
      </c>
      <c r="X205" s="51">
        <v>12.906817391304299</v>
      </c>
      <c r="Y205" s="39"/>
      <c r="Z205" s="42"/>
      <c r="AA205" s="42"/>
      <c r="AB205" s="51"/>
      <c r="AC205" s="42">
        <v>87</v>
      </c>
      <c r="AD205" s="41">
        <v>48.895402298850598</v>
      </c>
      <c r="AE205" s="40">
        <v>0.261781818181818</v>
      </c>
      <c r="AF205" s="51">
        <v>10.669818181818201</v>
      </c>
    </row>
    <row r="206" spans="1:32" x14ac:dyDescent="0.2">
      <c r="A206" s="43" t="s">
        <v>41</v>
      </c>
      <c r="B206" s="39">
        <v>1993</v>
      </c>
      <c r="C206" s="62">
        <v>0.48011976047904198</v>
      </c>
      <c r="D206" s="39">
        <v>89</v>
      </c>
      <c r="E206" s="39">
        <v>5005.3483146067401</v>
      </c>
      <c r="F206" s="42">
        <v>111</v>
      </c>
      <c r="G206" s="41">
        <v>-71.998108108108099</v>
      </c>
      <c r="H206" s="51">
        <v>33.589621621621603</v>
      </c>
      <c r="I206" s="42"/>
      <c r="J206" s="39"/>
      <c r="K206" s="41"/>
      <c r="L206" s="51"/>
      <c r="M206" s="39"/>
      <c r="N206" s="39"/>
      <c r="O206" s="41"/>
      <c r="P206" s="51"/>
      <c r="Q206" s="39"/>
      <c r="R206" s="39"/>
      <c r="S206" s="41"/>
      <c r="T206" s="51"/>
      <c r="U206" s="39">
        <v>89</v>
      </c>
      <c r="V206" s="39">
        <v>144.26966292134799</v>
      </c>
      <c r="W206" s="41">
        <v>1.6591279999999999</v>
      </c>
      <c r="X206" s="51">
        <v>12.015504</v>
      </c>
      <c r="Y206" s="39"/>
      <c r="Z206" s="42"/>
      <c r="AA206" s="42"/>
      <c r="AB206" s="51"/>
      <c r="AC206" s="42">
        <v>84</v>
      </c>
      <c r="AD206" s="41">
        <v>48.139285714285698</v>
      </c>
      <c r="AE206" s="40">
        <v>-0.42875000000000002</v>
      </c>
      <c r="AF206" s="51">
        <v>9.7429841666666697</v>
      </c>
    </row>
    <row r="207" spans="1:32" x14ac:dyDescent="0.2">
      <c r="A207" s="43" t="s">
        <v>41</v>
      </c>
      <c r="B207" s="39">
        <v>1994</v>
      </c>
      <c r="C207" s="62">
        <v>0.63656050955414001</v>
      </c>
      <c r="D207" s="39">
        <v>95</v>
      </c>
      <c r="E207" s="39">
        <v>5200.6421052631604</v>
      </c>
      <c r="F207" s="42">
        <v>116</v>
      </c>
      <c r="G207" s="41">
        <v>15.986465517241401</v>
      </c>
      <c r="H207" s="51">
        <v>37.210620689655201</v>
      </c>
      <c r="I207" s="42"/>
      <c r="J207" s="39"/>
      <c r="K207" s="41"/>
      <c r="L207" s="51"/>
      <c r="M207" s="39"/>
      <c r="N207" s="39"/>
      <c r="O207" s="41"/>
      <c r="P207" s="51"/>
      <c r="Q207" s="39"/>
      <c r="R207" s="39"/>
      <c r="S207" s="41"/>
      <c r="T207" s="51"/>
      <c r="U207" s="39">
        <v>95</v>
      </c>
      <c r="V207" s="39">
        <v>124.021052631579</v>
      </c>
      <c r="W207" s="41">
        <v>0.32116923076923098</v>
      </c>
      <c r="X207" s="51">
        <v>14.473115384615401</v>
      </c>
      <c r="Y207" s="39"/>
      <c r="Z207" s="42"/>
      <c r="AA207" s="42"/>
      <c r="AB207" s="51"/>
      <c r="AC207" s="42">
        <v>88</v>
      </c>
      <c r="AD207" s="41">
        <v>47.188636363636398</v>
      </c>
      <c r="AE207" s="40">
        <v>-0.57228571428571395</v>
      </c>
      <c r="AF207" s="51">
        <v>11.662726190476199</v>
      </c>
    </row>
    <row r="208" spans="1:32" x14ac:dyDescent="0.2">
      <c r="A208" s="43" t="s">
        <v>41</v>
      </c>
      <c r="B208" s="39">
        <v>1995</v>
      </c>
      <c r="C208" s="62">
        <v>0.37416149068323001</v>
      </c>
      <c r="D208" s="39">
        <v>66</v>
      </c>
      <c r="E208" s="39">
        <v>5327.7424242424204</v>
      </c>
      <c r="F208" s="42">
        <v>103</v>
      </c>
      <c r="G208" s="41">
        <v>-38.995533980582501</v>
      </c>
      <c r="H208" s="51">
        <v>31.729669902912601</v>
      </c>
      <c r="I208" s="42"/>
      <c r="J208" s="39"/>
      <c r="K208" s="41"/>
      <c r="L208" s="51"/>
      <c r="M208" s="39"/>
      <c r="N208" s="39"/>
      <c r="O208" s="41"/>
      <c r="P208" s="51"/>
      <c r="Q208" s="39"/>
      <c r="R208" s="39"/>
      <c r="S208" s="41"/>
      <c r="T208" s="51"/>
      <c r="U208" s="39">
        <v>66</v>
      </c>
      <c r="V208" s="39">
        <v>130.48484848484799</v>
      </c>
      <c r="W208" s="41">
        <v>-0.96192436974789997</v>
      </c>
      <c r="X208" s="51">
        <v>12.0121680672269</v>
      </c>
      <c r="Y208" s="39"/>
      <c r="Z208" s="42"/>
      <c r="AA208" s="42"/>
      <c r="AB208" s="51"/>
      <c r="AC208" s="42">
        <v>62</v>
      </c>
      <c r="AD208" s="41">
        <v>39.067741935483902</v>
      </c>
      <c r="AE208" s="40">
        <v>-0.81588695652173904</v>
      </c>
      <c r="AF208" s="51">
        <v>10.017356521739099</v>
      </c>
    </row>
    <row r="209" spans="1:32" x14ac:dyDescent="0.2">
      <c r="A209" s="43" t="s">
        <v>41</v>
      </c>
      <c r="B209" s="39">
        <v>1996</v>
      </c>
      <c r="C209" s="62">
        <v>0.691071428571429</v>
      </c>
      <c r="D209" s="39">
        <v>101</v>
      </c>
      <c r="E209" s="39">
        <v>5315.5148514851498</v>
      </c>
      <c r="F209" s="42">
        <v>129</v>
      </c>
      <c r="G209" s="41">
        <v>32.129612403100801</v>
      </c>
      <c r="H209" s="51">
        <v>35.057465116279097</v>
      </c>
      <c r="I209" s="42"/>
      <c r="J209" s="39"/>
      <c r="K209" s="41"/>
      <c r="L209" s="51"/>
      <c r="M209" s="39"/>
      <c r="N209" s="39"/>
      <c r="O209" s="41"/>
      <c r="P209" s="51"/>
      <c r="Q209" s="39"/>
      <c r="R209" s="39"/>
      <c r="S209" s="41"/>
      <c r="T209" s="51"/>
      <c r="U209" s="39">
        <v>101</v>
      </c>
      <c r="V209" s="39">
        <v>133.178217821782</v>
      </c>
      <c r="W209" s="41">
        <v>-0.33071527777777798</v>
      </c>
      <c r="X209" s="51">
        <v>12.893611111111101</v>
      </c>
      <c r="Y209" s="39"/>
      <c r="Z209" s="42"/>
      <c r="AA209" s="42"/>
      <c r="AB209" s="51"/>
      <c r="AC209" s="42">
        <v>99</v>
      </c>
      <c r="AD209" s="41">
        <v>47.536363636363603</v>
      </c>
      <c r="AE209" s="40">
        <v>-0.25417857142857098</v>
      </c>
      <c r="AF209" s="51">
        <v>10.5410378571429</v>
      </c>
    </row>
    <row r="210" spans="1:32" x14ac:dyDescent="0.2">
      <c r="A210" s="43" t="s">
        <v>41</v>
      </c>
      <c r="B210" s="39">
        <v>1997</v>
      </c>
      <c r="C210" s="62">
        <v>0.44590909090909098</v>
      </c>
      <c r="D210" s="39">
        <v>86</v>
      </c>
      <c r="E210" s="39">
        <v>5414.1162790697699</v>
      </c>
      <c r="F210" s="42">
        <v>107</v>
      </c>
      <c r="G210" s="41">
        <v>-35.092429906542101</v>
      </c>
      <c r="H210" s="51">
        <v>36.240775700934599</v>
      </c>
      <c r="I210" s="42"/>
      <c r="J210" s="39"/>
      <c r="K210" s="41"/>
      <c r="L210" s="51"/>
      <c r="M210" s="39"/>
      <c r="N210" s="39"/>
      <c r="O210" s="41"/>
      <c r="P210" s="51"/>
      <c r="Q210" s="39"/>
      <c r="R210" s="39"/>
      <c r="S210" s="41"/>
      <c r="T210" s="51"/>
      <c r="U210" s="39">
        <v>86</v>
      </c>
      <c r="V210" s="39">
        <v>138.10465116279099</v>
      </c>
      <c r="W210" s="41">
        <v>-1.00748760330579</v>
      </c>
      <c r="X210" s="51">
        <v>14.007388429752099</v>
      </c>
      <c r="Y210" s="39"/>
      <c r="Z210" s="42"/>
      <c r="AA210" s="42"/>
      <c r="AB210" s="51"/>
      <c r="AC210" s="42">
        <v>80</v>
      </c>
      <c r="AD210" s="41">
        <v>50.181249999999999</v>
      </c>
      <c r="AE210" s="40">
        <v>-0.44000862068965502</v>
      </c>
      <c r="AF210" s="51">
        <v>11.516681034482801</v>
      </c>
    </row>
    <row r="211" spans="1:32" x14ac:dyDescent="0.2">
      <c r="A211" s="43" t="s">
        <v>41</v>
      </c>
      <c r="B211" s="39">
        <v>1998</v>
      </c>
      <c r="C211" s="62">
        <v>0.42880952380952397</v>
      </c>
      <c r="D211" s="39">
        <v>81</v>
      </c>
      <c r="E211" s="39">
        <v>5640.3086419753099</v>
      </c>
      <c r="F211" s="42">
        <v>107</v>
      </c>
      <c r="G211" s="41">
        <v>-27.752242990654199</v>
      </c>
      <c r="H211" s="51">
        <v>36.817813084112203</v>
      </c>
      <c r="I211" s="42"/>
      <c r="J211" s="39"/>
      <c r="K211" s="41"/>
      <c r="L211" s="51"/>
      <c r="M211" s="39"/>
      <c r="N211" s="39"/>
      <c r="O211" s="41"/>
      <c r="P211" s="51"/>
      <c r="Q211" s="39"/>
      <c r="R211" s="39"/>
      <c r="S211" s="41"/>
      <c r="T211" s="51"/>
      <c r="U211" s="39">
        <v>81</v>
      </c>
      <c r="V211" s="39">
        <v>132.72839506172801</v>
      </c>
      <c r="W211" s="41">
        <v>-2.3537286821705399</v>
      </c>
      <c r="X211" s="51">
        <v>14.144100775193801</v>
      </c>
      <c r="Y211" s="39"/>
      <c r="Z211" s="42"/>
      <c r="AA211" s="42"/>
      <c r="AB211" s="51"/>
      <c r="AC211" s="42">
        <v>78</v>
      </c>
      <c r="AD211" s="41">
        <v>49.5141025641026</v>
      </c>
      <c r="AE211" s="40">
        <v>-0.92317741935483899</v>
      </c>
      <c r="AF211" s="51">
        <v>11.870774193548399</v>
      </c>
    </row>
    <row r="212" spans="1:32" x14ac:dyDescent="0.2">
      <c r="A212" s="43" t="s">
        <v>41</v>
      </c>
      <c r="B212" s="39">
        <v>1999</v>
      </c>
      <c r="C212" s="62">
        <v>0.55304812834224604</v>
      </c>
      <c r="D212" s="39">
        <v>85</v>
      </c>
      <c r="E212" s="39">
        <v>6138.8352941176499</v>
      </c>
      <c r="F212" s="42">
        <v>112</v>
      </c>
      <c r="G212" s="41">
        <v>113.41035714285699</v>
      </c>
      <c r="H212" s="51">
        <v>35.803839285714297</v>
      </c>
      <c r="I212" s="42"/>
      <c r="J212" s="39"/>
      <c r="K212" s="41"/>
      <c r="L212" s="51"/>
      <c r="M212" s="39"/>
      <c r="N212" s="39"/>
      <c r="O212" s="41"/>
      <c r="P212" s="51"/>
      <c r="Q212" s="39"/>
      <c r="R212" s="39"/>
      <c r="S212" s="41"/>
      <c r="T212" s="51"/>
      <c r="U212" s="39">
        <v>85</v>
      </c>
      <c r="V212" s="39">
        <v>145.22352941176501</v>
      </c>
      <c r="W212" s="41">
        <v>-0.23826618705036001</v>
      </c>
      <c r="X212" s="51">
        <v>12.419798561151101</v>
      </c>
      <c r="Y212" s="39"/>
      <c r="Z212" s="42"/>
      <c r="AA212" s="42"/>
      <c r="AB212" s="51"/>
      <c r="AC212" s="42">
        <v>82</v>
      </c>
      <c r="AD212" s="41">
        <v>52.967073170731702</v>
      </c>
      <c r="AE212" s="40">
        <v>-1.0267407407407401</v>
      </c>
      <c r="AF212" s="51">
        <v>10.3700740740741</v>
      </c>
    </row>
    <row r="213" spans="1:32" x14ac:dyDescent="0.2">
      <c r="A213" s="43" t="s">
        <v>41</v>
      </c>
      <c r="B213" s="39">
        <v>2000</v>
      </c>
      <c r="C213" s="62">
        <v>0.51781021897810198</v>
      </c>
      <c r="D213" s="39">
        <v>52</v>
      </c>
      <c r="E213" s="39">
        <v>6349.1730769230799</v>
      </c>
      <c r="F213" s="42">
        <v>75</v>
      </c>
      <c r="G213" s="41">
        <v>156.00479999999999</v>
      </c>
      <c r="H213" s="51">
        <v>33.947346666666697</v>
      </c>
      <c r="I213" s="42"/>
      <c r="J213" s="39"/>
      <c r="K213" s="41"/>
      <c r="L213" s="51"/>
      <c r="M213" s="39"/>
      <c r="N213" s="39"/>
      <c r="O213" s="41"/>
      <c r="P213" s="51"/>
      <c r="Q213" s="39"/>
      <c r="R213" s="39"/>
      <c r="S213" s="41"/>
      <c r="T213" s="51"/>
      <c r="U213" s="39">
        <v>52</v>
      </c>
      <c r="V213" s="39">
        <v>166.11538461538501</v>
      </c>
      <c r="W213" s="41">
        <v>1.15662790697674</v>
      </c>
      <c r="X213" s="51">
        <v>11.950337209302299</v>
      </c>
      <c r="Y213" s="39"/>
      <c r="Z213" s="42"/>
      <c r="AA213" s="42"/>
      <c r="AB213" s="51"/>
      <c r="AC213" s="42">
        <v>51</v>
      </c>
      <c r="AD213" s="41">
        <v>54.996078431372503</v>
      </c>
      <c r="AE213" s="40">
        <v>-0.64263095238095302</v>
      </c>
      <c r="AF213" s="51">
        <v>9.5466142857142895</v>
      </c>
    </row>
    <row r="214" spans="1:32" x14ac:dyDescent="0.2">
      <c r="A214" s="43" t="s">
        <v>41</v>
      </c>
      <c r="B214" s="39">
        <v>2001</v>
      </c>
      <c r="C214" s="62">
        <v>0.29256410256410198</v>
      </c>
      <c r="D214" s="39"/>
      <c r="E214" s="39"/>
      <c r="F214" s="42">
        <v>69</v>
      </c>
      <c r="G214" s="41">
        <v>165.54898550724599</v>
      </c>
      <c r="H214" s="51">
        <v>30.3146231884058</v>
      </c>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t="s">
        <v>41</v>
      </c>
      <c r="B215" s="39">
        <v>2002</v>
      </c>
      <c r="C215" s="62">
        <v>0.43116564417177899</v>
      </c>
      <c r="D215" s="39">
        <v>57</v>
      </c>
      <c r="E215" s="39">
        <v>5491.21052631579</v>
      </c>
      <c r="F215" s="42">
        <v>74</v>
      </c>
      <c r="G215" s="41">
        <v>246.349864864865</v>
      </c>
      <c r="H215" s="51">
        <v>30.9372162162162</v>
      </c>
      <c r="I215" s="42"/>
      <c r="J215" s="39"/>
      <c r="K215" s="41"/>
      <c r="L215" s="51"/>
      <c r="M215" s="39"/>
      <c r="N215" s="39"/>
      <c r="O215" s="41"/>
      <c r="P215" s="51"/>
      <c r="Q215" s="39"/>
      <c r="R215" s="39"/>
      <c r="S215" s="41"/>
      <c r="T215" s="51"/>
      <c r="U215" s="39">
        <v>57</v>
      </c>
      <c r="V215" s="39">
        <v>128.96491228070201</v>
      </c>
      <c r="W215" s="41">
        <v>-1.17751898734177</v>
      </c>
      <c r="X215" s="51">
        <v>10.9030506329114</v>
      </c>
      <c r="Y215" s="39"/>
      <c r="Z215" s="42"/>
      <c r="AA215" s="42"/>
      <c r="AB215" s="51"/>
      <c r="AC215" s="42">
        <v>54</v>
      </c>
      <c r="AD215" s="41">
        <v>45.837037037037</v>
      </c>
      <c r="AE215" s="40">
        <v>-0.42424358974359</v>
      </c>
      <c r="AF215" s="51">
        <v>8.7696538461538491</v>
      </c>
    </row>
    <row r="216" spans="1:32" x14ac:dyDescent="0.2">
      <c r="A216" s="43" t="s">
        <v>41</v>
      </c>
      <c r="B216" s="39">
        <v>2003</v>
      </c>
      <c r="C216" s="62">
        <v>0.24105263157894699</v>
      </c>
      <c r="D216" s="39"/>
      <c r="E216" s="39"/>
      <c r="F216" s="42">
        <v>52</v>
      </c>
      <c r="G216" s="41">
        <v>227.12269230769201</v>
      </c>
      <c r="H216" s="51">
        <v>32.671269230769198</v>
      </c>
      <c r="I216" s="42"/>
      <c r="J216" s="39"/>
      <c r="K216" s="41"/>
      <c r="L216" s="51"/>
      <c r="M216" s="39"/>
      <c r="N216" s="39"/>
      <c r="O216" s="41"/>
      <c r="P216" s="51"/>
      <c r="Q216" s="39"/>
      <c r="R216" s="39"/>
      <c r="S216" s="41"/>
      <c r="T216" s="51"/>
      <c r="U216" s="39"/>
      <c r="V216" s="39"/>
      <c r="W216" s="41"/>
      <c r="X216" s="51"/>
      <c r="Y216" s="39"/>
      <c r="Z216" s="42"/>
      <c r="AA216" s="42"/>
      <c r="AB216" s="51"/>
      <c r="AC216" s="42"/>
      <c r="AD216" s="41"/>
      <c r="AE216" s="40"/>
      <c r="AF216" s="51"/>
    </row>
    <row r="217" spans="1:32" x14ac:dyDescent="0.2">
      <c r="A217" s="43" t="s">
        <v>41</v>
      </c>
      <c r="B217" s="39">
        <v>2004</v>
      </c>
      <c r="C217" s="62">
        <v>0.28128205128205103</v>
      </c>
      <c r="D217" s="39">
        <v>56</v>
      </c>
      <c r="E217" s="39">
        <v>6209.4642857142899</v>
      </c>
      <c r="F217" s="42">
        <v>63</v>
      </c>
      <c r="G217" s="41">
        <v>213.927301587302</v>
      </c>
      <c r="H217" s="51">
        <v>38.428492063492101</v>
      </c>
      <c r="I217" s="42"/>
      <c r="J217" s="39"/>
      <c r="K217" s="41"/>
      <c r="L217" s="51"/>
      <c r="M217" s="39"/>
      <c r="N217" s="39"/>
      <c r="O217" s="41"/>
      <c r="P217" s="51"/>
      <c r="Q217" s="39"/>
      <c r="R217" s="39"/>
      <c r="S217" s="41"/>
      <c r="T217" s="51"/>
      <c r="U217" s="39">
        <v>56</v>
      </c>
      <c r="V217" s="39">
        <v>148.58928571428601</v>
      </c>
      <c r="W217" s="41">
        <v>-0.31686956521739101</v>
      </c>
      <c r="X217" s="51">
        <v>13.834217391304399</v>
      </c>
      <c r="Y217" s="39"/>
      <c r="Z217" s="42"/>
      <c r="AA217" s="42"/>
      <c r="AB217" s="51"/>
      <c r="AC217" s="42">
        <v>54</v>
      </c>
      <c r="AD217" s="41">
        <v>55.318518518518502</v>
      </c>
      <c r="AE217" s="40">
        <v>-2.7979531249999998</v>
      </c>
      <c r="AF217" s="51">
        <v>11.135793749999999</v>
      </c>
    </row>
    <row r="218" spans="1:32" x14ac:dyDescent="0.2">
      <c r="A218" s="43" t="s">
        <v>41</v>
      </c>
      <c r="B218" s="39">
        <v>2005</v>
      </c>
      <c r="C218" s="62">
        <v>1.02614583333333</v>
      </c>
      <c r="D218" s="39"/>
      <c r="E218" s="39"/>
      <c r="F218" s="42">
        <v>58</v>
      </c>
      <c r="G218" s="41">
        <v>270.07724137931001</v>
      </c>
      <c r="H218" s="51">
        <v>35.301637931034499</v>
      </c>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t="s">
        <v>41</v>
      </c>
      <c r="B219" s="39">
        <v>2006</v>
      </c>
      <c r="C219" s="62">
        <v>1.0559770114942499</v>
      </c>
      <c r="D219" s="39"/>
      <c r="E219" s="39"/>
      <c r="F219" s="42">
        <v>50</v>
      </c>
      <c r="G219" s="41">
        <v>293.38639999999998</v>
      </c>
      <c r="H219" s="51">
        <v>36.645600000000002</v>
      </c>
      <c r="I219" s="42"/>
      <c r="J219" s="39"/>
      <c r="K219" s="41"/>
      <c r="L219" s="51"/>
      <c r="M219" s="39"/>
      <c r="N219" s="39"/>
      <c r="O219" s="41"/>
      <c r="P219" s="51"/>
      <c r="Q219" s="39"/>
      <c r="R219" s="39"/>
      <c r="S219" s="41"/>
      <c r="T219" s="51"/>
      <c r="U219" s="39"/>
      <c r="V219" s="39"/>
      <c r="W219" s="41"/>
      <c r="X219" s="51"/>
      <c r="Y219" s="39"/>
      <c r="Z219" s="42"/>
      <c r="AA219" s="42"/>
      <c r="AB219" s="51"/>
      <c r="AC219" s="42"/>
      <c r="AD219" s="41"/>
      <c r="AE219" s="40"/>
      <c r="AF219" s="51"/>
    </row>
    <row r="220" spans="1:32" x14ac:dyDescent="0.2">
      <c r="A220" s="43" t="s">
        <v>41</v>
      </c>
      <c r="B220" s="39">
        <v>2007</v>
      </c>
      <c r="C220" s="62">
        <v>1.3678640776699</v>
      </c>
      <c r="D220" s="39"/>
      <c r="E220" s="39"/>
      <c r="F220" s="42">
        <v>64</v>
      </c>
      <c r="G220" s="41">
        <v>256.10781250000002</v>
      </c>
      <c r="H220" s="51">
        <v>36.170499999999997</v>
      </c>
      <c r="I220" s="42"/>
      <c r="J220" s="39"/>
      <c r="K220" s="41"/>
      <c r="L220" s="51"/>
      <c r="M220" s="39"/>
      <c r="N220" s="39"/>
      <c r="O220" s="41"/>
      <c r="P220" s="51"/>
      <c r="Q220" s="39"/>
      <c r="R220" s="39"/>
      <c r="S220" s="41"/>
      <c r="T220" s="51"/>
      <c r="U220" s="39"/>
      <c r="V220" s="39"/>
      <c r="W220" s="41"/>
      <c r="X220" s="51"/>
      <c r="Y220" s="39"/>
      <c r="Z220" s="42"/>
      <c r="AA220" s="42"/>
      <c r="AB220" s="51"/>
      <c r="AC220" s="42"/>
      <c r="AD220" s="41"/>
      <c r="AE220" s="40"/>
      <c r="AF220" s="51"/>
    </row>
    <row r="221" spans="1:32" x14ac:dyDescent="0.2">
      <c r="A221" s="43" t="s">
        <v>41</v>
      </c>
      <c r="B221" s="39">
        <v>2008</v>
      </c>
      <c r="C221" s="62">
        <v>1.62144578313253</v>
      </c>
      <c r="D221" s="39"/>
      <c r="E221" s="39"/>
      <c r="F221" s="42">
        <v>52</v>
      </c>
      <c r="G221" s="41">
        <v>124.850576923077</v>
      </c>
      <c r="H221" s="51">
        <v>30.1245576923077</v>
      </c>
      <c r="I221" s="42"/>
      <c r="J221" s="39"/>
      <c r="K221" s="41"/>
      <c r="L221" s="51"/>
      <c r="M221" s="39"/>
      <c r="N221" s="39"/>
      <c r="O221" s="41"/>
      <c r="P221" s="51"/>
      <c r="Q221" s="39"/>
      <c r="R221" s="39"/>
      <c r="S221" s="41"/>
      <c r="T221" s="51"/>
      <c r="U221" s="39"/>
      <c r="V221" s="39"/>
      <c r="W221" s="41"/>
      <c r="X221" s="51"/>
      <c r="Y221" s="39"/>
      <c r="Z221" s="42"/>
      <c r="AA221" s="42"/>
      <c r="AB221" s="51"/>
      <c r="AC221" s="42"/>
      <c r="AD221" s="41"/>
      <c r="AE221" s="40"/>
      <c r="AF221" s="51"/>
    </row>
    <row r="222" spans="1:32" x14ac:dyDescent="0.2">
      <c r="A222" s="43" t="s">
        <v>41</v>
      </c>
      <c r="B222" s="39">
        <v>2009</v>
      </c>
      <c r="C222" s="62">
        <v>0.92319148936170203</v>
      </c>
      <c r="D222" s="39"/>
      <c r="E222" s="39"/>
      <c r="F222" s="42">
        <v>64</v>
      </c>
      <c r="G222" s="41">
        <v>214.00859374999999</v>
      </c>
      <c r="H222" s="51">
        <v>33.921265624999997</v>
      </c>
      <c r="I222" s="42"/>
      <c r="J222" s="39"/>
      <c r="K222" s="41"/>
      <c r="L222" s="51"/>
      <c r="M222" s="39"/>
      <c r="N222" s="39"/>
      <c r="O222" s="41"/>
      <c r="P222" s="51"/>
      <c r="Q222" s="39"/>
      <c r="R222" s="39"/>
      <c r="S222" s="41"/>
      <c r="T222" s="51"/>
      <c r="U222" s="39"/>
      <c r="V222" s="39"/>
      <c r="W222" s="41"/>
      <c r="X222" s="51"/>
      <c r="Y222" s="39"/>
      <c r="Z222" s="42"/>
      <c r="AA222" s="42"/>
      <c r="AB222" s="51"/>
      <c r="AC222" s="42"/>
      <c r="AD222" s="41"/>
      <c r="AE222" s="40"/>
      <c r="AF222" s="51"/>
    </row>
    <row r="223" spans="1:32" x14ac:dyDescent="0.2">
      <c r="A223" s="43" t="s">
        <v>41</v>
      </c>
      <c r="B223" s="39">
        <v>2010</v>
      </c>
      <c r="C223" s="62">
        <v>1.085</v>
      </c>
      <c r="D223" s="39"/>
      <c r="E223" s="39"/>
      <c r="F223" s="42">
        <v>51</v>
      </c>
      <c r="G223" s="41">
        <v>245.28725490196101</v>
      </c>
      <c r="H223" s="51">
        <v>32.420117647058802</v>
      </c>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c r="B224" s="39"/>
      <c r="C224" s="62"/>
      <c r="D224" s="39"/>
      <c r="E224" s="39"/>
      <c r="F224" s="42"/>
      <c r="G224" s="41"/>
      <c r="H224" s="51"/>
      <c r="I224" s="42"/>
      <c r="J224" s="39"/>
      <c r="K224" s="41"/>
      <c r="L224" s="51"/>
      <c r="M224" s="39"/>
      <c r="N224" s="39"/>
      <c r="O224" s="41"/>
      <c r="P224" s="51"/>
      <c r="Q224" s="39"/>
      <c r="R224" s="39"/>
      <c r="S224" s="41"/>
      <c r="T224" s="51"/>
      <c r="U224" s="39"/>
      <c r="V224" s="39"/>
      <c r="W224" s="41"/>
      <c r="X224" s="51"/>
      <c r="Y224" s="39"/>
      <c r="Z224" s="42"/>
      <c r="AA224" s="42"/>
      <c r="AB224" s="51"/>
      <c r="AC224" s="42"/>
      <c r="AD224" s="41"/>
      <c r="AE224" s="40"/>
      <c r="AF224" s="51"/>
    </row>
    <row r="225" spans="1:32" x14ac:dyDescent="0.2">
      <c r="A225" s="43"/>
      <c r="B225" s="39"/>
      <c r="C225" s="62"/>
      <c r="D225" s="39"/>
      <c r="E225" s="39"/>
      <c r="F225" s="42"/>
      <c r="G225" s="41"/>
      <c r="H225" s="51"/>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c r="B226" s="39"/>
      <c r="C226" s="62"/>
      <c r="D226" s="39"/>
      <c r="E226" s="39"/>
      <c r="F226" s="42"/>
      <c r="G226" s="41"/>
      <c r="H226" s="51"/>
      <c r="I226" s="42"/>
      <c r="J226" s="39"/>
      <c r="K226" s="41"/>
      <c r="L226" s="51"/>
      <c r="M226" s="39"/>
      <c r="N226" s="39"/>
      <c r="O226" s="41"/>
      <c r="P226" s="51"/>
      <c r="Q226" s="39"/>
      <c r="R226" s="39"/>
      <c r="S226" s="41"/>
      <c r="T226" s="51"/>
      <c r="U226" s="39"/>
      <c r="V226" s="39"/>
      <c r="W226" s="41"/>
      <c r="X226" s="51"/>
      <c r="Y226" s="39"/>
      <c r="Z226" s="42"/>
      <c r="AA226" s="42"/>
      <c r="AB226" s="51"/>
      <c r="AC226" s="42"/>
      <c r="AD226" s="41"/>
      <c r="AE226" s="40"/>
      <c r="AF226" s="51"/>
    </row>
    <row r="227" spans="1:32" x14ac:dyDescent="0.2">
      <c r="A227" s="43"/>
      <c r="B227" s="39"/>
      <c r="C227" s="62"/>
      <c r="D227" s="39"/>
      <c r="E227" s="39"/>
      <c r="F227" s="42"/>
      <c r="G227" s="41"/>
      <c r="H227" s="51"/>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c r="B228" s="39"/>
      <c r="C228" s="62"/>
      <c r="D228" s="39"/>
      <c r="E228" s="39"/>
      <c r="F228" s="42"/>
      <c r="G228" s="41"/>
      <c r="H228" s="51"/>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c r="B229" s="39"/>
      <c r="C229" s="62"/>
      <c r="D229" s="39"/>
      <c r="E229" s="39"/>
      <c r="F229" s="42"/>
      <c r="G229" s="41"/>
      <c r="H229" s="51"/>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c r="B230" s="39"/>
      <c r="C230" s="62"/>
      <c r="D230" s="39"/>
      <c r="E230" s="39"/>
      <c r="F230" s="42"/>
      <c r="G230" s="41"/>
      <c r="H230" s="51"/>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c r="B231" s="39"/>
      <c r="C231" s="62"/>
      <c r="D231" s="39"/>
      <c r="E231" s="39"/>
      <c r="F231" s="42"/>
      <c r="G231" s="41"/>
      <c r="H231" s="51"/>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c r="B232" s="39"/>
      <c r="C232" s="62"/>
      <c r="D232" s="39"/>
      <c r="E232" s="39"/>
      <c r="F232" s="42"/>
      <c r="G232" s="41"/>
      <c r="H232" s="51"/>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ZXTVveykmMJDpPTVajE8MjpnoFxujFs0h00iS1RtK5dbWiEo6FPb7k2Aj6PGvuCiGUGDsVPVosiJ3YMIVg9rkg==" saltValue="6mZeYG3YnnN+90sGaJe7Cg==" spinCount="100000" sheet="1" sort="0"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5084.2797668609501</v>
      </c>
      <c r="D3" s="71">
        <v>3929.1111111111099</v>
      </c>
      <c r="E3" s="71"/>
      <c r="F3" s="71">
        <v>3827.4142156862699</v>
      </c>
      <c r="G3" s="71"/>
      <c r="H3" s="71">
        <v>3337.6839080459799</v>
      </c>
      <c r="I3" s="72">
        <v>4044.6222504260777</v>
      </c>
    </row>
    <row r="4" spans="1:9" x14ac:dyDescent="0.2">
      <c r="A4" s="73">
        <v>1988</v>
      </c>
      <c r="B4" s="74"/>
      <c r="C4" s="1">
        <v>5282.6623989218297</v>
      </c>
      <c r="D4" s="1">
        <v>4202</v>
      </c>
      <c r="E4" s="1">
        <v>3824.7027027027002</v>
      </c>
      <c r="F4" s="1">
        <v>3943.0205338809001</v>
      </c>
      <c r="G4" s="1"/>
      <c r="H4" s="1">
        <v>3383.01818181818</v>
      </c>
      <c r="I4" s="75">
        <v>4127.0807634647226</v>
      </c>
    </row>
    <row r="5" spans="1:9" x14ac:dyDescent="0.2">
      <c r="A5" s="73">
        <v>1989</v>
      </c>
      <c r="B5" s="74">
        <v>4809.27419354839</v>
      </c>
      <c r="C5" s="1">
        <v>5261.2228429546903</v>
      </c>
      <c r="D5" s="1">
        <v>4183.4608294930904</v>
      </c>
      <c r="E5" s="1">
        <v>4049.4827586206902</v>
      </c>
      <c r="F5" s="1">
        <v>4112.3296529968502</v>
      </c>
      <c r="G5" s="1"/>
      <c r="H5" s="1">
        <v>3485.6318681318699</v>
      </c>
      <c r="I5" s="75">
        <v>4316.9003576242631</v>
      </c>
    </row>
    <row r="6" spans="1:9" x14ac:dyDescent="0.2">
      <c r="A6" s="73">
        <v>1990</v>
      </c>
      <c r="B6" s="74">
        <v>5238.2037037036998</v>
      </c>
      <c r="C6" s="1">
        <v>5420.4539007092199</v>
      </c>
      <c r="D6" s="1">
        <v>4219.8238341968899</v>
      </c>
      <c r="E6" s="1">
        <v>4313.1071428571404</v>
      </c>
      <c r="F6" s="1">
        <v>4187.9614285714297</v>
      </c>
      <c r="G6" s="1"/>
      <c r="H6" s="1">
        <v>3838.9006622516599</v>
      </c>
      <c r="I6" s="75">
        <v>4536.4084453816731</v>
      </c>
    </row>
    <row r="7" spans="1:9" x14ac:dyDescent="0.2">
      <c r="A7" s="73">
        <v>1991</v>
      </c>
      <c r="B7" s="74">
        <v>5033.6769230769196</v>
      </c>
      <c r="C7" s="1">
        <v>5402.4212849435999</v>
      </c>
      <c r="D7" s="1">
        <v>4102.6963696369603</v>
      </c>
      <c r="E7" s="1">
        <v>4205.6464646464601</v>
      </c>
      <c r="F7" s="1">
        <v>4340.7036569987404</v>
      </c>
      <c r="G7" s="1"/>
      <c r="H7" s="1">
        <v>3802.7682926829302</v>
      </c>
      <c r="I7" s="75">
        <v>4481.3188319976016</v>
      </c>
    </row>
    <row r="8" spans="1:9" x14ac:dyDescent="0.2">
      <c r="A8" s="73">
        <v>1992</v>
      </c>
      <c r="B8" s="74">
        <v>5190.4111111111097</v>
      </c>
      <c r="C8" s="1">
        <v>5582.8315655494298</v>
      </c>
      <c r="D8" s="1">
        <v>4333.3556231003004</v>
      </c>
      <c r="E8" s="1">
        <v>4733.0699300699298</v>
      </c>
      <c r="F8" s="1">
        <v>4347.5779914529903</v>
      </c>
      <c r="G8" s="1"/>
      <c r="H8" s="1">
        <v>3792.9439252336401</v>
      </c>
      <c r="I8" s="75">
        <v>4663.365024419566</v>
      </c>
    </row>
    <row r="9" spans="1:9" x14ac:dyDescent="0.2">
      <c r="A9" s="73">
        <v>1993</v>
      </c>
      <c r="B9" s="74">
        <v>5005.3483146067401</v>
      </c>
      <c r="C9" s="1">
        <v>5667.5936329588003</v>
      </c>
      <c r="D9" s="1">
        <v>4455.79614325069</v>
      </c>
      <c r="E9" s="1">
        <v>4938.67088607595</v>
      </c>
      <c r="F9" s="1">
        <v>4293.6003568242604</v>
      </c>
      <c r="G9" s="1"/>
      <c r="H9" s="1">
        <v>3694.67816091954</v>
      </c>
      <c r="I9" s="75">
        <v>4675.9479157726628</v>
      </c>
    </row>
    <row r="10" spans="1:9" x14ac:dyDescent="0.2">
      <c r="A10" s="73">
        <v>1994</v>
      </c>
      <c r="B10" s="74">
        <v>5200.6421052631604</v>
      </c>
      <c r="C10" s="1">
        <v>5805.8554128440401</v>
      </c>
      <c r="D10" s="1">
        <v>4459.0368852458996</v>
      </c>
      <c r="E10" s="1">
        <v>4942.9898989899002</v>
      </c>
      <c r="F10" s="1">
        <v>4313.0172955974804</v>
      </c>
      <c r="G10" s="1"/>
      <c r="H10" s="1">
        <v>4274.28476821192</v>
      </c>
      <c r="I10" s="75">
        <v>4832.6377276920675</v>
      </c>
    </row>
    <row r="11" spans="1:9" x14ac:dyDescent="0.2">
      <c r="A11" s="73">
        <v>1995</v>
      </c>
      <c r="B11" s="74">
        <v>5327.7424242424204</v>
      </c>
      <c r="C11" s="1">
        <v>5918.5668623613801</v>
      </c>
      <c r="D11" s="1">
        <v>4663.5503546099299</v>
      </c>
      <c r="E11" s="1">
        <v>4990.6363636363603</v>
      </c>
      <c r="F11" s="1">
        <v>4571.4575923392604</v>
      </c>
      <c r="G11" s="1"/>
      <c r="H11" s="1">
        <v>4731.2323943662004</v>
      </c>
      <c r="I11" s="75">
        <v>5033.8643319259254</v>
      </c>
    </row>
    <row r="12" spans="1:9" x14ac:dyDescent="0.2">
      <c r="A12" s="73">
        <v>1996</v>
      </c>
      <c r="B12" s="74">
        <v>5315.5148514851498</v>
      </c>
      <c r="C12" s="1">
        <v>6062.3664638269101</v>
      </c>
      <c r="D12" s="1">
        <v>4490.5809312638603</v>
      </c>
      <c r="E12" s="1">
        <v>5147.1847826086996</v>
      </c>
      <c r="F12" s="1">
        <v>4645.2954966070301</v>
      </c>
      <c r="G12" s="1"/>
      <c r="H12" s="1">
        <v>4657.1237113402103</v>
      </c>
      <c r="I12" s="75">
        <v>5053.0110395219772</v>
      </c>
    </row>
    <row r="13" spans="1:9" x14ac:dyDescent="0.2">
      <c r="A13" s="73">
        <v>1997</v>
      </c>
      <c r="B13" s="74">
        <v>5414.1162790697699</v>
      </c>
      <c r="C13" s="1">
        <v>6139.7679083094599</v>
      </c>
      <c r="D13" s="1">
        <v>4632.0515151515201</v>
      </c>
      <c r="E13" s="1">
        <v>5257.9848484848499</v>
      </c>
      <c r="F13" s="1">
        <v>4638.1066198008202</v>
      </c>
      <c r="G13" s="1"/>
      <c r="H13" s="1">
        <v>4610.4659685863899</v>
      </c>
      <c r="I13" s="75">
        <v>5115.4155232338017</v>
      </c>
    </row>
    <row r="14" spans="1:9" x14ac:dyDescent="0.2">
      <c r="A14" s="73">
        <v>1998</v>
      </c>
      <c r="B14" s="74">
        <v>5640.3086419753099</v>
      </c>
      <c r="C14" s="1">
        <v>6186.7171453437804</v>
      </c>
      <c r="D14" s="1">
        <v>4573.6770657672896</v>
      </c>
      <c r="E14" s="1">
        <v>5078.38811188811</v>
      </c>
      <c r="F14" s="1">
        <v>4736.1436903499498</v>
      </c>
      <c r="G14" s="1"/>
      <c r="H14" s="1">
        <v>4646.1693548387102</v>
      </c>
      <c r="I14" s="75">
        <v>5143.5673350271909</v>
      </c>
    </row>
    <row r="15" spans="1:9" x14ac:dyDescent="0.2">
      <c r="A15" s="73">
        <v>1999</v>
      </c>
      <c r="B15" s="74">
        <v>6138.8352941176499</v>
      </c>
      <c r="C15" s="1">
        <v>6270.0771695594103</v>
      </c>
      <c r="D15" s="1">
        <v>4679.2456772334299</v>
      </c>
      <c r="E15" s="1">
        <v>5091.0380434782601</v>
      </c>
      <c r="F15" s="1">
        <v>4710.9322122963704</v>
      </c>
      <c r="G15" s="1"/>
      <c r="H15" s="1">
        <v>4600.9402985074603</v>
      </c>
      <c r="I15" s="75">
        <v>5248.5114491987633</v>
      </c>
    </row>
    <row r="16" spans="1:9" x14ac:dyDescent="0.2">
      <c r="A16" s="73">
        <v>2000</v>
      </c>
      <c r="B16" s="74">
        <v>6349.1730769230799</v>
      </c>
      <c r="C16" s="1">
        <v>6297.4635416666697</v>
      </c>
      <c r="D16" s="1">
        <v>4783.8971308607397</v>
      </c>
      <c r="E16" s="1">
        <v>5018.1658415841603</v>
      </c>
      <c r="F16" s="1">
        <v>4887.6874396135299</v>
      </c>
      <c r="G16" s="1">
        <v>4405.1269841269796</v>
      </c>
      <c r="H16" s="1">
        <v>4285.2553956834499</v>
      </c>
      <c r="I16" s="75">
        <v>5146.6813443512292</v>
      </c>
    </row>
    <row r="17" spans="1:9" x14ac:dyDescent="0.2">
      <c r="A17" s="73">
        <v>2001</v>
      </c>
      <c r="B17" s="74"/>
      <c r="C17" s="1">
        <v>6310.5034102833197</v>
      </c>
      <c r="D17" s="1">
        <v>4793.2731508445004</v>
      </c>
      <c r="E17" s="1">
        <v>4973.9347826086996</v>
      </c>
      <c r="F17" s="1">
        <v>4842.9813519813497</v>
      </c>
      <c r="G17" s="1">
        <v>4295.8253968254003</v>
      </c>
      <c r="H17" s="1">
        <v>4227.9723756906096</v>
      </c>
      <c r="I17" s="75">
        <v>4907.41507803898</v>
      </c>
    </row>
    <row r="18" spans="1:9" x14ac:dyDescent="0.2">
      <c r="A18" s="73">
        <v>2002</v>
      </c>
      <c r="B18" s="74">
        <v>5491.21052631579</v>
      </c>
      <c r="C18" s="1">
        <v>6379.9289547661601</v>
      </c>
      <c r="D18" s="1">
        <v>4878.4233030465002</v>
      </c>
      <c r="E18" s="1">
        <v>4889.6701030927798</v>
      </c>
      <c r="F18" s="1">
        <v>4865.95327102804</v>
      </c>
      <c r="G18" s="1">
        <v>4310.2941176470604</v>
      </c>
      <c r="H18" s="1">
        <v>4321.4358974359002</v>
      </c>
      <c r="I18" s="75">
        <v>5019.559453333176</v>
      </c>
    </row>
    <row r="19" spans="1:9" x14ac:dyDescent="0.2">
      <c r="A19" s="73">
        <v>2003</v>
      </c>
      <c r="B19" s="74"/>
      <c r="C19" s="1">
        <v>6466.3288750895599</v>
      </c>
      <c r="D19" s="1">
        <v>4826.6923076923104</v>
      </c>
      <c r="E19" s="1">
        <v>5081.5435294117697</v>
      </c>
      <c r="F19" s="1">
        <v>4977.2676493405697</v>
      </c>
      <c r="G19" s="1">
        <v>4598.2392638036799</v>
      </c>
      <c r="H19" s="1">
        <v>4504.67971530249</v>
      </c>
      <c r="I19" s="75">
        <v>5075.7918901067305</v>
      </c>
    </row>
    <row r="20" spans="1:9" x14ac:dyDescent="0.2">
      <c r="A20" s="73">
        <v>2004</v>
      </c>
      <c r="B20" s="74">
        <v>6209.4642857142899</v>
      </c>
      <c r="C20" s="1">
        <v>6563.7048786349396</v>
      </c>
      <c r="D20" s="1">
        <v>4911.4917287014096</v>
      </c>
      <c r="E20" s="1">
        <v>5207.7631578947403</v>
      </c>
      <c r="F20" s="1">
        <v>5116.5493421052597</v>
      </c>
      <c r="G20" s="1">
        <v>4515.0986842105303</v>
      </c>
      <c r="H20" s="1">
        <v>4657.2321428571404</v>
      </c>
      <c r="I20" s="75">
        <v>5311.6148885883304</v>
      </c>
    </row>
    <row r="21" spans="1:9" x14ac:dyDescent="0.2">
      <c r="A21" s="73">
        <v>2005</v>
      </c>
      <c r="B21" s="74"/>
      <c r="C21" s="1">
        <v>6446.3801115241604</v>
      </c>
      <c r="D21" s="1">
        <v>4980.4577490111496</v>
      </c>
      <c r="E21" s="1">
        <v>4862.0307017543901</v>
      </c>
      <c r="F21" s="1">
        <v>4949.0593883356996</v>
      </c>
      <c r="G21" s="1">
        <v>4345.3576158940396</v>
      </c>
      <c r="H21" s="1">
        <v>4646.8609625668496</v>
      </c>
      <c r="I21" s="75">
        <v>5038.3577548477142</v>
      </c>
    </row>
    <row r="22" spans="1:9" x14ac:dyDescent="0.2">
      <c r="A22" s="73">
        <v>2006</v>
      </c>
      <c r="B22" s="74"/>
      <c r="C22" s="1">
        <v>6642.9172285514996</v>
      </c>
      <c r="D22" s="1">
        <v>4977.8049869743199</v>
      </c>
      <c r="E22" s="1">
        <v>4877.0278551532001</v>
      </c>
      <c r="F22" s="1">
        <v>5021.1946463978802</v>
      </c>
      <c r="G22" s="1">
        <v>4574.3370786516898</v>
      </c>
      <c r="H22" s="1">
        <v>4357.0295857988203</v>
      </c>
      <c r="I22" s="75">
        <v>5075.0518969212344</v>
      </c>
    </row>
    <row r="23" spans="1:9" x14ac:dyDescent="0.2">
      <c r="A23" s="73">
        <v>2007</v>
      </c>
      <c r="B23" s="74"/>
      <c r="C23" s="1">
        <v>6757.3473309608498</v>
      </c>
      <c r="D23" s="1">
        <v>5005.2956280360904</v>
      </c>
      <c r="E23" s="1">
        <v>4805.70163934426</v>
      </c>
      <c r="F23" s="1">
        <v>5084.1338715102602</v>
      </c>
      <c r="G23" s="1">
        <v>4660.3208333333296</v>
      </c>
      <c r="H23" s="1">
        <v>4090.1986970684002</v>
      </c>
      <c r="I23" s="75">
        <v>5067.1663333755323</v>
      </c>
    </row>
    <row r="24" spans="1:9" x14ac:dyDescent="0.2">
      <c r="A24" s="73">
        <v>2008</v>
      </c>
      <c r="B24" s="74"/>
      <c r="C24" s="1">
        <v>6789.9362056653199</v>
      </c>
      <c r="D24" s="1">
        <v>5030.7044992743104</v>
      </c>
      <c r="E24" s="1">
        <v>4904.8443708609302</v>
      </c>
      <c r="F24" s="1">
        <v>5069.6295807197102</v>
      </c>
      <c r="G24" s="1">
        <v>4676.0295358649801</v>
      </c>
      <c r="H24" s="1">
        <v>4391.8055555555602</v>
      </c>
      <c r="I24" s="75">
        <v>5143.8249579901349</v>
      </c>
    </row>
    <row r="25" spans="1:9" x14ac:dyDescent="0.2">
      <c r="A25" s="73">
        <v>2009</v>
      </c>
      <c r="B25" s="74"/>
      <c r="C25" s="1">
        <v>6866.4214357429701</v>
      </c>
      <c r="D25" s="1">
        <v>5084.3152394774997</v>
      </c>
      <c r="E25" s="1">
        <v>5109.2754098360701</v>
      </c>
      <c r="F25" s="1">
        <v>5161.6145110410098</v>
      </c>
      <c r="G25" s="1">
        <v>4681.1153846153802</v>
      </c>
      <c r="H25" s="1">
        <v>4275.65743073048</v>
      </c>
      <c r="I25" s="75">
        <v>5196.3999019072353</v>
      </c>
    </row>
    <row r="26" spans="1:9" x14ac:dyDescent="0.2">
      <c r="A26" s="73">
        <v>2010</v>
      </c>
      <c r="B26" s="74"/>
      <c r="C26" s="1">
        <v>7044.9324582338904</v>
      </c>
      <c r="D26" s="1">
        <v>5057.9204799107101</v>
      </c>
      <c r="E26" s="1">
        <v>4811.3354231974899</v>
      </c>
      <c r="F26" s="1">
        <v>5248.3287671232902</v>
      </c>
      <c r="G26" s="1">
        <v>4849.2562500000004</v>
      </c>
      <c r="H26" s="1">
        <v>4401.3562005276999</v>
      </c>
      <c r="I26" s="75">
        <v>5235.5215964988465</v>
      </c>
    </row>
    <row r="27" spans="1:9" x14ac:dyDescent="0.2">
      <c r="A27" s="73">
        <v>2011</v>
      </c>
      <c r="B27" s="74"/>
      <c r="C27" s="1">
        <v>7124.93666228647</v>
      </c>
      <c r="D27" s="1">
        <v>5176.9424189814799</v>
      </c>
      <c r="E27" s="1">
        <v>4873.6952380952398</v>
      </c>
      <c r="F27" s="1">
        <v>5308.2354988399102</v>
      </c>
      <c r="G27" s="1">
        <v>4606.8978102189803</v>
      </c>
      <c r="H27" s="1">
        <v>4365.0182370820703</v>
      </c>
      <c r="I27" s="75">
        <v>5242.6209775840243</v>
      </c>
    </row>
    <row r="28" spans="1:9" x14ac:dyDescent="0.2">
      <c r="A28" s="73">
        <v>2012</v>
      </c>
      <c r="B28" s="74"/>
      <c r="C28" s="1">
        <v>7127.3168261114197</v>
      </c>
      <c r="D28" s="1">
        <v>5304.0222736476699</v>
      </c>
      <c r="E28" s="1">
        <v>4942.6280193236698</v>
      </c>
      <c r="F28" s="1">
        <v>5389.1926394479597</v>
      </c>
      <c r="G28" s="1">
        <v>4538.3739837398398</v>
      </c>
      <c r="H28" s="1">
        <v>4391.9824561403502</v>
      </c>
      <c r="I28" s="75">
        <v>5282.2526997351515</v>
      </c>
    </row>
    <row r="29" spans="1:9" x14ac:dyDescent="0.2">
      <c r="A29" s="73">
        <v>2013</v>
      </c>
      <c r="B29" s="74"/>
      <c r="C29" s="1">
        <v>7192.57842565598</v>
      </c>
      <c r="D29" s="1">
        <v>5273.2805061765603</v>
      </c>
      <c r="E29" s="1">
        <v>5230.9838709677397</v>
      </c>
      <c r="F29" s="1">
        <v>5425.3288350316698</v>
      </c>
      <c r="G29" s="1">
        <v>4993.5064935064902</v>
      </c>
      <c r="H29" s="1">
        <v>4412.98775510204</v>
      </c>
      <c r="I29" s="75">
        <v>5421.4443144067463</v>
      </c>
    </row>
    <row r="30" spans="1:9" x14ac:dyDescent="0.2">
      <c r="A30" s="73">
        <v>2014</v>
      </c>
      <c r="B30" s="74"/>
      <c r="C30" s="1">
        <v>7241.7815710971199</v>
      </c>
      <c r="D30" s="1">
        <v>5300.1678939617104</v>
      </c>
      <c r="E30" s="1">
        <v>4881</v>
      </c>
      <c r="F30" s="1">
        <v>5694.6753720012102</v>
      </c>
      <c r="G30" s="1">
        <v>5102.9527559055095</v>
      </c>
      <c r="H30" s="1">
        <v>4413.23737373737</v>
      </c>
      <c r="I30" s="75">
        <v>5438.9691611171538</v>
      </c>
    </row>
    <row r="31" spans="1:9" x14ac:dyDescent="0.2">
      <c r="A31" s="73">
        <v>2015</v>
      </c>
      <c r="B31" s="74"/>
      <c r="C31" s="1">
        <v>7418.2072839984503</v>
      </c>
      <c r="D31" s="1">
        <v>5328.0677220756397</v>
      </c>
      <c r="E31" s="1">
        <v>5333.0170454545496</v>
      </c>
      <c r="F31" s="1">
        <v>5566.1177079737699</v>
      </c>
      <c r="G31" s="1">
        <v>5478.8826291079804</v>
      </c>
      <c r="H31" s="1">
        <v>5303.96</v>
      </c>
      <c r="I31" s="75">
        <v>5738.0420647683977</v>
      </c>
    </row>
    <row r="32" spans="1:9" x14ac:dyDescent="0.2">
      <c r="A32" s="73">
        <v>2016</v>
      </c>
      <c r="B32" s="74"/>
      <c r="C32" s="1">
        <v>7509.0151730677999</v>
      </c>
      <c r="D32" s="1">
        <v>5390.3255813953501</v>
      </c>
      <c r="E32" s="1">
        <v>5327.2</v>
      </c>
      <c r="F32" s="1">
        <v>5607.53737718924</v>
      </c>
      <c r="G32" s="1">
        <v>5531.30666666667</v>
      </c>
      <c r="H32" s="1">
        <v>5745.8777777777796</v>
      </c>
      <c r="I32" s="75">
        <v>5851.8770960161391</v>
      </c>
    </row>
    <row r="33" spans="1:9" x14ac:dyDescent="0.2">
      <c r="A33" s="73">
        <v>2017</v>
      </c>
      <c r="B33" s="74"/>
      <c r="C33" s="1">
        <v>7891.2928127772802</v>
      </c>
      <c r="D33" s="1">
        <v>5573.9548954895499</v>
      </c>
      <c r="E33" s="1"/>
      <c r="F33" s="1">
        <v>5987.5909417685098</v>
      </c>
      <c r="G33" s="1"/>
      <c r="H33" s="1"/>
      <c r="I33" s="75">
        <v>6484.27955001178</v>
      </c>
    </row>
    <row r="34" spans="1:9" x14ac:dyDescent="0.2">
      <c r="A34" s="73">
        <v>2018</v>
      </c>
      <c r="B34" s="74"/>
      <c r="C34" s="1">
        <v>8530.41847826087</v>
      </c>
      <c r="D34" s="1">
        <v>5940.3760683760702</v>
      </c>
      <c r="E34" s="1"/>
      <c r="F34" s="1">
        <v>6491.3987341772199</v>
      </c>
      <c r="G34" s="1"/>
      <c r="H34" s="1"/>
      <c r="I34" s="75">
        <v>6987.3977602713867</v>
      </c>
    </row>
    <row r="35" spans="1:9" x14ac:dyDescent="0.2">
      <c r="A35" s="73">
        <v>2019</v>
      </c>
      <c r="B35" s="74"/>
      <c r="C35" s="1"/>
      <c r="D35" s="1"/>
      <c r="E35" s="1"/>
      <c r="F35" s="1"/>
      <c r="G35" s="1"/>
      <c r="H35" s="1"/>
      <c r="I35" s="75"/>
    </row>
    <row r="36" spans="1:9" x14ac:dyDescent="0.2">
      <c r="A36" s="73">
        <v>2020</v>
      </c>
      <c r="B36" s="74"/>
      <c r="C36" s="1"/>
      <c r="D36" s="1"/>
      <c r="E36" s="1"/>
      <c r="F36" s="1"/>
      <c r="G36" s="1"/>
      <c r="H36" s="1"/>
      <c r="I36" s="75"/>
    </row>
    <row r="37" spans="1:9" x14ac:dyDescent="0.2">
      <c r="A37" s="76" t="s">
        <v>20</v>
      </c>
      <c r="B37" s="77">
        <v>5454.5658379395336</v>
      </c>
      <c r="C37" s="78">
        <v>6458.9446256099454</v>
      </c>
      <c r="D37" s="78">
        <v>4829.4312469998304</v>
      </c>
      <c r="E37" s="78">
        <v>4886.3006525047849</v>
      </c>
      <c r="F37" s="78">
        <v>4917.5636771571408</v>
      </c>
      <c r="G37" s="78">
        <v>4715.4659696540311</v>
      </c>
      <c r="H37" s="78">
        <v>4321.6129684663911</v>
      </c>
      <c r="I37" s="79">
        <v>5088.5377246475473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REV</cp:lastModifiedBy>
  <dcterms:created xsi:type="dcterms:W3CDTF">2008-01-24T22:32:01Z</dcterms:created>
  <dcterms:modified xsi:type="dcterms:W3CDTF">2020-09-15T20:50:30Z</dcterms:modified>
</cp:coreProperties>
</file>