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pivotTables/pivotTable1.xml" ContentType="application/vnd.openxmlformats-officedocument.spreadsheetml.pivotTable+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PivotChartFilter="1" defaultThemeVersion="124226"/>
  <mc:AlternateContent xmlns:mc="http://schemas.openxmlformats.org/markup-compatibility/2006">
    <mc:Choice Requires="x15">
      <x15ac:absPath xmlns:x15ac="http://schemas.microsoft.com/office/spreadsheetml/2010/11/ac" url="C:\mgen2103\web\tend\"/>
    </mc:Choice>
  </mc:AlternateContent>
  <xr:revisionPtr revIDLastSave="0" documentId="13_ncr:1_{2FD4FD6F-B2E3-4A13-80F7-C8B7597E4FFE}" xr6:coauthVersionLast="45" xr6:coauthVersionMax="45" xr10:uidLastSave="{00000000-0000-0000-0000-000000000000}"/>
  <bookViews>
    <workbookView xWindow="19080" yWindow="-120" windowWidth="21840" windowHeight="13740" tabRatio="703" xr2:uid="{00000000-000D-0000-FFFF-FFFF00000000}"/>
  </bookViews>
  <sheets>
    <sheet name="datos" sheetId="1" r:id="rId1"/>
    <sheet name="Gráfico" sheetId="23" r:id="rId2"/>
    <sheet name="Tabla" sheetId="22" state="hidden" r:id="rId3"/>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0">datos!$A$11:$AF$190</definedName>
    <definedName name="fecevaltend">datos!$B$2:$B$3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tend">datos!$A$12:$AF$232</definedName>
  </definedNames>
  <calcPr calcId="191029"/>
  <pivotCaches>
    <pivotCache cacheId="4"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1" l="1"/>
  <c r="D6" i="1"/>
  <c r="E6" i="1"/>
  <c r="F6" i="1"/>
  <c r="G6" i="1"/>
  <c r="H6" i="1"/>
  <c r="I6" i="1"/>
  <c r="J6" i="1"/>
  <c r="K6" i="1"/>
  <c r="L6" i="1"/>
  <c r="M6" i="1"/>
  <c r="N6" i="1"/>
  <c r="O6" i="1"/>
  <c r="P6" i="1"/>
  <c r="Q6" i="1"/>
  <c r="R6" i="1"/>
  <c r="S6" i="1"/>
  <c r="T6" i="1"/>
  <c r="U6" i="1"/>
  <c r="V6" i="1"/>
  <c r="W6" i="1"/>
  <c r="X6" i="1"/>
  <c r="Y6" i="1"/>
  <c r="Z6" i="1"/>
  <c r="AA6" i="1"/>
  <c r="AB6" i="1"/>
  <c r="AC6" i="1"/>
  <c r="AD6" i="1"/>
  <c r="AE6" i="1"/>
  <c r="AF6" i="1"/>
  <c r="C7" i="1"/>
  <c r="D7" i="1"/>
  <c r="E7" i="1"/>
  <c r="F7" i="1"/>
  <c r="G7" i="1"/>
  <c r="H7" i="1"/>
  <c r="I7" i="1"/>
  <c r="J7" i="1"/>
  <c r="K7" i="1"/>
  <c r="L7" i="1"/>
  <c r="M7" i="1"/>
  <c r="N7" i="1"/>
  <c r="O7" i="1"/>
  <c r="P7" i="1"/>
  <c r="Q7" i="1"/>
  <c r="R7" i="1"/>
  <c r="S7" i="1"/>
  <c r="T7" i="1"/>
  <c r="U7" i="1"/>
  <c r="V7" i="1"/>
  <c r="W7" i="1"/>
  <c r="X7" i="1"/>
  <c r="Y7" i="1"/>
  <c r="Z7" i="1"/>
  <c r="AA7" i="1"/>
  <c r="AB7" i="1"/>
  <c r="AC7" i="1"/>
  <c r="AD7" i="1"/>
  <c r="AE7" i="1"/>
  <c r="AF7" i="1"/>
  <c r="C8" i="1"/>
  <c r="D8" i="1"/>
  <c r="E8" i="1"/>
  <c r="F8" i="1"/>
  <c r="G8" i="1"/>
  <c r="H8" i="1"/>
  <c r="I8" i="1"/>
  <c r="J8" i="1"/>
  <c r="K8" i="1"/>
  <c r="L8" i="1"/>
  <c r="M8" i="1"/>
  <c r="N8" i="1"/>
  <c r="O8" i="1"/>
  <c r="P8" i="1"/>
  <c r="Q8" i="1"/>
  <c r="R8" i="1"/>
  <c r="S8" i="1"/>
  <c r="T8" i="1"/>
  <c r="U8" i="1"/>
  <c r="V8" i="1"/>
  <c r="W8" i="1"/>
  <c r="X8" i="1"/>
  <c r="Y8" i="1"/>
  <c r="Z8" i="1"/>
  <c r="AA8" i="1"/>
  <c r="AB8" i="1"/>
  <c r="AC8" i="1"/>
  <c r="AD8" i="1"/>
  <c r="AE8" i="1"/>
  <c r="AF8" i="1"/>
  <c r="C9" i="1"/>
  <c r="D9" i="1"/>
  <c r="E9" i="1"/>
  <c r="F9" i="1"/>
  <c r="G9" i="1"/>
  <c r="H9" i="1"/>
  <c r="I9" i="1"/>
  <c r="J9" i="1"/>
  <c r="K9" i="1"/>
  <c r="L9" i="1"/>
  <c r="M9" i="1"/>
  <c r="N9" i="1"/>
  <c r="O9" i="1"/>
  <c r="P9" i="1"/>
  <c r="Q9" i="1"/>
  <c r="R9" i="1"/>
  <c r="S9" i="1"/>
  <c r="T9" i="1"/>
  <c r="U9" i="1"/>
  <c r="V9" i="1"/>
  <c r="W9" i="1"/>
  <c r="X9" i="1"/>
  <c r="Y9" i="1"/>
  <c r="Z9" i="1"/>
  <c r="AA9" i="1"/>
  <c r="AB9" i="1"/>
  <c r="AC9" i="1"/>
  <c r="AD9" i="1"/>
  <c r="AE9" i="1"/>
  <c r="AF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B6" authorId="0" shapeId="0" xr:uid="{00000000-0006-0000-0000-000001000000}">
      <text>
        <r>
          <rPr>
            <sz val="8"/>
            <color indexed="81"/>
            <rFont val="Tahoma"/>
            <family val="2"/>
          </rPr>
          <t xml:space="preserve">PROMEDIO DEL GRUPO SELECCIONADO ABAJO SEGUN LOS CRITERIOS DEFINIDOS
</t>
        </r>
      </text>
    </comment>
    <comment ref="B7" authorId="0" shapeId="0" xr:uid="{00000000-0006-0000-0000-000002000000}">
      <text>
        <r>
          <rPr>
            <sz val="8"/>
            <color indexed="81"/>
            <rFont val="Tahoma"/>
            <family val="2"/>
          </rPr>
          <t xml:space="preserve">NUMERO DE  AÑOS  EN EL GRUPO SELECCIONADO ABAJO SEGUN LOS CRITERIOS DEFINIDOS
</t>
        </r>
      </text>
    </comment>
    <comment ref="B8" authorId="0" shapeId="0" xr:uid="{00000000-0006-0000-0000-000003000000}">
      <text>
        <r>
          <rPr>
            <sz val="8"/>
            <color indexed="81"/>
            <rFont val="Tahoma"/>
            <family val="2"/>
          </rPr>
          <t xml:space="preserve">VALOR MINIMO ENTRE EL  GRUPO SELECCIONADO ABAJO SEGUN LOS CRITERIOS DEFINIDOS
</t>
        </r>
      </text>
    </comment>
    <comment ref="B9" authorId="0" shapeId="0" xr:uid="{00000000-0006-0000-0000-000004000000}">
      <text>
        <r>
          <rPr>
            <sz val="8"/>
            <color indexed="81"/>
            <rFont val="Tahoma"/>
            <family val="2"/>
          </rPr>
          <t xml:space="preserve">VALOR MAXIMO ENTRE EL  GRUPO SELECCIONADO ABAJO SEGUN LOS CRITERIOS DEFINIDOS
</t>
        </r>
      </text>
    </comment>
    <comment ref="B11" authorId="0" shapeId="0" xr:uid="{00000000-0006-0000-0000-000005000000}">
      <text>
        <r>
          <rPr>
            <b/>
            <sz val="8"/>
            <color indexed="81"/>
            <rFont val="Tahoma"/>
            <family val="2"/>
          </rPr>
          <t>Año de Nacimiento</t>
        </r>
      </text>
    </comment>
    <comment ref="C11" authorId="0" shapeId="0" xr:uid="{00000000-0006-0000-0000-000006000000}">
      <text>
        <r>
          <rPr>
            <sz val="8"/>
            <color indexed="81"/>
            <rFont val="Tahoma"/>
            <family val="2"/>
          </rPr>
          <t xml:space="preserve">% de consanguinidad (promedio para las vacas nacidas en este año)
Rango: 0 a 100%
</t>
        </r>
      </text>
    </comment>
    <comment ref="D11" authorId="0" shapeId="0" xr:uid="{00000000-0006-0000-0000-000007000000}">
      <text>
        <r>
          <rPr>
            <sz val="10"/>
            <color indexed="81"/>
            <rFont val="Tahoma"/>
            <family val="2"/>
          </rPr>
          <t xml:space="preserve">Vacas que contribuyeron al cálculo del promedio de producción corregida a 305 d (PC305) para cada año respectivo
</t>
        </r>
      </text>
    </comment>
    <comment ref="E11" authorId="0" shapeId="0" xr:uid="{00000000-0006-0000-0000-000008000000}">
      <text>
        <r>
          <rPr>
            <sz val="10"/>
            <color indexed="81"/>
            <rFont val="Tahoma"/>
            <family val="2"/>
          </rPr>
          <t>kilogramos de producción de leche a 305 días CORREGIDA por edad y lactancia
*Corrección es a una base de 4 años de edad y tercera lactancia</t>
        </r>
        <r>
          <rPr>
            <sz val="8"/>
            <color indexed="81"/>
            <rFont val="Tahoma"/>
            <family val="2"/>
          </rPr>
          <t xml:space="preserve">
</t>
        </r>
      </text>
    </comment>
    <comment ref="F11" authorId="0" shapeId="0" xr:uid="{00000000-0006-0000-0000-000009000000}">
      <text>
        <r>
          <rPr>
            <sz val="8"/>
            <color indexed="81"/>
            <rFont val="Tahoma"/>
            <family val="2"/>
          </rPr>
          <t xml:space="preserve"> Vacas que contribuyeron al cálculo de VC para cada año
*Incluye vacas sin registros de producción</t>
        </r>
      </text>
    </comment>
    <comment ref="G11" authorId="0" shapeId="0" xr:uid="{00000000-0006-0000-0000-00000A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H11" authorId="0" shapeId="0" xr:uid="{00000000-0006-0000-0000-00000B000000}">
      <text>
        <r>
          <rPr>
            <sz val="8"/>
            <color indexed="81"/>
            <rFont val="Tahoma"/>
            <family val="2"/>
          </rPr>
          <t xml:space="preserve">% de confiabilidad (promedio para vacas nacidas este año)
Rango: 0 a 100
</t>
        </r>
      </text>
    </comment>
    <comment ref="I11" authorId="0" shapeId="0" xr:uid="{00000000-0006-0000-0000-00000C000000}">
      <text>
        <r>
          <rPr>
            <sz val="8"/>
            <color indexed="81"/>
            <rFont val="Tahoma"/>
            <family val="2"/>
          </rPr>
          <t xml:space="preserve">Vacas que contribuyeron al cálculo del promedio de producción corregida a 305 d (PC305) para cada año respectivo
</t>
        </r>
      </text>
    </comment>
    <comment ref="J11" authorId="0" shapeId="0" xr:uid="{00000000-0006-0000-0000-00000D000000}">
      <text>
        <r>
          <rPr>
            <sz val="8"/>
            <color indexed="81"/>
            <rFont val="Tahoma"/>
            <family val="2"/>
          </rPr>
          <t xml:space="preserve">kilogramos de producción de grasa a 305 días CORREGIDA por edad y lactancia
*Corrección es a una base de 4 años de edad y tercera lactancia
</t>
        </r>
      </text>
    </comment>
    <comment ref="K11" authorId="0" shapeId="0" xr:uid="{00000000-0006-0000-0000-00000E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L11" authorId="0" shapeId="0" xr:uid="{00000000-0006-0000-0000-00000F000000}">
      <text>
        <r>
          <rPr>
            <sz val="8"/>
            <color indexed="81"/>
            <rFont val="Tahoma"/>
            <family val="2"/>
          </rPr>
          <t xml:space="preserve">% de confiabilidad (promedio para vacas nacidas este año)
Rango: 0 a 100
</t>
        </r>
      </text>
    </comment>
    <comment ref="M11" authorId="0" shapeId="0" xr:uid="{00000000-0006-0000-0000-000010000000}">
      <text>
        <r>
          <rPr>
            <sz val="8"/>
            <color indexed="81"/>
            <rFont val="Tahoma"/>
            <family val="2"/>
          </rPr>
          <t xml:space="preserve">Vacas que contribuyeron al cálculo del promedio de producción corregida a 305 d (PC305) para cada año respectivo
</t>
        </r>
      </text>
    </comment>
    <comment ref="N11" authorId="0" shapeId="0" xr:uid="{00000000-0006-0000-0000-000011000000}">
      <text>
        <r>
          <rPr>
            <sz val="8"/>
            <color indexed="81"/>
            <rFont val="Tahoma"/>
            <family val="2"/>
          </rPr>
          <t xml:space="preserve">kilogramos de producción de proteína  a 305 días CORREGIDA por edad y lactancia
*Corrección es a una base de 4 años de edad y tercera lactancia
</t>
        </r>
      </text>
    </comment>
    <comment ref="O11" authorId="0" shapeId="0" xr:uid="{00000000-0006-0000-0000-000012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P11" authorId="0" shapeId="0" xr:uid="{00000000-0006-0000-0000-000013000000}">
      <text>
        <r>
          <rPr>
            <sz val="8"/>
            <color indexed="81"/>
            <rFont val="Tahoma"/>
            <family val="2"/>
          </rPr>
          <t xml:space="preserve">% de confiabilidad (promedio para vacas nacidas este año)
Rango: 0 a 100
</t>
        </r>
      </text>
    </comment>
    <comment ref="Q11" authorId="0" shapeId="0" xr:uid="{00000000-0006-0000-0000-000014000000}">
      <text>
        <r>
          <rPr>
            <sz val="8"/>
            <color indexed="81"/>
            <rFont val="Tahoma"/>
            <family val="2"/>
          </rPr>
          <t xml:space="preserve">Vacas que contribuyeron al cálculo del promedio de producción corregida a 305 d (PC305) para cada año respectivo
</t>
        </r>
      </text>
    </comment>
    <comment ref="R11" authorId="0" shapeId="0" xr:uid="{00000000-0006-0000-0000-000015000000}">
      <text>
        <r>
          <rPr>
            <sz val="8"/>
            <color indexed="81"/>
            <rFont val="Tahoma"/>
            <family val="2"/>
          </rPr>
          <t xml:space="preserve">kilogramos de producción de sólidos  a 305 días CORREGIDO por edad y lactancia
*Corrección es a una base de 4 años de edad y tercera lactancia
</t>
        </r>
      </text>
    </comment>
    <comment ref="S11" authorId="0" shapeId="0" xr:uid="{00000000-0006-0000-0000-000016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T11" authorId="0" shapeId="0" xr:uid="{00000000-0006-0000-0000-000017000000}">
      <text>
        <r>
          <rPr>
            <sz val="8"/>
            <color indexed="81"/>
            <rFont val="Tahoma"/>
            <family val="2"/>
          </rPr>
          <t xml:space="preserve">% de confiabilidad (promedio para vacas nacidas este año)
Rango: 0 a 100
</t>
        </r>
      </text>
    </comment>
    <comment ref="U11" authorId="0" shapeId="0" xr:uid="{00000000-0006-0000-0000-000018000000}">
      <text>
        <r>
          <rPr>
            <sz val="10"/>
            <color indexed="81"/>
            <rFont val="Tahoma"/>
            <family val="2"/>
          </rPr>
          <t xml:space="preserve">Vacas que contribuyeron al cálculo del promedio de días abiertos para cada año respectivo
</t>
        </r>
      </text>
    </comment>
    <comment ref="V11" authorId="0" shapeId="0" xr:uid="{00000000-0006-0000-0000-000019000000}">
      <text>
        <r>
          <rPr>
            <b/>
            <sz val="10"/>
            <color indexed="81"/>
            <rFont val="Tahoma"/>
            <family val="2"/>
          </rPr>
          <t xml:space="preserve">Días  Abiertos </t>
        </r>
      </text>
    </comment>
    <comment ref="W11" authorId="0" shapeId="0" xr:uid="{00000000-0006-0000-0000-00001A000000}">
      <text>
        <r>
          <rPr>
            <sz val="10"/>
            <color indexed="81"/>
            <rFont val="Tahoma"/>
            <family val="2"/>
          </rPr>
          <t xml:space="preserve">Promedio de valores de cría para las vacas nacidas en los años respectivos
(Valor de Cría:
Estimado del mérito genético de un animal. Contribución genética (aditiva) al rendimiento observado de un animal. 
Interpretación: Un VC = -3 DA para una vaca significa que bajo condiciones idénticas de manejo, cuando esta vaca esté en edad madura, se espera que presente 3 días abiertos menos  que el promedio del grupo de vacas utilizado como referencia o Base Genética
</t>
        </r>
      </text>
    </comment>
    <comment ref="X11" authorId="0" shapeId="0" xr:uid="{00000000-0006-0000-0000-00001B000000}">
      <text>
        <r>
          <rPr>
            <sz val="10"/>
            <color indexed="81"/>
            <rFont val="Tahoma"/>
            <family val="2"/>
          </rPr>
          <t xml:space="preserve">% de confiabilidad (promedio para vacas nacidas este año)
Rango: 0 a 100
</t>
        </r>
      </text>
    </comment>
    <comment ref="Y11" authorId="0" shapeId="0" xr:uid="{00000000-0006-0000-0000-00001C000000}">
      <text>
        <r>
          <rPr>
            <sz val="8"/>
            <color indexed="81"/>
            <rFont val="Tahoma"/>
            <family val="2"/>
          </rPr>
          <t xml:space="preserve">Vacas que contribuyeron al cálculo del promedio de score de células somáticas  para cada año respectivo
</t>
        </r>
      </text>
    </comment>
    <comment ref="Z11" authorId="0" shapeId="0" xr:uid="{00000000-0006-0000-0000-00001D000000}">
      <text>
        <r>
          <rPr>
            <sz val="8"/>
            <color indexed="81"/>
            <rFont val="Tahoma"/>
            <family val="2"/>
          </rPr>
          <t>SCCS: Score de células somáticas. Se calcula como SCCS= log(CCS/1000) 
Equivalencias:
SCCS   CCS
5          32000
6          64000
7         128000
8         256000
9         512000
10       1024000</t>
        </r>
      </text>
    </comment>
    <comment ref="AA11" authorId="0" shapeId="0" xr:uid="{00000000-0006-0000-0000-00001E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-1 en SCCS  para una vaca significa que bajo condiciones idénticas de manejo, se espera que presente 1 punto menos que el promedio de SCCS del grupo de vacas utilizado como referencia o Base Genética
</t>
        </r>
      </text>
    </comment>
    <comment ref="AB11" authorId="0" shapeId="0" xr:uid="{00000000-0006-0000-0000-00001F000000}">
      <text>
        <r>
          <rPr>
            <sz val="8"/>
            <color indexed="81"/>
            <rFont val="Tahoma"/>
            <family val="2"/>
          </rPr>
          <t xml:space="preserve">% de confiabilidad (promedio para vacas nacidas este año)
Rango: 0 a 100
</t>
        </r>
      </text>
    </comment>
    <comment ref="AC11" authorId="0" shapeId="0" xr:uid="{00000000-0006-0000-0000-000020000000}">
      <text>
        <r>
          <rPr>
            <sz val="8"/>
            <color indexed="81"/>
            <rFont val="Tahoma"/>
            <family val="2"/>
          </rPr>
          <t xml:space="preserve">Vacas que contribuyeron al cálculo del promedio de vida productiva para cada año respectivo
</t>
        </r>
      </text>
    </comment>
    <comment ref="AD11" authorId="0" shapeId="0" xr:uid="{00000000-0006-0000-0000-000021000000}">
      <text>
        <r>
          <rPr>
            <sz val="8"/>
            <color indexed="81"/>
            <rFont val="Tahoma"/>
            <family val="2"/>
          </rPr>
          <t xml:space="preserve">Vida productiva (aprox. en meses)*
</t>
        </r>
      </text>
    </comment>
    <comment ref="AE11" authorId="0" shapeId="0" xr:uid="{00000000-0006-0000-0000-000022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 en VP  para una vaca significa que bajo condiciones idénticas de manejo, se espera que presente 3 meses más que el promedio de vida productiva del grupo de vacas utilizado como referencia o Base Genética
</t>
        </r>
      </text>
    </comment>
    <comment ref="AF11" authorId="0" shapeId="0" xr:uid="{00000000-0006-0000-0000-000023000000}">
      <text>
        <r>
          <rPr>
            <sz val="8"/>
            <color indexed="81"/>
            <rFont val="Tahoma"/>
            <family val="2"/>
          </rPr>
          <t xml:space="preserve">% de confiabilidad (promedio para vacas nacidas este año)
Rango: 0 a 100
</t>
        </r>
      </text>
    </comment>
  </commentList>
</comments>
</file>

<file path=xl/sharedStrings.xml><?xml version="1.0" encoding="utf-8"?>
<sst xmlns="http://schemas.openxmlformats.org/spreadsheetml/2006/main" count="311" uniqueCount="86">
  <si>
    <t>Raza</t>
  </si>
  <si>
    <t>Tendencias poblacionales por raza</t>
  </si>
  <si>
    <t>H8</t>
  </si>
  <si>
    <t>J8</t>
  </si>
  <si>
    <t>Leche</t>
  </si>
  <si>
    <t>Proteína</t>
  </si>
  <si>
    <t>Grasa</t>
  </si>
  <si>
    <t>% Cons</t>
  </si>
  <si>
    <t>Vida Productiva</t>
  </si>
  <si>
    <t>VP</t>
  </si>
  <si>
    <t>VC_VP</t>
  </si>
  <si>
    <t>n_VP</t>
  </si>
  <si>
    <t>Conf_VP</t>
  </si>
  <si>
    <t>n_305K</t>
  </si>
  <si>
    <t>VC_G</t>
  </si>
  <si>
    <t>Conf_G</t>
  </si>
  <si>
    <t>n_P</t>
  </si>
  <si>
    <t>PC305_P</t>
  </si>
  <si>
    <t>VC_P</t>
  </si>
  <si>
    <t>Conf_P</t>
  </si>
  <si>
    <t>Total general</t>
  </si>
  <si>
    <t>PC305_K</t>
  </si>
  <si>
    <t>VC_K</t>
  </si>
  <si>
    <t>n_VC_K</t>
  </si>
  <si>
    <t>Conf_K</t>
  </si>
  <si>
    <t>n_G</t>
  </si>
  <si>
    <t>PC305_G</t>
  </si>
  <si>
    <t>Año Nac</t>
  </si>
  <si>
    <t>n_DA</t>
  </si>
  <si>
    <t>DiasAb</t>
  </si>
  <si>
    <t>VC_DA</t>
  </si>
  <si>
    <t>Conf_DA</t>
  </si>
  <si>
    <t>Días Abiertos</t>
  </si>
  <si>
    <t>n==&gt;</t>
  </si>
  <si>
    <t>min==&gt;</t>
  </si>
  <si>
    <t>max==&gt;</t>
  </si>
  <si>
    <t>promedio==&gt;</t>
  </si>
  <si>
    <t>HXJ</t>
  </si>
  <si>
    <t>HXPS</t>
  </si>
  <si>
    <t>PS8</t>
  </si>
  <si>
    <t>JXPS</t>
  </si>
  <si>
    <t>G8</t>
  </si>
  <si>
    <r>
      <t>Puede seleccionar grupos utilizando los botones de abajo (</t>
    </r>
    <r>
      <rPr>
        <sz val="10"/>
        <rFont val="Calibri"/>
        <family val="2"/>
      </rPr>
      <t>▼)</t>
    </r>
  </si>
  <si>
    <r>
      <t xml:space="preserve">Puede combinar varios criterios de selección </t>
    </r>
    <r>
      <rPr>
        <i/>
        <sz val="10"/>
        <rFont val="Calibri"/>
        <family val="2"/>
      </rPr>
      <t>(Ej Raza H8+ Año Nac &gt;2000)</t>
    </r>
  </si>
  <si>
    <t>datos_leche_305K</t>
  </si>
  <si>
    <t>datos_valor de Cría_Leche</t>
  </si>
  <si>
    <t>Valor de Cría_Leche</t>
  </si>
  <si>
    <t>datos_Grasa</t>
  </si>
  <si>
    <t>Valor de Cría_Grasa</t>
  </si>
  <si>
    <t>datos_Proteína</t>
  </si>
  <si>
    <t>Valor de Cría_Proteína</t>
  </si>
  <si>
    <t>datos_Días Abiertos</t>
  </si>
  <si>
    <t>Valor Cría_DíasAbiertos</t>
  </si>
  <si>
    <t>datos_VidaProductiva</t>
  </si>
  <si>
    <t>VidaProductiva_meses</t>
  </si>
  <si>
    <t>Valor de Cría_VidaProductiva</t>
  </si>
  <si>
    <t>Año Nacimiento</t>
  </si>
  <si>
    <t>n_SCCS</t>
  </si>
  <si>
    <t>SCCS</t>
  </si>
  <si>
    <t>VC_SCCS</t>
  </si>
  <si>
    <t>Conf_SCCS</t>
  </si>
  <si>
    <t>Score de Células Somáticas</t>
  </si>
  <si>
    <t>Valor de Cría_CélulasSomáticas</t>
  </si>
  <si>
    <t>CélulasSomáticas_score</t>
  </si>
  <si>
    <t>datos_CélulasSomáticas</t>
  </si>
  <si>
    <t>n_ST</t>
  </si>
  <si>
    <t>PC305_ST</t>
  </si>
  <si>
    <t>VC_ST</t>
  </si>
  <si>
    <t>Conf_ST</t>
  </si>
  <si>
    <t>datos_Sólidos</t>
  </si>
  <si>
    <t>Valor de Cría_Sólidos</t>
  </si>
  <si>
    <t>Sólidos Totales</t>
  </si>
  <si>
    <t>Producción Corregida 305d_Leche</t>
  </si>
  <si>
    <t>Producción Corregida_305d_Proteína</t>
  </si>
  <si>
    <t>Producción Corregida_305d_Sólidos</t>
  </si>
  <si>
    <t>Promedio de Producción Corregida 305d_Leche</t>
  </si>
  <si>
    <t>t</t>
  </si>
  <si>
    <t>Pct_consanguinidad</t>
  </si>
  <si>
    <t>Pct_Confiabilidad_Leche</t>
  </si>
  <si>
    <t>Producción Corregida_305d_Grasa</t>
  </si>
  <si>
    <t>Pct_Confiabilidad_Grasa</t>
  </si>
  <si>
    <t>Pct_Confiabilidad_Proteína</t>
  </si>
  <si>
    <t>Pct_Confiabilidad_Sólidos</t>
  </si>
  <si>
    <t>pct_Confiabilidad_DíasAbiertos</t>
  </si>
  <si>
    <t>Pct_Confiabilidad_CélulasSomáticas</t>
  </si>
  <si>
    <t>Pct_Confiabilidad_VidaProductiva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</si>
</sst>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0"/>
      <name val="Arial"/>
    </font>
    <font>
      <sz val="8"/>
      <name val="Arial"/>
      <family val="2"/>
    </font>
    <font>
      <sz val="8"/>
      <color indexed="81"/>
      <name val="Tahoma"/>
      <family val="2"/>
    </font>
    <font>
      <b/>
      <sz val="8"/>
      <color indexed="81"/>
      <name val="Tahoma"/>
      <family val="2"/>
    </font>
    <font>
      <b/>
      <sz val="10"/>
      <color indexed="81"/>
      <name val="Tahoma"/>
      <family val="2"/>
    </font>
    <font>
      <sz val="10"/>
      <color indexed="8"/>
      <name val="Calibri"/>
      <family val="2"/>
    </font>
    <font>
      <sz val="14"/>
      <color indexed="12"/>
      <name val="Calibri"/>
      <family val="2"/>
    </font>
    <font>
      <sz val="10"/>
      <name val="Calibri"/>
      <family val="2"/>
    </font>
    <font>
      <i/>
      <sz val="10"/>
      <color indexed="12"/>
      <name val="Calibri"/>
      <family val="2"/>
    </font>
    <font>
      <i/>
      <sz val="10"/>
      <name val="Calibri"/>
      <family val="2"/>
    </font>
    <font>
      <sz val="10"/>
      <color indexed="12"/>
      <name val="Calibri"/>
      <family val="2"/>
    </font>
    <font>
      <sz val="10"/>
      <color indexed="81"/>
      <name val="Tahoma"/>
      <family val="2"/>
    </font>
    <font>
      <sz val="14"/>
      <name val="Arial"/>
      <family val="2"/>
    </font>
    <font>
      <b/>
      <sz val="10"/>
      <color rgb="FFFF0000"/>
      <name val="Calibri"/>
      <family val="2"/>
    </font>
    <font>
      <sz val="9"/>
      <color indexed="12"/>
      <name val="Calibri"/>
      <family val="2"/>
    </font>
    <font>
      <sz val="9"/>
      <color indexed="8"/>
      <name val="Calibri"/>
      <family val="2"/>
    </font>
    <font>
      <sz val="9"/>
      <name val="Calibri"/>
      <family val="2"/>
    </font>
  </fonts>
  <fills count="10">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3" tint="0.79998168889431442"/>
        <bgColor indexed="64"/>
      </patternFill>
    </fill>
  </fills>
  <borders count="12">
    <border>
      <left/>
      <right/>
      <top/>
      <bottom/>
      <diagonal/>
    </border>
    <border>
      <left/>
      <right style="thin">
        <color indexed="64"/>
      </right>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1">
    <xf numFmtId="0" fontId="0" fillId="0" borderId="0"/>
  </cellStyleXfs>
  <cellXfs count="94">
    <xf numFmtId="0" fontId="0" fillId="0" borderId="0" xfId="0"/>
    <xf numFmtId="0" fontId="0" fillId="0" borderId="0" xfId="0" applyNumberFormat="1"/>
    <xf numFmtId="0" fontId="5" fillId="3" borderId="0" xfId="0" applyFont="1" applyFill="1" applyBorder="1" applyAlignment="1"/>
    <xf numFmtId="0" fontId="7" fillId="3" borderId="0" xfId="0" applyFont="1" applyFill="1" applyBorder="1" applyAlignment="1">
      <alignment horizontal="left"/>
    </xf>
    <xf numFmtId="2" fontId="7" fillId="3" borderId="0" xfId="0" applyNumberFormat="1" applyFont="1" applyFill="1" applyBorder="1" applyAlignment="1">
      <alignment horizontal="right"/>
    </xf>
    <xf numFmtId="1" fontId="7" fillId="3" borderId="0" xfId="0" applyNumberFormat="1" applyFont="1" applyFill="1" applyBorder="1" applyAlignment="1">
      <alignment horizontal="right"/>
    </xf>
    <xf numFmtId="0" fontId="7" fillId="3" borderId="0" xfId="0" applyFont="1" applyFill="1" applyBorder="1" applyAlignment="1">
      <alignment horizontal="right"/>
    </xf>
    <xf numFmtId="164" fontId="7" fillId="3" borderId="0" xfId="0" applyNumberFormat="1" applyFont="1" applyFill="1" applyBorder="1" applyAlignment="1">
      <alignment horizontal="right"/>
    </xf>
    <xf numFmtId="0" fontId="5" fillId="0" borderId="0" xfId="0" applyFont="1" applyFill="1" applyBorder="1" applyAlignment="1"/>
    <xf numFmtId="0" fontId="6" fillId="0" borderId="0" xfId="0" applyFont="1" applyFill="1" applyBorder="1" applyAlignment="1">
      <alignment horizontal="left"/>
    </xf>
    <xf numFmtId="2" fontId="7" fillId="0" borderId="0" xfId="0" applyNumberFormat="1" applyFont="1" applyFill="1" applyBorder="1" applyAlignment="1">
      <alignment horizontal="left"/>
    </xf>
    <xf numFmtId="1" fontId="7" fillId="0" borderId="0" xfId="0" applyNumberFormat="1" applyFont="1" applyFill="1" applyBorder="1" applyAlignment="1">
      <alignment horizontal="left"/>
    </xf>
    <xf numFmtId="0" fontId="7" fillId="0" borderId="0" xfId="0" applyFont="1" applyFill="1" applyBorder="1" applyAlignment="1">
      <alignment horizontal="left"/>
    </xf>
    <xf numFmtId="164" fontId="7" fillId="0" borderId="0" xfId="0" applyNumberFormat="1" applyFont="1" applyFill="1" applyBorder="1" applyAlignment="1">
      <alignment horizontal="left"/>
    </xf>
    <xf numFmtId="164" fontId="13" fillId="0" borderId="0" xfId="0" applyNumberFormat="1" applyFont="1" applyFill="1" applyBorder="1" applyAlignment="1">
      <alignment horizontal="right"/>
    </xf>
    <xf numFmtId="1" fontId="13" fillId="0" borderId="0" xfId="0" applyNumberFormat="1" applyFont="1" applyFill="1" applyBorder="1" applyAlignment="1">
      <alignment horizontal="left"/>
    </xf>
    <xf numFmtId="17" fontId="6" fillId="0" borderId="0" xfId="0" applyNumberFormat="1" applyFont="1" applyFill="1" applyBorder="1" applyAlignment="1"/>
    <xf numFmtId="2" fontId="7" fillId="0" borderId="0" xfId="0" applyNumberFormat="1" applyFont="1" applyFill="1" applyBorder="1" applyAlignment="1">
      <alignment horizontal="right"/>
    </xf>
    <xf numFmtId="1" fontId="7" fillId="0" borderId="0" xfId="0" applyNumberFormat="1" applyFont="1" applyFill="1" applyBorder="1" applyAlignment="1">
      <alignment horizontal="right"/>
    </xf>
    <xf numFmtId="0" fontId="7" fillId="0" borderId="0" xfId="0" applyFont="1" applyFill="1" applyBorder="1" applyAlignment="1">
      <alignment horizontal="right"/>
    </xf>
    <xf numFmtId="164" fontId="7" fillId="0" borderId="0" xfId="0" applyNumberFormat="1" applyFont="1" applyFill="1" applyBorder="1" applyAlignment="1">
      <alignment horizontal="right"/>
    </xf>
    <xf numFmtId="17" fontId="6" fillId="0" borderId="0" xfId="0" applyNumberFormat="1" applyFont="1" applyFill="1" applyBorder="1" applyAlignment="1">
      <alignment horizontal="right"/>
    </xf>
    <xf numFmtId="17" fontId="9" fillId="0" borderId="0" xfId="0" applyNumberFormat="1" applyFont="1" applyFill="1" applyBorder="1" applyAlignment="1">
      <alignment horizontal="right"/>
    </xf>
    <xf numFmtId="1" fontId="9" fillId="0" borderId="0" xfId="0" applyNumberFormat="1" applyFont="1" applyFill="1" applyBorder="1" applyAlignment="1"/>
    <xf numFmtId="164" fontId="9" fillId="0" borderId="0" xfId="0" applyNumberFormat="1" applyFont="1" applyFill="1" applyBorder="1" applyAlignment="1"/>
    <xf numFmtId="1" fontId="10" fillId="0" borderId="0" xfId="0" applyNumberFormat="1" applyFont="1" applyFill="1" applyBorder="1" applyAlignment="1">
      <alignment horizontal="left"/>
    </xf>
    <xf numFmtId="0" fontId="8" fillId="0" borderId="0" xfId="0" applyFont="1" applyFill="1" applyBorder="1" applyAlignment="1"/>
    <xf numFmtId="17" fontId="6" fillId="0" borderId="0" xfId="0" applyNumberFormat="1" applyFont="1" applyFill="1" applyBorder="1" applyAlignment="1">
      <alignment horizontal="center"/>
    </xf>
    <xf numFmtId="0" fontId="7" fillId="0" borderId="0" xfId="0" applyFont="1" applyFill="1" applyBorder="1" applyAlignment="1">
      <alignment horizontal="center"/>
    </xf>
    <xf numFmtId="0" fontId="10" fillId="0" borderId="0" xfId="0" applyFont="1" applyFill="1" applyBorder="1" applyAlignment="1"/>
    <xf numFmtId="2" fontId="10" fillId="0" borderId="0" xfId="0" applyNumberFormat="1" applyFont="1" applyFill="1" applyBorder="1" applyAlignment="1">
      <alignment horizontal="left"/>
    </xf>
    <xf numFmtId="0" fontId="10" fillId="0" borderId="0" xfId="0" applyFont="1" applyFill="1" applyBorder="1" applyAlignment="1">
      <alignment horizontal="left"/>
    </xf>
    <xf numFmtId="164" fontId="10" fillId="0" borderId="0" xfId="0" applyNumberFormat="1" applyFont="1" applyFill="1" applyBorder="1" applyAlignment="1">
      <alignment horizontal="left"/>
    </xf>
    <xf numFmtId="0" fontId="14" fillId="3" borderId="0" xfId="0" applyFont="1" applyFill="1" applyBorder="1" applyAlignment="1"/>
    <xf numFmtId="1" fontId="14" fillId="3" borderId="0" xfId="0" applyNumberFormat="1" applyFont="1" applyFill="1" applyBorder="1" applyAlignment="1">
      <alignment horizontal="left"/>
    </xf>
    <xf numFmtId="2" fontId="14" fillId="3" borderId="0" xfId="0" applyNumberFormat="1" applyFont="1" applyFill="1" applyBorder="1" applyAlignment="1">
      <alignment horizontal="left"/>
    </xf>
    <xf numFmtId="0" fontId="14" fillId="3" borderId="0" xfId="0" applyFont="1" applyFill="1" applyBorder="1" applyAlignment="1">
      <alignment horizontal="left"/>
    </xf>
    <xf numFmtId="164" fontId="14" fillId="3" borderId="0" xfId="0" applyNumberFormat="1" applyFont="1" applyFill="1" applyBorder="1" applyAlignment="1">
      <alignment horizontal="left"/>
    </xf>
    <xf numFmtId="2" fontId="15" fillId="3" borderId="0" xfId="0" applyNumberFormat="1" applyFont="1" applyFill="1" applyBorder="1" applyAlignment="1"/>
    <xf numFmtId="1" fontId="16" fillId="3" borderId="0" xfId="0" applyNumberFormat="1" applyFont="1" applyFill="1" applyBorder="1" applyAlignment="1">
      <alignment horizontal="right"/>
    </xf>
    <xf numFmtId="2" fontId="16" fillId="3" borderId="0" xfId="0" applyNumberFormat="1" applyFont="1" applyFill="1" applyBorder="1" applyAlignment="1">
      <alignment horizontal="right"/>
    </xf>
    <xf numFmtId="164" fontId="16" fillId="3" borderId="0" xfId="0" applyNumberFormat="1" applyFont="1" applyFill="1" applyBorder="1" applyAlignment="1">
      <alignment horizontal="right"/>
    </xf>
    <xf numFmtId="0" fontId="16" fillId="3" borderId="0" xfId="0" applyFont="1" applyFill="1" applyBorder="1" applyAlignment="1">
      <alignment horizontal="right"/>
    </xf>
    <xf numFmtId="0" fontId="15" fillId="3" borderId="0" xfId="0" applyFont="1" applyFill="1" applyBorder="1" applyAlignment="1"/>
    <xf numFmtId="1" fontId="7" fillId="0" borderId="1" xfId="0" applyNumberFormat="1" applyFont="1" applyFill="1" applyBorder="1" applyAlignment="1">
      <alignment horizontal="left"/>
    </xf>
    <xf numFmtId="0" fontId="7" fillId="0" borderId="1" xfId="0" applyFont="1" applyFill="1" applyBorder="1" applyAlignment="1">
      <alignment horizontal="right"/>
    </xf>
    <xf numFmtId="1" fontId="7" fillId="0" borderId="1" xfId="0" applyNumberFormat="1" applyFont="1" applyFill="1" applyBorder="1" applyAlignment="1">
      <alignment horizontal="right"/>
    </xf>
    <xf numFmtId="164" fontId="9" fillId="0" borderId="1" xfId="0" applyNumberFormat="1" applyFont="1" applyFill="1" applyBorder="1" applyAlignment="1"/>
    <xf numFmtId="1" fontId="9" fillId="0" borderId="1" xfId="0" applyNumberFormat="1" applyFont="1" applyFill="1" applyBorder="1" applyAlignment="1"/>
    <xf numFmtId="1" fontId="10" fillId="0" borderId="1" xfId="0" applyNumberFormat="1" applyFont="1" applyFill="1" applyBorder="1" applyAlignment="1">
      <alignment horizontal="left"/>
    </xf>
    <xf numFmtId="1" fontId="14" fillId="3" borderId="1" xfId="0" applyNumberFormat="1" applyFont="1" applyFill="1" applyBorder="1" applyAlignment="1">
      <alignment horizontal="left"/>
    </xf>
    <xf numFmtId="1" fontId="16" fillId="3" borderId="1" xfId="0" applyNumberFormat="1" applyFont="1" applyFill="1" applyBorder="1" applyAlignment="1">
      <alignment horizontal="right"/>
    </xf>
    <xf numFmtId="1" fontId="7" fillId="3" borderId="1" xfId="0" applyNumberFormat="1" applyFont="1" applyFill="1" applyBorder="1" applyAlignment="1">
      <alignment horizontal="right"/>
    </xf>
    <xf numFmtId="0" fontId="7" fillId="0" borderId="1" xfId="0" applyFont="1" applyFill="1" applyBorder="1" applyAlignment="1">
      <alignment horizontal="left"/>
    </xf>
    <xf numFmtId="0" fontId="16" fillId="3" borderId="1" xfId="0" applyFont="1" applyFill="1" applyBorder="1" applyAlignment="1">
      <alignment horizontal="right"/>
    </xf>
    <xf numFmtId="0" fontId="7" fillId="3" borderId="1" xfId="0" applyFont="1" applyFill="1" applyBorder="1" applyAlignment="1">
      <alignment horizontal="right"/>
    </xf>
    <xf numFmtId="2" fontId="7" fillId="0" borderId="1" xfId="0" applyNumberFormat="1" applyFont="1" applyFill="1" applyBorder="1" applyAlignment="1">
      <alignment horizontal="left"/>
    </xf>
    <xf numFmtId="2" fontId="7" fillId="0" borderId="1" xfId="0" applyNumberFormat="1" applyFont="1" applyFill="1" applyBorder="1" applyAlignment="1">
      <alignment horizontal="right"/>
    </xf>
    <xf numFmtId="2" fontId="9" fillId="0" borderId="1" xfId="0" applyNumberFormat="1" applyFont="1" applyFill="1" applyBorder="1" applyAlignment="1"/>
    <xf numFmtId="2" fontId="7" fillId="0" borderId="1" xfId="0" applyNumberFormat="1" applyFont="1" applyFill="1" applyBorder="1" applyAlignment="1">
      <alignment horizontal="center"/>
    </xf>
    <xf numFmtId="2" fontId="10" fillId="0" borderId="1" xfId="0" applyNumberFormat="1" applyFont="1" applyFill="1" applyBorder="1" applyAlignment="1">
      <alignment horizontal="left"/>
    </xf>
    <xf numFmtId="2" fontId="14" fillId="3" borderId="1" xfId="0" applyNumberFormat="1" applyFont="1" applyFill="1" applyBorder="1" applyAlignment="1">
      <alignment horizontal="left"/>
    </xf>
    <xf numFmtId="2" fontId="16" fillId="3" borderId="1" xfId="0" applyNumberFormat="1" applyFont="1" applyFill="1" applyBorder="1" applyAlignment="1">
      <alignment horizontal="right"/>
    </xf>
    <xf numFmtId="2" fontId="7" fillId="3" borderId="1" xfId="0" applyNumberFormat="1" applyFont="1" applyFill="1" applyBorder="1" applyAlignment="1">
      <alignment horizontal="right"/>
    </xf>
    <xf numFmtId="0" fontId="0" fillId="0" borderId="2" xfId="0" pivotButton="1" applyBorder="1"/>
    <xf numFmtId="0" fontId="0" fillId="0" borderId="3" xfId="0" applyBorder="1"/>
    <xf numFmtId="0" fontId="0" fillId="0" borderId="4" xfId="0" applyBorder="1"/>
    <xf numFmtId="0" fontId="0" fillId="0" borderId="2" xfId="0" applyBorder="1"/>
    <xf numFmtId="0" fontId="0" fillId="0" borderId="5" xfId="0" applyBorder="1"/>
    <xf numFmtId="0" fontId="0" fillId="0" borderId="6" xfId="0" applyBorder="1"/>
    <xf numFmtId="0" fontId="0" fillId="0" borderId="2" xfId="0" applyNumberFormat="1" applyBorder="1"/>
    <xf numFmtId="0" fontId="0" fillId="0" borderId="5" xfId="0" applyNumberFormat="1" applyBorder="1"/>
    <xf numFmtId="0" fontId="0" fillId="0" borderId="6" xfId="0" applyNumberFormat="1" applyBorder="1"/>
    <xf numFmtId="0" fontId="0" fillId="0" borderId="7" xfId="0" applyBorder="1"/>
    <xf numFmtId="0" fontId="0" fillId="0" borderId="7" xfId="0" applyNumberFormat="1" applyBorder="1"/>
    <xf numFmtId="0" fontId="0" fillId="0" borderId="8" xfId="0" applyNumberFormat="1" applyBorder="1"/>
    <xf numFmtId="0" fontId="0" fillId="0" borderId="9" xfId="0" applyBorder="1"/>
    <xf numFmtId="0" fontId="0" fillId="0" borderId="9" xfId="0" applyNumberFormat="1" applyBorder="1"/>
    <xf numFmtId="0" fontId="0" fillId="0" borderId="10" xfId="0" applyNumberFormat="1" applyBorder="1"/>
    <xf numFmtId="0" fontId="0" fillId="0" borderId="11" xfId="0" applyNumberFormat="1" applyBorder="1"/>
    <xf numFmtId="164" fontId="6" fillId="8" borderId="0" xfId="0" applyNumberFormat="1" applyFont="1" applyFill="1" applyBorder="1" applyAlignment="1">
      <alignment horizontal="center"/>
    </xf>
    <xf numFmtId="0" fontId="10" fillId="8" borderId="0" xfId="0" applyFont="1" applyFill="1" applyBorder="1" applyAlignment="1">
      <alignment horizontal="center"/>
    </xf>
    <xf numFmtId="164" fontId="6" fillId="6" borderId="0" xfId="0" applyNumberFormat="1" applyFont="1" applyFill="1" applyBorder="1" applyAlignment="1">
      <alignment horizontal="center"/>
    </xf>
    <xf numFmtId="0" fontId="10" fillId="6" borderId="0" xfId="0" applyFont="1" applyFill="1" applyBorder="1" applyAlignment="1">
      <alignment horizontal="center"/>
    </xf>
    <xf numFmtId="0" fontId="6" fillId="4" borderId="0" xfId="0" applyFont="1" applyFill="1" applyBorder="1" applyAlignment="1">
      <alignment horizontal="center"/>
    </xf>
    <xf numFmtId="0" fontId="7" fillId="4" borderId="0" xfId="0" applyFont="1" applyFill="1" applyBorder="1" applyAlignment="1">
      <alignment horizontal="center"/>
    </xf>
    <xf numFmtId="0" fontId="6" fillId="5" borderId="0" xfId="0" applyFont="1" applyFill="1" applyBorder="1" applyAlignment="1">
      <alignment horizontal="center"/>
    </xf>
    <xf numFmtId="0" fontId="10" fillId="5" borderId="0" xfId="0" applyFont="1" applyFill="1" applyBorder="1" applyAlignment="1">
      <alignment horizontal="center"/>
    </xf>
    <xf numFmtId="164" fontId="6" fillId="9" borderId="0" xfId="0" applyNumberFormat="1" applyFont="1" applyFill="1" applyBorder="1" applyAlignment="1">
      <alignment horizontal="center"/>
    </xf>
    <xf numFmtId="0" fontId="10" fillId="9" borderId="0" xfId="0" applyFont="1" applyFill="1" applyBorder="1" applyAlignment="1">
      <alignment horizontal="center"/>
    </xf>
    <xf numFmtId="164" fontId="6" fillId="7" borderId="0" xfId="0" applyNumberFormat="1" applyFont="1" applyFill="1" applyBorder="1" applyAlignment="1">
      <alignment horizontal="center"/>
    </xf>
    <xf numFmtId="0" fontId="10" fillId="7" borderId="0" xfId="0" applyFont="1" applyFill="1" applyBorder="1" applyAlignment="1">
      <alignment horizontal="center"/>
    </xf>
    <xf numFmtId="0" fontId="6" fillId="2" borderId="0" xfId="0" applyFont="1" applyFill="1" applyBorder="1" applyAlignment="1">
      <alignment horizontal="center"/>
    </xf>
    <xf numFmtId="0" fontId="12" fillId="2" borderId="0"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microsoft.com/office/2006/relationships/attachedToolbars" Target="attachedToolbars.b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[tendxraza2103.xlsx]Tabla!Tabla dinámica2</c:name>
    <c:fmtId val="0"/>
  </c:pivotSource>
  <c:chart>
    <c:autoTitleDeleted val="0"/>
    <c:pivotFmts>
      <c:pivotFmt>
        <c:idx val="0"/>
        <c:dLbl>
          <c:idx val="0"/>
          <c:delete val="1"/>
          <c:extLst>
            <c:ext xmlns:c15="http://schemas.microsoft.com/office/drawing/2012/chart" uri="{CE6537A1-D6FC-4f65-9D91-7224C49458BB}"/>
          </c:extLst>
        </c:dLbl>
      </c:pivotFmt>
      <c:pivotFmt>
        <c:idx val="1"/>
        <c:dLbl>
          <c:idx val="0"/>
          <c:delete val="1"/>
          <c:extLst>
            <c:ext xmlns:c15="http://schemas.microsoft.com/office/drawing/2012/chart" uri="{CE6537A1-D6FC-4f65-9D91-7224C49458BB}"/>
          </c:extLst>
        </c:dLbl>
      </c:pivotFmt>
      <c:pivotFmt>
        <c:idx val="2"/>
        <c:dLbl>
          <c:idx val="0"/>
          <c:delete val="1"/>
          <c:extLst>
            <c:ext xmlns:c15="http://schemas.microsoft.com/office/drawing/2012/chart" uri="{CE6537A1-D6FC-4f65-9D91-7224C49458BB}"/>
          </c:extLst>
        </c:dLbl>
      </c:pivotFmt>
      <c:pivotFmt>
        <c:idx val="3"/>
        <c:dLbl>
          <c:idx val="0"/>
          <c:delete val="1"/>
          <c:extLst>
            <c:ext xmlns:c15="http://schemas.microsoft.com/office/drawing/2012/chart" uri="{CE6537A1-D6FC-4f65-9D91-7224C49458BB}"/>
          </c:extLst>
        </c:dLbl>
      </c:pivotFmt>
      <c:pivotFmt>
        <c:idx val="4"/>
        <c:dLbl>
          <c:idx val="0"/>
          <c:delete val="1"/>
          <c:extLst>
            <c:ext xmlns:c15="http://schemas.microsoft.com/office/drawing/2012/chart" uri="{CE6537A1-D6FC-4f65-9D91-7224C49458BB}"/>
          </c:extLst>
        </c:dLbl>
      </c:pivotFmt>
      <c:pivotFmt>
        <c:idx val="5"/>
        <c:dLbl>
          <c:idx val="0"/>
          <c:delete val="1"/>
          <c:extLst>
            <c:ext xmlns:c15="http://schemas.microsoft.com/office/drawing/2012/chart" uri="{CE6537A1-D6FC-4f65-9D91-7224C49458BB}"/>
          </c:extLst>
        </c:dLbl>
      </c:pivotFmt>
      <c:pivotFmt>
        <c:idx val="6"/>
        <c:dLbl>
          <c:idx val="0"/>
          <c:delete val="1"/>
          <c:extLst>
            <c:ext xmlns:c15="http://schemas.microsoft.com/office/drawing/2012/chart" uri="{CE6537A1-D6FC-4f65-9D91-7224C49458BB}"/>
          </c:extLst>
        </c:dLbl>
      </c:pivotFmt>
    </c:pivotFmts>
    <c:plotArea>
      <c:layout/>
      <c:lineChart>
        <c:grouping val="standard"/>
        <c:varyColors val="0"/>
        <c:ser>
          <c:idx val="0"/>
          <c:order val="0"/>
          <c:tx>
            <c:strRef>
              <c:f>Tabla!$B$1:$B$2</c:f>
              <c:strCache>
                <c:ptCount val="1"/>
                <c:pt idx="0">
                  <c:v>G8</c:v>
                </c:pt>
              </c:strCache>
            </c:strRef>
          </c:tx>
          <c:cat>
            <c:strRef>
              <c:f>Tabla!$A$3:$A$38</c:f>
              <c:strCache>
                <c:ptCount val="35"/>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strCache>
            </c:strRef>
          </c:cat>
          <c:val>
            <c:numRef>
              <c:f>Tabla!$B$3:$B$38</c:f>
              <c:numCache>
                <c:formatCode>General</c:formatCode>
                <c:ptCount val="35"/>
                <c:pt idx="2">
                  <c:v>4810.3870967741896</c:v>
                </c:pt>
                <c:pt idx="3">
                  <c:v>5240.0925925925903</c:v>
                </c:pt>
                <c:pt idx="4">
                  <c:v>5034.5692307692298</c:v>
                </c:pt>
                <c:pt idx="5">
                  <c:v>5192.0888888888903</c:v>
                </c:pt>
                <c:pt idx="6">
                  <c:v>5006.6516853932599</c:v>
                </c:pt>
                <c:pt idx="7">
                  <c:v>5201.5052631578901</c:v>
                </c:pt>
                <c:pt idx="8">
                  <c:v>5292.0735294117603</c:v>
                </c:pt>
                <c:pt idx="9">
                  <c:v>5281.8155339805799</c:v>
                </c:pt>
                <c:pt idx="10">
                  <c:v>5413.77906976744</c:v>
                </c:pt>
                <c:pt idx="11">
                  <c:v>5642.4444444444398</c:v>
                </c:pt>
                <c:pt idx="12">
                  <c:v>6141.2352941176496</c:v>
                </c:pt>
                <c:pt idx="13">
                  <c:v>6351.6153846153802</c:v>
                </c:pt>
                <c:pt idx="15">
                  <c:v>5492.4210526315801</c:v>
                </c:pt>
                <c:pt idx="17">
                  <c:v>6211.3035714285697</c:v>
                </c:pt>
              </c:numCache>
            </c:numRef>
          </c:val>
          <c:smooth val="0"/>
          <c:extLst>
            <c:ext xmlns:c16="http://schemas.microsoft.com/office/drawing/2014/chart" uri="{C3380CC4-5D6E-409C-BE32-E72D297353CC}">
              <c16:uniqueId val="{00000000-B09C-4A7E-BA14-D33312B6C5D1}"/>
            </c:ext>
          </c:extLst>
        </c:ser>
        <c:ser>
          <c:idx val="1"/>
          <c:order val="1"/>
          <c:tx>
            <c:strRef>
              <c:f>Tabla!$C$1:$C$2</c:f>
              <c:strCache>
                <c:ptCount val="1"/>
                <c:pt idx="0">
                  <c:v>H8</c:v>
                </c:pt>
              </c:strCache>
            </c:strRef>
          </c:tx>
          <c:cat>
            <c:strRef>
              <c:f>Tabla!$A$3:$A$38</c:f>
              <c:strCache>
                <c:ptCount val="35"/>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strCache>
            </c:strRef>
          </c:cat>
          <c:val>
            <c:numRef>
              <c:f>Tabla!$C$3:$C$38</c:f>
              <c:numCache>
                <c:formatCode>General</c:formatCode>
                <c:ptCount val="35"/>
                <c:pt idx="0">
                  <c:v>5084.4879668049798</c:v>
                </c:pt>
                <c:pt idx="1">
                  <c:v>5283.2291105121303</c:v>
                </c:pt>
                <c:pt idx="2">
                  <c:v>5260.2627013630699</c:v>
                </c:pt>
                <c:pt idx="3">
                  <c:v>5420.2632911392402</c:v>
                </c:pt>
                <c:pt idx="4">
                  <c:v>5403.8200980392203</c:v>
                </c:pt>
                <c:pt idx="5">
                  <c:v>5583.2527565733699</c:v>
                </c:pt>
                <c:pt idx="6">
                  <c:v>5669.0606741573001</c:v>
                </c:pt>
                <c:pt idx="7">
                  <c:v>5806.4602126879399</c:v>
                </c:pt>
                <c:pt idx="8">
                  <c:v>5918.5907461713896</c:v>
                </c:pt>
                <c:pt idx="9">
                  <c:v>6063.2145270270303</c:v>
                </c:pt>
                <c:pt idx="10">
                  <c:v>6143.0448901623704</c:v>
                </c:pt>
                <c:pt idx="11">
                  <c:v>6187.4569939183302</c:v>
                </c:pt>
                <c:pt idx="12">
                  <c:v>6269.1373699653204</c:v>
                </c:pt>
                <c:pt idx="13">
                  <c:v>6298.8463941681903</c:v>
                </c:pt>
                <c:pt idx="14">
                  <c:v>6309.2833202409001</c:v>
                </c:pt>
                <c:pt idx="15">
                  <c:v>6381.4715197956602</c:v>
                </c:pt>
                <c:pt idx="16">
                  <c:v>6467.3863039847301</c:v>
                </c:pt>
                <c:pt idx="17">
                  <c:v>6565.5786692289203</c:v>
                </c:pt>
                <c:pt idx="18">
                  <c:v>6445.6329466357301</c:v>
                </c:pt>
                <c:pt idx="19">
                  <c:v>6642.6754874651797</c:v>
                </c:pt>
                <c:pt idx="20">
                  <c:v>6757.1863442389804</c:v>
                </c:pt>
                <c:pt idx="21">
                  <c:v>6790.95311756307</c:v>
                </c:pt>
                <c:pt idx="22">
                  <c:v>6867.9699248120296</c:v>
                </c:pt>
                <c:pt idx="23">
                  <c:v>7047.3157769304098</c:v>
                </c:pt>
                <c:pt idx="24">
                  <c:v>7124.6579360921996</c:v>
                </c:pt>
                <c:pt idx="25">
                  <c:v>7126.87275784753</c:v>
                </c:pt>
                <c:pt idx="26">
                  <c:v>7196.0599826137404</c:v>
                </c:pt>
                <c:pt idx="27">
                  <c:v>7239.9314079422402</c:v>
                </c:pt>
                <c:pt idx="28">
                  <c:v>7401.4601435587501</c:v>
                </c:pt>
                <c:pt idx="29">
                  <c:v>7475.6308876811599</c:v>
                </c:pt>
                <c:pt idx="30">
                  <c:v>7778.1813353566004</c:v>
                </c:pt>
                <c:pt idx="31">
                  <c:v>8252.2642998027604</c:v>
                </c:pt>
              </c:numCache>
            </c:numRef>
          </c:val>
          <c:smooth val="0"/>
          <c:extLst>
            <c:ext xmlns:c16="http://schemas.microsoft.com/office/drawing/2014/chart" uri="{C3380CC4-5D6E-409C-BE32-E72D297353CC}">
              <c16:uniqueId val="{00000001-B09C-4A7E-BA14-D33312B6C5D1}"/>
            </c:ext>
          </c:extLst>
        </c:ser>
        <c:ser>
          <c:idx val="2"/>
          <c:order val="2"/>
          <c:tx>
            <c:strRef>
              <c:f>Tabla!$D$1:$D$2</c:f>
              <c:strCache>
                <c:ptCount val="1"/>
                <c:pt idx="0">
                  <c:v>HXJ</c:v>
                </c:pt>
              </c:strCache>
            </c:strRef>
          </c:tx>
          <c:cat>
            <c:strRef>
              <c:f>Tabla!$A$3:$A$38</c:f>
              <c:strCache>
                <c:ptCount val="35"/>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strCache>
            </c:strRef>
          </c:cat>
          <c:val>
            <c:numRef>
              <c:f>Tabla!$D$3:$D$38</c:f>
              <c:numCache>
                <c:formatCode>General</c:formatCode>
                <c:ptCount val="35"/>
                <c:pt idx="0">
                  <c:v>3931.9351851851902</c:v>
                </c:pt>
                <c:pt idx="1">
                  <c:v>4204.8316831683196</c:v>
                </c:pt>
                <c:pt idx="2">
                  <c:v>4185.3364055299498</c:v>
                </c:pt>
                <c:pt idx="3">
                  <c:v>4222.7979274611398</c:v>
                </c:pt>
                <c:pt idx="4">
                  <c:v>4097.9407894736796</c:v>
                </c:pt>
                <c:pt idx="5">
                  <c:v>4334.2492401215804</c:v>
                </c:pt>
                <c:pt idx="6">
                  <c:v>4459.29120879121</c:v>
                </c:pt>
                <c:pt idx="7">
                  <c:v>4460.6557377049203</c:v>
                </c:pt>
                <c:pt idx="8">
                  <c:v>4664.8512747875402</c:v>
                </c:pt>
                <c:pt idx="9">
                  <c:v>4492.3181818181802</c:v>
                </c:pt>
                <c:pt idx="10">
                  <c:v>4634.10202020202</c:v>
                </c:pt>
                <c:pt idx="11">
                  <c:v>4574.24262847515</c:v>
                </c:pt>
                <c:pt idx="12">
                  <c:v>4682.3848920863302</c:v>
                </c:pt>
                <c:pt idx="13">
                  <c:v>4785.7132867132896</c:v>
                </c:pt>
                <c:pt idx="14">
                  <c:v>4790.3948747816003</c:v>
                </c:pt>
                <c:pt idx="15">
                  <c:v>4877.2014965259204</c:v>
                </c:pt>
                <c:pt idx="16">
                  <c:v>4826.8104738154598</c:v>
                </c:pt>
                <c:pt idx="17">
                  <c:v>4915.0788278993004</c:v>
                </c:pt>
                <c:pt idx="18">
                  <c:v>4983.0545977011498</c:v>
                </c:pt>
                <c:pt idx="19">
                  <c:v>4974.2904302670604</c:v>
                </c:pt>
                <c:pt idx="20">
                  <c:v>5004.8940809968799</c:v>
                </c:pt>
                <c:pt idx="21">
                  <c:v>5029.8467510063301</c:v>
                </c:pt>
                <c:pt idx="22">
                  <c:v>5084.7682502896896</c:v>
                </c:pt>
                <c:pt idx="23">
                  <c:v>5058.4347342053998</c:v>
                </c:pt>
                <c:pt idx="24">
                  <c:v>5181.8678160919499</c:v>
                </c:pt>
                <c:pt idx="25">
                  <c:v>5304.5539959896896</c:v>
                </c:pt>
                <c:pt idx="26">
                  <c:v>5267.11677092642</c:v>
                </c:pt>
                <c:pt idx="27">
                  <c:v>5297.23966642495</c:v>
                </c:pt>
                <c:pt idx="28">
                  <c:v>5303.5457656116296</c:v>
                </c:pt>
                <c:pt idx="29">
                  <c:v>5364.1330690826699</c:v>
                </c:pt>
                <c:pt idx="30">
                  <c:v>5536.4878277153603</c:v>
                </c:pt>
                <c:pt idx="31">
                  <c:v>5870.0217391304404</c:v>
                </c:pt>
              </c:numCache>
            </c:numRef>
          </c:val>
          <c:smooth val="0"/>
          <c:extLst>
            <c:ext xmlns:c16="http://schemas.microsoft.com/office/drawing/2014/chart" uri="{C3380CC4-5D6E-409C-BE32-E72D297353CC}">
              <c16:uniqueId val="{00000002-B09C-4A7E-BA14-D33312B6C5D1}"/>
            </c:ext>
          </c:extLst>
        </c:ser>
        <c:ser>
          <c:idx val="3"/>
          <c:order val="3"/>
          <c:tx>
            <c:strRef>
              <c:f>Tabla!$E$1:$E$2</c:f>
              <c:strCache>
                <c:ptCount val="1"/>
                <c:pt idx="0">
                  <c:v>HXPS</c:v>
                </c:pt>
              </c:strCache>
            </c:strRef>
          </c:tx>
          <c:cat>
            <c:strRef>
              <c:f>Tabla!$A$3:$A$38</c:f>
              <c:strCache>
                <c:ptCount val="35"/>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strCache>
            </c:strRef>
          </c:cat>
          <c:val>
            <c:numRef>
              <c:f>Tabla!$E$3:$E$38</c:f>
              <c:numCache>
                <c:formatCode>General</c:formatCode>
                <c:ptCount val="35"/>
                <c:pt idx="1">
                  <c:v>3825.7837837837801</c:v>
                </c:pt>
                <c:pt idx="2">
                  <c:v>4049.89655172414</c:v>
                </c:pt>
                <c:pt idx="3">
                  <c:v>4314.0595238095202</c:v>
                </c:pt>
                <c:pt idx="4">
                  <c:v>4207.5050505050503</c:v>
                </c:pt>
                <c:pt idx="5">
                  <c:v>4735.0419580419602</c:v>
                </c:pt>
                <c:pt idx="6">
                  <c:v>4941.0210970464104</c:v>
                </c:pt>
                <c:pt idx="7">
                  <c:v>4941.9090909090901</c:v>
                </c:pt>
                <c:pt idx="8">
                  <c:v>4992.3383838383797</c:v>
                </c:pt>
                <c:pt idx="9">
                  <c:v>5149.4057971014499</c:v>
                </c:pt>
                <c:pt idx="10">
                  <c:v>5261.5189393939399</c:v>
                </c:pt>
                <c:pt idx="11">
                  <c:v>5080.5909090909099</c:v>
                </c:pt>
                <c:pt idx="12">
                  <c:v>5093.0380434782601</c:v>
                </c:pt>
                <c:pt idx="13">
                  <c:v>5019.9702970297003</c:v>
                </c:pt>
                <c:pt idx="14">
                  <c:v>4975.6586956521696</c:v>
                </c:pt>
                <c:pt idx="15">
                  <c:v>4891.2525773195903</c:v>
                </c:pt>
                <c:pt idx="16">
                  <c:v>5083.1858823529401</c:v>
                </c:pt>
                <c:pt idx="17">
                  <c:v>5209.1228070175403</c:v>
                </c:pt>
                <c:pt idx="18">
                  <c:v>4862.6162280701801</c:v>
                </c:pt>
                <c:pt idx="19">
                  <c:v>4879.42896935933</c:v>
                </c:pt>
                <c:pt idx="20">
                  <c:v>4807.5639344262299</c:v>
                </c:pt>
                <c:pt idx="21">
                  <c:v>4906.3774834437099</c:v>
                </c:pt>
                <c:pt idx="22">
                  <c:v>5103.0163398692803</c:v>
                </c:pt>
                <c:pt idx="23">
                  <c:v>4813.2888198757801</c:v>
                </c:pt>
                <c:pt idx="24">
                  <c:v>4886.98432601881</c:v>
                </c:pt>
                <c:pt idx="25">
                  <c:v>4934.9952153109998</c:v>
                </c:pt>
                <c:pt idx="26">
                  <c:v>5219.8510638297903</c:v>
                </c:pt>
                <c:pt idx="27">
                  <c:v>4882.5560975609797</c:v>
                </c:pt>
                <c:pt idx="28">
                  <c:v>5370.57627118644</c:v>
                </c:pt>
                <c:pt idx="29">
                  <c:v>5429.6185567010298</c:v>
                </c:pt>
                <c:pt idx="30">
                  <c:v>6024.86</c:v>
                </c:pt>
              </c:numCache>
            </c:numRef>
          </c:val>
          <c:smooth val="0"/>
          <c:extLst>
            <c:ext xmlns:c16="http://schemas.microsoft.com/office/drawing/2014/chart" uri="{C3380CC4-5D6E-409C-BE32-E72D297353CC}">
              <c16:uniqueId val="{00000003-B09C-4A7E-BA14-D33312B6C5D1}"/>
            </c:ext>
          </c:extLst>
        </c:ser>
        <c:ser>
          <c:idx val="4"/>
          <c:order val="4"/>
          <c:tx>
            <c:strRef>
              <c:f>Tabla!$F$1:$F$2</c:f>
              <c:strCache>
                <c:ptCount val="1"/>
                <c:pt idx="0">
                  <c:v>J8</c:v>
                </c:pt>
              </c:strCache>
            </c:strRef>
          </c:tx>
          <c:cat>
            <c:strRef>
              <c:f>Tabla!$A$3:$A$38</c:f>
              <c:strCache>
                <c:ptCount val="35"/>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strCache>
            </c:strRef>
          </c:cat>
          <c:val>
            <c:numRef>
              <c:f>Tabla!$F$3:$F$38</c:f>
              <c:numCache>
                <c:formatCode>General</c:formatCode>
                <c:ptCount val="35"/>
                <c:pt idx="0">
                  <c:v>3826.4609756097602</c:v>
                </c:pt>
                <c:pt idx="1">
                  <c:v>3943.8483606557402</c:v>
                </c:pt>
                <c:pt idx="2">
                  <c:v>4112.7921259842497</c:v>
                </c:pt>
                <c:pt idx="3">
                  <c:v>4188.9285714285697</c:v>
                </c:pt>
                <c:pt idx="4">
                  <c:v>4343.2534678436296</c:v>
                </c:pt>
                <c:pt idx="5">
                  <c:v>4349.4700854700905</c:v>
                </c:pt>
                <c:pt idx="6">
                  <c:v>4295.4157002676202</c:v>
                </c:pt>
                <c:pt idx="7">
                  <c:v>4313.4654631083204</c:v>
                </c:pt>
                <c:pt idx="8">
                  <c:v>4572.0717703349301</c:v>
                </c:pt>
                <c:pt idx="9">
                  <c:v>4647.1638940234097</c:v>
                </c:pt>
                <c:pt idx="10">
                  <c:v>4639.1013473930898</c:v>
                </c:pt>
                <c:pt idx="11">
                  <c:v>4736.4436209634696</c:v>
                </c:pt>
                <c:pt idx="12">
                  <c:v>4711.2241469816299</c:v>
                </c:pt>
                <c:pt idx="13">
                  <c:v>4888.22340425532</c:v>
                </c:pt>
                <c:pt idx="14">
                  <c:v>4842.8859934853399</c:v>
                </c:pt>
                <c:pt idx="15">
                  <c:v>4867.1478472786403</c:v>
                </c:pt>
                <c:pt idx="16">
                  <c:v>4975.48588007737</c:v>
                </c:pt>
                <c:pt idx="17">
                  <c:v>5112.0083758193696</c:v>
                </c:pt>
                <c:pt idx="18">
                  <c:v>4945.8293805309704</c:v>
                </c:pt>
                <c:pt idx="19">
                  <c:v>5016.4677843523996</c:v>
                </c:pt>
                <c:pt idx="20">
                  <c:v>5081.2797319932997</c:v>
                </c:pt>
                <c:pt idx="21">
                  <c:v>5064.8327332242197</c:v>
                </c:pt>
                <c:pt idx="22">
                  <c:v>5158.1692307692301</c:v>
                </c:pt>
                <c:pt idx="23">
                  <c:v>5248.8291350531099</c:v>
                </c:pt>
                <c:pt idx="24">
                  <c:v>5310.2858789625398</c:v>
                </c:pt>
                <c:pt idx="25">
                  <c:v>5391.7198053806496</c:v>
                </c:pt>
                <c:pt idx="26">
                  <c:v>5419.72884141331</c:v>
                </c:pt>
                <c:pt idx="27">
                  <c:v>5686.3861177884601</c:v>
                </c:pt>
                <c:pt idx="28">
                  <c:v>5543.7404139803202</c:v>
                </c:pt>
                <c:pt idx="29">
                  <c:v>5590.6447587354396</c:v>
                </c:pt>
                <c:pt idx="30">
                  <c:v>5937.1793012524704</c:v>
                </c:pt>
                <c:pt idx="31">
                  <c:v>6184.1855072463804</c:v>
                </c:pt>
              </c:numCache>
            </c:numRef>
          </c:val>
          <c:smooth val="0"/>
          <c:extLst>
            <c:ext xmlns:c16="http://schemas.microsoft.com/office/drawing/2014/chart" uri="{C3380CC4-5D6E-409C-BE32-E72D297353CC}">
              <c16:uniqueId val="{00000004-B09C-4A7E-BA14-D33312B6C5D1}"/>
            </c:ext>
          </c:extLst>
        </c:ser>
        <c:ser>
          <c:idx val="5"/>
          <c:order val="5"/>
          <c:tx>
            <c:strRef>
              <c:f>Tabla!$G$1:$G$2</c:f>
              <c:strCache>
                <c:ptCount val="1"/>
                <c:pt idx="0">
                  <c:v>JXPS</c:v>
                </c:pt>
              </c:strCache>
            </c:strRef>
          </c:tx>
          <c:cat>
            <c:strRef>
              <c:f>Tabla!$A$3:$A$38</c:f>
              <c:strCache>
                <c:ptCount val="35"/>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strCache>
            </c:strRef>
          </c:cat>
          <c:val>
            <c:numRef>
              <c:f>Tabla!$G$3:$G$38</c:f>
              <c:numCache>
                <c:formatCode>General</c:formatCode>
                <c:ptCount val="35"/>
                <c:pt idx="13">
                  <c:v>4407.50793650794</c:v>
                </c:pt>
                <c:pt idx="14">
                  <c:v>4296.8888888888896</c:v>
                </c:pt>
                <c:pt idx="15">
                  <c:v>4311.6960784313696</c:v>
                </c:pt>
                <c:pt idx="16">
                  <c:v>4599.3619631901802</c:v>
                </c:pt>
                <c:pt idx="17">
                  <c:v>4517.5657894736796</c:v>
                </c:pt>
                <c:pt idx="18">
                  <c:v>4347.0331125827797</c:v>
                </c:pt>
                <c:pt idx="19">
                  <c:v>4575.1685393258404</c:v>
                </c:pt>
                <c:pt idx="20">
                  <c:v>4660.3223140495902</c:v>
                </c:pt>
                <c:pt idx="21">
                  <c:v>4678.6218487394999</c:v>
                </c:pt>
                <c:pt idx="22">
                  <c:v>4679.71063829787</c:v>
                </c:pt>
                <c:pt idx="23">
                  <c:v>4844.6884735202502</c:v>
                </c:pt>
                <c:pt idx="24">
                  <c:v>4618.7090909090903</c:v>
                </c:pt>
                <c:pt idx="25">
                  <c:v>4552.2570281124499</c:v>
                </c:pt>
                <c:pt idx="26">
                  <c:v>4987.8446601941796</c:v>
                </c:pt>
                <c:pt idx="27">
                  <c:v>5100.6860465116297</c:v>
                </c:pt>
                <c:pt idx="28">
                  <c:v>5440.2237442922396</c:v>
                </c:pt>
                <c:pt idx="29">
                  <c:v>5508.0519480519497</c:v>
                </c:pt>
              </c:numCache>
            </c:numRef>
          </c:val>
          <c:smooth val="0"/>
          <c:extLst>
            <c:ext xmlns:c16="http://schemas.microsoft.com/office/drawing/2014/chart" uri="{C3380CC4-5D6E-409C-BE32-E72D297353CC}">
              <c16:uniqueId val="{00000005-B09C-4A7E-BA14-D33312B6C5D1}"/>
            </c:ext>
          </c:extLst>
        </c:ser>
        <c:ser>
          <c:idx val="6"/>
          <c:order val="6"/>
          <c:tx>
            <c:strRef>
              <c:f>Tabla!$H$1:$H$2</c:f>
              <c:strCache>
                <c:ptCount val="1"/>
                <c:pt idx="0">
                  <c:v>PS8</c:v>
                </c:pt>
              </c:strCache>
            </c:strRef>
          </c:tx>
          <c:cat>
            <c:strRef>
              <c:f>Tabla!$A$3:$A$38</c:f>
              <c:strCache>
                <c:ptCount val="35"/>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strCache>
            </c:strRef>
          </c:cat>
          <c:val>
            <c:numRef>
              <c:f>Tabla!$H$3:$H$38</c:f>
              <c:numCache>
                <c:formatCode>General</c:formatCode>
                <c:ptCount val="35"/>
                <c:pt idx="0">
                  <c:v>3338.6206896551698</c:v>
                </c:pt>
                <c:pt idx="1">
                  <c:v>3381.1493212669702</c:v>
                </c:pt>
                <c:pt idx="2">
                  <c:v>3480.4535519125702</c:v>
                </c:pt>
                <c:pt idx="3">
                  <c:v>3839.54966887417</c:v>
                </c:pt>
                <c:pt idx="4">
                  <c:v>3803.89634146341</c:v>
                </c:pt>
                <c:pt idx="5">
                  <c:v>3794.3644859813098</c:v>
                </c:pt>
                <c:pt idx="6">
                  <c:v>3700.11428571429</c:v>
                </c:pt>
                <c:pt idx="7">
                  <c:v>4275.9337748344396</c:v>
                </c:pt>
                <c:pt idx="8">
                  <c:v>4733.2112676056304</c:v>
                </c:pt>
                <c:pt idx="9">
                  <c:v>4658.7319587628899</c:v>
                </c:pt>
                <c:pt idx="10">
                  <c:v>4612.1361256544496</c:v>
                </c:pt>
                <c:pt idx="11">
                  <c:v>4647.4475806451601</c:v>
                </c:pt>
                <c:pt idx="12">
                  <c:v>4600.08910891089</c:v>
                </c:pt>
                <c:pt idx="13">
                  <c:v>4286.7050359712202</c:v>
                </c:pt>
                <c:pt idx="14">
                  <c:v>4229.4585635359099</c:v>
                </c:pt>
                <c:pt idx="15">
                  <c:v>4322.92948717949</c:v>
                </c:pt>
                <c:pt idx="16">
                  <c:v>4495.8657243816297</c:v>
                </c:pt>
                <c:pt idx="17">
                  <c:v>4659.0586734693898</c:v>
                </c:pt>
                <c:pt idx="18">
                  <c:v>4647.6016042780702</c:v>
                </c:pt>
                <c:pt idx="19">
                  <c:v>4359.5486725663704</c:v>
                </c:pt>
                <c:pt idx="20">
                  <c:v>4098.7980456026098</c:v>
                </c:pt>
                <c:pt idx="21">
                  <c:v>4394.7146814404396</c:v>
                </c:pt>
                <c:pt idx="22">
                  <c:v>4269.4246231155803</c:v>
                </c:pt>
                <c:pt idx="23">
                  <c:v>4404.5013192612096</c:v>
                </c:pt>
                <c:pt idx="24">
                  <c:v>4368.5471124620099</c:v>
                </c:pt>
                <c:pt idx="25">
                  <c:v>4379.1623188405802</c:v>
                </c:pt>
                <c:pt idx="26">
                  <c:v>4416.7317073170698</c:v>
                </c:pt>
                <c:pt idx="27">
                  <c:v>4361.0975609756097</c:v>
                </c:pt>
                <c:pt idx="28">
                  <c:v>5264.2635658914696</c:v>
                </c:pt>
                <c:pt idx="29">
                  <c:v>5743.3222222222203</c:v>
                </c:pt>
              </c:numCache>
            </c:numRef>
          </c:val>
          <c:smooth val="0"/>
          <c:extLst>
            <c:ext xmlns:c16="http://schemas.microsoft.com/office/drawing/2014/chart" uri="{C3380CC4-5D6E-409C-BE32-E72D297353CC}">
              <c16:uniqueId val="{00000006-B09C-4A7E-BA14-D33312B6C5D1}"/>
            </c:ext>
          </c:extLst>
        </c:ser>
        <c:dLbls>
          <c:showLegendKey val="0"/>
          <c:showVal val="0"/>
          <c:showCatName val="0"/>
          <c:showSerName val="0"/>
          <c:showPercent val="0"/>
          <c:showBubbleSize val="0"/>
        </c:dLbls>
        <c:marker val="1"/>
        <c:smooth val="0"/>
        <c:axId val="284622848"/>
        <c:axId val="284624384"/>
      </c:lineChart>
      <c:catAx>
        <c:axId val="284622848"/>
        <c:scaling>
          <c:orientation val="minMax"/>
        </c:scaling>
        <c:delete val="0"/>
        <c:axPos val="b"/>
        <c:numFmt formatCode="General" sourceLinked="1"/>
        <c:majorTickMark val="out"/>
        <c:minorTickMark val="none"/>
        <c:tickLblPos val="nextTo"/>
        <c:txPr>
          <a:bodyPr/>
          <a:lstStyle/>
          <a:p>
            <a:pPr>
              <a:defRPr sz="1000"/>
            </a:pPr>
            <a:endParaRPr lang="en-US"/>
          </a:p>
        </c:txPr>
        <c:crossAx val="284624384"/>
        <c:crosses val="autoZero"/>
        <c:auto val="0"/>
        <c:lblAlgn val="ctr"/>
        <c:lblOffset val="100"/>
        <c:tickLblSkip val="2"/>
        <c:tickMarkSkip val="1"/>
        <c:noMultiLvlLbl val="0"/>
      </c:catAx>
      <c:valAx>
        <c:axId val="284624384"/>
        <c:scaling>
          <c:orientation val="minMax"/>
        </c:scaling>
        <c:delete val="0"/>
        <c:axPos val="l"/>
        <c:majorGridlines/>
        <c:numFmt formatCode="General" sourceLinked="1"/>
        <c:majorTickMark val="out"/>
        <c:minorTickMark val="none"/>
        <c:tickLblPos val="nextTo"/>
        <c:crossAx val="284622848"/>
        <c:crosses val="autoZero"/>
        <c:crossBetween val="midCat"/>
      </c:valAx>
    </c:plotArea>
    <c:legend>
      <c:legendPos val="r"/>
      <c:overlay val="0"/>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zoomScale="98"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9694" cy="6288444"/>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REV" refreshedDate="44264.450739814813" createdVersion="4" refreshedVersion="6" minRefreshableVersion="3" recordCount="488" xr:uid="{00000000-000A-0000-FFFF-FFFF42000000}">
  <cacheSource type="worksheet">
    <worksheetSource ref="A12:AF500" sheet="datos"/>
  </cacheSource>
  <cacheFields count="32">
    <cacheField name="Raza" numFmtId="0">
      <sharedItems containsBlank="1" count="8">
        <s v="J8"/>
        <s v="HXJ"/>
        <s v="H8"/>
        <s v="HXPS"/>
        <s v="PS8"/>
        <s v="JXPS"/>
        <s v="G8"/>
        <m/>
      </sharedItems>
    </cacheField>
    <cacheField name="Año Nacimiento" numFmtId="1">
      <sharedItems containsString="0" containsBlank="1" containsNumber="1" containsInteger="1" minValue="1987" maxValue="2021" count="36">
        <n v="1987"/>
        <n v="1988"/>
        <n v="1989"/>
        <n v="1990"/>
        <n v="1991"/>
        <n v="1992"/>
        <n v="1993"/>
        <n v="1994"/>
        <n v="1995"/>
        <n v="1996"/>
        <n v="1997"/>
        <n v="1998"/>
        <n v="1999"/>
        <n v="2000"/>
        <n v="2001"/>
        <n v="2002"/>
        <n v="2003"/>
        <n v="2004"/>
        <n v="2005"/>
        <n v="2006"/>
        <n v="2007"/>
        <n v="2008"/>
        <n v="2009"/>
        <n v="2010"/>
        <n v="2011"/>
        <n v="2012"/>
        <n v="2013"/>
        <n v="2014"/>
        <n v="2015"/>
        <n v="2016"/>
        <n v="2017"/>
        <n v="2018"/>
        <n v="2019"/>
        <n v="2020"/>
        <n v="2021"/>
        <m/>
      </sharedItems>
    </cacheField>
    <cacheField name="Pct_consanguinidad" numFmtId="2">
      <sharedItems containsString="0" containsBlank="1" containsNumber="1" minValue="0" maxValue="1.60214285714286"/>
    </cacheField>
    <cacheField name="datos_leche_305K" numFmtId="1">
      <sharedItems containsString="0" containsBlank="1" containsNumber="1" containsInteger="1" minValue="50" maxValue="4310"/>
    </cacheField>
    <cacheField name="Producción Corregida 305d_Leche" numFmtId="1">
      <sharedItems containsString="0" containsBlank="1" containsNumber="1" minValue="3338.6206896551698" maxValue="8252.2642998027604"/>
    </cacheField>
    <cacheField name="datos_valor de Cría_Leche" numFmtId="0">
      <sharedItems containsString="0" containsBlank="1" containsNumber="1" containsInteger="1" minValue="50" maxValue="8576"/>
    </cacheField>
    <cacheField name="Valor de Cría_Leche" numFmtId="164">
      <sharedItems containsString="0" containsBlank="1" containsNumber="1" minValue="-124.961272727273" maxValue="351.06307692307701"/>
    </cacheField>
    <cacheField name="Pct_Confiabilidad_Leche" numFmtId="1">
      <sharedItems containsString="0" containsBlank="1" containsNumber="1" minValue="8.2581081081081003" maxValue="35.519295275590601"/>
    </cacheField>
    <cacheField name="datos_Grasa" numFmtId="0">
      <sharedItems containsString="0" containsBlank="1" containsNumber="1" containsInteger="1" minValue="57" maxValue="548"/>
    </cacheField>
    <cacheField name="Producción Corregida_305d_Grasa" numFmtId="1">
      <sharedItems containsString="0" containsBlank="1" containsNumber="1" minValue="179.9" maxValue="296.25"/>
    </cacheField>
    <cacheField name="Valor de Cría_Grasa" numFmtId="164">
      <sharedItems containsString="0" containsBlank="1" containsNumber="1" minValue="-3.2569743083003901" maxValue="4.8747706947238401"/>
    </cacheField>
    <cacheField name="Pct_Confiabilidad_Grasa" numFmtId="1">
      <sharedItems containsString="0" containsBlank="1" containsNumber="1" minValue="6.9703866666666601" maxValue="20.275666129898099"/>
    </cacheField>
    <cacheField name="datos_Proteína" numFmtId="1">
      <sharedItems containsString="0" containsBlank="1" containsNumber="1" containsInteger="1" minValue="52" maxValue="545"/>
    </cacheField>
    <cacheField name="Producción Corregida_305d_Proteína" numFmtId="1">
      <sharedItems containsString="0" containsBlank="1" containsNumber="1" minValue="167.71134020618601" maxValue="272.63749999999999"/>
    </cacheField>
    <cacheField name="Valor de Cría_Proteína" numFmtId="164">
      <sharedItems containsString="0" containsBlank="1" containsNumber="1" minValue="-2.9024889908257001" maxValue="4.8304136328427401"/>
    </cacheField>
    <cacheField name="Pct_Confiabilidad_Proteína" numFmtId="1">
      <sharedItems containsString="0" containsBlank="1" containsNumber="1" minValue="5.6836007194244598" maxValue="18.0703240905057"/>
    </cacheField>
    <cacheField name="datos_Sólidos" numFmtId="1">
      <sharedItems containsString="0" containsBlank="1" containsNumber="1" containsInteger="1" minValue="50" maxValue="551"/>
    </cacheField>
    <cacheField name="Producción Corregida_305d_Sólidos" numFmtId="1">
      <sharedItems containsString="0" containsBlank="1" containsNumber="1" minValue="626.97938144329896" maxValue="1043.825"/>
    </cacheField>
    <cacheField name="Valor de Cría_Sólidos" numFmtId="0">
      <sharedItems containsString="0" containsBlank="1" containsNumber="1" minValue="-6.4199857433808498" maxValue="20.448213920322299"/>
    </cacheField>
    <cacheField name="Pct_Confiabilidad_Sólidos" numFmtId="1">
      <sharedItems containsString="0" containsBlank="1" containsNumber="1" minValue="5.0877452471482902" maxValue="17.407927380312"/>
    </cacheField>
    <cacheField name="datos_Días Abiertos" numFmtId="1">
      <sharedItems containsString="0" containsBlank="1" containsNumber="1" containsInteger="1" minValue="50" maxValue="4310"/>
    </cacheField>
    <cacheField name="Días Abiertos" numFmtId="1">
      <sharedItems containsString="0" containsBlank="1" containsNumber="1" minValue="104.524844720497" maxValue="167.45454545454501"/>
    </cacheField>
    <cacheField name="Valor Cría_DíasAbiertos" numFmtId="164">
      <sharedItems containsString="0" containsBlank="1" containsNumber="1" minValue="-2.9185284995808698" maxValue="5.4101171600954201"/>
    </cacheField>
    <cacheField name="pct_Confiabilidad_DíasAbiertos" numFmtId="1">
      <sharedItems containsString="0" containsBlank="1" containsNumber="1" minValue="4.8104202898550703" maxValue="19.851932779456199"/>
    </cacheField>
    <cacheField name="datos_CélulasSomáticas" numFmtId="0">
      <sharedItems containsString="0" containsBlank="1" containsNumber="1" containsInteger="1" minValue="74" maxValue="1207"/>
    </cacheField>
    <cacheField name="CélulasSomáticas_score" numFmtId="0">
      <sharedItems containsString="0" containsBlank="1" containsNumber="1" minValue="2.9010531530675698" maxValue="3.8762309761493001"/>
    </cacheField>
    <cacheField name="Valor de Cría_CélulasSomáticas" numFmtId="0">
      <sharedItems containsString="0" containsBlank="1" containsNumber="1" minValue="-0.28607252804591798" maxValue="6.1196866962824399E-2"/>
    </cacheField>
    <cacheField name="Pct_Confiabilidad_CélulasSomáticas" numFmtId="0">
      <sharedItems containsString="0" containsBlank="1" containsNumber="1" minValue="6.5606319115323801" maxValue="20.391994410061901"/>
    </cacheField>
    <cacheField name="datos_VidaProductiva" numFmtId="0">
      <sharedItems containsString="0" containsBlank="1" containsNumber="1" containsInteger="1" minValue="51" maxValue="4283"/>
    </cacheField>
    <cacheField name="VidaProductiva_meses" numFmtId="164">
      <sharedItems containsString="0" containsBlank="1" containsNumber="1" minValue="20.202500000000001" maxValue="55.991666666666703"/>
    </cacheField>
    <cacheField name="Valor de Cría_VidaProductiva" numFmtId="2">
      <sharedItems containsString="0" containsBlank="1" containsNumber="1" minValue="-21.046834765529201" maxValue="3.7066178181818201"/>
    </cacheField>
    <cacheField name="Pct_Confiabilidad_VidaProductiva" numFmtId="1">
      <sharedItems containsString="0" containsBlank="1" containsNumber="1" minValue="5.2263151291512902" maxValue="17.505717069745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8">
  <r>
    <x v="0"/>
    <x v="0"/>
    <n v="0.20823529411764699"/>
    <n v="410"/>
    <n v="3826.4609756097602"/>
    <n v="594"/>
    <n v="-105.90498316498299"/>
    <n v="29.216294612794702"/>
    <n v="80"/>
    <n v="179.9"/>
    <n v="-2.7001019283746501"/>
    <n v="13.191867768595101"/>
    <m/>
    <m/>
    <m/>
    <m/>
    <m/>
    <m/>
    <m/>
    <m/>
    <n v="410"/>
    <n v="122.182926829268"/>
    <n v="1.3408768971332199"/>
    <n v="13.0352225969646"/>
    <m/>
    <m/>
    <m/>
    <m/>
    <n v="408"/>
    <n v="39.094362745098003"/>
    <n v="0.87503242320819097"/>
    <n v="9.46104761092149"/>
  </r>
  <r>
    <x v="0"/>
    <x v="1"/>
    <n v="0.16468508287292799"/>
    <n v="488"/>
    <n v="3943.8483606557402"/>
    <n v="711"/>
    <n v="-102.59877637130801"/>
    <n v="29.937364275668099"/>
    <n v="72"/>
    <n v="198.736111111111"/>
    <n v="-2.9506076233183798"/>
    <n v="13.208782511210799"/>
    <m/>
    <m/>
    <m/>
    <m/>
    <m/>
    <m/>
    <m/>
    <m/>
    <n v="488"/>
    <n v="123.52459016393399"/>
    <n v="1.62162869198312"/>
    <n v="13.9597496483826"/>
    <m/>
    <m/>
    <m/>
    <m/>
    <n v="488"/>
    <n v="38.601639344262303"/>
    <n v="1.0308073654390899"/>
    <n v="10.7816640226629"/>
  </r>
  <r>
    <x v="0"/>
    <x v="2"/>
    <n v="0.18409893992932899"/>
    <n v="635"/>
    <n v="4112.7921259842497"/>
    <n v="892"/>
    <n v="-68.369080717488799"/>
    <n v="31.851375560538202"/>
    <n v="84"/>
    <n v="210.92857142857099"/>
    <n v="-3.2569743083003901"/>
    <n v="14.966719367588899"/>
    <m/>
    <m/>
    <m/>
    <m/>
    <n v="59"/>
    <n v="699.11864406779705"/>
    <n v="-6.4199857433808498"/>
    <n v="10.5879144602851"/>
    <n v="635"/>
    <n v="119.307086614173"/>
    <n v="0.93236251402918202"/>
    <n v="15.1751717171717"/>
    <m/>
    <m/>
    <m/>
    <m/>
    <n v="634"/>
    <n v="42.2"/>
    <n v="1.00078305084746"/>
    <n v="11.4675506214689"/>
  </r>
  <r>
    <x v="0"/>
    <x v="3"/>
    <n v="0.22510729613733901"/>
    <n v="700"/>
    <n v="4188.9285714285697"/>
    <n v="1064"/>
    <n v="-47.504125939849601"/>
    <n v="31.6862443609023"/>
    <n v="95"/>
    <n v="214.03157894736799"/>
    <n v="-1.54004486251809"/>
    <n v="14.8729247467438"/>
    <m/>
    <m/>
    <m/>
    <m/>
    <n v="74"/>
    <n v="727.32432432432404"/>
    <n v="-0.494186666666668"/>
    <n v="10.8459066666667"/>
    <n v="700"/>
    <n v="128.50714285714301"/>
    <n v="1.8205"/>
    <n v="15.816147834274901"/>
    <m/>
    <m/>
    <m/>
    <m/>
    <n v="700"/>
    <n v="39.2568571428571"/>
    <n v="1.6276461100569299"/>
    <n v="12.430067077798901"/>
  </r>
  <r>
    <x v="0"/>
    <x v="4"/>
    <n v="0.29226537216828502"/>
    <n v="793"/>
    <n v="4343.2534678436296"/>
    <n v="1232"/>
    <n v="11.972540584415601"/>
    <n v="33.107637175324598"/>
    <n v="120"/>
    <n v="230.47499999999999"/>
    <n v="-0.92698023255813999"/>
    <n v="15.608140697674401"/>
    <m/>
    <m/>
    <m/>
    <m/>
    <n v="110"/>
    <n v="739.21818181818196"/>
    <n v="0.83418117647059098"/>
    <n v="12.01558"/>
    <n v="793"/>
    <n v="121.368221941992"/>
    <n v="1.97759983766234"/>
    <n v="17.337517857142899"/>
    <m/>
    <m/>
    <m/>
    <m/>
    <n v="791"/>
    <n v="39.881289506953301"/>
    <n v="2.0846391836734699"/>
    <n v="13.869343183673401"/>
  </r>
  <r>
    <x v="0"/>
    <x v="5"/>
    <n v="0.296333333333333"/>
    <n v="936"/>
    <n v="4349.4700854700905"/>
    <n v="1471"/>
    <n v="8.1102039428959802"/>
    <n v="32.830633582596803"/>
    <n v="135"/>
    <n v="222.651851851852"/>
    <n v="-0.111722168441433"/>
    <n v="15.835000000000001"/>
    <m/>
    <m/>
    <m/>
    <m/>
    <n v="119"/>
    <n v="718.41176470588198"/>
    <n v="0.49743362831858401"/>
    <n v="12.3396017699115"/>
    <n v="936"/>
    <n v="123.233974358974"/>
    <n v="1.8460870748299301"/>
    <n v="17.553645578231301"/>
    <m/>
    <m/>
    <m/>
    <m/>
    <n v="932"/>
    <n v="39.027575107296201"/>
    <n v="2.17367602739726"/>
    <n v="14.288068082191799"/>
  </r>
  <r>
    <x v="0"/>
    <x v="6"/>
    <n v="0.21470914127423801"/>
    <n v="1121"/>
    <n v="4295.4157002676202"/>
    <n v="1656"/>
    <n v="11.6952717391304"/>
    <n v="33.052722222222101"/>
    <n v="148"/>
    <n v="243.42567567567599"/>
    <n v="-9.3327338129494102E-3"/>
    <n v="17.2334442446043"/>
    <n v="55"/>
    <n v="195.41818181818201"/>
    <n v="-2.9024889908257001"/>
    <n v="12.099780733945"/>
    <n v="146"/>
    <n v="728.90410958904101"/>
    <n v="0.46776289592760001"/>
    <n v="13.950867873303199"/>
    <n v="1121"/>
    <n v="125.26940231935799"/>
    <n v="1.75473579201934"/>
    <n v="17.628114873034999"/>
    <m/>
    <m/>
    <m/>
    <m/>
    <n v="1111"/>
    <n v="36.564536453645303"/>
    <n v="2.3578523284313699"/>
    <n v="14.620569301470599"/>
  </r>
  <r>
    <x v="0"/>
    <x v="7"/>
    <n v="0.32507843137254799"/>
    <n v="1274"/>
    <n v="4313.4654631083204"/>
    <n v="1969"/>
    <n v="23.5901371254444"/>
    <n v="33.511674961909499"/>
    <n v="165"/>
    <n v="256.41818181818201"/>
    <n v="0.18052643678160901"/>
    <n v="18.0717954022989"/>
    <n v="78"/>
    <n v="207.230769230769"/>
    <n v="-2.7483094867807201"/>
    <n v="13.5602363919129"/>
    <n v="165"/>
    <n v="767.49696969697004"/>
    <n v="1.8172475019215999"/>
    <n v="14.991670253651099"/>
    <n v="1274"/>
    <n v="125.365777080063"/>
    <n v="1.7397302564102599"/>
    <n v="18.313291794871802"/>
    <m/>
    <m/>
    <m/>
    <m/>
    <n v="1256"/>
    <n v="36.392595541401299"/>
    <n v="2.6233122406638998"/>
    <n v="15.2309189834025"/>
  </r>
  <r>
    <x v="0"/>
    <x v="8"/>
    <n v="0.48393598910452801"/>
    <n v="1463"/>
    <n v="4572.0717703349301"/>
    <n v="2308"/>
    <n v="63.106581455805802"/>
    <n v="33.835565857885598"/>
    <n v="262"/>
    <n v="243.770992366412"/>
    <n v="0.20236329820210799"/>
    <n v="19.305880967141999"/>
    <n v="169"/>
    <n v="199.06508875739601"/>
    <n v="-2.0488934169278998"/>
    <n v="14.9151059561128"/>
    <n v="263"/>
    <n v="736.23954372623598"/>
    <n v="4.8256291925465904"/>
    <n v="16.1622459627329"/>
    <n v="1463"/>
    <n v="124.451811346548"/>
    <n v="1.9539617557583699"/>
    <n v="19.096985658409402"/>
    <m/>
    <m/>
    <m/>
    <m/>
    <n v="1452"/>
    <n v="37.544008264462803"/>
    <n v="3.1272502191060401"/>
    <n v="16.1890411042945"/>
  </r>
  <r>
    <x v="0"/>
    <x v="9"/>
    <n v="0.53765852239674194"/>
    <n v="1623"/>
    <n v="4647.1638940234097"/>
    <n v="2657"/>
    <n v="54.734685735792297"/>
    <n v="33.983802785096003"/>
    <n v="250"/>
    <n v="247.44399999999999"/>
    <n v="-0.61973859366613004"/>
    <n v="20.275666129898099"/>
    <n v="199"/>
    <n v="202.085427135678"/>
    <n v="-0.85289490790899403"/>
    <n v="16.863066630552499"/>
    <n v="252"/>
    <n v="756.31746031746002"/>
    <n v="4.5089811726734803"/>
    <n v="17.407927380312"/>
    <n v="1623"/>
    <n v="124.55514479359201"/>
    <n v="1.7945317220543799"/>
    <n v="19.851932779456199"/>
    <n v="74"/>
    <n v="3.3639251314009"/>
    <n v="-2.78741296197107E-2"/>
    <n v="13.7657204070701"/>
    <n v="1608"/>
    <n v="36.848631840796003"/>
    <n v="3.0925171624713901"/>
    <n v="16.981405186880199"/>
  </r>
  <r>
    <x v="0"/>
    <x v="10"/>
    <n v="0.61202289060420501"/>
    <n v="1707"/>
    <n v="4639.1013473930898"/>
    <n v="2796"/>
    <n v="48.783419170243299"/>
    <n v="33.991555793991402"/>
    <n v="238"/>
    <n v="241.02100840336101"/>
    <n v="-0.67925249003983901"/>
    <n v="19.655530378486201"/>
    <n v="218"/>
    <n v="195.09633027522901"/>
    <n v="-1.0256904164576"/>
    <n v="16.5471640742599"/>
    <n v="239"/>
    <n v="729.95397489539698"/>
    <n v="4.5545868263473004"/>
    <n v="16.790634730538901"/>
    <n v="1707"/>
    <n v="125.48916227299399"/>
    <n v="1.66505021520803"/>
    <n v="19.786500717360099"/>
    <n v="135"/>
    <n v="3.5890209420785002"/>
    <n v="-4.17369200394868E-2"/>
    <n v="13.6569101678183"/>
    <n v="1674"/>
    <n v="36.041338112305802"/>
    <n v="3.2117381555153699"/>
    <n v="16.950332224231399"/>
  </r>
  <r>
    <x v="0"/>
    <x v="11"/>
    <n v="0.60476279069767602"/>
    <n v="1889"/>
    <n v="4736.4436209634696"/>
    <n v="3187"/>
    <n v="43.514006903043601"/>
    <n v="33.743923752745502"/>
    <n v="315"/>
    <n v="232.91111111111101"/>
    <n v="-0.38108876257105401"/>
    <n v="19.2848373414954"/>
    <n v="308"/>
    <n v="193.85064935064901"/>
    <n v="-0.380581282952549"/>
    <n v="16.378513620386599"/>
    <n v="314"/>
    <n v="720.08280254777105"/>
    <n v="5.3786812993854003"/>
    <n v="16.278577260755"/>
    <n v="1889"/>
    <n v="127.844362096347"/>
    <n v="1.22467579477494"/>
    <n v="19.4887101038716"/>
    <n v="157"/>
    <n v="3.7010233600945202"/>
    <n v="-2.1008962868117799E-2"/>
    <n v="13.1275714895433"/>
    <n v="1871"/>
    <n v="37.817904863709202"/>
    <n v="2.9631453045685299"/>
    <n v="16.588991751268999"/>
  </r>
  <r>
    <x v="0"/>
    <x v="12"/>
    <n v="0.69702213279677905"/>
    <n v="1905"/>
    <n v="4711.2241469816299"/>
    <n v="3492"/>
    <n v="40.80078465063"/>
    <n v="32.523851088201603"/>
    <n v="335"/>
    <n v="231.122388059701"/>
    <n v="-0.54425794768611702"/>
    <n v="18.951816096579499"/>
    <n v="331"/>
    <n v="195.04833836858"/>
    <n v="-0.56887530364372096"/>
    <n v="16.340998380566798"/>
    <n v="335"/>
    <n v="719.59104477611902"/>
    <n v="4.25296810658054"/>
    <n v="15.988759386354401"/>
    <n v="1905"/>
    <n v="129.69343832020999"/>
    <n v="1.254995698308"/>
    <n v="18.868361915686901"/>
    <n v="217"/>
    <n v="3.6953799299188601"/>
    <n v="-2.7688155339805801E-2"/>
    <n v="13.4332427184466"/>
    <n v="1886"/>
    <n v="38.540402969247097"/>
    <n v="3.0173121387283102"/>
    <n v="16.0492718786127"/>
  </r>
  <r>
    <x v="0"/>
    <x v="13"/>
    <n v="0.62682626298187005"/>
    <n v="2068"/>
    <n v="4888.22340425532"/>
    <n v="3848"/>
    <n v="59.975309251559203"/>
    <n v="31.949825103950101"/>
    <n v="401"/>
    <n v="235.51371571072301"/>
    <n v="2.7363464447806098E-2"/>
    <n v="19.372642586989301"/>
    <n v="392"/>
    <n v="199.14540816326499"/>
    <n v="0.142370539104024"/>
    <n v="16.837140470766901"/>
    <n v="401"/>
    <n v="734.997506234414"/>
    <n v="5.4452222642938199"/>
    <n v="16.277392275653099"/>
    <n v="2068"/>
    <n v="130.418762088975"/>
    <n v="1.44858307291667"/>
    <n v="18.490531510416801"/>
    <n v="261"/>
    <n v="3.6228868790440698"/>
    <n v="3.3651137594798998E-3"/>
    <n v="14.3713615023474"/>
    <n v="2028"/>
    <n v="40.064201183431997"/>
    <n v="2.8664042105263099"/>
    <n v="15.7532987894737"/>
  </r>
  <r>
    <x v="0"/>
    <x v="14"/>
    <n v="0.66583896293591505"/>
    <n v="2149"/>
    <n v="4842.8859934853399"/>
    <n v="3776"/>
    <n v="52.645259533898198"/>
    <n v="33.119313559322002"/>
    <n v="415"/>
    <n v="235.34698795180699"/>
    <n v="-0.20609968602825701"/>
    <n v="19.730420722135101"/>
    <n v="409"/>
    <n v="196.16381418092899"/>
    <n v="-1.49665617623912E-2"/>
    <n v="17.2023202202991"/>
    <n v="416"/>
    <n v="729.88942307692298"/>
    <n v="4.8904998036906102"/>
    <n v="16.510776207302801"/>
    <n v="2149"/>
    <n v="131.808748255002"/>
    <n v="1.3441582295255701"/>
    <n v="19.005154518950398"/>
    <n v="330"/>
    <n v="3.6366914536964399"/>
    <n v="2.36113152094049E-2"/>
    <n v="15.185855988243899"/>
    <n v="2124"/>
    <n v="39.644067796610202"/>
    <n v="2.9930993288590502"/>
    <n v="16.236818120805399"/>
  </r>
  <r>
    <x v="0"/>
    <x v="15"/>
    <n v="0.59169517358170998"/>
    <n v="2462"/>
    <n v="4867.1478472786403"/>
    <n v="4029"/>
    <n v="64.836269545792902"/>
    <n v="32.763624720774402"/>
    <n v="361"/>
    <n v="235.98891966759001"/>
    <n v="-0.15515674834694701"/>
    <n v="19.389933099961102"/>
    <n v="360"/>
    <n v="196.455555555556"/>
    <n v="0.18361511492013999"/>
    <n v="17.137522789248301"/>
    <n v="365"/>
    <n v="732.87671232876698"/>
    <n v="5.2304449202024301"/>
    <n v="16.3917843518879"/>
    <n v="2462"/>
    <n v="132.03005686433801"/>
    <n v="1.44144452736318"/>
    <n v="18.527385323383101"/>
    <n v="362"/>
    <n v="3.8550338327225302"/>
    <n v="3.0082611832611902E-2"/>
    <n v="15.7689754689755"/>
    <n v="2431"/>
    <n v="38.310324969148503"/>
    <n v="2.9433942138364801"/>
    <n v="15.8637979874214"/>
  </r>
  <r>
    <x v="0"/>
    <x v="16"/>
    <n v="0.63803998788245997"/>
    <n v="2585"/>
    <n v="4975.48588007737"/>
    <n v="4424"/>
    <n v="56.380856690777598"/>
    <n v="32.243077983725101"/>
    <n v="351"/>
    <n v="252.586894586895"/>
    <n v="0.83157499121882505"/>
    <n v="19.849631541973999"/>
    <n v="347"/>
    <n v="212.48126801152699"/>
    <n v="0.99629043600563005"/>
    <n v="17.7368551336147"/>
    <n v="352"/>
    <n v="787.88068181818198"/>
    <n v="6.7505952213633504"/>
    <n v="16.992698172874199"/>
    <n v="2585"/>
    <n v="129.766344294004"/>
    <n v="1.4520924331671901"/>
    <n v="18.621024694155"/>
    <n v="431"/>
    <n v="3.7445564261182098"/>
    <n v="2.9311224489795899E-2"/>
    <n v="16.574649234693901"/>
    <n v="2545"/>
    <n v="38.568015717092401"/>
    <n v="2.8313376117350399"/>
    <n v="16.132559614943901"/>
  </r>
  <r>
    <x v="0"/>
    <x v="17"/>
    <n v="0.65768098881695103"/>
    <n v="2746"/>
    <n v="5112.0083758193696"/>
    <n v="4738"/>
    <n v="39.146101730688201"/>
    <n v="32.436446390882203"/>
    <n v="363"/>
    <n v="259.25619834710699"/>
    <n v="0.84676617886178496"/>
    <n v="19.577905365853599"/>
    <n v="362"/>
    <n v="220.53038674033101"/>
    <n v="0.83209046534330999"/>
    <n v="17.476146111292"/>
    <n v="365"/>
    <n v="813.84931506849296"/>
    <n v="5.5719528148389399"/>
    <n v="16.5977591929711"/>
    <n v="2746"/>
    <n v="129.016023306628"/>
    <n v="1.1852762045646601"/>
    <n v="18.6758818681318"/>
    <n v="523"/>
    <n v="3.6175831854711999"/>
    <n v="2.3941727672035201E-2"/>
    <n v="17.2148169838946"/>
    <n v="2719"/>
    <n v="39.165244575211503"/>
    <n v="2.4979910485933501"/>
    <n v="16.223241687979499"/>
  </r>
  <r>
    <x v="0"/>
    <x v="18"/>
    <n v="0.58890253671561998"/>
    <n v="2825"/>
    <n v="4945.8293805309704"/>
    <n v="5065"/>
    <n v="23.566519249753199"/>
    <n v="31.612885291214301"/>
    <n v="378"/>
    <n v="246.156084656085"/>
    <n v="1.2664936517533301"/>
    <n v="18.607628174123299"/>
    <n v="377"/>
    <n v="206.65251989389901"/>
    <n v="1.0816661613098899"/>
    <n v="16.639960885385101"/>
    <n v="378"/>
    <n v="766.59259259259295"/>
    <n v="5.8984426626323696"/>
    <n v="15.707862027231499"/>
    <n v="2825"/>
    <n v="129.81238938053099"/>
    <n v="1.041279161724"/>
    <n v="18.148554369315899"/>
    <n v="633"/>
    <n v="3.7834531873441"/>
    <n v="5.1663458894693301E-2"/>
    <n v="17.368710475666798"/>
    <n v="2788"/>
    <n v="38.217001434720203"/>
    <n v="2.5784882470119599"/>
    <n v="15.496011693227"/>
  </r>
  <r>
    <x v="0"/>
    <x v="19"/>
    <n v="0.616766551415035"/>
    <n v="3042"/>
    <n v="5016.4677843523996"/>
    <n v="5551"/>
    <n v="28.710077463520101"/>
    <n v="31.745129706359101"/>
    <n v="365"/>
    <n v="243.087671232877"/>
    <n v="1.69788511105018"/>
    <n v="18.5028631752125"/>
    <n v="366"/>
    <n v="209.898907103825"/>
    <n v="1.3602446457990001"/>
    <n v="16.6270554640308"/>
    <n v="366"/>
    <n v="769.94808743169403"/>
    <n v="5.9583426611797199"/>
    <n v="15.727274897119299"/>
    <n v="3042"/>
    <n v="131.776134122288"/>
    <n v="1.10761753563053"/>
    <n v="18.400290095616199"/>
    <n v="683"/>
    <n v="3.6540659092033101"/>
    <n v="5.8334969325153301E-2"/>
    <n v="17.791214723926402"/>
    <n v="3014"/>
    <n v="39.6798606502986"/>
    <n v="3.7066178181818201"/>
    <n v="15.795378581818101"/>
  </r>
  <r>
    <x v="0"/>
    <x v="20"/>
    <n v="0.59465314970670802"/>
    <n v="2985"/>
    <n v="5081.2797319932997"/>
    <n v="5537"/>
    <n v="25.091616398771901"/>
    <n v="31.951492685569701"/>
    <n v="368"/>
    <n v="251.326086956522"/>
    <n v="2.30809436038514"/>
    <n v="18.908185694635499"/>
    <n v="369"/>
    <n v="216.30623306233099"/>
    <n v="1.73553051126993"/>
    <n v="17.074426882902699"/>
    <n v="370"/>
    <n v="794.50810810810799"/>
    <n v="6.7957469746974501"/>
    <n v="16.170545379538002"/>
    <n v="2985"/>
    <n v="131.713232830821"/>
    <n v="0.83894811064906905"/>
    <n v="18.7132710178991"/>
    <n v="707"/>
    <n v="3.5901961679606398"/>
    <n v="3.5128491620111703E-2"/>
    <n v="18.3152538256012"/>
    <n v="2944"/>
    <n v="39.2088315217391"/>
    <n v="2.9565014582573901"/>
    <n v="16.238417973022202"/>
  </r>
  <r>
    <x v="0"/>
    <x v="21"/>
    <n v="0.59758740421456003"/>
    <n v="3055"/>
    <n v="5064.8327332242197"/>
    <n v="5835"/>
    <n v="13.007396743787501"/>
    <n v="31.1274298200514"/>
    <n v="374"/>
    <n v="255.505347593583"/>
    <n v="2.47241096958669"/>
    <n v="18.159383415648499"/>
    <n v="376"/>
    <n v="222.345744680851"/>
    <n v="1.9212775032509699"/>
    <n v="16.352434330299101"/>
    <n v="377"/>
    <n v="816.38461538461502"/>
    <n v="6.5745438231469304"/>
    <n v="15.412249414824499"/>
    <n v="3055"/>
    <n v="129.57937806874"/>
    <n v="4.8549665465775001E-2"/>
    <n v="18.103392348601702"/>
    <n v="753"/>
    <n v="3.5392114159742198"/>
    <n v="6.1196866962824399E-2"/>
    <n v="18.216717325227901"/>
    <n v="3008"/>
    <n v="37.188131648936199"/>
    <n v="2.05242825034578"/>
    <n v="15.734792928768901"/>
  </r>
  <r>
    <x v="0"/>
    <x v="22"/>
    <n v="0.64662258509659798"/>
    <n v="3185"/>
    <n v="5158.1692307692301"/>
    <n v="6332"/>
    <n v="34.018411244472603"/>
    <n v="31.412427195199001"/>
    <n v="380"/>
    <n v="248.75"/>
    <n v="1.76513588208198"/>
    <n v="18.7643544449563"/>
    <n v="385"/>
    <n v="219.82597402597401"/>
    <n v="2.0446791887531601"/>
    <n v="17.049599677345"/>
    <n v="386"/>
    <n v="801.56994818652799"/>
    <n v="5.8267007837713196"/>
    <n v="16.131237667127699"/>
    <n v="3185"/>
    <n v="130.88131868131899"/>
    <n v="0.54976915784484304"/>
    <n v="18.766313477642498"/>
    <n v="881"/>
    <n v="3.4813167660122"/>
    <n v="5.1502587456013202E-2"/>
    <n v="19.1854481473815"/>
    <n v="3115"/>
    <n v="37.284526484751197"/>
    <n v="-1.1488045903729699E-2"/>
    <n v="16.547506008925701"/>
  </r>
  <r>
    <x v="0"/>
    <x v="23"/>
    <n v="0.62372498313469804"/>
    <n v="3295"/>
    <n v="5248.8291350531099"/>
    <n v="6456"/>
    <n v="38.725807001239197"/>
    <n v="32.324253872366697"/>
    <n v="436"/>
    <n v="244.84403669724799"/>
    <n v="2.73018427464008"/>
    <n v="19.796244961240401"/>
    <n v="440"/>
    <n v="218.220454545455"/>
    <n v="2.6603451641526101"/>
    <n v="18.0703240905057"/>
    <n v="441"/>
    <n v="795.82766439909301"/>
    <n v="8.6731943212067595"/>
    <n v="17.097255545696498"/>
    <n v="3295"/>
    <n v="130.096206373293"/>
    <n v="0.153009454432736"/>
    <n v="19.7791253874768"/>
    <n v="970"/>
    <n v="3.3504323481433902"/>
    <n v="-1.04647634258334E-2"/>
    <n v="20.391994410061901"/>
    <n v="3262"/>
    <n v="37.791477621091303"/>
    <n v="-1.53043376501794"/>
    <n v="17.5057170697457"/>
  </r>
  <r>
    <x v="0"/>
    <x v="24"/>
    <n v="0.62561954426935695"/>
    <n v="3470"/>
    <n v="5310.2858789625398"/>
    <n v="6748"/>
    <n v="33.741612329578999"/>
    <n v="31.867918790752899"/>
    <n v="478"/>
    <n v="255.665271966527"/>
    <n v="3.1022488851136099"/>
    <n v="19.483932257379401"/>
    <n v="490"/>
    <n v="224.76122448979601"/>
    <n v="2.11467035069075"/>
    <n v="17.8024871413391"/>
    <n v="490"/>
    <n v="823.27755102040805"/>
    <n v="7.2914092647684203"/>
    <n v="16.832713769655701"/>
    <n v="3470"/>
    <n v="130.17435158501399"/>
    <n v="-0.57417453250222605"/>
    <n v="19.3849848619768"/>
    <n v="1207"/>
    <n v="3.2473271837082498"/>
    <n v="-4.62979127134725E-2"/>
    <n v="20.330474383301802"/>
    <n v="3419"/>
    <n v="36.478531734425303"/>
    <n v="-3.9186024779818101"/>
    <n v="17.107647424988802"/>
  </r>
  <r>
    <x v="0"/>
    <x v="25"/>
    <n v="0.59046988466467298"/>
    <n v="3494"/>
    <n v="5391.7198053806496"/>
    <n v="7003"/>
    <n v="34.512533200057199"/>
    <n v="31.482783092960201"/>
    <n v="442"/>
    <n v="256.538461538462"/>
    <n v="2.2129649476228801"/>
    <n v="19.1918186946011"/>
    <n v="457"/>
    <n v="221.698030634573"/>
    <n v="1.42490258168617"/>
    <n v="17.620462081484501"/>
    <n v="457"/>
    <n v="813.08533916849001"/>
    <n v="4.6094798387096603"/>
    <n v="16.687245161290299"/>
    <n v="3494"/>
    <n v="130.65512306811701"/>
    <n v="-0.97590950679056598"/>
    <n v="19.233000714796201"/>
    <n v="1148"/>
    <n v="3.4390358561797401"/>
    <n v="-4.09033781329457E-2"/>
    <n v="20.152124954594999"/>
    <n v="3426"/>
    <n v="35.444921190893197"/>
    <n v="-5.9568338137791903"/>
    <n v="16.930593946382199"/>
  </r>
  <r>
    <x v="0"/>
    <x v="26"/>
    <n v="0.61390360709191005"/>
    <n v="3651"/>
    <n v="5419.72884141331"/>
    <n v="7157"/>
    <n v="49.369624144194702"/>
    <n v="30.809783568534399"/>
    <n v="473"/>
    <n v="249.350951374207"/>
    <n v="2.2389510017853498"/>
    <n v="18.513024995040499"/>
    <n v="486"/>
    <n v="219.60699588477399"/>
    <n v="1.87502599206349"/>
    <n v="16.879109722222299"/>
    <n v="485"/>
    <n v="807.50515463917498"/>
    <n v="5.3282661242310203"/>
    <n v="15.938849573328"/>
    <n v="3651"/>
    <n v="127.070391673514"/>
    <n v="-1.11794531468531"/>
    <n v="18.462377622377701"/>
    <n v="1086"/>
    <n v="3.3279505077325"/>
    <n v="-8.0881159420289506E-2"/>
    <n v="19.658152173912999"/>
    <n v="3537"/>
    <n v="32.768900197907897"/>
    <n v="-8.8653791596164204"/>
    <n v="16.059433601240801"/>
  </r>
  <r>
    <x v="0"/>
    <x v="27"/>
    <n v="0.58451203356149395"/>
    <n v="3328"/>
    <n v="5686.3861177884601"/>
    <n v="6744"/>
    <n v="84.501319691577805"/>
    <n v="30.432720640569499"/>
    <n v="404"/>
    <n v="256.84158415841603"/>
    <n v="2.2897129591415499"/>
    <n v="17.5968526619892"/>
    <n v="418"/>
    <n v="229.210526315789"/>
    <n v="2.8398418556700999"/>
    <n v="16.0586121649484"/>
    <n v="418"/>
    <n v="838.41148325358802"/>
    <n v="7.6460606185567803"/>
    <n v="15.1647294845361"/>
    <n v="3328"/>
    <n v="128.113581730769"/>
    <n v="-1.1891381715642599"/>
    <n v="18.253451172454799"/>
    <n v="887"/>
    <n v="3.3964981841927302"/>
    <n v="-0.137841996233521"/>
    <n v="18.502617702448202"/>
    <n v="3245"/>
    <n v="31.540708782742701"/>
    <n v="-11.4122927523211"/>
    <n v="15.401106154537301"/>
  </r>
  <r>
    <x v="0"/>
    <x v="28"/>
    <n v="0.61823025249015695"/>
    <n v="2947"/>
    <n v="5543.7404139803202"/>
    <n v="6413"/>
    <n v="59.524489318571597"/>
    <n v="28.814925463901499"/>
    <n v="299"/>
    <n v="264.953177257525"/>
    <n v="1.7151673101673099"/>
    <n v="15.919387172887101"/>
    <n v="307"/>
    <n v="227.09446254071699"/>
    <n v="2.5537582134421299"/>
    <n v="14.378385441271201"/>
    <n v="307"/>
    <n v="842.83713355048906"/>
    <n v="6.2830893854749004"/>
    <n v="13.4658947142243"/>
    <n v="2947"/>
    <n v="122.872073294876"/>
    <n v="-1.4438828674059001"/>
    <n v="16.9709845384976"/>
    <n v="658"/>
    <n v="3.4787349575593098"/>
    <n v="-0.127792842942346"/>
    <n v="16.877793240556802"/>
    <n v="2791"/>
    <n v="27.411967036904301"/>
    <n v="-13.8200619287741"/>
    <n v="13.7826621651433"/>
  </r>
  <r>
    <x v="0"/>
    <x v="29"/>
    <n v="0.72168283533824695"/>
    <n v="2404"/>
    <n v="5590.6447587354396"/>
    <n v="6140"/>
    <n v="54.528423452768997"/>
    <n v="26.947611726384402"/>
    <n v="242"/>
    <n v="274.15289256198298"/>
    <n v="1.6823774038461501"/>
    <n v="14.326949737762201"/>
    <n v="246"/>
    <n v="225.47560975609801"/>
    <n v="2.2298448087431901"/>
    <n v="12.8083383606557"/>
    <n v="246"/>
    <n v="849.33333333333303"/>
    <n v="5.3530100568430399"/>
    <n v="11.900125273283701"/>
    <n v="2404"/>
    <n v="119.571963394343"/>
    <n v="-2.0399148866786301"/>
    <n v="15.8009518995598"/>
    <n v="470"/>
    <n v="3.3020836837752201"/>
    <n v="-0.17230115128256901"/>
    <n v="15.202585336295799"/>
    <n v="2026"/>
    <n v="24.457897334649601"/>
    <n v="-15.819883824255401"/>
    <n v="12.4447975645877"/>
  </r>
  <r>
    <x v="0"/>
    <x v="30"/>
    <n v="0.80730522322731002"/>
    <n v="1517"/>
    <n v="5937.1793012524704"/>
    <n v="5579"/>
    <n v="105.074689012368"/>
    <n v="25.127329808209399"/>
    <n v="88"/>
    <n v="272.13636363636402"/>
    <n v="1.08105138607167"/>
    <n v="12.6349655172413"/>
    <n v="88"/>
    <n v="219.56818181818201"/>
    <n v="1.7032623505526701"/>
    <n v="11.234894879314201"/>
    <n v="88"/>
    <n v="833.59090909090901"/>
    <n v="3.4248712223725599"/>
    <n v="10.3732408660352"/>
    <n v="1517"/>
    <n v="114.41265655899799"/>
    <n v="-2.71051740847092"/>
    <n v="14.8944235463029"/>
    <n v="253"/>
    <n v="2.9010531530675698"/>
    <n v="-0.21942225998300599"/>
    <n v="13.558878504672901"/>
    <n v="1001"/>
    <n v="23.559040959040999"/>
    <n v="-17.691275717157001"/>
    <n v="12.044230769230801"/>
  </r>
  <r>
    <x v="0"/>
    <x v="31"/>
    <n v="0.96855269793242704"/>
    <n v="690"/>
    <n v="6184.1855072463804"/>
    <n v="4785"/>
    <n v="140.491947753396"/>
    <n v="22.9763145245559"/>
    <m/>
    <m/>
    <m/>
    <m/>
    <m/>
    <m/>
    <m/>
    <m/>
    <m/>
    <m/>
    <m/>
    <m/>
    <n v="690"/>
    <n v="110.16231884058"/>
    <n v="-2.9185284995808698"/>
    <n v="13.9252279966471"/>
    <n v="77"/>
    <n v="3.3923063440527699"/>
    <n v="-0.238484476534295"/>
    <n v="12.5646931407942"/>
    <n v="70"/>
    <n v="21.102857142857101"/>
    <n v="-18.4968372043468"/>
    <n v="11.555776432985301"/>
  </r>
  <r>
    <x v="0"/>
    <x v="32"/>
    <n v="0.98583313748531098"/>
    <m/>
    <m/>
    <n v="3484"/>
    <n v="169.65498277841601"/>
    <n v="19.729353616532698"/>
    <m/>
    <m/>
    <m/>
    <m/>
    <m/>
    <m/>
    <m/>
    <m/>
    <m/>
    <m/>
    <m/>
    <m/>
    <m/>
    <m/>
    <m/>
    <m/>
    <m/>
    <m/>
    <m/>
    <m/>
    <m/>
    <m/>
    <m/>
    <m/>
  </r>
  <r>
    <x v="0"/>
    <x v="33"/>
    <n v="0.97539354187689198"/>
    <m/>
    <m/>
    <n v="1663"/>
    <n v="127.643066746843"/>
    <n v="16.977209861695702"/>
    <m/>
    <m/>
    <m/>
    <m/>
    <m/>
    <m/>
    <m/>
    <m/>
    <m/>
    <m/>
    <m/>
    <m/>
    <m/>
    <m/>
    <m/>
    <m/>
    <m/>
    <m/>
    <m/>
    <m/>
    <m/>
    <m/>
    <m/>
    <m/>
  </r>
  <r>
    <x v="0"/>
    <x v="34"/>
    <n v="1.00847457627119"/>
    <m/>
    <m/>
    <n v="108"/>
    <n v="143.34064814814801"/>
    <n v="15.8509259259259"/>
    <m/>
    <m/>
    <m/>
    <m/>
    <m/>
    <m/>
    <m/>
    <m/>
    <m/>
    <m/>
    <m/>
    <m/>
    <m/>
    <m/>
    <m/>
    <m/>
    <m/>
    <m/>
    <m/>
    <m/>
    <m/>
    <m/>
    <m/>
    <m/>
  </r>
  <r>
    <x v="1"/>
    <x v="0"/>
    <n v="0"/>
    <n v="108"/>
    <n v="3931.9351851851902"/>
    <n v="125"/>
    <n v="-91.744960000000006"/>
    <n v="27.995591999999998"/>
    <m/>
    <m/>
    <m/>
    <m/>
    <m/>
    <m/>
    <m/>
    <m/>
    <m/>
    <m/>
    <m/>
    <m/>
    <n v="108"/>
    <n v="122.055555555556"/>
    <n v="1.424944"/>
    <n v="10.311152"/>
    <m/>
    <m/>
    <m/>
    <m/>
    <n v="105"/>
    <n v="39.812380952380998"/>
    <n v="0.38870491803278701"/>
    <n v="7.1056393442622996"/>
  </r>
  <r>
    <x v="1"/>
    <x v="1"/>
    <n v="0"/>
    <n v="101"/>
    <n v="4204.8316831683196"/>
    <n v="133"/>
    <n v="-21.167067669172901"/>
    <n v="26.673210526315799"/>
    <m/>
    <m/>
    <m/>
    <m/>
    <m/>
    <m/>
    <m/>
    <m/>
    <m/>
    <m/>
    <m/>
    <m/>
    <n v="101"/>
    <n v="111.336633663366"/>
    <n v="0.67342105263157903"/>
    <n v="10.296511278195499"/>
    <m/>
    <m/>
    <m/>
    <m/>
    <n v="100"/>
    <n v="38.636000000000003"/>
    <n v="0.37034351145038202"/>
    <n v="7.1482290076335904"/>
  </r>
  <r>
    <x v="1"/>
    <x v="2"/>
    <n v="4.7115384615384597E-3"/>
    <n v="217"/>
    <n v="4185.3364055299498"/>
    <n v="271"/>
    <n v="-24.2915129151292"/>
    <n v="27.8138487084871"/>
    <m/>
    <m/>
    <m/>
    <m/>
    <m/>
    <m/>
    <m/>
    <m/>
    <m/>
    <m/>
    <m/>
    <m/>
    <n v="217"/>
    <n v="122.26267281106"/>
    <n v="0.99059409594095904"/>
    <n v="10.8655055350554"/>
    <m/>
    <m/>
    <m/>
    <m/>
    <n v="213"/>
    <n v="41.7638497652582"/>
    <n v="0.32798859315589401"/>
    <n v="7.8268539923954403"/>
  </r>
  <r>
    <x v="1"/>
    <x v="3"/>
    <n v="6.2230392156862699E-2"/>
    <n v="193"/>
    <n v="4222.7979274611398"/>
    <n v="263"/>
    <n v="-38.920608365019"/>
    <n v="27.0390114068441"/>
    <m/>
    <m/>
    <m/>
    <m/>
    <m/>
    <m/>
    <m/>
    <m/>
    <m/>
    <m/>
    <m/>
    <m/>
    <n v="193"/>
    <n v="115.227979274611"/>
    <n v="1.3855513307984799"/>
    <n v="11.692646387832699"/>
    <m/>
    <m/>
    <m/>
    <m/>
    <n v="187"/>
    <n v="43.0951871657754"/>
    <n v="0.60378968253968202"/>
    <n v="8.7703503968253997"/>
  </r>
  <r>
    <x v="1"/>
    <x v="4"/>
    <n v="2.7426810477657899E-2"/>
    <n v="304"/>
    <n v="4097.9407894736796"/>
    <n v="424"/>
    <n v="-6.2579716981131996"/>
    <n v="28.233089622641501"/>
    <m/>
    <m/>
    <m/>
    <m/>
    <m/>
    <m/>
    <m/>
    <m/>
    <m/>
    <m/>
    <m/>
    <m/>
    <n v="304"/>
    <n v="118.694078947368"/>
    <n v="0.97891037735848996"/>
    <n v="12.415721698113201"/>
    <m/>
    <m/>
    <m/>
    <m/>
    <n v="300"/>
    <n v="44.598333333333301"/>
    <n v="0.77691923990498801"/>
    <n v="9.0827800475059508"/>
  </r>
  <r>
    <x v="1"/>
    <x v="5"/>
    <n v="4.9863013698630103E-2"/>
    <n v="329"/>
    <n v="4334.2492401215804"/>
    <n v="455"/>
    <n v="-20.422065934065898"/>
    <n v="28.703432967032999"/>
    <m/>
    <m/>
    <m/>
    <m/>
    <m/>
    <m/>
    <m/>
    <m/>
    <m/>
    <m/>
    <m/>
    <m/>
    <n v="329"/>
    <n v="123.54103343465"/>
    <n v="1.0059603524229099"/>
    <n v="12.284682819383301"/>
    <m/>
    <m/>
    <m/>
    <m/>
    <n v="326"/>
    <n v="41.171165644171801"/>
    <n v="0.89415730337078603"/>
    <n v="9.1442080898876394"/>
  </r>
  <r>
    <x v="1"/>
    <x v="6"/>
    <n v="8.1866825208085595E-2"/>
    <n v="364"/>
    <n v="4459.29120879121"/>
    <n v="508"/>
    <n v="12.888759842519701"/>
    <n v="29.799562992125999"/>
    <m/>
    <m/>
    <m/>
    <m/>
    <m/>
    <m/>
    <m/>
    <m/>
    <m/>
    <m/>
    <m/>
    <m/>
    <n v="364"/>
    <n v="119.75824175824199"/>
    <n v="0.968930966469429"/>
    <n v="13.5086469428008"/>
    <m/>
    <m/>
    <m/>
    <m/>
    <n v="359"/>
    <n v="44.183844011142099"/>
    <n v="1.07987951807229"/>
    <n v="9.9276544176706896"/>
  </r>
  <r>
    <x v="1"/>
    <x v="7"/>
    <n v="1.5323679727427601E-2"/>
    <n v="488"/>
    <n v="4460.6557377049203"/>
    <n v="706"/>
    <n v="30.5558498583569"/>
    <n v="28.302215297450399"/>
    <m/>
    <m/>
    <m/>
    <m/>
    <m/>
    <m/>
    <m/>
    <m/>
    <m/>
    <m/>
    <m/>
    <m/>
    <n v="488"/>
    <n v="125.58401639344299"/>
    <n v="1.56323796033994"/>
    <n v="12.5648101983003"/>
    <m/>
    <m/>
    <m/>
    <m/>
    <n v="486"/>
    <n v="41.125102880658403"/>
    <n v="0.95424964131994205"/>
    <n v="9.5655380200860893"/>
  </r>
  <r>
    <x v="1"/>
    <x v="8"/>
    <n v="2.3934010152284298E-2"/>
    <n v="706"/>
    <n v="4664.8512747875402"/>
    <n v="967"/>
    <n v="30.0249224405378"/>
    <n v="29.021436401240901"/>
    <m/>
    <m/>
    <m/>
    <m/>
    <m/>
    <m/>
    <m/>
    <m/>
    <m/>
    <m/>
    <m/>
    <m/>
    <n v="706"/>
    <n v="124.828611898017"/>
    <n v="1.5938260869565199"/>
    <n v="12.9010072463768"/>
    <m/>
    <m/>
    <m/>
    <m/>
    <n v="695"/>
    <n v="40.374820143884897"/>
    <n v="0.99174288724973703"/>
    <n v="10.2206221285564"/>
  </r>
  <r>
    <x v="1"/>
    <x v="9"/>
    <n v="4.0105062082139403E-2"/>
    <n v="902"/>
    <n v="4492.3181818181802"/>
    <n v="1267"/>
    <n v="27.172754538279399"/>
    <n v="27.822616416732401"/>
    <m/>
    <m/>
    <m/>
    <m/>
    <m/>
    <m/>
    <m/>
    <m/>
    <m/>
    <m/>
    <m/>
    <m/>
    <n v="902"/>
    <n v="125.831485587583"/>
    <n v="1.6009158061953901"/>
    <n v="12.366845909452"/>
    <m/>
    <m/>
    <m/>
    <m/>
    <n v="890"/>
    <n v="38.4111235955056"/>
    <n v="0.98962459283387605"/>
    <n v="9.6121652280130405"/>
  </r>
  <r>
    <x v="1"/>
    <x v="10"/>
    <n v="2.0569002123142301E-2"/>
    <n v="990"/>
    <n v="4634.10202020202"/>
    <n v="1419"/>
    <n v="51.3423819591262"/>
    <n v="28.923197322057799"/>
    <m/>
    <m/>
    <m/>
    <m/>
    <m/>
    <m/>
    <m/>
    <m/>
    <m/>
    <m/>
    <m/>
    <m/>
    <n v="990"/>
    <n v="127.510101010101"/>
    <n v="1.0604359886201999"/>
    <n v="13.682629445234699"/>
    <n v="81"/>
    <n v="3.8762309761493001"/>
    <n v="-2.12723631508678E-2"/>
    <n v="7.5662216288384601"/>
    <n v="976"/>
    <n v="38.9328893442623"/>
    <n v="1.3020665220535099"/>
    <n v="10.6203917570499"/>
  </r>
  <r>
    <x v="1"/>
    <x v="11"/>
    <n v="3.08765217391304E-2"/>
    <n v="1187"/>
    <n v="4574.24262847515"/>
    <n v="1708"/>
    <n v="44.0047306791569"/>
    <n v="28.390627634660401"/>
    <m/>
    <m/>
    <m/>
    <m/>
    <m/>
    <m/>
    <m/>
    <m/>
    <m/>
    <m/>
    <m/>
    <m/>
    <n v="1187"/>
    <n v="130.12131423757401"/>
    <n v="1.2301096698113201"/>
    <n v="13.3582264150943"/>
    <n v="97"/>
    <n v="3.7263198054196902"/>
    <n v="-1.7716803760282E-2"/>
    <n v="9.1529964747356196"/>
    <n v="1178"/>
    <n v="35.680135823429502"/>
    <n v="1.1383949579832"/>
    <n v="10.723539675870301"/>
  </r>
  <r>
    <x v="1"/>
    <x v="12"/>
    <n v="1.76182707993475E-2"/>
    <n v="1390"/>
    <n v="4682.3848920863302"/>
    <n v="2083"/>
    <n v="42.0968218915026"/>
    <n v="27.2934733557369"/>
    <m/>
    <m/>
    <m/>
    <m/>
    <m/>
    <m/>
    <m/>
    <m/>
    <m/>
    <m/>
    <m/>
    <m/>
    <n v="1390"/>
    <n v="129.941007194245"/>
    <n v="1.22514617618587"/>
    <n v="12.898386737657299"/>
    <n v="130"/>
    <n v="3.6220226684510601"/>
    <n v="-7.1219047619047503E-3"/>
    <n v="9.4346666666666898"/>
    <n v="1364"/>
    <n v="38.405645161290302"/>
    <n v="1.16232720039781"/>
    <n v="10.4411442565888"/>
  </r>
  <r>
    <x v="1"/>
    <x v="13"/>
    <n v="2.8891795481569602E-2"/>
    <n v="1430"/>
    <n v="4785.7132867132896"/>
    <n v="2255"/>
    <n v="67.003259423503295"/>
    <n v="27.473761419068801"/>
    <m/>
    <m/>
    <m/>
    <m/>
    <m/>
    <m/>
    <m/>
    <m/>
    <n v="50"/>
    <n v="657.02"/>
    <n v="7.8247258536585402"/>
    <n v="9.9457414634146293"/>
    <n v="1430"/>
    <n v="126.348251748252"/>
    <n v="1.4191287744227401"/>
    <n v="13.2294409413854"/>
    <n v="154"/>
    <n v="3.5171296607778602"/>
    <n v="2.6373484236055001E-2"/>
    <n v="10.0618431689572"/>
    <n v="1399"/>
    <n v="40.6749821300929"/>
    <n v="1.3127570390554"/>
    <n v="10.6582658038147"/>
  </r>
  <r>
    <x v="1"/>
    <x v="14"/>
    <n v="2.39110398717692E-2"/>
    <n v="1717"/>
    <n v="4790.3948747816003"/>
    <n v="2702"/>
    <n v="58.364418948926698"/>
    <n v="27.3987801628423"/>
    <n v="68"/>
    <n v="206.11764705882399"/>
    <n v="1.1585116086235501"/>
    <n v="12.908110281923699"/>
    <n v="67"/>
    <n v="176.53731343283599"/>
    <n v="1.6674089775561001"/>
    <n v="11.3692227763923"/>
    <n v="68"/>
    <n v="658.83823529411802"/>
    <n v="8.1583308457711308"/>
    <n v="10.837208126036501"/>
    <n v="1717"/>
    <n v="129.228887594642"/>
    <n v="1.50364081632653"/>
    <n v="13.275994434137299"/>
    <n v="176"/>
    <n v="3.42165722840863"/>
    <n v="1.1320728291316501E-2"/>
    <n v="10.7695378151261"/>
    <n v="1688"/>
    <n v="40.8492298578199"/>
    <n v="1.3444417899127801"/>
    <n v="10.7559455821009"/>
  </r>
  <r>
    <x v="1"/>
    <x v="15"/>
    <n v="3.8842364532019703E-2"/>
    <n v="1871"/>
    <n v="4877.2014965259204"/>
    <n v="3006"/>
    <n v="73.066314038589397"/>
    <n v="27.2234444444445"/>
    <n v="88"/>
    <n v="205.625"/>
    <n v="0.714893371757925"/>
    <n v="12.8574121037464"/>
    <n v="89"/>
    <n v="179.48314606741599"/>
    <n v="1.1948632109431201"/>
    <n v="11.344141828653701"/>
    <n v="89"/>
    <n v="675.96629213483095"/>
    <n v="7.3500733812949699"/>
    <n v="10.813466906474799"/>
    <n v="1871"/>
    <n v="134.219134152859"/>
    <n v="2.0630213404468098"/>
    <n v="13.401843614538199"/>
    <n v="220"/>
    <n v="3.6932464997746699"/>
    <n v="1.01891891891892E-2"/>
    <n v="11.0896805896805"/>
    <n v="1842"/>
    <n v="39.701954397394097"/>
    <n v="1.3843387644263401"/>
    <n v="11.1480752206381"/>
  </r>
  <r>
    <x v="1"/>
    <x v="16"/>
    <n v="5.08474286690586E-2"/>
    <n v="2005"/>
    <n v="4826.8104738154598"/>
    <n v="3169"/>
    <n v="55.012786367939398"/>
    <n v="27.143778794572501"/>
    <n v="97"/>
    <n v="191.03092783505201"/>
    <n v="0.91620615604867695"/>
    <n v="13.233382963493201"/>
    <n v="97"/>
    <n v="167.71134020618601"/>
    <n v="1.4162230215827301"/>
    <n v="11.8342151079136"/>
    <n v="97"/>
    <n v="626.97938144329896"/>
    <n v="7.3184616487455196"/>
    <n v="11.176020071684601"/>
    <n v="2005"/>
    <n v="132.18703241895301"/>
    <n v="1.85905180037903"/>
    <n v="13.3113900821226"/>
    <n v="247"/>
    <n v="3.5332276435165499"/>
    <n v="2.3660410557184802E-2"/>
    <n v="11.685102639296201"/>
    <n v="1986"/>
    <n v="39.321752265861001"/>
    <n v="1.0982118754055801"/>
    <n v="10.906379818299801"/>
  </r>
  <r>
    <x v="1"/>
    <x v="17"/>
    <n v="6.9513733183856494E-2"/>
    <n v="2423"/>
    <n v="4915.0788278993004"/>
    <n v="3854"/>
    <n v="54.029019200830298"/>
    <n v="26.7825093409445"/>
    <n v="108"/>
    <n v="208.64814814814801"/>
    <n v="2.14555822328931"/>
    <n v="13.136730492197"/>
    <n v="110"/>
    <n v="178.290909090909"/>
    <n v="2.1030847355769202"/>
    <n v="11.654187500000001"/>
    <n v="113"/>
    <n v="678.34513274336302"/>
    <n v="9.3283575284943403"/>
    <n v="10.98874985003"/>
    <n v="2423"/>
    <n v="132.66240198101499"/>
    <n v="1.9247849518354601"/>
    <n v="13.089702681593399"/>
    <n v="316"/>
    <n v="3.7862222019738501"/>
    <n v="4.7190147783251299E-2"/>
    <n v="12.4265517241379"/>
    <n v="2410"/>
    <n v="38.651161825726099"/>
    <n v="1.0444057855626401"/>
    <n v="10.778656104034001"/>
  </r>
  <r>
    <x v="1"/>
    <x v="18"/>
    <n v="5.1588962892483402E-2"/>
    <n v="2784"/>
    <n v="4983.0545977011498"/>
    <n v="4289"/>
    <n v="38.841762648635999"/>
    <n v="26.783279319188601"/>
    <n v="130"/>
    <n v="207.71538461538501"/>
    <n v="2.1616300345224402"/>
    <n v="12.3755937859609"/>
    <n v="132"/>
    <n v="183.19696969697"/>
    <n v="2.0851355735805299"/>
    <n v="10.9425521436848"/>
    <n v="134"/>
    <n v="690.07462686567203"/>
    <n v="8.7951436814771995"/>
    <n v="10.2514725908829"/>
    <n v="2784"/>
    <n v="131.079382183908"/>
    <n v="1.50779359513792"/>
    <n v="12.4959453015428"/>
    <n v="443"/>
    <n v="3.7816354197945801"/>
    <n v="3.1763628434365601E-2"/>
    <n v="12.0383776711731"/>
    <n v="2763"/>
    <n v="38.8060803474485"/>
    <n v="0.98203072891853405"/>
    <n v="10.279865316817601"/>
  </r>
  <r>
    <x v="1"/>
    <x v="19"/>
    <n v="4.56569965870307E-2"/>
    <n v="2696"/>
    <n v="4974.2904302670604"/>
    <n v="4628"/>
    <n v="49.7510436473639"/>
    <n v="25.917594425237699"/>
    <n v="123"/>
    <n v="202.88617886178901"/>
    <n v="2.6390134939759"/>
    <n v="12.0032790361445"/>
    <n v="124"/>
    <n v="178.02419354838699"/>
    <n v="2.1478749396426799"/>
    <n v="10.714555770159301"/>
    <n v="127"/>
    <n v="670.06299212598401"/>
    <n v="9.2398259615384308"/>
    <n v="10.057332211538499"/>
    <n v="2696"/>
    <n v="136.31862017804201"/>
    <n v="1.71577902946273"/>
    <n v="12.632943674176801"/>
    <n v="425"/>
    <n v="3.75516165050289"/>
    <n v="2.4639077853363701E-2"/>
    <n v="11.9769085411942"/>
    <n v="2676"/>
    <n v="39.244992526158498"/>
    <n v="1.9940583700440599"/>
    <n v="10.430755330396501"/>
  </r>
  <r>
    <x v="1"/>
    <x v="20"/>
    <n v="3.0397662159064899E-2"/>
    <n v="2889"/>
    <n v="5004.8940809968799"/>
    <n v="4822"/>
    <n v="56.591435089174603"/>
    <n v="25.752281003733"/>
    <n v="104"/>
    <n v="232.68269230769201"/>
    <n v="2.48436706443914"/>
    <n v="11.7108081145585"/>
    <n v="107"/>
    <n v="209.47663551401899"/>
    <n v="2.3334071599045298"/>
    <n v="10.5100291169451"/>
    <n v="107"/>
    <n v="784.12149532710305"/>
    <n v="9.5368533906399104"/>
    <n v="9.9071934097421295"/>
    <n v="2889"/>
    <n v="133.38940809968801"/>
    <n v="1.3570805313408001"/>
    <n v="12.3515525114155"/>
    <n v="507"/>
    <n v="3.5005980465869801"/>
    <n v="1.6491550330639301E-2"/>
    <n v="12.447428361498901"/>
    <n v="2858"/>
    <n v="38.259692092372298"/>
    <n v="1.60297110314279"/>
    <n v="10.2967713773466"/>
  </r>
  <r>
    <x v="1"/>
    <x v="21"/>
    <n v="1.9443180860921599E-2"/>
    <n v="3478"/>
    <n v="5029.8467510063301"/>
    <n v="5668"/>
    <n v="54.543366266760898"/>
    <n v="25.762916019760102"/>
    <n v="134"/>
    <n v="221.55970149253699"/>
    <n v="2.7507432432432402"/>
    <n v="11.863576285963299"/>
    <n v="134"/>
    <n v="197.77611940298499"/>
    <n v="2.6733256219991199"/>
    <n v="10.6367184635531"/>
    <n v="136"/>
    <n v="734.625"/>
    <n v="9.9311316477768194"/>
    <n v="9.9846434176111103"/>
    <n v="3478"/>
    <n v="131.36400230017301"/>
    <n v="1.09720515536723"/>
    <n v="12.055619879943499"/>
    <n v="685"/>
    <n v="3.5942669052572702"/>
    <n v="2.9072697368421101E-2"/>
    <n v="13.149671052631501"/>
    <n v="3415"/>
    <n v="39.004568081991202"/>
    <n v="0.90757897564469703"/>
    <n v="10.0541427471347"/>
  </r>
  <r>
    <x v="1"/>
    <x v="22"/>
    <n v="4.8967753722481001E-2"/>
    <n v="3452"/>
    <n v="5084.7682502896896"/>
    <n v="5961"/>
    <n v="53.511191075322898"/>
    <n v="25.788471732930802"/>
    <n v="164"/>
    <n v="224.371951219512"/>
    <n v="2.1411975683890501"/>
    <n v="12.516937310030301"/>
    <n v="170"/>
    <n v="211.14117647058799"/>
    <n v="2.3872007604562602"/>
    <n v="11.245049049429699"/>
    <n v="170"/>
    <n v="781.2"/>
    <n v="8.2984110266159803"/>
    <n v="10.5592224334601"/>
    <n v="3452"/>
    <n v="131.96552723059099"/>
    <n v="0.99995786469699199"/>
    <n v="12.519584186671199"/>
    <n v="782"/>
    <n v="3.5735060229236302"/>
    <n v="2.7413348946135899E-2"/>
    <n v="13.9901346604215"/>
    <n v="3416"/>
    <n v="37.613905152224802"/>
    <n v="-0.12653440054495901"/>
    <n v="10.544888777248"/>
  </r>
  <r>
    <x v="1"/>
    <x v="23"/>
    <n v="5.51929855481142E-2"/>
    <n v="3593"/>
    <n v="5058.4347342053998"/>
    <n v="6121"/>
    <n v="57.945930403528799"/>
    <n v="25.509464956706399"/>
    <n v="211"/>
    <n v="236.483412322275"/>
    <n v="2.6229247685185202"/>
    <n v="13.2182658179012"/>
    <n v="214"/>
    <n v="210.682242990654"/>
    <n v="2.40802319288751"/>
    <n v="11.8841364514882"/>
    <n v="214"/>
    <n v="790.658878504673"/>
    <n v="9.6989145728643198"/>
    <n v="11.136095477386901"/>
    <n v="3593"/>
    <n v="130.70359031449999"/>
    <n v="1.14125363621507"/>
    <n v="12.2752626246119"/>
    <n v="847"/>
    <n v="3.5831527240961001"/>
    <n v="-4.99000881575082E-3"/>
    <n v="14.6096973258889"/>
    <n v="3563"/>
    <n v="35.642716811675498"/>
    <n v="-0.73322453049692604"/>
    <n v="10.4161621572212"/>
  </r>
  <r>
    <x v="1"/>
    <x v="24"/>
    <n v="4.0811919882755197E-2"/>
    <n v="3480"/>
    <n v="5181.8678160919499"/>
    <n v="6130"/>
    <n v="60.615429037520499"/>
    <n v="25.142324469820601"/>
    <n v="160"/>
    <n v="236.3125"/>
    <n v="2.3040501105379501"/>
    <n v="12.209862564480501"/>
    <n v="161"/>
    <n v="220.11801242236001"/>
    <n v="2.1445973353071701"/>
    <n v="11.067373797187299"/>
    <n v="161"/>
    <n v="815.55900621117996"/>
    <n v="8.6769396072619607"/>
    <n v="10.404331974805499"/>
    <n v="3480"/>
    <n v="131.98017241379301"/>
    <n v="0.61732789293291901"/>
    <n v="12.094674881671301"/>
    <n v="889"/>
    <n v="3.4077939094363301"/>
    <n v="-3.17020130422455E-2"/>
    <n v="14.281287212928699"/>
    <n v="3451"/>
    <n v="35.342393509127703"/>
    <n v="-1.9235301624129899"/>
    <n v="10.159102734504399"/>
  </r>
  <r>
    <x v="1"/>
    <x v="25"/>
    <n v="3.5677132589370199E-2"/>
    <n v="3491"/>
    <n v="5304.5539959896896"/>
    <n v="6326"/>
    <n v="63.221280429971401"/>
    <n v="24.453391558646899"/>
    <n v="161"/>
    <n v="243.39751552794999"/>
    <n v="1.8870068540096001"/>
    <n v="12.8127316655243"/>
    <n v="163"/>
    <n v="218.509202453988"/>
    <n v="1.7881972555746199"/>
    <n v="11.6025852487136"/>
    <n v="163"/>
    <n v="818.73006134969296"/>
    <n v="7.0284162663006304"/>
    <n v="10.906011667810599"/>
    <n v="3491"/>
    <n v="127.640790604411"/>
    <n v="0.334970737108509"/>
    <n v="11.911119740588401"/>
    <n v="850"/>
    <n v="3.3800051462183802"/>
    <n v="-3.4413191605341897E-2"/>
    <n v="14.5875988007631"/>
    <n v="3366"/>
    <n v="32.944563279857498"/>
    <n v="-3.2871871562601198"/>
    <n v="10.271950630863801"/>
  </r>
  <r>
    <x v="1"/>
    <x v="26"/>
    <n v="5.1758334902994897E-2"/>
    <n v="3357"/>
    <n v="5267.11677092642"/>
    <n v="6410"/>
    <n v="63.8851778471141"/>
    <n v="23.8976032761311"/>
    <n v="132"/>
    <n v="236.62121212121201"/>
    <n v="2.2009772801038601"/>
    <n v="12.5224514767933"/>
    <n v="133"/>
    <n v="215.39849624060199"/>
    <n v="1.4918424301494499"/>
    <n v="11.377270955165701"/>
    <n v="133"/>
    <n v="797.19548872180496"/>
    <n v="6.4364129304743498"/>
    <n v="10.6943414554906"/>
    <n v="3357"/>
    <n v="127.453380994936"/>
    <n v="0.23884919518674799"/>
    <n v="11.781646194717901"/>
    <n v="638"/>
    <n v="3.5034997152937701"/>
    <n v="-5.1287806176783697E-2"/>
    <n v="14.009478168264099"/>
    <n v="3233"/>
    <n v="30.0226724404578"/>
    <n v="-4.7029350318471401"/>
    <n v="10.083309251592301"/>
  </r>
  <r>
    <x v="1"/>
    <x v="27"/>
    <n v="4.7107193804768702E-2"/>
    <n v="2758"/>
    <n v="5297.23966642495"/>
    <n v="5838"/>
    <n v="59.750008564576902"/>
    <n v="22.268137718396702"/>
    <n v="128"/>
    <n v="230.09375"/>
    <n v="1.8036335579992899"/>
    <n v="11.4596037601987"/>
    <n v="129"/>
    <n v="209.899224806202"/>
    <n v="1.4711635911994301"/>
    <n v="10.3534822569199"/>
    <n v="129"/>
    <n v="778.31782945736404"/>
    <n v="5.8393520227111697"/>
    <n v="9.7185926188786507"/>
    <n v="2758"/>
    <n v="127.12726613488"/>
    <n v="0.15844657863145201"/>
    <n v="10.7925391871035"/>
    <n v="557"/>
    <n v="3.3175020821163401"/>
    <n v="-6.3321664275466205E-2"/>
    <n v="12.7778479196557"/>
    <n v="2666"/>
    <n v="27.986084021005201"/>
    <n v="-5.5604532260884802"/>
    <n v="9.1578404616191893"/>
  </r>
  <r>
    <x v="1"/>
    <x v="28"/>
    <n v="4.2635747904947702E-2"/>
    <n v="2338"/>
    <n v="5303.5457656116296"/>
    <n v="5191"/>
    <n v="71.103615873627405"/>
    <n v="20.924672124831499"/>
    <n v="57"/>
    <n v="223.87719298245599"/>
    <n v="1.570284"/>
    <n v="9.9778483999999992"/>
    <n v="58"/>
    <n v="204.29310344827601"/>
    <n v="1.7606989591673301"/>
    <n v="8.9827890312249803"/>
    <n v="58"/>
    <n v="765.01724137931001"/>
    <n v="6.2341153384060997"/>
    <n v="8.4146111333600295"/>
    <n v="2338"/>
    <n v="120.988023952096"/>
    <n v="-0.11420675024108"/>
    <n v="9.89404513018318"/>
    <n v="324"/>
    <n v="3.56488512714908"/>
    <n v="-8.55258792302587E-2"/>
    <n v="11.2172859986728"/>
    <n v="2240"/>
    <n v="24.4819196428571"/>
    <n v="-6.56347525530244"/>
    <n v="8.1762777101335598"/>
  </r>
  <r>
    <x v="1"/>
    <x v="29"/>
    <n v="7.4226917272602499E-2"/>
    <n v="1766"/>
    <n v="5364.1330690826699"/>
    <n v="4536"/>
    <n v="77.547045855379295"/>
    <n v="19.742355379188801"/>
    <m/>
    <m/>
    <m/>
    <m/>
    <m/>
    <m/>
    <m/>
    <m/>
    <m/>
    <m/>
    <m/>
    <m/>
    <n v="1766"/>
    <n v="122.75424688561699"/>
    <n v="-0.23389006856889999"/>
    <n v="9.3590130502101392"/>
    <n v="185"/>
    <n v="3.2873597533144898"/>
    <n v="-0.115024451636102"/>
    <n v="10.1247393024092"/>
    <n v="1590"/>
    <n v="21.268176100628899"/>
    <n v="-8.0144159331979505"/>
    <n v="7.8416590385917599"/>
  </r>
  <r>
    <x v="1"/>
    <x v="30"/>
    <n v="6.6911011523687502E-2"/>
    <n v="1068"/>
    <n v="5536.4878277153603"/>
    <n v="3933"/>
    <n v="88.703211289092195"/>
    <n v="17.094367149758501"/>
    <m/>
    <m/>
    <m/>
    <m/>
    <m/>
    <m/>
    <m/>
    <m/>
    <m/>
    <m/>
    <m/>
    <m/>
    <n v="1068"/>
    <n v="112.950374531835"/>
    <n v="-0.72375235909206703"/>
    <n v="7.9571667941851603"/>
    <n v="78"/>
    <n v="3.1454299546944302"/>
    <n v="-0.13882854832187599"/>
    <n v="8.0889203396684302"/>
    <n v="773"/>
    <n v="20.5272962483829"/>
    <n v="-8.7779742841993595"/>
    <n v="6.6838319724284103"/>
  </r>
  <r>
    <x v="1"/>
    <x v="31"/>
    <n v="0.11199877750611199"/>
    <n v="322"/>
    <n v="5870.0217391304404"/>
    <n v="2962"/>
    <n v="114.235563808238"/>
    <n v="15.1575081026334"/>
    <m/>
    <m/>
    <m/>
    <m/>
    <m/>
    <m/>
    <m/>
    <m/>
    <m/>
    <m/>
    <m/>
    <m/>
    <n v="322"/>
    <n v="104.524844720497"/>
    <n v="-0.98909063136456199"/>
    <n v="7.6050600814663998"/>
    <m/>
    <m/>
    <m/>
    <m/>
    <m/>
    <m/>
    <m/>
    <m/>
  </r>
  <r>
    <x v="1"/>
    <x v="32"/>
    <n v="7.42464323007309E-2"/>
    <m/>
    <m/>
    <n v="1827"/>
    <n v="143.362632731254"/>
    <n v="14.608534209085899"/>
    <m/>
    <m/>
    <m/>
    <m/>
    <m/>
    <m/>
    <m/>
    <m/>
    <m/>
    <m/>
    <m/>
    <m/>
    <m/>
    <m/>
    <m/>
    <m/>
    <m/>
    <m/>
    <m/>
    <m/>
    <m/>
    <m/>
    <m/>
    <m/>
  </r>
  <r>
    <x v="1"/>
    <x v="33"/>
    <n v="7.1928620452985606E-2"/>
    <m/>
    <m/>
    <n v="983"/>
    <n v="166.11321464903301"/>
    <n v="12.4896236012207"/>
    <m/>
    <m/>
    <m/>
    <m/>
    <m/>
    <m/>
    <m/>
    <m/>
    <m/>
    <m/>
    <m/>
    <m/>
    <m/>
    <m/>
    <m/>
    <m/>
    <m/>
    <m/>
    <m/>
    <m/>
    <m/>
    <m/>
    <m/>
    <m/>
  </r>
  <r>
    <x v="1"/>
    <x v="34"/>
    <n v="2.5652173913043499E-2"/>
    <m/>
    <m/>
    <n v="74"/>
    <n v="151.13743243243201"/>
    <n v="8.2581081081081003"/>
    <m/>
    <m/>
    <m/>
    <m/>
    <m/>
    <m/>
    <m/>
    <m/>
    <m/>
    <m/>
    <m/>
    <m/>
    <m/>
    <m/>
    <m/>
    <m/>
    <m/>
    <m/>
    <m/>
    <m/>
    <m/>
    <m/>
    <m/>
    <m/>
  </r>
  <r>
    <x v="2"/>
    <x v="0"/>
    <n v="9.4733009708737895E-2"/>
    <n v="1205"/>
    <n v="5084.4879668049798"/>
    <n v="1558"/>
    <n v="-22.313517329910098"/>
    <n v="30.306170089858799"/>
    <n v="137"/>
    <n v="186.51094890511001"/>
    <n v="-4.4126275510204302E-2"/>
    <n v="9.7459846938775403"/>
    <m/>
    <m/>
    <m/>
    <m/>
    <n v="63"/>
    <n v="770.46031746031701"/>
    <n v="3.81006225165563"/>
    <n v="5.19696158940397"/>
    <n v="1205"/>
    <n v="136.50705394190899"/>
    <n v="2.3299491307147502"/>
    <n v="12.5022588538313"/>
    <m/>
    <m/>
    <m/>
    <m/>
    <n v="1204"/>
    <n v="42.058222591362103"/>
    <n v="0.40283204134367001"/>
    <n v="9.1050846899224709"/>
  </r>
  <r>
    <x v="2"/>
    <x v="1"/>
    <n v="0.12474169002803399"/>
    <n v="1484"/>
    <n v="5283.2291105121303"/>
    <n v="1943"/>
    <n v="-38.401286670097697"/>
    <n v="31.253085434894601"/>
    <n v="109"/>
    <n v="208.89908256880699"/>
    <n v="0.16991448007774601"/>
    <n v="8.9804489795918396"/>
    <m/>
    <m/>
    <m/>
    <m/>
    <n v="64"/>
    <n v="843.78125"/>
    <n v="3.8979454905847502"/>
    <n v="5.4645401387512296"/>
    <n v="1484"/>
    <n v="135.25269541778999"/>
    <n v="2.3000684860968099"/>
    <n v="13.6414794026776"/>
    <m/>
    <m/>
    <m/>
    <m/>
    <n v="1478"/>
    <n v="41.550067658998699"/>
    <n v="0.40904761904761899"/>
    <n v="10.3440844202898"/>
  </r>
  <r>
    <x v="2"/>
    <x v="2"/>
    <n v="0.19632308212233801"/>
    <n v="1614"/>
    <n v="5260.2627013630699"/>
    <n v="2210"/>
    <n v="-10.4537013574661"/>
    <n v="31.633019457013599"/>
    <n v="113"/>
    <n v="217.07079646017701"/>
    <n v="0.113754125412542"/>
    <n v="8.9671897689768798"/>
    <m/>
    <m/>
    <m/>
    <m/>
    <n v="66"/>
    <n v="864.28787878787898"/>
    <n v="3.9156730608840702"/>
    <n v="5.7305821517931497"/>
    <n v="1614"/>
    <n v="136.887856257745"/>
    <n v="2.2701010879419701"/>
    <n v="14.2658499546691"/>
    <m/>
    <m/>
    <m/>
    <m/>
    <n v="1608"/>
    <n v="39.564241293532298"/>
    <n v="0.31821516674280698"/>
    <n v="10.9614399269073"/>
  </r>
  <r>
    <x v="2"/>
    <x v="3"/>
    <n v="0.142344404130617"/>
    <n v="1975"/>
    <n v="5420.2632911392402"/>
    <n v="2704"/>
    <n v="10.586335059171599"/>
    <n v="32.287483357988101"/>
    <n v="156"/>
    <n v="234.21794871794901"/>
    <n v="0.85087890624999696"/>
    <n v="9.4583789062499992"/>
    <m/>
    <m/>
    <m/>
    <m/>
    <n v="130"/>
    <n v="844.53076923076901"/>
    <n v="5.2651710526315796"/>
    <n v="6.5835401315789204"/>
    <n v="1975"/>
    <n v="139.53873417721499"/>
    <n v="2.5052751479289999"/>
    <n v="14.7372244822485"/>
    <m/>
    <m/>
    <m/>
    <m/>
    <n v="1969"/>
    <n v="37.444845099035099"/>
    <n v="0.36566172106824901"/>
    <n v="11.6753338278932"/>
  </r>
  <r>
    <x v="2"/>
    <x v="4"/>
    <n v="0.20951287936750801"/>
    <n v="2040"/>
    <n v="5403.8200980392203"/>
    <n v="2938"/>
    <n v="13.2676038121171"/>
    <n v="31.271538121170899"/>
    <n v="154"/>
    <n v="236.993506493506"/>
    <n v="1.45336877448238"/>
    <n v="9.8585517627308494"/>
    <n v="52"/>
    <n v="217"/>
    <n v="0.77437817551963195"/>
    <n v="5.9328036951501"/>
    <n v="143"/>
    <n v="842.21678321678303"/>
    <n v="6.4047167792792896"/>
    <n v="7.2137826576576396"/>
    <n v="2040"/>
    <n v="139.74754901960799"/>
    <n v="3.0196930153321899"/>
    <n v="14.623943781942099"/>
    <m/>
    <m/>
    <m/>
    <m/>
    <n v="2037"/>
    <n v="36.443249877270397"/>
    <n v="0.28995521367521399"/>
    <n v="11.7261792136752"/>
  </r>
  <r>
    <x v="2"/>
    <x v="5"/>
    <n v="0.21790606653620301"/>
    <n v="2358"/>
    <n v="5583.2527565733699"/>
    <n v="3434"/>
    <n v="44.049793244030496"/>
    <n v="31.722434478741999"/>
    <n v="201"/>
    <n v="243.43781094527401"/>
    <n v="1.6317181088313999"/>
    <n v="10.5963809099019"/>
    <n v="70"/>
    <n v="228.328571428571"/>
    <n v="0.85803839122486603"/>
    <n v="6.4761787020109498"/>
    <n v="194"/>
    <n v="871.38659793814395"/>
    <n v="7.1675736747529299"/>
    <n v="7.9175799640610798"/>
    <n v="2358"/>
    <n v="142.36598812553001"/>
    <n v="3.2813163413923601"/>
    <n v="15.4783821730265"/>
    <m/>
    <m/>
    <m/>
    <m/>
    <n v="2347"/>
    <n v="36.119343843204199"/>
    <n v="0.34106652989448999"/>
    <n v="12.7093034876905"/>
  </r>
  <r>
    <x v="2"/>
    <x v="6"/>
    <n v="0.32915647015201999"/>
    <n v="2670"/>
    <n v="5669.0606741573001"/>
    <n v="4060"/>
    <n v="65.2881625615762"/>
    <n v="31.947307635467901"/>
    <n v="243"/>
    <n v="236.46090534979399"/>
    <n v="1.8627208178438699"/>
    <n v="11.5789873605948"/>
    <n v="93"/>
    <n v="219.49462365591401"/>
    <n v="1.5068020555767001"/>
    <n v="7.5260197944423304"/>
    <n v="250"/>
    <n v="830.99199999999996"/>
    <n v="9.0254494968318806"/>
    <n v="8.8590342899739003"/>
    <n v="2670"/>
    <n v="144.36329588014999"/>
    <n v="3.5238184281842799"/>
    <n v="15.8543089430894"/>
    <m/>
    <m/>
    <m/>
    <m/>
    <n v="2648"/>
    <n v="37.337311178247703"/>
    <n v="0.39689663699307698"/>
    <n v="13.0907412215628"/>
  </r>
  <r>
    <x v="2"/>
    <x v="7"/>
    <n v="0.29356390977443603"/>
    <n v="2727"/>
    <n v="5806.4602126879399"/>
    <n v="4525"/>
    <n v="89.652185635359004"/>
    <n v="31.1228393370166"/>
    <n v="283"/>
    <n v="236.05653710247299"/>
    <n v="2.1850775366943198"/>
    <n v="11.7098375877473"/>
    <n v="161"/>
    <n v="228.41614906832299"/>
    <n v="1.9374634146341401"/>
    <n v="8.2797606504065193"/>
    <n v="287"/>
    <n v="823.49825783972096"/>
    <n v="10.3404969619443"/>
    <n v="9.13305052766232"/>
    <n v="2727"/>
    <n v="143.48991565823201"/>
    <n v="4.3508342541436402"/>
    <n v="15.722306077348099"/>
    <n v="77"/>
    <n v="3.21542098929209"/>
    <n v="-4.4590837282780299E-3"/>
    <n v="6.5606319115323801"/>
    <n v="2707"/>
    <n v="36.317510158847497"/>
    <n v="0.28155409908909101"/>
    <n v="13.2822257720506"/>
  </r>
  <r>
    <x v="2"/>
    <x v="8"/>
    <n v="0.34880428134556601"/>
    <n v="3069"/>
    <n v="5918.5907461713896"/>
    <n v="4976"/>
    <n v="125.792733118971"/>
    <n v="31.814589027331099"/>
    <n v="294"/>
    <n v="244.431972789116"/>
    <n v="2.2731263157894799"/>
    <n v="11.5924785206259"/>
    <n v="203"/>
    <n v="223.783251231527"/>
    <n v="2.22809338298481"/>
    <n v="8.6096562589515795"/>
    <n v="297"/>
    <n v="849.67340067340103"/>
    <n v="11.2806198347108"/>
    <n v="9.1716913650612408"/>
    <n v="3069"/>
    <n v="145.196155099381"/>
    <n v="5.1432484422110401"/>
    <n v="16.267272964824102"/>
    <n v="93"/>
    <n v="3.3509968103581"/>
    <n v="-5.6072423398327098E-4"/>
    <n v="6.9479665738161698"/>
    <n v="3049"/>
    <n v="35.755460806822001"/>
    <n v="0.40683733118323001"/>
    <n v="13.7226958879258"/>
  </r>
  <r>
    <x v="2"/>
    <x v="9"/>
    <n v="0.376428118057759"/>
    <n v="2960"/>
    <n v="6063.2145270270303"/>
    <n v="4852"/>
    <n v="127.256430338005"/>
    <n v="31.6030300906843"/>
    <n v="336"/>
    <n v="250.5625"/>
    <n v="2.60376315789475"/>
    <n v="12.132445275119601"/>
    <n v="277"/>
    <n v="230.13718411552301"/>
    <n v="2.4256379777309598"/>
    <n v="9.4273069515498094"/>
    <n v="342"/>
    <n v="881.93274853801199"/>
    <n v="12.5040780546382"/>
    <n v="9.7040768537976394"/>
    <n v="2960"/>
    <n v="145.323648648649"/>
    <n v="5.2423919141914297"/>
    <n v="16.120888613861499"/>
    <n v="126"/>
    <n v="3.3049262947351301"/>
    <n v="4.3123000872346699E-4"/>
    <n v="7.5758941552777301"/>
    <n v="2934"/>
    <n v="35.226789366053303"/>
    <n v="0.35915073605639602"/>
    <n v="13.781924341696"/>
  </r>
  <r>
    <x v="2"/>
    <x v="10"/>
    <n v="0.45023044793317102"/>
    <n v="3141"/>
    <n v="6143.0448901623704"/>
    <n v="5384"/>
    <n v="136.69571879643399"/>
    <n v="31.631296805349301"/>
    <n v="349"/>
    <n v="255.85386819484199"/>
    <n v="3.2017254634678398"/>
    <n v="13.094915485277999"/>
    <n v="346"/>
    <n v="234.17341040462401"/>
    <n v="2.7329085667215698"/>
    <n v="10.6947331136739"/>
    <n v="355"/>
    <n v="900.87605633802798"/>
    <n v="13.5822915523862"/>
    <n v="10.597222709819"/>
    <n v="3141"/>
    <n v="146.44476281439"/>
    <n v="5.20104407662265"/>
    <n v="16.672401153059301"/>
    <n v="167"/>
    <n v="3.4930010019800699"/>
    <n v="4.4431455897980896E-3"/>
    <n v="8.8727417640807804"/>
    <n v="3117"/>
    <n v="37.048347770291898"/>
    <n v="0.27975876865671701"/>
    <n v="14.2431429850747"/>
  </r>
  <r>
    <x v="2"/>
    <x v="11"/>
    <n v="0.43801826947475297"/>
    <n v="3453"/>
    <n v="6187.4569939183302"/>
    <n v="5822"/>
    <n v="145.29865853658501"/>
    <n v="32.3115602885605"/>
    <n v="388"/>
    <n v="256.73711340206199"/>
    <n v="3.2180636274987999"/>
    <n v="13.491481960019501"/>
    <n v="388"/>
    <n v="234.25"/>
    <n v="3.0503685497676698"/>
    <n v="11.206147957936"/>
    <n v="396"/>
    <n v="905.23232323232298"/>
    <n v="14.318265380859399"/>
    <n v="10.9402016601562"/>
    <n v="3453"/>
    <n v="144.787141615986"/>
    <n v="4.72325189133426"/>
    <n v="17.269579951856901"/>
    <n v="276"/>
    <n v="3.4350399069179098"/>
    <n v="1.26139654367118E-2"/>
    <n v="9.9478514712751007"/>
    <n v="3421"/>
    <n v="37.1709733995907"/>
    <n v="0.21050543009825901"/>
    <n v="14.748836424754399"/>
  </r>
  <r>
    <x v="2"/>
    <x v="12"/>
    <n v="0.47846049200770902"/>
    <n v="3749"/>
    <n v="6269.1373699653204"/>
    <n v="6454"/>
    <n v="161.16893864270199"/>
    <n v="31.805678493957402"/>
    <n v="450"/>
    <n v="255.37333333333299"/>
    <n v="2.8776946614583498"/>
    <n v="14.1991408420139"/>
    <n v="449"/>
    <n v="237.109131403118"/>
    <n v="3.0931922072268199"/>
    <n v="12.099775794514599"/>
    <n v="457"/>
    <n v="911.10503282275704"/>
    <n v="14.2172467419635"/>
    <n v="11.635674847958301"/>
    <n v="3749"/>
    <n v="146.58335556148299"/>
    <n v="4.3437851817334598"/>
    <n v="17.1990215905561"/>
    <n v="406"/>
    <n v="3.5609549791192499"/>
    <n v="1.9240760075172201E-2"/>
    <n v="11.3182292754228"/>
    <n v="3714"/>
    <n v="37.148438341410902"/>
    <n v="4.3143748051138103E-2"/>
    <n v="14.863826535703099"/>
  </r>
  <r>
    <x v="2"/>
    <x v="13"/>
    <n v="0.430632471201913"/>
    <n v="3841"/>
    <n v="6298.8463941681903"/>
    <n v="6477"/>
    <n v="173.76318974834001"/>
    <n v="31.718480006175799"/>
    <n v="477"/>
    <n v="253.72327044025201"/>
    <n v="2.9770164537778898"/>
    <n v="13.740478891534901"/>
    <n v="473"/>
    <n v="233.92177589852"/>
    <n v="2.9422483688560201"/>
    <n v="11.811906481078699"/>
    <n v="487"/>
    <n v="892.22381930184804"/>
    <n v="13.761896461905801"/>
    <n v="11.277201432602601"/>
    <n v="3841"/>
    <n v="147.54491017964099"/>
    <n v="4.2491465903819297"/>
    <n v="17.092230864388402"/>
    <n v="468"/>
    <n v="3.4765344768055302"/>
    <n v="3.29558701082431E-2"/>
    <n v="11.535553705245601"/>
    <n v="3793"/>
    <n v="37.665119957817097"/>
    <n v="0.109553049159925"/>
    <n v="14.808045970753"/>
  </r>
  <r>
    <x v="2"/>
    <x v="14"/>
    <n v="0.460058454210868"/>
    <n v="3819"/>
    <n v="6309.2833202409001"/>
    <n v="6759"/>
    <n v="178.387863589288"/>
    <n v="31.3057264388226"/>
    <n v="494"/>
    <n v="255.18825910931201"/>
    <n v="2.4543690209647799"/>
    <n v="13.3176026867494"/>
    <n v="493"/>
    <n v="234.346855983773"/>
    <n v="2.7491097287374999"/>
    <n v="11.4719145421171"/>
    <n v="498"/>
    <n v="902.03212851405601"/>
    <n v="12.848116435562901"/>
    <n v="10.870251427406201"/>
    <n v="3819"/>
    <n v="150.37339617700999"/>
    <n v="5.00186964894091"/>
    <n v="16.989745667308501"/>
    <n v="538"/>
    <n v="3.6457123784288101"/>
    <n v="3.9413433700057898E-2"/>
    <n v="11.709226018143299"/>
    <n v="3783"/>
    <n v="36.889611419508299"/>
    <n v="1.45020074349445E-2"/>
    <n v="14.7865441486989"/>
  </r>
  <r>
    <x v="2"/>
    <x v="15"/>
    <n v="0.45058176729308302"/>
    <n v="3915"/>
    <n v="6381.4715197956602"/>
    <n v="7133"/>
    <n v="179.13590354689501"/>
    <n v="30.8901448198514"/>
    <n v="457"/>
    <n v="258.05251641137897"/>
    <n v="2.6878318288854"/>
    <n v="14.087193485086299"/>
    <n v="455"/>
    <n v="238.626373626374"/>
    <n v="2.7362712964784501"/>
    <n v="12.242893370057001"/>
    <n v="468"/>
    <n v="919.70726495726501"/>
    <n v="13.4537860373648"/>
    <n v="11.572038938053"/>
    <n v="3915"/>
    <n v="152.53512132822499"/>
    <n v="5.4101171600954201"/>
    <n v="17.114565735933699"/>
    <n v="645"/>
    <n v="3.6031103777909701"/>
    <n v="2.2841272760713498E-2"/>
    <n v="13.026577156520201"/>
    <n v="3894"/>
    <n v="37.710734463276701"/>
    <n v="-0.13655045742434799"/>
    <n v="14.884927346938801"/>
  </r>
  <r>
    <x v="2"/>
    <x v="16"/>
    <n v="0.480269949840402"/>
    <n v="4191"/>
    <n v="6467.3863039847301"/>
    <n v="7817"/>
    <n v="177.33445439426899"/>
    <n v="30.440200972240099"/>
    <n v="441"/>
    <n v="255.39682539682499"/>
    <n v="3.1232230810713202"/>
    <n v="13.594018155671501"/>
    <n v="440"/>
    <n v="238.125"/>
    <n v="2.8095197119712099"/>
    <n v="11.8435557155716"/>
    <n v="443"/>
    <n v="913"/>
    <n v="13.815969413458101"/>
    <n v="11.1029694134581"/>
    <n v="4191"/>
    <n v="151.27439751849201"/>
    <n v="5.0859568225496403"/>
    <n v="16.8180375400384"/>
    <n v="779"/>
    <n v="3.6117100633289398"/>
    <n v="2.25245846618559E-2"/>
    <n v="13.2388488001344"/>
    <n v="4146"/>
    <n v="36.771804148576898"/>
    <n v="-0.135662207357857"/>
    <n v="14.6351854257783"/>
  </r>
  <r>
    <x v="2"/>
    <x v="17"/>
    <n v="0.58300120716872705"/>
    <n v="4163"/>
    <n v="6565.5786692289203"/>
    <n v="7812"/>
    <n v="180.60963517665201"/>
    <n v="31.281077188940099"/>
    <n v="548"/>
    <n v="251.71350364963499"/>
    <n v="3.42929962610468"/>
    <n v="14.0196315431679"/>
    <n v="545"/>
    <n v="241.625688073394"/>
    <n v="3.24785697238323"/>
    <n v="12.225429082850299"/>
    <n v="551"/>
    <n v="915.24500907440995"/>
    <n v="14.882388217265399"/>
    <n v="11.4166746126341"/>
    <n v="4163"/>
    <n v="150.75594523180399"/>
    <n v="4.9979344178301401"/>
    <n v="17.711676828487299"/>
    <n v="843"/>
    <n v="3.42659946138438"/>
    <n v="3.8670916720464903E-2"/>
    <n v="14.0015816655908"/>
    <n v="4135"/>
    <n v="37.0666021765416"/>
    <n v="-0.28659500836228002"/>
    <n v="15.444801389425001"/>
  </r>
  <r>
    <x v="2"/>
    <x v="18"/>
    <n v="0.47839329162321897"/>
    <n v="4310"/>
    <n v="6445.6329466357301"/>
    <n v="8322"/>
    <n v="183.05347752943999"/>
    <n v="30.053263999038499"/>
    <n v="399"/>
    <n v="253.05764411027599"/>
    <n v="3.6228824014514101"/>
    <n v="12.9354776513277"/>
    <n v="400"/>
    <n v="243.16499999999999"/>
    <n v="3.4530735051205901"/>
    <n v="11.3199881070366"/>
    <n v="404"/>
    <n v="917.168316831683"/>
    <n v="15.0714036333609"/>
    <n v="10.572593889347701"/>
    <n v="4310"/>
    <n v="153.73410672853799"/>
    <n v="4.7378470786246503"/>
    <n v="16.751818826640999"/>
    <n v="861"/>
    <n v="3.5375960227560199"/>
    <n v="2.1606845513413599E-2"/>
    <n v="13.5650632130742"/>
    <n v="4272"/>
    <n v="36.497963483146101"/>
    <n v="-0.194091984548526"/>
    <n v="14.735145014485701"/>
  </r>
  <r>
    <x v="2"/>
    <x v="19"/>
    <n v="0.47048244089012498"/>
    <n v="4308"/>
    <n v="6642.6754874651797"/>
    <n v="8513"/>
    <n v="198.270194995888"/>
    <n v="30.547651474215701"/>
    <n v="395"/>
    <n v="255.00506329113901"/>
    <n v="3.4147995622264098"/>
    <n v="13.630815353346"/>
    <n v="396"/>
    <n v="250.96717171717199"/>
    <n v="3.8369145138562999"/>
    <n v="11.946121966494401"/>
    <n v="397"/>
    <n v="939.047858942066"/>
    <n v="15.660053990610299"/>
    <n v="11.0925287949922"/>
    <n v="4308"/>
    <n v="152.829155060353"/>
    <n v="4.2738524744328199"/>
    <n v="17.398657341013202"/>
    <n v="928"/>
    <n v="3.5553784767113998"/>
    <n v="3.22169631045129E-2"/>
    <n v="14.539203292664901"/>
    <n v="4283"/>
    <n v="38.230072379173599"/>
    <n v="0.77537989156058595"/>
    <n v="15.2312037835926"/>
  </r>
  <r>
    <x v="2"/>
    <x v="20"/>
    <n v="0.54036848023527295"/>
    <n v="4218"/>
    <n v="6757.1863442389804"/>
    <n v="8533"/>
    <n v="227.692605179889"/>
    <n v="30.155182936833299"/>
    <n v="387"/>
    <n v="257.27648578811397"/>
    <n v="4.3032063690290503"/>
    <n v="13.146900718076999"/>
    <n v="388"/>
    <n v="242.40463917525801"/>
    <n v="4.3340699530516398"/>
    <n v="11.5441505477308"/>
    <n v="390"/>
    <n v="920.676923076923"/>
    <n v="18.327010794743298"/>
    <n v="10.6957706508135"/>
    <n v="4218"/>
    <n v="152.74395448079699"/>
    <n v="4.5699451219512204"/>
    <n v="17.0261932457786"/>
    <n v="915"/>
    <n v="3.3966073313252001"/>
    <n v="5.6471191907345097E-3"/>
    <n v="14.3710599618824"/>
    <n v="4189"/>
    <n v="38.271449033182002"/>
    <n v="1.1820364920542699E-2"/>
    <n v="14.9043989405533"/>
  </r>
  <r>
    <x v="2"/>
    <x v="21"/>
    <n v="0.48951960529732502"/>
    <n v="4202"/>
    <n v="6790.95311756307"/>
    <n v="8576"/>
    <n v="214.786921641791"/>
    <n v="30.0162614272387"/>
    <n v="427"/>
    <n v="257.70491803278702"/>
    <n v="4.8747706947238401"/>
    <n v="13.103871112486599"/>
    <n v="434"/>
    <n v="251.345622119816"/>
    <n v="4.8304136328427401"/>
    <n v="11.5397064291246"/>
    <n v="434"/>
    <n v="944.86635944700504"/>
    <n v="20.448213920322299"/>
    <n v="10.687547822043101"/>
    <n v="4202"/>
    <n v="149.56401713469799"/>
    <n v="4.4314374708352702"/>
    <n v="17.039639524031699"/>
    <n v="942"/>
    <n v="3.4994183614651302"/>
    <n v="-1.7539376359680801E-2"/>
    <n v="14.479202320522001"/>
    <n v="4140"/>
    <n v="37.401497584541097"/>
    <n v="-1.62243966729148"/>
    <n v="14.9423791705717"/>
  </r>
  <r>
    <x v="2"/>
    <x v="22"/>
    <n v="0.48579324655725298"/>
    <n v="3990"/>
    <n v="6867.9699248120296"/>
    <n v="8184"/>
    <n v="213.806275659824"/>
    <n v="30.1041136363636"/>
    <n v="495"/>
    <n v="259.222222222222"/>
    <n v="4.5325227890612698"/>
    <n v="13.4488016951865"/>
    <n v="502"/>
    <n v="253.73306772908401"/>
    <n v="4.2733567195258599"/>
    <n v="11.804858081050799"/>
    <n v="500"/>
    <n v="954.37400000000002"/>
    <n v="18.3244650752962"/>
    <n v="10.878833226529901"/>
    <n v="3990"/>
    <n v="149.79122807017501"/>
    <n v="3.6950918429741799"/>
    <n v="17.1253440136969"/>
    <n v="1044"/>
    <n v="3.36881032050192"/>
    <n v="-1.0517349685910799E-2"/>
    <n v="15.0526772360155"/>
    <n v="3949"/>
    <n v="37.0318055203849"/>
    <n v="-2.7402821016449601"/>
    <n v="15.029719972992901"/>
  </r>
  <r>
    <x v="2"/>
    <x v="23"/>
    <n v="0.58472080257429404"/>
    <n v="4196"/>
    <n v="7047.3157769304098"/>
    <n v="8250"/>
    <n v="251.21481333333301"/>
    <n v="30.852598545454601"/>
    <n v="513"/>
    <n v="259.53411306042898"/>
    <n v="3.89702557781203"/>
    <n v="13.3961001540832"/>
    <n v="518"/>
    <n v="254.866795366795"/>
    <n v="4.2034753162604099"/>
    <n v="11.740438753471199"/>
    <n v="516"/>
    <n v="962.52713178294596"/>
    <n v="18.4809526161444"/>
    <n v="10.7990311776509"/>
    <n v="4196"/>
    <n v="148.830791229743"/>
    <n v="3.6832363570215998"/>
    <n v="17.4420593014795"/>
    <n v="1160"/>
    <n v="3.3949234859834299"/>
    <n v="-3.91563400576369E-2"/>
    <n v="15.4432276657061"/>
    <n v="4153"/>
    <n v="36.078521550686197"/>
    <n v="-4.3727597031269001"/>
    <n v="15.3920627691934"/>
  </r>
  <r>
    <x v="2"/>
    <x v="24"/>
    <n v="0.62366414686825"/>
    <n v="3818"/>
    <n v="7124.6579360921996"/>
    <n v="7509"/>
    <n v="261.45976161939001"/>
    <n v="30.700679584498499"/>
    <n v="412"/>
    <n v="262.05339805825201"/>
    <n v="3.7627296939619801"/>
    <n v="12.8253138130686"/>
    <n v="423"/>
    <n v="249.666666666667"/>
    <n v="3.7107384029158399"/>
    <n v="11.2951403247183"/>
    <n v="423"/>
    <n v="947.54609929078003"/>
    <n v="17.437737740225401"/>
    <n v="10.372981113320099"/>
    <n v="3818"/>
    <n v="149.65322158198001"/>
    <n v="3.7332380381180998"/>
    <n v="17.297359322937499"/>
    <n v="1024"/>
    <n v="3.2337362449745899"/>
    <n v="-6.9268506900878102E-2"/>
    <n v="15.173494353826801"/>
    <n v="3782"/>
    <n v="35.235563194077201"/>
    <n v="-6.99072749131716"/>
    <n v="15.2019193962063"/>
  </r>
  <r>
    <x v="2"/>
    <x v="25"/>
    <n v="0.63910254982741299"/>
    <n v="3568"/>
    <n v="7126.87275784753"/>
    <n v="7251"/>
    <n v="255.00868018204301"/>
    <n v="30.038732036960599"/>
    <n v="434"/>
    <n v="258.13594470046098"/>
    <n v="2.8727122351332799"/>
    <n v="13.0295828776486"/>
    <n v="449"/>
    <n v="249.87527839643701"/>
    <n v="2.9007337673462299"/>
    <n v="11.489051738906999"/>
    <n v="449"/>
    <n v="941.61692650334101"/>
    <n v="14.6476742592909"/>
    <n v="10.540236170577201"/>
    <n v="3568"/>
    <n v="147.351457399103"/>
    <n v="3.19340041407867"/>
    <n v="16.947149344375401"/>
    <n v="1031"/>
    <n v="3.2500355960946301"/>
    <n v="-8.0652932622394605E-2"/>
    <n v="15.330441105186599"/>
    <n v="3540"/>
    <n v="33.113870056497099"/>
    <n v="-9.2494018523638193"/>
    <n v="14.8214489494055"/>
  </r>
  <r>
    <x v="2"/>
    <x v="26"/>
    <n v="0.64298635957066097"/>
    <n v="3451"/>
    <n v="7196.0599826137404"/>
    <n v="7264"/>
    <n v="246.48700853524201"/>
    <n v="29.262643584801801"/>
    <n v="364"/>
    <n v="268.568681318681"/>
    <n v="3.5837420560747599"/>
    <n v="12.088605097705999"/>
    <n v="386"/>
    <n v="250.593264248705"/>
    <n v="3.1864003062266102"/>
    <n v="10.620514971078601"/>
    <n v="386"/>
    <n v="947.24611398963702"/>
    <n v="15.226034705682199"/>
    <n v="9.7353351480094794"/>
    <n v="3451"/>
    <n v="146.716314111852"/>
    <n v="2.5896483319547898"/>
    <n v="16.2742783291976"/>
    <n v="806"/>
    <n v="3.2586806778257502"/>
    <n v="-0.119910621761658"/>
    <n v="14.074303756476599"/>
    <n v="3395"/>
    <n v="31.381237113402001"/>
    <n v="-11.1744999308724"/>
    <n v="13.9146118761234"/>
  </r>
  <r>
    <x v="2"/>
    <x v="27"/>
    <n v="0.70191619642214098"/>
    <n v="3047"/>
    <n v="7239.9314079422402"/>
    <n v="6836"/>
    <n v="252.27390140433101"/>
    <n v="28.410825775307099"/>
    <n v="298"/>
    <n v="269.78859060402698"/>
    <n v="3.40442116591929"/>
    <n v="11.5190129147982"/>
    <n v="310"/>
    <n v="251.43870967741901"/>
    <n v="2.90877564217711"/>
    <n v="10.1144253637507"/>
    <n v="310"/>
    <n v="957.53225806451599"/>
    <n v="14.1382565162682"/>
    <n v="9.2689850799928006"/>
    <n v="3047"/>
    <n v="143.326878897276"/>
    <n v="1.8589186694021"/>
    <n v="15.6524862250879"/>
    <n v="658"/>
    <n v="3.0460066678137099"/>
    <n v="-0.12943830005120399"/>
    <n v="13.525550435227901"/>
    <n v="2953"/>
    <n v="28.891026075177699"/>
    <n v="-13.181479929422199"/>
    <n v="13.173586443170199"/>
  </r>
  <r>
    <x v="2"/>
    <x v="28"/>
    <n v="0.70430605938465796"/>
    <n v="2647"/>
    <n v="7401.4601435587501"/>
    <n v="6222"/>
    <n v="269.98986820957799"/>
    <n v="27.222653969784702"/>
    <n v="147"/>
    <n v="292.183673469388"/>
    <n v="3.6587408780487798"/>
    <n v="10.119063219512199"/>
    <n v="151"/>
    <n v="265.45033112582797"/>
    <n v="3.3040455344928601"/>
    <n v="8.8359765487590192"/>
    <n v="151"/>
    <n v="1028.56953642384"/>
    <n v="14.981969086284399"/>
    <n v="8.0655182938759502"/>
    <n v="2647"/>
    <n v="139.99584435209701"/>
    <n v="0.90019105102205399"/>
    <n v="14.685822629969399"/>
    <n v="506"/>
    <n v="3.1693805085150299"/>
    <n v="-0.160910297140721"/>
    <n v="12.608110633526399"/>
    <n v="2581"/>
    <n v="26.1558310732274"/>
    <n v="-15.501717419354801"/>
    <n v="12.1608968709678"/>
  </r>
  <r>
    <x v="2"/>
    <x v="29"/>
    <n v="0.72667112498142505"/>
    <n v="2208"/>
    <n v="7475.6308876811599"/>
    <n v="5841"/>
    <n v="299.397969525767"/>
    <n v="25.3300570107859"/>
    <n v="112"/>
    <n v="296.25"/>
    <n v="3.4341452131938799"/>
    <n v="8.5345689863234"/>
    <n v="113"/>
    <n v="267.85840707964599"/>
    <n v="3.2971615958089799"/>
    <n v="7.35752609308883"/>
    <n v="113"/>
    <n v="1038.6371681415901"/>
    <n v="13.809566498486401"/>
    <n v="6.6727465186680304"/>
    <n v="2208"/>
    <n v="134.37273550724601"/>
    <n v="-3.3253646816542998E-2"/>
    <n v="13.1666284537498"/>
    <n v="349"/>
    <n v="2.9517309929682898"/>
    <n v="-0.20864131690411999"/>
    <n v="10.5590681555641"/>
    <n v="1938"/>
    <n v="24.6708978328173"/>
    <n v="-17.931303913118398"/>
    <n v="10.398820513704599"/>
  </r>
  <r>
    <x v="2"/>
    <x v="30"/>
    <n v="0.67653494391717095"/>
    <n v="1318"/>
    <n v="7778.1813353566004"/>
    <n v="5031"/>
    <n v="315.05801828662402"/>
    <n v="22.2482200357782"/>
    <n v="79"/>
    <n v="294.911392405063"/>
    <n v="3.3567232746955402"/>
    <n v="7.4970462336490602"/>
    <n v="80"/>
    <n v="272.63749999999999"/>
    <n v="3.2092802346570402"/>
    <n v="6.4175417418772502"/>
    <n v="80"/>
    <n v="1043.825"/>
    <n v="13.097631293745801"/>
    <n v="5.7930553172273704"/>
    <n v="1318"/>
    <n v="131.59711684370299"/>
    <n v="-0.61771189479976096"/>
    <n v="11.542598525602701"/>
    <n v="246"/>
    <n v="2.92741232659783"/>
    <n v="-0.25932524059492601"/>
    <n v="9.3762904636920101"/>
    <n v="915"/>
    <n v="22.929180327868799"/>
    <n v="-19.839071199358202"/>
    <n v="9.2475547934216298"/>
  </r>
  <r>
    <x v="2"/>
    <x v="31"/>
    <n v="0.73094239728928501"/>
    <n v="507"/>
    <n v="8252.2642998027604"/>
    <n v="4116"/>
    <n v="325.00469387755197"/>
    <n v="18.593253887269199"/>
    <m/>
    <m/>
    <m/>
    <m/>
    <m/>
    <m/>
    <m/>
    <m/>
    <m/>
    <m/>
    <m/>
    <m/>
    <n v="507"/>
    <n v="120.552268244576"/>
    <n v="-1.1131674780915299"/>
    <n v="9.6209169912366495"/>
    <n v="89"/>
    <n v="3.0013280363830899"/>
    <n v="-0.28607252804591798"/>
    <n v="7.6986172710670502"/>
    <n v="51"/>
    <n v="23.578431372549002"/>
    <n v="-21.046834765529201"/>
    <n v="8.0738476307390297"/>
  </r>
  <r>
    <x v="2"/>
    <x v="32"/>
    <n v="0.843900029061317"/>
    <m/>
    <m/>
    <n v="3162"/>
    <n v="347.75571157495301"/>
    <n v="15.741555028463001"/>
    <m/>
    <m/>
    <m/>
    <m/>
    <m/>
    <m/>
    <m/>
    <m/>
    <m/>
    <m/>
    <m/>
    <m/>
    <m/>
    <m/>
    <m/>
    <m/>
    <m/>
    <m/>
    <m/>
    <m/>
    <m/>
    <m/>
    <m/>
    <m/>
  </r>
  <r>
    <x v="2"/>
    <x v="33"/>
    <n v="0.81787048567870402"/>
    <m/>
    <m/>
    <n v="1546"/>
    <n v="330.34084734799501"/>
    <n v="12.813001293661101"/>
    <m/>
    <m/>
    <m/>
    <m/>
    <m/>
    <m/>
    <m/>
    <m/>
    <m/>
    <m/>
    <m/>
    <m/>
    <m/>
    <m/>
    <m/>
    <m/>
    <m/>
    <m/>
    <m/>
    <m/>
    <m/>
    <m/>
    <m/>
    <m/>
  </r>
  <r>
    <x v="2"/>
    <x v="34"/>
    <n v="1.1404395604395601"/>
    <m/>
    <m/>
    <n v="91"/>
    <n v="351.06307692307701"/>
    <n v="11.632967032967001"/>
    <m/>
    <m/>
    <m/>
    <m/>
    <m/>
    <m/>
    <m/>
    <m/>
    <m/>
    <m/>
    <m/>
    <m/>
    <m/>
    <m/>
    <m/>
    <m/>
    <m/>
    <m/>
    <m/>
    <m/>
    <m/>
    <m/>
    <m/>
    <m/>
  </r>
  <r>
    <x v="3"/>
    <x v="0"/>
    <n v="0"/>
    <m/>
    <m/>
    <n v="53"/>
    <n v="-90.623396226415096"/>
    <n v="32.136207547169803"/>
    <m/>
    <m/>
    <m/>
    <m/>
    <m/>
    <m/>
    <m/>
    <m/>
    <m/>
    <m/>
    <m/>
    <m/>
    <m/>
    <m/>
    <m/>
    <m/>
    <m/>
    <m/>
    <m/>
    <m/>
    <m/>
    <m/>
    <m/>
    <m/>
  </r>
  <r>
    <x v="3"/>
    <x v="1"/>
    <n v="0.22685483870967699"/>
    <n v="74"/>
    <n v="3825.7837837837801"/>
    <n v="90"/>
    <n v="-98.544888888888906"/>
    <n v="34.272344444444499"/>
    <m/>
    <m/>
    <m/>
    <m/>
    <m/>
    <m/>
    <m/>
    <m/>
    <m/>
    <m/>
    <m/>
    <m/>
    <n v="74"/>
    <n v="130.91891891891899"/>
    <n v="0.76403333333333301"/>
    <n v="15.8635555555556"/>
    <m/>
    <m/>
    <m/>
    <m/>
    <n v="72"/>
    <n v="49.8611111111111"/>
    <n v="0.39319101123595501"/>
    <n v="10.9907865168539"/>
  </r>
  <r>
    <x v="3"/>
    <x v="2"/>
    <n v="0"/>
    <n v="58"/>
    <n v="4049.89655172414"/>
    <n v="70"/>
    <n v="-18.765571428571398"/>
    <n v="32.7497714285714"/>
    <m/>
    <m/>
    <m/>
    <m/>
    <m/>
    <m/>
    <m/>
    <m/>
    <m/>
    <m/>
    <m/>
    <m/>
    <n v="58"/>
    <n v="127.72413793103399"/>
    <n v="0.80417142857142898"/>
    <n v="15.0881285714286"/>
    <m/>
    <m/>
    <m/>
    <m/>
    <n v="58"/>
    <n v="43.518965517241398"/>
    <n v="0.39304411764705899"/>
    <n v="11.683955882352899"/>
  </r>
  <r>
    <x v="3"/>
    <x v="3"/>
    <n v="5.7988165680473401E-3"/>
    <n v="84"/>
    <n v="4314.0595238095202"/>
    <n v="99"/>
    <n v="-10.070505050505"/>
    <n v="31.9404545454545"/>
    <m/>
    <m/>
    <m/>
    <m/>
    <m/>
    <m/>
    <m/>
    <m/>
    <m/>
    <m/>
    <m/>
    <m/>
    <n v="84"/>
    <n v="132.34523809523799"/>
    <n v="1.75948484848485"/>
    <n v="12.9485656565657"/>
    <m/>
    <m/>
    <m/>
    <m/>
    <n v="84"/>
    <n v="54.141666666666701"/>
    <n v="0.86587878787878803"/>
    <n v="9.3898585858585797"/>
  </r>
  <r>
    <x v="3"/>
    <x v="4"/>
    <n v="0"/>
    <n v="99"/>
    <n v="4207.5050505050503"/>
    <n v="130"/>
    <n v="-41.182076923076899"/>
    <n v="33.0981076923077"/>
    <m/>
    <m/>
    <m/>
    <m/>
    <m/>
    <m/>
    <m/>
    <m/>
    <m/>
    <m/>
    <m/>
    <m/>
    <n v="99"/>
    <n v="125.747474747475"/>
    <n v="2.11033076923077"/>
    <n v="14.7952923076923"/>
    <m/>
    <m/>
    <m/>
    <m/>
    <n v="98"/>
    <n v="39.928571428571402"/>
    <n v="0.59172307692307702"/>
    <n v="11.5239692307692"/>
  </r>
  <r>
    <x v="3"/>
    <x v="5"/>
    <n v="0.101760563380282"/>
    <n v="143"/>
    <n v="4735.0419580419602"/>
    <n v="192"/>
    <n v="-12.4"/>
    <n v="33.574328125000001"/>
    <m/>
    <m/>
    <m/>
    <m/>
    <m/>
    <m/>
    <m/>
    <m/>
    <m/>
    <m/>
    <m/>
    <m/>
    <n v="143"/>
    <n v="129.84615384615401"/>
    <n v="1.4335572916666699"/>
    <n v="16.289781250000001"/>
    <m/>
    <m/>
    <m/>
    <m/>
    <n v="143"/>
    <n v="44.513286713286703"/>
    <n v="0.69655729166666702"/>
    <n v="13.429302083333299"/>
  </r>
  <r>
    <x v="3"/>
    <x v="6"/>
    <n v="7.4086538461538495E-2"/>
    <n v="237"/>
    <n v="4941.0210970464104"/>
    <n v="298"/>
    <n v="16.794362416107401"/>
    <n v="31.749469798657699"/>
    <m/>
    <m/>
    <m/>
    <m/>
    <m/>
    <m/>
    <m/>
    <m/>
    <m/>
    <m/>
    <m/>
    <m/>
    <n v="237"/>
    <n v="135.74261603375501"/>
    <n v="0.82232214765100697"/>
    <n v="13.663815436241601"/>
    <m/>
    <m/>
    <m/>
    <m/>
    <n v="232"/>
    <n v="44.501293103448297"/>
    <n v="0.530464406779661"/>
    <n v="11.374626440678"/>
  </r>
  <r>
    <x v="3"/>
    <x v="7"/>
    <n v="0.18411378555798699"/>
    <n v="198"/>
    <n v="4941.9090909090901"/>
    <n v="324"/>
    <n v="16.630339506172799"/>
    <n v="32.310543209876499"/>
    <m/>
    <m/>
    <m/>
    <m/>
    <m/>
    <m/>
    <m/>
    <m/>
    <m/>
    <m/>
    <m/>
    <m/>
    <n v="198"/>
    <n v="136.449494949495"/>
    <n v="2.1913549382716102"/>
    <n v="16.107790123456802"/>
    <m/>
    <m/>
    <m/>
    <m/>
    <n v="192"/>
    <n v="44.938020833333297"/>
    <n v="0.70766981132075502"/>
    <n v="13.750527358490601"/>
  </r>
  <r>
    <x v="3"/>
    <x v="8"/>
    <n v="0.28630979498860998"/>
    <n v="198"/>
    <n v="4992.3383838383797"/>
    <n v="313"/>
    <n v="25.869872204472799"/>
    <n v="32.716488817891403"/>
    <m/>
    <m/>
    <m/>
    <m/>
    <m/>
    <m/>
    <m/>
    <m/>
    <m/>
    <m/>
    <m/>
    <m/>
    <n v="198"/>
    <n v="142.60606060606099"/>
    <n v="2.3353801916932899"/>
    <n v="15.9064536741214"/>
    <m/>
    <m/>
    <m/>
    <m/>
    <n v="197"/>
    <n v="42.6441624365482"/>
    <n v="0.73794516129032295"/>
    <n v="13.441000645161299"/>
  </r>
  <r>
    <x v="3"/>
    <x v="9"/>
    <n v="0.16065040650406501"/>
    <n v="276"/>
    <n v="5149.4057971014499"/>
    <n v="383"/>
    <n v="71.828302872062594"/>
    <n v="34.097399477806803"/>
    <m/>
    <m/>
    <m/>
    <m/>
    <m/>
    <m/>
    <m/>
    <m/>
    <m/>
    <m/>
    <m/>
    <m/>
    <n v="276"/>
    <n v="141.304347826087"/>
    <n v="2.6473890339425599"/>
    <n v="17.260879895561398"/>
    <m/>
    <m/>
    <m/>
    <m/>
    <n v="268"/>
    <n v="39.232089552238797"/>
    <n v="0.91579419525065897"/>
    <n v="15.0093807387863"/>
  </r>
  <r>
    <x v="3"/>
    <x v="10"/>
    <n v="0.115893536121673"/>
    <n v="264"/>
    <n v="5261.5189393939399"/>
    <n v="391"/>
    <n v="35.732634271099698"/>
    <n v="34.331961636828602"/>
    <m/>
    <m/>
    <m/>
    <m/>
    <m/>
    <m/>
    <m/>
    <m/>
    <m/>
    <m/>
    <m/>
    <m/>
    <n v="264"/>
    <n v="138.14015151515201"/>
    <n v="3.2967544757033198"/>
    <n v="17.682276214833799"/>
    <m/>
    <m/>
    <m/>
    <m/>
    <n v="257"/>
    <n v="38.412451361867703"/>
    <n v="0.68565552699228804"/>
    <n v="15.3630264781491"/>
  </r>
  <r>
    <x v="3"/>
    <x v="11"/>
    <n v="4.9139784946236602E-2"/>
    <n v="286"/>
    <n v="5080.5909090909099"/>
    <n v="442"/>
    <n v="96.956809954751193"/>
    <n v="32.594282805429899"/>
    <m/>
    <m/>
    <m/>
    <m/>
    <m/>
    <m/>
    <m/>
    <m/>
    <m/>
    <m/>
    <m/>
    <m/>
    <n v="286"/>
    <n v="143.26223776223799"/>
    <n v="3.51710633484163"/>
    <n v="16.711567873303199"/>
    <m/>
    <m/>
    <m/>
    <m/>
    <n v="278"/>
    <n v="38.5334532374101"/>
    <n v="1.17552954545455"/>
    <n v="14.567443409090901"/>
  </r>
  <r>
    <x v="3"/>
    <x v="12"/>
    <n v="7.8172458172458201E-2"/>
    <n v="368"/>
    <n v="5093.0380434782601"/>
    <n v="567"/>
    <n v="139.55627865961199"/>
    <n v="32.477107583774298"/>
    <m/>
    <m/>
    <m/>
    <m/>
    <m/>
    <m/>
    <m/>
    <m/>
    <m/>
    <m/>
    <m/>
    <m/>
    <n v="368"/>
    <n v="148.35597826086999"/>
    <n v="3.4095273368606702"/>
    <n v="16.083513227513201"/>
    <m/>
    <m/>
    <m/>
    <m/>
    <n v="362"/>
    <n v="39.235635359116102"/>
    <n v="0.69393392857142799"/>
    <n v="14.1842716071429"/>
  </r>
  <r>
    <x v="3"/>
    <x v="13"/>
    <n v="0.132825581395349"/>
    <n v="404"/>
    <n v="5019.9702970297003"/>
    <n v="615"/>
    <n v="154.25253658536599"/>
    <n v="32.409512195121899"/>
    <m/>
    <m/>
    <m/>
    <m/>
    <m/>
    <m/>
    <m/>
    <m/>
    <m/>
    <m/>
    <m/>
    <m/>
    <n v="404"/>
    <n v="147.5"/>
    <n v="2.6209983739837401"/>
    <n v="15.813437398374001"/>
    <m/>
    <m/>
    <m/>
    <m/>
    <n v="401"/>
    <n v="42.107231920199503"/>
    <n v="0.795363338788871"/>
    <n v="13.8444664484452"/>
  </r>
  <r>
    <x v="3"/>
    <x v="14"/>
    <n v="0.102755102040816"/>
    <n v="460"/>
    <n v="4975.6586956521696"/>
    <n v="630"/>
    <n v="151.92580952380999"/>
    <n v="33.688501587301602"/>
    <m/>
    <m/>
    <m/>
    <m/>
    <m/>
    <m/>
    <m/>
    <m/>
    <m/>
    <m/>
    <m/>
    <m/>
    <n v="460"/>
    <n v="156.371739130435"/>
    <n v="2.9854619047619"/>
    <n v="16.104641269841199"/>
    <m/>
    <m/>
    <m/>
    <m/>
    <n v="449"/>
    <n v="35.9075723830735"/>
    <n v="0.74562660256410196"/>
    <n v="14.6464879807692"/>
  </r>
  <r>
    <x v="3"/>
    <x v="15"/>
    <n v="9.04206730769231E-2"/>
    <n v="388"/>
    <n v="4891.2525773195903"/>
    <n v="575"/>
    <n v="111.17659130434799"/>
    <n v="32.070326956521797"/>
    <m/>
    <m/>
    <m/>
    <m/>
    <m/>
    <m/>
    <m/>
    <m/>
    <m/>
    <m/>
    <m/>
    <m/>
    <n v="388"/>
    <n v="151.42010309278399"/>
    <n v="1.9276834782608701"/>
    <n v="15.407452173913001"/>
    <m/>
    <m/>
    <m/>
    <m/>
    <n v="380"/>
    <n v="36.771842105263197"/>
    <n v="0.87943594306049799"/>
    <n v="13.561867971530299"/>
  </r>
  <r>
    <x v="3"/>
    <x v="16"/>
    <n v="0.13892895015906701"/>
    <n v="425"/>
    <n v="5083.1858823529401"/>
    <n v="621"/>
    <n v="137.67826086956501"/>
    <n v="31.9086409017713"/>
    <m/>
    <m/>
    <m/>
    <m/>
    <m/>
    <m/>
    <m/>
    <m/>
    <m/>
    <m/>
    <m/>
    <m/>
    <n v="425"/>
    <n v="151.91999999999999"/>
    <n v="2.1620917874396102"/>
    <n v="15.361663446054701"/>
    <m/>
    <m/>
    <m/>
    <m/>
    <n v="412"/>
    <n v="35.738106796116497"/>
    <n v="0.93252786885245897"/>
    <n v="13.6421573770492"/>
  </r>
  <r>
    <x v="3"/>
    <x v="17"/>
    <n v="0.175238095238095"/>
    <n v="456"/>
    <n v="5209.1228070175403"/>
    <n v="733"/>
    <n v="207.75686221009499"/>
    <n v="32.013567530695802"/>
    <m/>
    <m/>
    <m/>
    <m/>
    <m/>
    <m/>
    <m/>
    <m/>
    <m/>
    <m/>
    <m/>
    <m/>
    <n v="456"/>
    <n v="158.78508771929799"/>
    <n v="2.7779986357435198"/>
    <n v="15.773481582537499"/>
    <m/>
    <m/>
    <m/>
    <m/>
    <n v="449"/>
    <n v="37.7118040089087"/>
    <n v="1.2080027586206901"/>
    <n v="14.070530620689601"/>
  </r>
  <r>
    <x v="3"/>
    <x v="18"/>
    <n v="0.15095282146160999"/>
    <n v="456"/>
    <n v="4862.6162280701801"/>
    <n v="675"/>
    <n v="126.04352592592601"/>
    <n v="31.010162962963001"/>
    <m/>
    <m/>
    <m/>
    <m/>
    <m/>
    <m/>
    <m/>
    <m/>
    <m/>
    <m/>
    <m/>
    <m/>
    <n v="456"/>
    <n v="147.646929824561"/>
    <n v="1.9231097922848699"/>
    <n v="14.369456973293801"/>
    <m/>
    <m/>
    <m/>
    <m/>
    <n v="447"/>
    <n v="35.716331096196797"/>
    <n v="1.33237275449102"/>
    <n v="12.0928426646707"/>
  </r>
  <r>
    <x v="3"/>
    <x v="19"/>
    <n v="0.18740976645435201"/>
    <n v="359"/>
    <n v="4879.42896935933"/>
    <n v="589"/>
    <n v="137.086638370119"/>
    <n v="28.336264855687599"/>
    <m/>
    <m/>
    <m/>
    <m/>
    <m/>
    <m/>
    <m/>
    <m/>
    <m/>
    <m/>
    <m/>
    <m/>
    <n v="359"/>
    <n v="145.42896935933101"/>
    <n v="1.59312436115843"/>
    <n v="13.097448040885901"/>
    <m/>
    <m/>
    <m/>
    <m/>
    <n v="347"/>
    <n v="38.449855907781"/>
    <n v="2.0163194444444401"/>
    <n v="10.9674777777778"/>
  </r>
  <r>
    <x v="3"/>
    <x v="20"/>
    <n v="6.9445727482679007E-2"/>
    <n v="305"/>
    <n v="4807.5639344262299"/>
    <n v="551"/>
    <n v="110.88442831216"/>
    <n v="25.362546279491799"/>
    <m/>
    <m/>
    <m/>
    <m/>
    <m/>
    <m/>
    <m/>
    <m/>
    <m/>
    <m/>
    <m/>
    <m/>
    <n v="305"/>
    <n v="145.675409836066"/>
    <n v="1.3718109090909101"/>
    <n v="11.244938181818201"/>
    <m/>
    <m/>
    <m/>
    <m/>
    <n v="301"/>
    <n v="37.135548172757503"/>
    <n v="1.3619870609981499"/>
    <n v="9.4417992606284606"/>
  </r>
  <r>
    <x v="3"/>
    <x v="21"/>
    <n v="9.3757575757575803E-2"/>
    <n v="302"/>
    <n v="4906.3774834437099"/>
    <n v="641"/>
    <n v="108.308705148206"/>
    <n v="23.047858034321401"/>
    <m/>
    <m/>
    <m/>
    <m/>
    <m/>
    <m/>
    <m/>
    <m/>
    <m/>
    <m/>
    <m/>
    <m/>
    <n v="302"/>
    <n v="142.460264900662"/>
    <n v="1.8602979719188799"/>
    <n v="10.2102355694228"/>
    <m/>
    <m/>
    <m/>
    <m/>
    <n v="283"/>
    <n v="38.256890459363902"/>
    <n v="1.14567948717949"/>
    <n v="8.7779076923076893"/>
  </r>
  <r>
    <x v="3"/>
    <x v="22"/>
    <n v="0.161465324384787"/>
    <n v="306"/>
    <n v="5103.0163398692803"/>
    <n v="584"/>
    <n v="132.00517123287699"/>
    <n v="25.328948630136999"/>
    <m/>
    <m/>
    <m/>
    <m/>
    <m/>
    <m/>
    <m/>
    <m/>
    <m/>
    <m/>
    <m/>
    <m/>
    <n v="306"/>
    <n v="140.885620915033"/>
    <n v="1.6436535162950301"/>
    <n v="11.4609090909091"/>
    <m/>
    <m/>
    <m/>
    <m/>
    <n v="292"/>
    <n v="39.705479452054803"/>
    <n v="0.42804728546409798"/>
    <n v="9.4927408056042104"/>
  </r>
  <r>
    <x v="3"/>
    <x v="23"/>
    <n v="5.6794625719769697E-2"/>
    <n v="322"/>
    <n v="4813.2888198757801"/>
    <n v="606"/>
    <n v="110.28838283828399"/>
    <n v="22.945331683168298"/>
    <m/>
    <m/>
    <m/>
    <m/>
    <m/>
    <m/>
    <m/>
    <m/>
    <m/>
    <m/>
    <m/>
    <m/>
    <n v="322"/>
    <n v="139.518633540373"/>
    <n v="1.2323168316831701"/>
    <n v="9.7510660066006594"/>
    <m/>
    <m/>
    <m/>
    <m/>
    <n v="297"/>
    <n v="39.435353535353499"/>
    <n v="-0.151308474576271"/>
    <n v="7.9498632203389796"/>
  </r>
  <r>
    <x v="3"/>
    <x v="24"/>
    <n v="4.92836113837095E-2"/>
    <n v="319"/>
    <n v="4886.98432601881"/>
    <n v="614"/>
    <n v="103.170423452769"/>
    <n v="22.874486970684"/>
    <m/>
    <m/>
    <m/>
    <m/>
    <m/>
    <m/>
    <m/>
    <m/>
    <m/>
    <m/>
    <m/>
    <m/>
    <n v="319"/>
    <n v="136.90909090909099"/>
    <n v="1.4056970684039101"/>
    <n v="9.4545667752443006"/>
    <m/>
    <m/>
    <m/>
    <m/>
    <n v="312"/>
    <n v="31.876602564102601"/>
    <n v="-1.0148966666666701"/>
    <n v="8.2360658333333294"/>
  </r>
  <r>
    <x v="3"/>
    <x v="25"/>
    <n v="3.9753246753246797E-2"/>
    <n v="209"/>
    <n v="4934.9952153109998"/>
    <n v="393"/>
    <n v="109.147989821883"/>
    <n v="22.320562340966902"/>
    <m/>
    <m/>
    <m/>
    <m/>
    <m/>
    <m/>
    <m/>
    <m/>
    <m/>
    <m/>
    <m/>
    <m/>
    <n v="209"/>
    <n v="127.755980861244"/>
    <n v="0.99472448979591899"/>
    <n v="8.9410433673469498"/>
    <m/>
    <m/>
    <m/>
    <m/>
    <n v="205"/>
    <n v="32.101463414634097"/>
    <n v="-1.5492403100775201"/>
    <n v="7.6933155038759704"/>
  </r>
  <r>
    <x v="3"/>
    <x v="26"/>
    <n v="8.7741935483871006E-2"/>
    <n v="188"/>
    <n v="5219.8510638297903"/>
    <n v="401"/>
    <n v="116.838653366583"/>
    <n v="21.743104738154599"/>
    <m/>
    <m/>
    <m/>
    <m/>
    <m/>
    <m/>
    <m/>
    <m/>
    <m/>
    <m/>
    <m/>
    <m/>
    <n v="188"/>
    <n v="141.55319148936201"/>
    <n v="1.07362094763092"/>
    <n v="8.7136234413965106"/>
    <m/>
    <m/>
    <m/>
    <m/>
    <n v="184"/>
    <n v="31.878260869565199"/>
    <n v="-2.39792111959287"/>
    <n v="7.2271101781170497"/>
  </r>
  <r>
    <x v="3"/>
    <x v="27"/>
    <n v="2.50273224043716E-2"/>
    <n v="205"/>
    <n v="4882.5560975609797"/>
    <n v="412"/>
    <n v="106.653786407767"/>
    <n v="19.815968446602"/>
    <m/>
    <m/>
    <m/>
    <m/>
    <m/>
    <m/>
    <m/>
    <m/>
    <m/>
    <m/>
    <m/>
    <m/>
    <n v="205"/>
    <n v="126.46341463414601"/>
    <n v="0.29138592233009702"/>
    <n v="7.37226456310679"/>
    <m/>
    <m/>
    <m/>
    <m/>
    <n v="189"/>
    <n v="24.868783068783099"/>
    <n v="-2.8941057934508798"/>
    <n v="6.2182881612090704"/>
  </r>
  <r>
    <x v="3"/>
    <x v="28"/>
    <n v="8.0116788321167906E-2"/>
    <n v="177"/>
    <n v="5370.57627118644"/>
    <n v="378"/>
    <n v="97.1666666666666"/>
    <n v="19.950637566137601"/>
    <m/>
    <m/>
    <m/>
    <m/>
    <m/>
    <m/>
    <m/>
    <m/>
    <m/>
    <m/>
    <m/>
    <m/>
    <n v="177"/>
    <n v="126.638418079096"/>
    <n v="0.27006349206349201"/>
    <n v="7.8542751322751299"/>
    <m/>
    <m/>
    <m/>
    <m/>
    <n v="168"/>
    <n v="24.249404761904799"/>
    <n v="-3.4213216216216198"/>
    <n v="5.9743105405405403"/>
  </r>
  <r>
    <x v="3"/>
    <x v="29"/>
    <n v="0.157863070539419"/>
    <n v="97"/>
    <n v="5429.6185567010298"/>
    <n v="281"/>
    <n v="152.98437722419899"/>
    <n v="16.506548042704601"/>
    <m/>
    <m/>
    <m/>
    <m/>
    <m/>
    <m/>
    <m/>
    <m/>
    <m/>
    <m/>
    <m/>
    <m/>
    <n v="97"/>
    <n v="127.247422680412"/>
    <n v="0.18536298932384401"/>
    <n v="6.3974199288256202"/>
    <m/>
    <m/>
    <m/>
    <m/>
    <n v="80"/>
    <n v="20.202500000000001"/>
    <n v="-4.7087527675276704"/>
    <n v="5.2263151291512902"/>
  </r>
  <r>
    <x v="3"/>
    <x v="30"/>
    <n v="0.17126293995859199"/>
    <n v="50"/>
    <n v="6024.86"/>
    <n v="276"/>
    <n v="128.47615942029"/>
    <n v="12.451601449275399"/>
    <m/>
    <m/>
    <m/>
    <m/>
    <m/>
    <m/>
    <m/>
    <m/>
    <m/>
    <m/>
    <m/>
    <m/>
    <n v="50"/>
    <n v="112.98"/>
    <n v="0.58230797101449305"/>
    <n v="4.8104202898550703"/>
    <m/>
    <m/>
    <m/>
    <m/>
    <m/>
    <m/>
    <m/>
    <m/>
  </r>
  <r>
    <x v="3"/>
    <x v="31"/>
    <n v="2.1888297872340399E-2"/>
    <m/>
    <m/>
    <n v="247"/>
    <n v="153.91668016194299"/>
    <n v="10.692692307692299"/>
    <m/>
    <m/>
    <m/>
    <m/>
    <m/>
    <m/>
    <m/>
    <m/>
    <m/>
    <m/>
    <m/>
    <m/>
    <m/>
    <m/>
    <m/>
    <m/>
    <m/>
    <m/>
    <m/>
    <m/>
    <m/>
    <m/>
    <m/>
    <m/>
  </r>
  <r>
    <x v="3"/>
    <x v="32"/>
    <n v="4.5931558935361202E-2"/>
    <m/>
    <m/>
    <n v="174"/>
    <n v="119.05908045977"/>
    <n v="10.3051724137931"/>
    <m/>
    <m/>
    <m/>
    <m/>
    <m/>
    <m/>
    <m/>
    <m/>
    <m/>
    <m/>
    <m/>
    <m/>
    <m/>
    <m/>
    <m/>
    <m/>
    <m/>
    <m/>
    <m/>
    <m/>
    <m/>
    <m/>
    <m/>
    <m/>
  </r>
  <r>
    <x v="4"/>
    <x v="0"/>
    <n v="6.3238866396761101E-2"/>
    <n v="174"/>
    <n v="3338.6206896551698"/>
    <n v="205"/>
    <n v="-19.872926829268302"/>
    <n v="33.274502439024403"/>
    <m/>
    <m/>
    <m/>
    <m/>
    <m/>
    <m/>
    <m/>
    <m/>
    <m/>
    <m/>
    <m/>
    <m/>
    <n v="174"/>
    <n v="127.30459770114901"/>
    <n v="1.3283219512195099"/>
    <n v="17.335746341463398"/>
    <m/>
    <m/>
    <m/>
    <m/>
    <n v="172"/>
    <n v="42.588372093023203"/>
    <n v="0.82250246305418695"/>
    <n v="13.8294482758621"/>
  </r>
  <r>
    <x v="4"/>
    <x v="1"/>
    <n v="7.0622837370242206E-2"/>
    <n v="221"/>
    <n v="3381.1493212669702"/>
    <n v="247"/>
    <n v="-55.645101214574801"/>
    <n v="33.429582995951399"/>
    <m/>
    <m/>
    <m/>
    <m/>
    <m/>
    <m/>
    <m/>
    <m/>
    <m/>
    <m/>
    <m/>
    <m/>
    <n v="221"/>
    <n v="135.090497737557"/>
    <n v="1.81049392712551"/>
    <n v="17.304331983805699"/>
    <m/>
    <m/>
    <m/>
    <m/>
    <n v="220"/>
    <n v="41.037727272727302"/>
    <n v="0.74921311475409802"/>
    <n v="14.105942622950799"/>
  </r>
  <r>
    <x v="4"/>
    <x v="2"/>
    <n v="3.6019736842105299E-2"/>
    <n v="183"/>
    <n v="3480.4535519125702"/>
    <n v="233"/>
    <n v="-9.8764377682403293"/>
    <n v="31.0537896995708"/>
    <m/>
    <m/>
    <m/>
    <m/>
    <m/>
    <m/>
    <m/>
    <m/>
    <m/>
    <m/>
    <m/>
    <m/>
    <n v="183"/>
    <n v="132.25136612021899"/>
    <n v="1.4973776824034299"/>
    <n v="14.846351931330499"/>
    <m/>
    <m/>
    <m/>
    <m/>
    <n v="182"/>
    <n v="39.063186813186803"/>
    <n v="0.618812227074236"/>
    <n v="11.988504366812201"/>
  </r>
  <r>
    <x v="4"/>
    <x v="3"/>
    <n v="0.11173285198556"/>
    <n v="151"/>
    <n v="3839.54966887417"/>
    <n v="194"/>
    <n v="-89.535773195876303"/>
    <n v="33.465216494845301"/>
    <m/>
    <m/>
    <m/>
    <m/>
    <m/>
    <m/>
    <m/>
    <m/>
    <m/>
    <m/>
    <m/>
    <m/>
    <n v="151"/>
    <n v="140.91390728476799"/>
    <n v="2.5930876288659799"/>
    <n v="15.811134020618599"/>
    <m/>
    <m/>
    <m/>
    <m/>
    <n v="149"/>
    <n v="45.365771812080503"/>
    <n v="0.75059067357512999"/>
    <n v="12.912590673575099"/>
  </r>
  <r>
    <x v="4"/>
    <x v="4"/>
    <n v="8.1242236024844705E-2"/>
    <n v="164"/>
    <n v="3803.89634146341"/>
    <n v="214"/>
    <n v="-92.876261682242998"/>
    <n v="34.360943925233698"/>
    <m/>
    <m/>
    <m/>
    <m/>
    <m/>
    <m/>
    <m/>
    <m/>
    <m/>
    <m/>
    <m/>
    <m/>
    <n v="164"/>
    <n v="133.079268292683"/>
    <n v="2.1339719626168199"/>
    <n v="17.505579439252301"/>
    <m/>
    <m/>
    <m/>
    <m/>
    <n v="159"/>
    <n v="36.384276729559801"/>
    <n v="1.2698341232227499"/>
    <n v="15.6223791469194"/>
  </r>
  <r>
    <x v="4"/>
    <x v="5"/>
    <n v="9.90869565217391E-2"/>
    <n v="214"/>
    <n v="3794.3644859813098"/>
    <n v="308"/>
    <n v="-62.129967532467496"/>
    <n v="32.896639610389599"/>
    <m/>
    <m/>
    <m/>
    <m/>
    <m/>
    <m/>
    <m/>
    <m/>
    <m/>
    <m/>
    <m/>
    <m/>
    <n v="214"/>
    <n v="129.18691588785001"/>
    <n v="1.1633214285714299"/>
    <n v="17.180746753246801"/>
    <m/>
    <m/>
    <m/>
    <m/>
    <n v="212"/>
    <n v="38.725471698113203"/>
    <n v="1.3755116279069799"/>
    <n v="15.223754152823901"/>
  </r>
  <r>
    <x v="4"/>
    <x v="6"/>
    <n v="9.4151785714285702E-2"/>
    <n v="175"/>
    <n v="3700.11428571429"/>
    <n v="276"/>
    <n v="20.840072463768099"/>
    <n v="27.342605072463801"/>
    <m/>
    <m/>
    <m/>
    <m/>
    <m/>
    <m/>
    <m/>
    <m/>
    <m/>
    <m/>
    <m/>
    <m/>
    <n v="175"/>
    <n v="132.37714285714301"/>
    <n v="1.1264420289855099"/>
    <n v="12.6839347826087"/>
    <m/>
    <m/>
    <m/>
    <m/>
    <n v="173"/>
    <n v="38.187283236994197"/>
    <n v="0.99752014652014698"/>
    <n v="9.7956087912087995"/>
  </r>
  <r>
    <x v="4"/>
    <x v="7"/>
    <n v="0.34831353919239899"/>
    <n v="151"/>
    <n v="4275.9337748344396"/>
    <n v="340"/>
    <n v="21.1390294117647"/>
    <n v="30.5003176470588"/>
    <m/>
    <m/>
    <m/>
    <m/>
    <m/>
    <m/>
    <m/>
    <m/>
    <m/>
    <m/>
    <m/>
    <m/>
    <n v="151"/>
    <n v="148.53642384106001"/>
    <n v="4.3099411764705904"/>
    <n v="16.818264705882299"/>
    <m/>
    <m/>
    <m/>
    <m/>
    <n v="146"/>
    <n v="44.2924657534247"/>
    <n v="1.74624852071006"/>
    <n v="13.3639964497041"/>
  </r>
  <r>
    <x v="4"/>
    <x v="8"/>
    <n v="1.01773913043478"/>
    <n v="142"/>
    <n v="4733.2112676056304"/>
    <n v="254"/>
    <n v="24.599685039370101"/>
    <n v="35.519295275590601"/>
    <m/>
    <m/>
    <m/>
    <m/>
    <m/>
    <m/>
    <m/>
    <m/>
    <m/>
    <m/>
    <m/>
    <m/>
    <n v="142"/>
    <n v="151.52112676056299"/>
    <n v="3.0033031496063001"/>
    <n v="18.8553543307087"/>
    <m/>
    <m/>
    <m/>
    <m/>
    <n v="135"/>
    <n v="48.3103703703704"/>
    <n v="2.1158040816326502"/>
    <n v="16.1576269387755"/>
  </r>
  <r>
    <x v="4"/>
    <x v="9"/>
    <n v="0.48466992665036701"/>
    <n v="194"/>
    <n v="4658.7319587628899"/>
    <n v="309"/>
    <n v="24.1649190938511"/>
    <n v="33.106883495145603"/>
    <m/>
    <m/>
    <m/>
    <m/>
    <m/>
    <m/>
    <m/>
    <m/>
    <m/>
    <m/>
    <m/>
    <m/>
    <n v="194"/>
    <n v="147.814432989691"/>
    <n v="0.88990584415584395"/>
    <n v="17.066025974026001"/>
    <m/>
    <m/>
    <m/>
    <m/>
    <n v="189"/>
    <n v="42.712698412698401"/>
    <n v="1.94845544554456"/>
    <n v="14.662153795379499"/>
  </r>
  <r>
    <x v="4"/>
    <x v="10"/>
    <n v="0.254256198347108"/>
    <n v="191"/>
    <n v="4612.1361256544496"/>
    <n v="330"/>
    <n v="40.240969696969699"/>
    <n v="31.427260606060599"/>
    <m/>
    <m/>
    <m/>
    <m/>
    <m/>
    <m/>
    <m/>
    <m/>
    <m/>
    <m/>
    <m/>
    <m/>
    <n v="191"/>
    <n v="149.90575916230401"/>
    <n v="1.4770151515151499"/>
    <n v="15.7646757575758"/>
    <m/>
    <m/>
    <m/>
    <m/>
    <n v="189"/>
    <n v="51.8"/>
    <n v="1.902874617737"/>
    <n v="13.173702446483199"/>
  </r>
  <r>
    <x v="4"/>
    <x v="11"/>
    <n v="0.52003442340791695"/>
    <n v="248"/>
    <n v="4647.4475806451601"/>
    <n v="383"/>
    <n v="115.032010443864"/>
    <n v="33.328827676240202"/>
    <m/>
    <m/>
    <m/>
    <m/>
    <m/>
    <m/>
    <m/>
    <m/>
    <m/>
    <m/>
    <m/>
    <m/>
    <n v="248"/>
    <n v="160.54838709677401"/>
    <n v="2.5071675392670199"/>
    <n v="16.985196335078498"/>
    <m/>
    <m/>
    <m/>
    <m/>
    <n v="247"/>
    <n v="51.014170040485801"/>
    <n v="2.1501957671957701"/>
    <n v="14.546030687830701"/>
  </r>
  <r>
    <x v="4"/>
    <x v="12"/>
    <n v="0.54398865784498995"/>
    <n v="202"/>
    <n v="4600.08910891089"/>
    <n v="363"/>
    <n v="164.98484848484799"/>
    <n v="31.668716253443499"/>
    <m/>
    <m/>
    <m/>
    <m/>
    <m/>
    <m/>
    <m/>
    <m/>
    <m/>
    <m/>
    <m/>
    <m/>
    <n v="202"/>
    <n v="152.366336633663"/>
    <n v="2.84571030640668"/>
    <n v="16.701220055710301"/>
    <m/>
    <m/>
    <m/>
    <m/>
    <n v="201"/>
    <n v="49.384079601990102"/>
    <n v="1.9897254901960799"/>
    <n v="14.1821761904762"/>
  </r>
  <r>
    <x v="4"/>
    <x v="13"/>
    <n v="0.66472881355932201"/>
    <n v="278"/>
    <n v="4286.7050359712202"/>
    <n v="402"/>
    <n v="152.012611940299"/>
    <n v="32.305447761194003"/>
    <m/>
    <m/>
    <m/>
    <m/>
    <m/>
    <m/>
    <m/>
    <m/>
    <m/>
    <m/>
    <m/>
    <m/>
    <n v="278"/>
    <n v="159.72302158273399"/>
    <n v="1.6400771144278601"/>
    <n v="15.899340796019899"/>
    <m/>
    <m/>
    <m/>
    <m/>
    <n v="275"/>
    <n v="49.820363636363602"/>
    <n v="1.7757256857855399"/>
    <n v="13.843675062344101"/>
  </r>
  <r>
    <x v="4"/>
    <x v="14"/>
    <n v="0.34885265700483098"/>
    <n v="362"/>
    <n v="4229.4585635359099"/>
    <n v="492"/>
    <n v="142.507601626016"/>
    <n v="32.023396341463403"/>
    <m/>
    <m/>
    <m/>
    <m/>
    <m/>
    <m/>
    <m/>
    <m/>
    <m/>
    <m/>
    <m/>
    <m/>
    <n v="362"/>
    <n v="164.016574585635"/>
    <n v="2.0963577235772402"/>
    <n v="15.4374491869919"/>
    <m/>
    <m/>
    <m/>
    <m/>
    <n v="361"/>
    <n v="40.732409972299202"/>
    <n v="1.26024081632653"/>
    <n v="13.750665714285701"/>
  </r>
  <r>
    <x v="4"/>
    <x v="15"/>
    <n v="0.35170414201183398"/>
    <n v="312"/>
    <n v="4322.92948717949"/>
    <n v="448"/>
    <n v="98.786562500000002"/>
    <n v="33.602261160714299"/>
    <m/>
    <m/>
    <m/>
    <m/>
    <m/>
    <m/>
    <m/>
    <m/>
    <m/>
    <m/>
    <m/>
    <m/>
    <n v="312"/>
    <n v="159.97115384615401"/>
    <n v="2.90169196428571"/>
    <n v="16.482433035714301"/>
    <m/>
    <m/>
    <m/>
    <m/>
    <n v="308"/>
    <n v="40.7392857142857"/>
    <n v="1.3432739726027401"/>
    <n v="14.6295824200913"/>
  </r>
  <r>
    <x v="4"/>
    <x v="16"/>
    <n v="0.375681198910082"/>
    <n v="283"/>
    <n v="4495.8657243816297"/>
    <n v="444"/>
    <n v="156.659099099099"/>
    <n v="31.502729729729701"/>
    <m/>
    <m/>
    <m/>
    <m/>
    <m/>
    <m/>
    <m/>
    <m/>
    <m/>
    <m/>
    <m/>
    <m/>
    <n v="283"/>
    <n v="161.33922261484099"/>
    <n v="2.3190609480812601"/>
    <n v="15.377629796839701"/>
    <m/>
    <m/>
    <m/>
    <m/>
    <n v="276"/>
    <n v="38.184782608695699"/>
    <n v="1.2954191343963599"/>
    <n v="13.898262642369"/>
  </r>
  <r>
    <x v="4"/>
    <x v="17"/>
    <n v="0.84099051633298205"/>
    <n v="392"/>
    <n v="4659.0586734693898"/>
    <n v="626"/>
    <n v="229.52099041533501"/>
    <n v="33.479241214057502"/>
    <m/>
    <m/>
    <m/>
    <m/>
    <m/>
    <m/>
    <m/>
    <m/>
    <m/>
    <m/>
    <m/>
    <m/>
    <n v="392"/>
    <n v="165.607142857143"/>
    <n v="2.7275686900958398"/>
    <n v="16.816306709265199"/>
    <m/>
    <m/>
    <m/>
    <m/>
    <n v="384"/>
    <n v="40.454947916666697"/>
    <n v="2.1094489465153998"/>
    <n v="15.480070502431101"/>
  </r>
  <r>
    <x v="4"/>
    <x v="18"/>
    <n v="0.51504901960784299"/>
    <n v="374"/>
    <n v="4647.6016042780702"/>
    <n v="649"/>
    <n v="197.52574730354399"/>
    <n v="31.9973220338983"/>
    <m/>
    <m/>
    <m/>
    <m/>
    <m/>
    <m/>
    <m/>
    <m/>
    <m/>
    <m/>
    <m/>
    <m/>
    <n v="374"/>
    <n v="167.45454545454501"/>
    <n v="2.49758859784284"/>
    <n v="15.9967596302003"/>
    <m/>
    <m/>
    <m/>
    <m/>
    <n v="362"/>
    <n v="45.888674033149201"/>
    <n v="2.8346416275430402"/>
    <n v="13.998052425665101"/>
  </r>
  <r>
    <x v="4"/>
    <x v="19"/>
    <n v="0.55786157024793404"/>
    <n v="339"/>
    <n v="4359.5486725663704"/>
    <n v="573"/>
    <n v="219.23855148342099"/>
    <n v="31.549157068062801"/>
    <m/>
    <m/>
    <m/>
    <m/>
    <m/>
    <m/>
    <m/>
    <m/>
    <m/>
    <m/>
    <m/>
    <m/>
    <n v="339"/>
    <n v="160.07374631268399"/>
    <n v="1.7810122377622399"/>
    <n v="15.500127622377599"/>
    <m/>
    <m/>
    <m/>
    <m/>
    <n v="330"/>
    <n v="46.158787878787898"/>
    <n v="3.5618461538461501"/>
    <n v="13.3436980322004"/>
  </r>
  <r>
    <x v="4"/>
    <x v="20"/>
    <n v="0.357757225433526"/>
    <n v="307"/>
    <n v="4098.7980456026098"/>
    <n v="502"/>
    <n v="163.52157370517901"/>
    <n v="30.345157370517899"/>
    <m/>
    <m/>
    <m/>
    <m/>
    <m/>
    <m/>
    <m/>
    <m/>
    <m/>
    <m/>
    <m/>
    <m/>
    <n v="307"/>
    <n v="156.80456026058599"/>
    <n v="1.2212689243027901"/>
    <n v="14.359607569721099"/>
    <m/>
    <m/>
    <m/>
    <m/>
    <n v="297"/>
    <n v="42.029629629629603"/>
    <n v="2.7000892494928999"/>
    <n v="12.478524543610501"/>
  </r>
  <r>
    <x v="4"/>
    <x v="21"/>
    <n v="0.58406432748537995"/>
    <n v="361"/>
    <n v="4394.7146814404396"/>
    <n v="683"/>
    <n v="183.61035139092201"/>
    <n v="28.798717423133201"/>
    <m/>
    <m/>
    <m/>
    <m/>
    <m/>
    <m/>
    <m/>
    <m/>
    <m/>
    <m/>
    <m/>
    <m/>
    <n v="361"/>
    <n v="162.908587257618"/>
    <n v="1.8112225475841901"/>
    <n v="13.637834553440699"/>
    <m/>
    <m/>
    <m/>
    <m/>
    <n v="351"/>
    <n v="39.745868945868899"/>
    <n v="2.7302276785714299"/>
    <n v="12.340196875"/>
  </r>
  <r>
    <x v="4"/>
    <x v="22"/>
    <n v="0.38940952380952398"/>
    <n v="398"/>
    <n v="4269.4246231155803"/>
    <n v="688"/>
    <n v="156.858212209302"/>
    <n v="27.835562500000002"/>
    <m/>
    <m/>
    <m/>
    <m/>
    <m/>
    <m/>
    <m/>
    <m/>
    <m/>
    <m/>
    <m/>
    <m/>
    <n v="398"/>
    <n v="154.5"/>
    <n v="1.5418633720930299"/>
    <n v="12.296700581395299"/>
    <m/>
    <m/>
    <m/>
    <m/>
    <n v="390"/>
    <n v="34.535641025640999"/>
    <n v="1.6873761061946899"/>
    <n v="10.6828676991151"/>
  </r>
  <r>
    <x v="4"/>
    <x v="23"/>
    <n v="0.40976806422836798"/>
    <n v="379"/>
    <n v="4404.5013192612096"/>
    <n v="615"/>
    <n v="158.70692682926801"/>
    <n v="28.2404585365854"/>
    <m/>
    <m/>
    <m/>
    <m/>
    <m/>
    <m/>
    <m/>
    <m/>
    <m/>
    <m/>
    <m/>
    <m/>
    <n v="379"/>
    <n v="149.06860158311301"/>
    <n v="1.3769934959349599"/>
    <n v="12.838240650406499"/>
    <m/>
    <m/>
    <m/>
    <m/>
    <n v="361"/>
    <n v="35.267867036011097"/>
    <n v="0.83339966832503998"/>
    <n v="10.380327197346601"/>
  </r>
  <r>
    <x v="4"/>
    <x v="24"/>
    <n v="0.41061886051080598"/>
    <n v="329"/>
    <n v="4368.5471124620099"/>
    <n v="702"/>
    <n v="195.16811965811999"/>
    <n v="25.694569800569798"/>
    <m/>
    <m/>
    <m/>
    <m/>
    <m/>
    <m/>
    <m/>
    <m/>
    <m/>
    <m/>
    <m/>
    <m/>
    <n v="329"/>
    <n v="157.74772036474201"/>
    <n v="1.8396353276353301"/>
    <n v="11.8221210826211"/>
    <m/>
    <m/>
    <m/>
    <m/>
    <n v="325"/>
    <n v="29.449230769230802"/>
    <n v="-6.8826895565092701E-3"/>
    <n v="10.6570331902718"/>
  </r>
  <r>
    <x v="4"/>
    <x v="25"/>
    <n v="0.32329341317365301"/>
    <n v="345"/>
    <n v="4379.1623188405802"/>
    <n v="670"/>
    <n v="173.667208955224"/>
    <n v="24.134570149253701"/>
    <n v="58"/>
    <n v="185.72413793103399"/>
    <n v="-1.66990666666667"/>
    <n v="6.9703866666666601"/>
    <n v="58"/>
    <n v="175.60344827586201"/>
    <n v="0.101597122302158"/>
    <n v="5.6836007194244598"/>
    <n v="58"/>
    <n v="641.36206896551698"/>
    <n v="-0.138596958174906"/>
    <n v="5.0877452471482902"/>
    <n v="345"/>
    <n v="144.51884057971"/>
    <n v="1.4134313432835801"/>
    <n v="9.7833895522388001"/>
    <m/>
    <m/>
    <m/>
    <m/>
    <n v="344"/>
    <n v="27.834302325581401"/>
    <n v="-1.05709580838323"/>
    <n v="8.5776444610778295"/>
  </r>
  <r>
    <x v="4"/>
    <x v="26"/>
    <n v="0.30465197215777301"/>
    <n v="246"/>
    <n v="4416.7317073170698"/>
    <n v="518"/>
    <n v="194.59337837837799"/>
    <n v="23.7908861003861"/>
    <m/>
    <m/>
    <m/>
    <m/>
    <m/>
    <m/>
    <m/>
    <m/>
    <m/>
    <m/>
    <m/>
    <m/>
    <n v="246"/>
    <n v="155.60162601626001"/>
    <n v="1.02355899419729"/>
    <n v="9.7784526112185599"/>
    <m/>
    <m/>
    <m/>
    <m/>
    <n v="242"/>
    <n v="23.896694214876"/>
    <n v="-2.8254127906976798"/>
    <n v="8.3014001937984503"/>
  </r>
  <r>
    <x v="4"/>
    <x v="27"/>
    <n v="0.26928391959798997"/>
    <n v="205"/>
    <n v="4361.0975609756097"/>
    <n v="500"/>
    <n v="208.53822"/>
    <n v="20.139385999999998"/>
    <m/>
    <m/>
    <m/>
    <m/>
    <m/>
    <m/>
    <m/>
    <m/>
    <m/>
    <m/>
    <m/>
    <m/>
    <n v="205"/>
    <n v="141.09756097561001"/>
    <n v="1.116382"/>
    <n v="8.1256199999999996"/>
    <m/>
    <m/>
    <m/>
    <m/>
    <n v="185"/>
    <n v="23.000540540540602"/>
    <n v="-2.7206334012219999"/>
    <n v="7.0879195519348199"/>
  </r>
  <r>
    <x v="4"/>
    <x v="28"/>
    <n v="0.33062256809338503"/>
    <n v="129"/>
    <n v="5264.2635658914696"/>
    <n v="470"/>
    <n v="259.51380851063902"/>
    <n v="18.965980851063801"/>
    <m/>
    <m/>
    <m/>
    <m/>
    <m/>
    <m/>
    <m/>
    <m/>
    <m/>
    <m/>
    <m/>
    <m/>
    <n v="129"/>
    <n v="132.57364341085301"/>
    <n v="1.07173019271949"/>
    <n v="7.7939057815845798"/>
    <m/>
    <m/>
    <m/>
    <m/>
    <n v="127"/>
    <n v="26.818897637795299"/>
    <n v="-3.6769284164859002"/>
    <n v="6.7739056399132203"/>
  </r>
  <r>
    <x v="4"/>
    <x v="29"/>
    <n v="0.32461194029850798"/>
    <n v="90"/>
    <n v="5743.3222222222203"/>
    <n v="426"/>
    <n v="279.934929577464"/>
    <n v="16.023723004694801"/>
    <m/>
    <m/>
    <m/>
    <m/>
    <m/>
    <m/>
    <m/>
    <m/>
    <m/>
    <m/>
    <m/>
    <m/>
    <n v="90"/>
    <n v="136.23333333333301"/>
    <n v="1.0921241050119299"/>
    <n v="6.3817637231503497"/>
    <m/>
    <m/>
    <m/>
    <m/>
    <n v="71"/>
    <n v="23.022535211267598"/>
    <n v="-3.7490071770334898"/>
    <n v="5.5102377990430602"/>
  </r>
  <r>
    <x v="4"/>
    <x v="30"/>
    <n v="0.45328571428571401"/>
    <m/>
    <m/>
    <n v="283"/>
    <n v="212.49459363957601"/>
    <n v="12.203692579505301"/>
    <m/>
    <m/>
    <m/>
    <m/>
    <m/>
    <m/>
    <m/>
    <m/>
    <m/>
    <m/>
    <m/>
    <m/>
    <m/>
    <m/>
    <m/>
    <m/>
    <m/>
    <m/>
    <m/>
    <m/>
    <m/>
    <m/>
    <m/>
    <m/>
  </r>
  <r>
    <x v="4"/>
    <x v="31"/>
    <n v="0.45866295264624002"/>
    <m/>
    <m/>
    <n v="250"/>
    <n v="220.38983999999999"/>
    <n v="12.075688"/>
    <m/>
    <m/>
    <m/>
    <m/>
    <m/>
    <m/>
    <m/>
    <m/>
    <m/>
    <m/>
    <m/>
    <m/>
    <m/>
    <m/>
    <m/>
    <m/>
    <m/>
    <m/>
    <m/>
    <m/>
    <m/>
    <m/>
    <m/>
    <m/>
  </r>
  <r>
    <x v="4"/>
    <x v="32"/>
    <n v="1.1306395348837199"/>
    <m/>
    <m/>
    <n v="141"/>
    <n v="259.27581560283699"/>
    <n v="11.5801418439716"/>
    <m/>
    <m/>
    <m/>
    <m/>
    <m/>
    <m/>
    <m/>
    <m/>
    <m/>
    <m/>
    <m/>
    <m/>
    <m/>
    <m/>
    <m/>
    <m/>
    <m/>
    <m/>
    <m/>
    <m/>
    <m/>
    <m/>
    <m/>
    <m/>
  </r>
  <r>
    <x v="5"/>
    <x v="8"/>
    <n v="6.4500000000000002E-2"/>
    <m/>
    <m/>
    <n v="50"/>
    <n v="38.3842"/>
    <n v="27.461600000000001"/>
    <m/>
    <m/>
    <m/>
    <m/>
    <m/>
    <m/>
    <m/>
    <m/>
    <m/>
    <m/>
    <m/>
    <m/>
    <m/>
    <m/>
    <m/>
    <m/>
    <m/>
    <m/>
    <m/>
    <m/>
    <m/>
    <m/>
    <m/>
    <m/>
  </r>
  <r>
    <x v="5"/>
    <x v="10"/>
    <n v="5.1824324324324302E-2"/>
    <m/>
    <m/>
    <n v="70"/>
    <n v="35.802571428571397"/>
    <n v="20.000900000000001"/>
    <m/>
    <m/>
    <m/>
    <m/>
    <m/>
    <m/>
    <m/>
    <m/>
    <m/>
    <m/>
    <m/>
    <m/>
    <m/>
    <m/>
    <m/>
    <m/>
    <m/>
    <m/>
    <m/>
    <m/>
    <m/>
    <m/>
    <m/>
    <m/>
  </r>
  <r>
    <x v="5"/>
    <x v="11"/>
    <n v="0.13774566473988401"/>
    <m/>
    <m/>
    <n v="66"/>
    <n v="40.406515151515201"/>
    <n v="21.577530303030301"/>
    <m/>
    <m/>
    <m/>
    <m/>
    <m/>
    <m/>
    <m/>
    <m/>
    <m/>
    <m/>
    <m/>
    <m/>
    <m/>
    <m/>
    <m/>
    <m/>
    <m/>
    <m/>
    <m/>
    <m/>
    <m/>
    <m/>
    <m/>
    <m/>
  </r>
  <r>
    <x v="5"/>
    <x v="12"/>
    <n v="5.2040816326530598E-2"/>
    <m/>
    <m/>
    <n v="100"/>
    <n v="72.094300000000004"/>
    <n v="23.689250000000001"/>
    <m/>
    <m/>
    <m/>
    <m/>
    <m/>
    <m/>
    <m/>
    <m/>
    <m/>
    <m/>
    <m/>
    <m/>
    <m/>
    <m/>
    <m/>
    <m/>
    <m/>
    <m/>
    <m/>
    <m/>
    <m/>
    <m/>
    <m/>
    <m/>
  </r>
  <r>
    <x v="5"/>
    <x v="13"/>
    <n v="1.1205673758865199E-2"/>
    <n v="63"/>
    <n v="4407.50793650794"/>
    <n v="119"/>
    <n v="37.118655462184897"/>
    <n v="24.459630252100801"/>
    <m/>
    <m/>
    <m/>
    <m/>
    <m/>
    <m/>
    <m/>
    <m/>
    <m/>
    <m/>
    <m/>
    <m/>
    <n v="63"/>
    <n v="122.71428571428601"/>
    <n v="0.49763025210084"/>
    <n v="10.847008403361301"/>
    <m/>
    <m/>
    <m/>
    <m/>
    <n v="61"/>
    <n v="47.508196721311499"/>
    <n v="1.18631578947368"/>
    <n v="8.8587131578947407"/>
  </r>
  <r>
    <x v="5"/>
    <x v="14"/>
    <n v="5.7434944237918201E-2"/>
    <n v="63"/>
    <n v="4296.8888888888896"/>
    <n v="119"/>
    <n v="119.988823529412"/>
    <n v="22.8555546218487"/>
    <m/>
    <m/>
    <m/>
    <m/>
    <m/>
    <m/>
    <m/>
    <m/>
    <m/>
    <m/>
    <m/>
    <m/>
    <n v="63"/>
    <n v="119.634920634921"/>
    <n v="-0.40459663865546203"/>
    <n v="10.2901764705882"/>
    <m/>
    <m/>
    <m/>
    <m/>
    <n v="58"/>
    <n v="45.332758620689702"/>
    <n v="1.7340521739130399"/>
    <n v="8.3365460869565204"/>
  </r>
  <r>
    <x v="5"/>
    <x v="15"/>
    <n v="0.101253644314869"/>
    <n v="102"/>
    <n v="4311.6960784313696"/>
    <n v="175"/>
    <n v="95.678857142857197"/>
    <n v="25.400988571428599"/>
    <m/>
    <m/>
    <m/>
    <m/>
    <m/>
    <m/>
    <m/>
    <m/>
    <m/>
    <m/>
    <m/>
    <m/>
    <n v="102"/>
    <n v="130.61764705882399"/>
    <n v="0.85363999999999995"/>
    <n v="11.8688742857143"/>
    <m/>
    <m/>
    <m/>
    <m/>
    <n v="95"/>
    <n v="44.434736842105302"/>
    <n v="1.72762804878049"/>
    <n v="10.507412195122001"/>
  </r>
  <r>
    <x v="5"/>
    <x v="16"/>
    <n v="1.4017094017094001E-2"/>
    <n v="163"/>
    <n v="4599.3619631901802"/>
    <n v="255"/>
    <n v="45.3779215686274"/>
    <n v="27.878364705882301"/>
    <m/>
    <m/>
    <m/>
    <m/>
    <m/>
    <m/>
    <m/>
    <m/>
    <m/>
    <m/>
    <m/>
    <m/>
    <n v="163"/>
    <n v="133.25766871165601"/>
    <n v="1.3774823529411799"/>
    <n v="13.141121568627501"/>
    <m/>
    <m/>
    <m/>
    <m/>
    <n v="156"/>
    <n v="40.317948717948703"/>
    <n v="1.6392222222222199"/>
    <n v="11.640770781893"/>
  </r>
  <r>
    <x v="5"/>
    <x v="17"/>
    <n v="5.7495256166982901E-2"/>
    <n v="152"/>
    <n v="4517.5657894736796"/>
    <n v="248"/>
    <n v="40.399354838709698"/>
    <n v="26.036564516129001"/>
    <m/>
    <m/>
    <m/>
    <m/>
    <m/>
    <m/>
    <m/>
    <m/>
    <m/>
    <m/>
    <m/>
    <m/>
    <n v="152"/>
    <n v="139.164473684211"/>
    <n v="1.41123076923077"/>
    <n v="12.5022510121458"/>
    <m/>
    <m/>
    <m/>
    <m/>
    <n v="140"/>
    <n v="39.577142857142903"/>
    <n v="1.5041991525423699"/>
    <n v="10.8151686440678"/>
  </r>
  <r>
    <x v="5"/>
    <x v="18"/>
    <n v="9.9842931937172794E-2"/>
    <n v="151"/>
    <n v="4347.0331125827797"/>
    <n v="297"/>
    <n v="22.222053872053898"/>
    <n v="24.781195286195299"/>
    <m/>
    <m/>
    <m/>
    <m/>
    <m/>
    <m/>
    <m/>
    <m/>
    <m/>
    <m/>
    <m/>
    <m/>
    <n v="151"/>
    <n v="131.516556291391"/>
    <n v="0.76696245733788404"/>
    <n v="12.114576791808901"/>
    <m/>
    <m/>
    <m/>
    <m/>
    <n v="144"/>
    <n v="38.9444444444444"/>
    <n v="1.44667719298245"/>
    <n v="9.8728747368421104"/>
  </r>
  <r>
    <x v="5"/>
    <x v="19"/>
    <n v="0.16416801292407099"/>
    <n v="178"/>
    <n v="4575.1685393258404"/>
    <n v="326"/>
    <n v="17.7549079754601"/>
    <n v="25.446665644171802"/>
    <m/>
    <m/>
    <m/>
    <m/>
    <m/>
    <m/>
    <m/>
    <m/>
    <m/>
    <m/>
    <m/>
    <m/>
    <n v="178"/>
    <n v="137.73595505617999"/>
    <n v="1.39887037037037"/>
    <n v="12.269058641975301"/>
    <m/>
    <m/>
    <m/>
    <m/>
    <n v="167"/>
    <n v="41.426946107784403"/>
    <n v="2.6598178913738"/>
    <n v="10.397175399361"/>
  </r>
  <r>
    <x v="5"/>
    <x v="20"/>
    <n v="2.1063218390804599E-2"/>
    <n v="242"/>
    <n v="4660.3223140495902"/>
    <n v="419"/>
    <n v="37.732673031026302"/>
    <n v="27.521677804295901"/>
    <m/>
    <m/>
    <m/>
    <m/>
    <m/>
    <m/>
    <m/>
    <m/>
    <m/>
    <m/>
    <m/>
    <m/>
    <n v="242"/>
    <n v="133.51652892562001"/>
    <n v="0.99122434367541701"/>
    <n v="13.626408114558499"/>
    <m/>
    <m/>
    <m/>
    <m/>
    <n v="229"/>
    <n v="40.038427947598201"/>
    <n v="2.4376470588235302"/>
    <n v="11.7685995098039"/>
  </r>
  <r>
    <x v="5"/>
    <x v="21"/>
    <n v="7.1311258278145703E-2"/>
    <n v="238"/>
    <n v="4678.6218487394999"/>
    <n v="445"/>
    <n v="48.459797752809003"/>
    <n v="25.707714606741501"/>
    <m/>
    <m/>
    <m/>
    <m/>
    <m/>
    <m/>
    <m/>
    <m/>
    <m/>
    <m/>
    <m/>
    <m/>
    <n v="238"/>
    <n v="130.93277310924401"/>
    <n v="0.82226966292134895"/>
    <n v="12.2387415730337"/>
    <m/>
    <m/>
    <m/>
    <m/>
    <n v="222"/>
    <n v="35.913063063063099"/>
    <n v="1.83671631205674"/>
    <n v="10.8221501182033"/>
  </r>
  <r>
    <x v="5"/>
    <x v="22"/>
    <n v="0.10814763231197801"/>
    <n v="235"/>
    <n v="4679.71063829787"/>
    <n v="420"/>
    <n v="29.243476190476201"/>
    <n v="26.868511904761899"/>
    <m/>
    <m/>
    <m/>
    <m/>
    <m/>
    <m/>
    <m/>
    <m/>
    <m/>
    <m/>
    <m/>
    <m/>
    <n v="235"/>
    <n v="130.00851063829799"/>
    <n v="0.61469285714285704"/>
    <n v="13.505838095238101"/>
    <m/>
    <m/>
    <m/>
    <m/>
    <n v="223"/>
    <n v="32.198206278027001"/>
    <n v="0.94760194174757295"/>
    <n v="11.9226504854369"/>
  </r>
  <r>
    <x v="5"/>
    <x v="23"/>
    <n v="7.7210884353741502E-2"/>
    <n v="321"/>
    <n v="4844.6884735202502"/>
    <n v="494"/>
    <n v="61.911659919028303"/>
    <n v="26.302386639676101"/>
    <m/>
    <m/>
    <m/>
    <m/>
    <m/>
    <m/>
    <m/>
    <m/>
    <m/>
    <m/>
    <m/>
    <m/>
    <n v="321"/>
    <n v="138.869158878505"/>
    <n v="0.19798785425101201"/>
    <n v="12.4962388663968"/>
    <m/>
    <m/>
    <m/>
    <m/>
    <n v="286"/>
    <n v="33.188461538461503"/>
    <n v="0.76790658174097604"/>
    <n v="10.497008917197499"/>
  </r>
  <r>
    <x v="5"/>
    <x v="24"/>
    <n v="8.0106635071090004E-2"/>
    <n v="275"/>
    <n v="4618.7090909090903"/>
    <n v="508"/>
    <n v="33.310492125984297"/>
    <n v="25.403350393700801"/>
    <m/>
    <m/>
    <m/>
    <m/>
    <m/>
    <m/>
    <m/>
    <m/>
    <m/>
    <m/>
    <m/>
    <m/>
    <n v="275"/>
    <n v="128.88363636363599"/>
    <n v="0.78874606299212602"/>
    <n v="12.1859783464567"/>
    <m/>
    <m/>
    <m/>
    <m/>
    <n v="259"/>
    <n v="30.754826254826298"/>
    <n v="-0.66212851405622397"/>
    <n v="10.9398937751004"/>
  </r>
  <r>
    <x v="5"/>
    <x v="25"/>
    <n v="0.112419928825623"/>
    <n v="249"/>
    <n v="4552.2570281124499"/>
    <n v="492"/>
    <n v="71.107967479674898"/>
    <n v="24.251506097560998"/>
    <m/>
    <m/>
    <m/>
    <m/>
    <m/>
    <m/>
    <m/>
    <m/>
    <m/>
    <m/>
    <m/>
    <m/>
    <n v="249"/>
    <n v="125.18072289156601"/>
    <n v="0.29846530612244898"/>
    <n v="11.5231714285714"/>
    <m/>
    <m/>
    <m/>
    <m/>
    <n v="224"/>
    <n v="30.9767857142857"/>
    <n v="-1.56685169491525"/>
    <n v="10.5754561440678"/>
  </r>
  <r>
    <x v="5"/>
    <x v="26"/>
    <n v="0.12687061183550699"/>
    <n v="309"/>
    <n v="4987.8446601941796"/>
    <n v="564"/>
    <n v="72.689060283687994"/>
    <n v="23.970778368794299"/>
    <m/>
    <m/>
    <m/>
    <m/>
    <m/>
    <m/>
    <m/>
    <m/>
    <m/>
    <m/>
    <m/>
    <m/>
    <n v="309"/>
    <n v="126.922330097087"/>
    <n v="-4.0213143872113701E-2"/>
    <n v="10.1774476021314"/>
    <m/>
    <m/>
    <m/>
    <m/>
    <n v="296"/>
    <n v="30.192905405405401"/>
    <n v="-2.5772181818181799"/>
    <n v="9.3603527272727298"/>
  </r>
  <r>
    <x v="5"/>
    <x v="27"/>
    <n v="3.0230680507497099E-2"/>
    <n v="258"/>
    <n v="5100.6860465116297"/>
    <n v="499"/>
    <n v="106.65316633266499"/>
    <n v="24.1379138276553"/>
    <m/>
    <m/>
    <m/>
    <m/>
    <m/>
    <m/>
    <m/>
    <m/>
    <m/>
    <m/>
    <m/>
    <m/>
    <n v="258"/>
    <n v="125.18604651162801"/>
    <n v="0.141644578313253"/>
    <n v="10.943246987951801"/>
    <m/>
    <m/>
    <m/>
    <m/>
    <n v="253"/>
    <n v="27.826877470355701"/>
    <n v="-3.8061762295081998"/>
    <n v="9.5195709016393497"/>
  </r>
  <r>
    <x v="5"/>
    <x v="28"/>
    <n v="7.1854219948849093E-2"/>
    <n v="219"/>
    <n v="5440.2237442922396"/>
    <n v="464"/>
    <n v="110.143793103448"/>
    <n v="21.139310344827599"/>
    <m/>
    <m/>
    <m/>
    <m/>
    <m/>
    <m/>
    <m/>
    <m/>
    <m/>
    <m/>
    <m/>
    <m/>
    <n v="219"/>
    <n v="116.28310502283099"/>
    <n v="5.2924406047516102E-2"/>
    <n v="8.8360518358531408"/>
    <m/>
    <m/>
    <m/>
    <m/>
    <n v="213"/>
    <n v="25.076525821596199"/>
    <n v="-4.4336916299559501"/>
    <n v="7.6423552863436104"/>
  </r>
  <r>
    <x v="5"/>
    <x v="29"/>
    <n v="0.26440184049079801"/>
    <n v="154"/>
    <n v="5508.0519480519497"/>
    <n v="395"/>
    <n v="139.82012658227899"/>
    <n v="20.206837974683499"/>
    <m/>
    <m/>
    <m/>
    <m/>
    <m/>
    <m/>
    <m/>
    <m/>
    <m/>
    <m/>
    <m/>
    <m/>
    <n v="154"/>
    <n v="113.772727272727"/>
    <n v="-0.260312182741117"/>
    <n v="9.3964263959390895"/>
    <m/>
    <m/>
    <m/>
    <m/>
    <n v="115"/>
    <n v="24.6078260869565"/>
    <n v="-6.4050241286863203"/>
    <n v="7.5356289544235899"/>
  </r>
  <r>
    <x v="5"/>
    <x v="30"/>
    <n v="5.5551601423487501E-2"/>
    <m/>
    <m/>
    <n v="328"/>
    <n v="125.722164634146"/>
    <n v="14.353079268292699"/>
    <m/>
    <m/>
    <m/>
    <m/>
    <m/>
    <m/>
    <m/>
    <m/>
    <m/>
    <m/>
    <m/>
    <m/>
    <m/>
    <m/>
    <m/>
    <m/>
    <m/>
    <m/>
    <m/>
    <m/>
    <m/>
    <m/>
    <m/>
    <m/>
  </r>
  <r>
    <x v="5"/>
    <x v="31"/>
    <n v="0.124582338902148"/>
    <m/>
    <m/>
    <n v="268"/>
    <n v="134.494813432836"/>
    <n v="13.759298507462701"/>
    <m/>
    <m/>
    <m/>
    <m/>
    <m/>
    <m/>
    <m/>
    <m/>
    <m/>
    <m/>
    <m/>
    <m/>
    <m/>
    <m/>
    <m/>
    <m/>
    <m/>
    <m/>
    <m/>
    <m/>
    <m/>
    <m/>
    <m/>
    <m/>
  </r>
  <r>
    <x v="5"/>
    <x v="32"/>
    <n v="0.124982206405694"/>
    <m/>
    <m/>
    <n v="178"/>
    <n v="117.446797752809"/>
    <n v="12.823595505618"/>
    <m/>
    <m/>
    <m/>
    <m/>
    <m/>
    <m/>
    <m/>
    <m/>
    <m/>
    <m/>
    <m/>
    <m/>
    <m/>
    <m/>
    <m/>
    <m/>
    <m/>
    <m/>
    <m/>
    <m/>
    <m/>
    <m/>
    <m/>
    <m/>
  </r>
  <r>
    <x v="5"/>
    <x v="33"/>
    <n v="8.3636363636363606E-2"/>
    <m/>
    <m/>
    <n v="76"/>
    <n v="121.987763157895"/>
    <n v="11.897368421052599"/>
    <m/>
    <m/>
    <m/>
    <m/>
    <m/>
    <m/>
    <m/>
    <m/>
    <m/>
    <m/>
    <m/>
    <m/>
    <m/>
    <m/>
    <m/>
    <m/>
    <m/>
    <m/>
    <m/>
    <m/>
    <m/>
    <m/>
    <m/>
    <m/>
  </r>
  <r>
    <x v="6"/>
    <x v="0"/>
    <n v="8.3098591549295806E-3"/>
    <m/>
    <m/>
    <n v="55"/>
    <n v="-124.961272727273"/>
    <n v="26.544672727272701"/>
    <m/>
    <m/>
    <m/>
    <m/>
    <m/>
    <m/>
    <m/>
    <m/>
    <m/>
    <m/>
    <m/>
    <m/>
    <m/>
    <m/>
    <m/>
    <m/>
    <m/>
    <m/>
    <m/>
    <m/>
    <m/>
    <m/>
    <m/>
    <m/>
  </r>
  <r>
    <x v="6"/>
    <x v="1"/>
    <n v="3.6923076923076899E-2"/>
    <m/>
    <m/>
    <n v="52"/>
    <n v="-26.059038461538499"/>
    <n v="29.529326923076901"/>
    <m/>
    <m/>
    <m/>
    <m/>
    <m/>
    <m/>
    <m/>
    <m/>
    <m/>
    <m/>
    <m/>
    <m/>
    <m/>
    <m/>
    <m/>
    <m/>
    <m/>
    <m/>
    <m/>
    <m/>
    <m/>
    <m/>
    <m/>
    <m/>
  </r>
  <r>
    <x v="6"/>
    <x v="2"/>
    <n v="0.16727272727272699"/>
    <n v="62"/>
    <n v="4810.3870967741896"/>
    <n v="82"/>
    <n v="-93.686097560975597"/>
    <n v="28.6435121951219"/>
    <m/>
    <m/>
    <m/>
    <m/>
    <m/>
    <m/>
    <m/>
    <m/>
    <m/>
    <m/>
    <m/>
    <m/>
    <n v="62"/>
    <n v="143.64516129032299"/>
    <n v="1.3965975609756101"/>
    <n v="11.9911829268293"/>
    <m/>
    <m/>
    <m/>
    <m/>
    <n v="60"/>
    <n v="55.991666666666703"/>
    <n v="0.421833333333333"/>
    <n v="9.2632051282051293"/>
  </r>
  <r>
    <x v="6"/>
    <x v="3"/>
    <n v="0.171160714285714"/>
    <n v="54"/>
    <n v="5240.0925925925903"/>
    <n v="82"/>
    <n v="-28.0789024390244"/>
    <n v="27.691219512195101"/>
    <m/>
    <m/>
    <m/>
    <m/>
    <m/>
    <m/>
    <m/>
    <m/>
    <m/>
    <m/>
    <m/>
    <m/>
    <n v="54"/>
    <n v="157.35185185185199"/>
    <n v="1.27260975609756"/>
    <n v="11.110134146341499"/>
    <m/>
    <m/>
    <m/>
    <m/>
    <n v="54"/>
    <n v="52.0240740740741"/>
    <n v="9.7098765432098694E-2"/>
    <n v="8.9660493827160508"/>
  </r>
  <r>
    <x v="6"/>
    <x v="4"/>
    <n v="7.5530303030303003E-2"/>
    <n v="65"/>
    <n v="5034.5692307692298"/>
    <n v="89"/>
    <n v="-60.139662921348297"/>
    <n v="29.840449438202199"/>
    <m/>
    <m/>
    <m/>
    <m/>
    <m/>
    <m/>
    <m/>
    <m/>
    <m/>
    <m/>
    <m/>
    <m/>
    <n v="65"/>
    <n v="150"/>
    <n v="1.2148651685393299"/>
    <n v="11.636213483146101"/>
    <m/>
    <m/>
    <m/>
    <m/>
    <n v="65"/>
    <n v="51.067692307692298"/>
    <n v="1.25842696629211E-2"/>
    <n v="9.2984269662921406"/>
  </r>
  <r>
    <x v="6"/>
    <x v="5"/>
    <n v="0.24006329113923999"/>
    <n v="90"/>
    <n v="5192.0888888888903"/>
    <n v="115"/>
    <n v="77.781304347825994"/>
    <n v="31.658330434782599"/>
    <m/>
    <m/>
    <m/>
    <m/>
    <m/>
    <m/>
    <m/>
    <m/>
    <m/>
    <m/>
    <m/>
    <m/>
    <n v="90"/>
    <n v="151.80000000000001"/>
    <n v="2.1959826086956502"/>
    <n v="12.8956695652174"/>
    <m/>
    <m/>
    <m/>
    <m/>
    <n v="87"/>
    <n v="48.875862068965503"/>
    <n v="0.33808181818181798"/>
    <n v="10.551454545454501"/>
  </r>
  <r>
    <x v="6"/>
    <x v="6"/>
    <n v="0.477261904761905"/>
    <n v="89"/>
    <n v="5006.6516853932599"/>
    <n v="125"/>
    <n v="-73.65352"/>
    <n v="30.306232000000001"/>
    <m/>
    <m/>
    <m/>
    <m/>
    <m/>
    <m/>
    <m/>
    <m/>
    <m/>
    <m/>
    <m/>
    <m/>
    <n v="89"/>
    <n v="144.25842696629201"/>
    <n v="1.67448"/>
    <n v="12.001248"/>
    <m/>
    <m/>
    <m/>
    <m/>
    <n v="84"/>
    <n v="48.123809523809499"/>
    <n v="-0.266108333333334"/>
    <n v="9.6379049999999999"/>
  </r>
  <r>
    <x v="6"/>
    <x v="7"/>
    <n v="0.63656050955414001"/>
    <n v="95"/>
    <n v="5201.5052631578901"/>
    <n v="130"/>
    <n v="4.4595384615384503"/>
    <n v="33.743023076923102"/>
    <m/>
    <m/>
    <m/>
    <m/>
    <m/>
    <m/>
    <m/>
    <m/>
    <m/>
    <m/>
    <m/>
    <m/>
    <n v="95"/>
    <n v="123.978947368421"/>
    <n v="0.33321538461538502"/>
    <n v="14.4187461538462"/>
    <m/>
    <m/>
    <m/>
    <m/>
    <n v="88"/>
    <n v="47.0772727272727"/>
    <n v="-0.39261111111111102"/>
    <n v="11.4356666666667"/>
  </r>
  <r>
    <x v="6"/>
    <x v="8"/>
    <n v="0.37416149068323001"/>
    <n v="68"/>
    <n v="5292.0735294117603"/>
    <n v="121"/>
    <n v="-40.776694214876102"/>
    <n v="28.558991735537202"/>
    <m/>
    <m/>
    <m/>
    <m/>
    <m/>
    <m/>
    <m/>
    <m/>
    <m/>
    <m/>
    <m/>
    <m/>
    <n v="68"/>
    <n v="129.558823529412"/>
    <n v="-0.98692561983471105"/>
    <n v="11.901694214876001"/>
    <m/>
    <m/>
    <m/>
    <m/>
    <n v="64"/>
    <n v="39.1640625"/>
    <n v="-0.80325423728813605"/>
    <n v="9.6885254237288105"/>
  </r>
  <r>
    <x v="6"/>
    <x v="9"/>
    <n v="0.691071428571429"/>
    <n v="103"/>
    <n v="5281.8155339805799"/>
    <n v="150"/>
    <n v="25.480866666666699"/>
    <n v="30.756726666666701"/>
    <m/>
    <m/>
    <m/>
    <m/>
    <m/>
    <m/>
    <m/>
    <m/>
    <m/>
    <m/>
    <m/>
    <m/>
    <n v="103"/>
    <n v="132.05825242718399"/>
    <n v="-0.34816438356164398"/>
    <n v="12.737527397260299"/>
    <m/>
    <m/>
    <m/>
    <m/>
    <n v="101"/>
    <n v="47.088118811881202"/>
    <n v="-0.27966197183098601"/>
    <n v="10.2748809859155"/>
  </r>
  <r>
    <x v="6"/>
    <x v="10"/>
    <n v="0.44145000000000001"/>
    <n v="86"/>
    <n v="5413.77906976744"/>
    <n v="121"/>
    <n v="-46.349090909090897"/>
    <n v="32.490553719008297"/>
    <m/>
    <m/>
    <m/>
    <m/>
    <m/>
    <m/>
    <m/>
    <m/>
    <m/>
    <m/>
    <m/>
    <m/>
    <n v="86"/>
    <n v="138.13953488372101"/>
    <n v="-0.86228925619834695"/>
    <n v="13.942652892562"/>
    <m/>
    <m/>
    <m/>
    <m/>
    <n v="80"/>
    <n v="50.157499999999999"/>
    <n v="-0.164129310344828"/>
    <n v="11.158853448275901"/>
  </r>
  <r>
    <x v="6"/>
    <x v="11"/>
    <n v="0.42376470588235299"/>
    <n v="81"/>
    <n v="5642.4444444444398"/>
    <n v="130"/>
    <n v="5.1207692307692296"/>
    <n v="31.478892307692298"/>
    <m/>
    <m/>
    <m/>
    <m/>
    <m/>
    <m/>
    <m/>
    <m/>
    <m/>
    <m/>
    <m/>
    <m/>
    <n v="81"/>
    <n v="132.70370370370401"/>
    <n v="-2.1567923076923101"/>
    <n v="13.995861538461501"/>
    <m/>
    <m/>
    <m/>
    <m/>
    <n v="78"/>
    <n v="49.483333333333299"/>
    <n v="-0.61016800000000004"/>
    <n v="11.400767999999999"/>
  </r>
  <r>
    <x v="6"/>
    <x v="12"/>
    <n v="0.54146596858638796"/>
    <n v="85"/>
    <n v="6141.2352941176496"/>
    <n v="139"/>
    <n v="137.96676258992801"/>
    <n v="30.4866258992806"/>
    <m/>
    <m/>
    <m/>
    <m/>
    <m/>
    <m/>
    <m/>
    <m/>
    <m/>
    <m/>
    <m/>
    <m/>
    <n v="85"/>
    <n v="145.27058823529401"/>
    <n v="-0.19831654676259"/>
    <n v="12.4087122302158"/>
    <m/>
    <m/>
    <m/>
    <m/>
    <n v="82"/>
    <n v="52.968292682926801"/>
    <n v="-0.88797058823529396"/>
    <n v="10.18375"/>
  </r>
  <r>
    <x v="6"/>
    <x v="13"/>
    <n v="0.50312056737588695"/>
    <n v="52"/>
    <n v="6351.6153846153802"/>
    <n v="86"/>
    <n v="152.28709302325601"/>
    <n v="30.083627906976801"/>
    <m/>
    <m/>
    <m/>
    <m/>
    <m/>
    <m/>
    <m/>
    <m/>
    <m/>
    <m/>
    <m/>
    <m/>
    <n v="52"/>
    <n v="166.13461538461499"/>
    <n v="1.2490581395348801"/>
    <n v="11.929546511627899"/>
    <m/>
    <m/>
    <m/>
    <m/>
    <n v="51"/>
    <n v="55.0117647058823"/>
    <n v="-0.53416666666666601"/>
    <n v="9.4431690476190404"/>
  </r>
  <r>
    <x v="6"/>
    <x v="14"/>
    <n v="0.29070063694267501"/>
    <m/>
    <m/>
    <n v="86"/>
    <n v="167.26406976744201"/>
    <n v="25.3973953488372"/>
    <m/>
    <m/>
    <m/>
    <m/>
    <m/>
    <m/>
    <m/>
    <m/>
    <m/>
    <m/>
    <m/>
    <m/>
    <m/>
    <m/>
    <m/>
    <m/>
    <m/>
    <m/>
    <m/>
    <m/>
    <m/>
    <m/>
    <m/>
    <m/>
  </r>
  <r>
    <x v="6"/>
    <x v="15"/>
    <n v="0.43116564417177899"/>
    <n v="57"/>
    <n v="5492.4210526315801"/>
    <n v="79"/>
    <n v="256.91746835443001"/>
    <n v="28.440556962025301"/>
    <m/>
    <m/>
    <m/>
    <m/>
    <m/>
    <m/>
    <m/>
    <m/>
    <m/>
    <m/>
    <m/>
    <m/>
    <n v="57"/>
    <n v="128.91228070175401"/>
    <n v="-1.1190126582278499"/>
    <n v="10.901101265822801"/>
    <m/>
    <m/>
    <m/>
    <m/>
    <n v="54"/>
    <n v="45.844444444444399"/>
    <n v="-0.25374025974025999"/>
    <n v="8.8309480519480505"/>
  </r>
  <r>
    <x v="6"/>
    <x v="16"/>
    <n v="0.24105263157894699"/>
    <m/>
    <m/>
    <n v="60"/>
    <n v="211.04083333333301"/>
    <n v="28.535683333333299"/>
    <m/>
    <m/>
    <m/>
    <m/>
    <m/>
    <m/>
    <m/>
    <m/>
    <m/>
    <m/>
    <m/>
    <m/>
    <m/>
    <m/>
    <m/>
    <m/>
    <m/>
    <m/>
    <m/>
    <m/>
    <m/>
    <m/>
    <m/>
    <m/>
  </r>
  <r>
    <x v="6"/>
    <x v="17"/>
    <n v="0.28128205128205103"/>
    <n v="56"/>
    <n v="6211.3035714285697"/>
    <n v="69"/>
    <n v="273.49217391304398"/>
    <n v="34.8320869565217"/>
    <m/>
    <m/>
    <m/>
    <m/>
    <m/>
    <m/>
    <m/>
    <m/>
    <m/>
    <m/>
    <m/>
    <m/>
    <n v="56"/>
    <n v="148.55357142857099"/>
    <n v="-0.16195652173913"/>
    <n v="13.8183043478261"/>
    <m/>
    <m/>
    <m/>
    <m/>
    <n v="54"/>
    <n v="55.322222222222202"/>
    <n v="-2.424859375"/>
    <n v="11.063918749999999"/>
  </r>
  <r>
    <x v="6"/>
    <x v="18"/>
    <n v="1.02614583333333"/>
    <m/>
    <m/>
    <n v="58"/>
    <n v="299.25706896551702"/>
    <n v="33.999810344827601"/>
    <m/>
    <m/>
    <m/>
    <m/>
    <m/>
    <m/>
    <m/>
    <m/>
    <m/>
    <m/>
    <m/>
    <m/>
    <m/>
    <m/>
    <m/>
    <m/>
    <m/>
    <m/>
    <m/>
    <m/>
    <m/>
    <m/>
    <m/>
    <m/>
  </r>
  <r>
    <x v="6"/>
    <x v="19"/>
    <n v="1.0559770114942499"/>
    <m/>
    <m/>
    <n v="52"/>
    <n v="318.935"/>
    <n v="34.507134615384601"/>
    <m/>
    <m/>
    <m/>
    <m/>
    <m/>
    <m/>
    <m/>
    <m/>
    <m/>
    <m/>
    <m/>
    <m/>
    <m/>
    <m/>
    <m/>
    <m/>
    <m/>
    <m/>
    <m/>
    <m/>
    <m/>
    <m/>
    <m/>
    <m/>
  </r>
  <r>
    <x v="6"/>
    <x v="20"/>
    <n v="1.35471153846154"/>
    <m/>
    <m/>
    <n v="65"/>
    <n v="273.91769230769199"/>
    <n v="33.957507692307701"/>
    <m/>
    <m/>
    <m/>
    <m/>
    <m/>
    <m/>
    <m/>
    <m/>
    <m/>
    <m/>
    <m/>
    <m/>
    <m/>
    <m/>
    <m/>
    <m/>
    <m/>
    <m/>
    <m/>
    <m/>
    <m/>
    <m/>
    <m/>
    <m/>
  </r>
  <r>
    <x v="6"/>
    <x v="21"/>
    <n v="1.60214285714286"/>
    <m/>
    <m/>
    <n v="53"/>
    <n v="127.165471698113"/>
    <n v="28.305037735849101"/>
    <m/>
    <m/>
    <m/>
    <m/>
    <m/>
    <m/>
    <m/>
    <m/>
    <m/>
    <m/>
    <m/>
    <m/>
    <m/>
    <m/>
    <m/>
    <m/>
    <m/>
    <m/>
    <m/>
    <m/>
    <m/>
    <m/>
    <m/>
    <m/>
  </r>
  <r>
    <x v="6"/>
    <x v="22"/>
    <n v="0.91347368421052599"/>
    <m/>
    <m/>
    <n v="65"/>
    <n v="200.89061538461499"/>
    <n v="31.9714307692308"/>
    <m/>
    <m/>
    <m/>
    <m/>
    <m/>
    <m/>
    <m/>
    <m/>
    <m/>
    <m/>
    <m/>
    <m/>
    <m/>
    <m/>
    <m/>
    <m/>
    <m/>
    <m/>
    <m/>
    <m/>
    <m/>
    <m/>
    <m/>
    <m/>
  </r>
  <r>
    <x v="6"/>
    <x v="23"/>
    <n v="1.085"/>
    <m/>
    <m/>
    <n v="55"/>
    <n v="231.02199999999999"/>
    <n v="29.0415818181818"/>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 dinámica2" cacheId="4" applyNumberFormats="0" applyBorderFormats="0" applyFontFormats="0" applyPatternFormats="0" applyAlignmentFormats="0" applyWidthHeightFormats="1" dataCaption="Datos" updatedVersion="6" minRefreshableVersion="3" showMemberPropertyTips="0" useAutoFormatting="1" itemPrintTitles="1" createdVersion="4" indent="0" compact="0" compactData="0" gridDropZones="1" chartFormat="1">
  <location ref="A1:I38" firstHeaderRow="1" firstDataRow="2" firstDataCol="1"/>
  <pivotFields count="32">
    <pivotField axis="axisCol" compact="0" outline="0" subtotalTop="0" showAll="0" includeNewItemsInFilter="1">
      <items count="9">
        <item x="6"/>
        <item x="2"/>
        <item x="1"/>
        <item x="3"/>
        <item x="0"/>
        <item x="5"/>
        <item x="4"/>
        <item h="1" x="7"/>
        <item t="default"/>
      </items>
    </pivotField>
    <pivotField axis="axisRow" compact="0" outline="0" subtotalTop="0" showAll="0" includeNewItemsInFilter="1">
      <items count="37">
        <item x="0"/>
        <item x="1"/>
        <item x="2"/>
        <item x="3"/>
        <item x="4"/>
        <item x="5"/>
        <item x="6"/>
        <item x="7"/>
        <item x="8"/>
        <item x="9"/>
        <item x="10"/>
        <item x="11"/>
        <item x="12"/>
        <item x="13"/>
        <item x="14"/>
        <item x="15"/>
        <item x="16"/>
        <item x="17"/>
        <item x="18"/>
        <item x="19"/>
        <item x="20"/>
        <item x="21"/>
        <item x="22"/>
        <item x="23"/>
        <item x="24"/>
        <item x="25"/>
        <item x="26"/>
        <item x="27"/>
        <item h="1" x="35"/>
        <item x="28"/>
        <item x="29"/>
        <item x="30"/>
        <item x="31"/>
        <item x="32"/>
        <item x="33"/>
        <item x="34"/>
        <item t="default"/>
      </items>
    </pivotField>
    <pivotField compact="0" outline="0" showAll="0"/>
    <pivotField compact="0" outline="0" subtotalTop="0" showAll="0" includeNewItemsInFilter="1"/>
    <pivotField dataField="1" compact="0" outline="0" subtotalTop="0" showAll="0" includeNewItemsInFilter="1" defaultSubtotal="0"/>
    <pivotField compact="0" outline="0" subtotalTop="0" showAll="0" includeNewItemsInFilter="1"/>
    <pivotField compact="0" outline="0" subtotalTop="0" showAll="0" includeNewItemsInFilter="1"/>
    <pivotField compact="0" outline="0" showAll="0"/>
    <pivotField compact="0" outline="0" subtotalTop="0" showAll="0" includeNewItemsInFilter="1"/>
    <pivotField compact="0" outline="0" showAll="0"/>
    <pivotField compact="0" outline="0" subtotalTop="0" showAll="0" includeNewItemsInFilter="1"/>
    <pivotField compact="0" outline="0" showAll="0"/>
    <pivotField compact="0" outline="0" subtotalTop="0" showAll="0" includeNewItemsInFilter="1"/>
    <pivotField compact="0" outline="0" subtotalTop="0" showAll="0" includeNewItemsInFilter="1" defaultSubtotal="0"/>
    <pivotField compact="0" outline="0" subtotalTop="0" showAll="0" includeNewItemsInFilter="1"/>
    <pivotField compact="0" outline="0" showAll="0"/>
    <pivotField compact="0" outline="0" subtotalTop="0" showAll="0" includeNewItemsInFilter="1"/>
    <pivotField compact="0" outline="0" subtotalTop="0" showAll="0" includeNewItemsInFilter="1" defaultSubtotal="0"/>
    <pivotField compact="0" outline="0" subtotalTop="0" showAll="0" includeNewItemsInFilter="1"/>
    <pivotField compact="0" outline="0" showAll="0"/>
    <pivotField compact="0" outline="0" subtotalTop="0" showAll="0" includeNewItemsInFilter="1"/>
    <pivotField compact="0" outline="0" subtotalTop="0" showAll="0" includeNewItemsInFilter="1"/>
    <pivotField compact="0" outline="0" subtotalTop="0" showAll="0" includeNewItemsInFilter="1"/>
    <pivotField compact="0" outline="0" showAll="0"/>
    <pivotField compact="0" outline="0" subtotalTop="0" showAll="0" includeNewItemsInFilter="1"/>
    <pivotField compact="0" outline="0" subtotalTop="0" showAll="0" includeNewItemsInFilter="1"/>
    <pivotField compact="0" outline="0" subtotalTop="0" showAll="0" includeNewItemsInFilter="1"/>
    <pivotField compact="0" outline="0" showAll="0"/>
    <pivotField compact="0" outline="0" subtotalTop="0" showAll="0" includeNewItemsInFilter="1"/>
    <pivotField compact="0" outline="0" subtotalTop="0" showAll="0" includeNewItemsInFilter="1"/>
    <pivotField compact="0" outline="0" subtotalTop="0" showAll="0" includeNewItemsInFilter="1"/>
    <pivotField compact="0" outline="0" showAll="0"/>
  </pivotFields>
  <rowFields count="1">
    <field x="1"/>
  </rowFields>
  <rowItems count="36">
    <i>
      <x/>
    </i>
    <i>
      <x v="1"/>
    </i>
    <i>
      <x v="2"/>
    </i>
    <i>
      <x v="3"/>
    </i>
    <i>
      <x v="4"/>
    </i>
    <i>
      <x v="5"/>
    </i>
    <i>
      <x v="6"/>
    </i>
    <i>
      <x v="7"/>
    </i>
    <i>
      <x v="8"/>
    </i>
    <i>
      <x v="9"/>
    </i>
    <i>
      <x v="10"/>
    </i>
    <i>
      <x v="11"/>
    </i>
    <i>
      <x v="12"/>
    </i>
    <i>
      <x v="13"/>
    </i>
    <i>
      <x v="14"/>
    </i>
    <i>
      <x v="15"/>
    </i>
    <i>
      <x v="16"/>
    </i>
    <i>
      <x v="17"/>
    </i>
    <i>
      <x v="18"/>
    </i>
    <i>
      <x v="19"/>
    </i>
    <i>
      <x v="20"/>
    </i>
    <i>
      <x v="21"/>
    </i>
    <i>
      <x v="22"/>
    </i>
    <i>
      <x v="23"/>
    </i>
    <i>
      <x v="24"/>
    </i>
    <i>
      <x v="25"/>
    </i>
    <i>
      <x v="26"/>
    </i>
    <i>
      <x v="27"/>
    </i>
    <i>
      <x v="29"/>
    </i>
    <i>
      <x v="30"/>
    </i>
    <i>
      <x v="31"/>
    </i>
    <i>
      <x v="32"/>
    </i>
    <i>
      <x v="33"/>
    </i>
    <i>
      <x v="34"/>
    </i>
    <i>
      <x v="35"/>
    </i>
    <i t="grand">
      <x/>
    </i>
  </rowItems>
  <colFields count="1">
    <field x="0"/>
  </colFields>
  <colItems count="8">
    <i>
      <x/>
    </i>
    <i>
      <x v="1"/>
    </i>
    <i>
      <x v="2"/>
    </i>
    <i>
      <x v="3"/>
    </i>
    <i>
      <x v="4"/>
    </i>
    <i>
      <x v="5"/>
    </i>
    <i>
      <x v="6"/>
    </i>
    <i t="grand">
      <x/>
    </i>
  </colItems>
  <dataFields count="1">
    <dataField name="Promedio de Producción Corregida 305d_Leche" fld="4" subtotal="average" baseField="1" baseItem="10"/>
  </dataFields>
  <chartFormats count="7">
    <chartFormat chart="0" format="0" series="1">
      <pivotArea type="data" outline="0" fieldPosition="0">
        <references count="2">
          <reference field="4294967294" count="1" selected="0">
            <x v="0"/>
          </reference>
          <reference field="0" count="1" selected="0">
            <x v="0"/>
          </reference>
        </references>
      </pivotArea>
    </chartFormat>
    <chartFormat chart="0" format="1" series="1">
      <pivotArea type="data" outline="0" fieldPosition="0">
        <references count="2">
          <reference field="4294967294" count="1" selected="0">
            <x v="0"/>
          </reference>
          <reference field="0" count="1" selected="0">
            <x v="1"/>
          </reference>
        </references>
      </pivotArea>
    </chartFormat>
    <chartFormat chart="0" format="2" series="1">
      <pivotArea type="data" outline="0" fieldPosition="0">
        <references count="2">
          <reference field="4294967294" count="1" selected="0">
            <x v="0"/>
          </reference>
          <reference field="0" count="1" selected="0">
            <x v="2"/>
          </reference>
        </references>
      </pivotArea>
    </chartFormat>
    <chartFormat chart="0" format="3" series="1">
      <pivotArea type="data" outline="0" fieldPosition="0">
        <references count="2">
          <reference field="4294967294" count="1" selected="0">
            <x v="0"/>
          </reference>
          <reference field="0" count="1" selected="0">
            <x v="3"/>
          </reference>
        </references>
      </pivotArea>
    </chartFormat>
    <chartFormat chart="0" format="4" series="1">
      <pivotArea type="data" outline="0" fieldPosition="0">
        <references count="2">
          <reference field="4294967294" count="1" selected="0">
            <x v="0"/>
          </reference>
          <reference field="0" count="1" selected="0">
            <x v="4"/>
          </reference>
        </references>
      </pivotArea>
    </chartFormat>
    <chartFormat chart="0" format="5" series="1">
      <pivotArea type="data" outline="0" fieldPosition="0">
        <references count="2">
          <reference field="4294967294" count="1" selected="0">
            <x v="0"/>
          </reference>
          <reference field="0" count="1" selected="0">
            <x v="5"/>
          </reference>
        </references>
      </pivotArea>
    </chartFormat>
    <chartFormat chart="0" format="6" series="1">
      <pivotArea type="data" outline="0" fieldPosition="0">
        <references count="2">
          <reference field="4294967294" count="1" selected="0">
            <x v="0"/>
          </reference>
          <reference field="0" count="1" selected="0">
            <x v="6"/>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00"/>
  <sheetViews>
    <sheetView tabSelected="1" zoomScaleNormal="100" workbookViewId="0">
      <pane xSplit="2" ySplit="11" topLeftCell="C12" activePane="bottomRight" state="frozen"/>
      <selection pane="topRight" activeCell="C1" sqref="C1"/>
      <selection pane="bottomLeft" activeCell="A5" sqref="A5"/>
      <selection pane="bottomRight" activeCell="B4" sqref="B4"/>
    </sheetView>
  </sheetViews>
  <sheetFormatPr baseColWidth="10" defaultRowHeight="12.75" x14ac:dyDescent="0.2"/>
  <cols>
    <col min="1" max="1" width="7" style="2" customWidth="1"/>
    <col min="2" max="2" width="11.42578125" style="5" customWidth="1"/>
    <col min="3" max="3" width="7.5703125" style="63" customWidth="1"/>
    <col min="4" max="4" width="8.5703125" style="5" customWidth="1"/>
    <col min="5" max="5" width="10.140625" style="5" bestFit="1" customWidth="1"/>
    <col min="6" max="6" width="9" style="6" bestFit="1" customWidth="1"/>
    <col min="7" max="7" width="7.140625" style="7" bestFit="1" customWidth="1"/>
    <col min="8" max="8" width="8.7109375" style="52" bestFit="1" customWidth="1"/>
    <col min="9" max="9" width="6.28515625" style="6" bestFit="1" customWidth="1"/>
    <col min="10" max="10" width="10.28515625" style="5" bestFit="1" customWidth="1"/>
    <col min="11" max="11" width="7.28515625" style="7" bestFit="1" customWidth="1"/>
    <col min="12" max="12" width="8.85546875" style="52" bestFit="1" customWidth="1"/>
    <col min="13" max="13" width="6.140625" style="5" bestFit="1" customWidth="1"/>
    <col min="14" max="14" width="10.140625" style="5" bestFit="1" customWidth="1"/>
    <col min="15" max="15" width="7.140625" style="7" bestFit="1" customWidth="1"/>
    <col min="16" max="16" width="8.7109375" style="52" bestFit="1" customWidth="1"/>
    <col min="17" max="19" width="8.7109375" style="5" customWidth="1"/>
    <col min="20" max="20" width="8.7109375" style="52" customWidth="1"/>
    <col min="21" max="21" width="7.28515625" style="5" bestFit="1" customWidth="1"/>
    <col min="22" max="22" width="8.85546875" style="5" bestFit="1" customWidth="1"/>
    <col min="23" max="23" width="8.28515625" style="7" bestFit="1" customWidth="1"/>
    <col min="24" max="24" width="9.85546875" style="52" customWidth="1"/>
    <col min="25" max="27" width="8.7109375" style="6" customWidth="1"/>
    <col min="28" max="28" width="8.7109375" style="55" customWidth="1"/>
    <col min="29" max="29" width="7.140625" style="6" bestFit="1" customWidth="1"/>
    <col min="30" max="30" width="5.28515625" style="7" bestFit="1" customWidth="1"/>
    <col min="31" max="31" width="8.140625" style="4" bestFit="1" customWidth="1"/>
    <col min="32" max="32" width="9.7109375" style="52" bestFit="1" customWidth="1"/>
    <col min="33" max="16384" width="11.42578125" style="6"/>
  </cols>
  <sheetData>
    <row r="1" spans="1:32" s="12" customFormat="1" ht="18.75" x14ac:dyDescent="0.3">
      <c r="A1" s="8"/>
      <c r="B1" s="9" t="s">
        <v>1</v>
      </c>
      <c r="C1" s="56"/>
      <c r="D1" s="9"/>
      <c r="E1" s="11"/>
      <c r="G1" s="13"/>
      <c r="H1" s="44"/>
      <c r="J1" s="14"/>
      <c r="K1" s="15"/>
      <c r="L1" s="44"/>
      <c r="M1" s="11"/>
      <c r="N1" s="11"/>
      <c r="O1" s="13"/>
      <c r="P1" s="44"/>
      <c r="Q1" s="11"/>
      <c r="R1" s="11"/>
      <c r="S1" s="11"/>
      <c r="T1" s="44"/>
      <c r="U1" s="11"/>
      <c r="V1" s="11"/>
      <c r="W1" s="13"/>
      <c r="X1" s="44"/>
      <c r="AB1" s="53"/>
      <c r="AD1" s="13"/>
      <c r="AE1" s="10"/>
      <c r="AF1" s="44"/>
    </row>
    <row r="2" spans="1:32" s="12" customFormat="1" ht="18.75" hidden="1" x14ac:dyDescent="0.3">
      <c r="A2" s="8"/>
      <c r="B2" s="9" t="s">
        <v>76</v>
      </c>
      <c r="C2" s="56"/>
      <c r="D2" s="9"/>
      <c r="E2" s="11"/>
      <c r="G2" s="13"/>
      <c r="H2" s="44"/>
      <c r="J2" s="14"/>
      <c r="K2" s="15"/>
      <c r="L2" s="44"/>
      <c r="M2" s="11"/>
      <c r="N2" s="11"/>
      <c r="O2" s="13"/>
      <c r="P2" s="44"/>
      <c r="Q2" s="11"/>
      <c r="R2" s="11"/>
      <c r="S2" s="11"/>
      <c r="T2" s="44"/>
      <c r="U2" s="11"/>
      <c r="V2" s="11"/>
      <c r="W2" s="13"/>
      <c r="X2" s="44"/>
      <c r="AB2" s="53"/>
      <c r="AD2" s="13"/>
      <c r="AE2" s="10"/>
      <c r="AF2" s="44"/>
    </row>
    <row r="3" spans="1:32" s="19" customFormat="1" ht="18.75" x14ac:dyDescent="0.3">
      <c r="A3" s="8"/>
      <c r="B3" s="16">
        <v>44260</v>
      </c>
      <c r="C3" s="57"/>
      <c r="D3" s="26" t="s">
        <v>42</v>
      </c>
      <c r="E3" s="18"/>
      <c r="G3" s="20"/>
      <c r="H3" s="46"/>
      <c r="J3" s="18"/>
      <c r="L3" s="45"/>
      <c r="N3" s="18"/>
      <c r="O3" s="20"/>
      <c r="P3" s="46"/>
      <c r="Q3" s="18"/>
      <c r="R3" s="18"/>
      <c r="S3" s="18"/>
      <c r="T3" s="46"/>
      <c r="U3" s="18"/>
      <c r="V3" s="18"/>
      <c r="W3" s="20"/>
      <c r="X3" s="46"/>
      <c r="AB3" s="45"/>
      <c r="AD3" s="20"/>
      <c r="AE3" s="17"/>
      <c r="AF3" s="46"/>
    </row>
    <row r="4" spans="1:32" s="19" customFormat="1" ht="15" customHeight="1" x14ac:dyDescent="0.3">
      <c r="A4" s="8"/>
      <c r="B4" s="21"/>
      <c r="C4" s="57"/>
      <c r="D4" s="26" t="s">
        <v>43</v>
      </c>
      <c r="E4" s="18"/>
      <c r="G4" s="20"/>
      <c r="H4" s="46"/>
      <c r="J4" s="18"/>
      <c r="K4" s="20"/>
      <c r="L4" s="46"/>
      <c r="M4" s="11"/>
      <c r="N4" s="18"/>
      <c r="O4" s="20"/>
      <c r="P4" s="46"/>
      <c r="Q4" s="18"/>
      <c r="R4" s="18"/>
      <c r="S4" s="18"/>
      <c r="T4" s="46"/>
      <c r="U4" s="18"/>
      <c r="V4" s="18"/>
      <c r="W4" s="20"/>
      <c r="X4" s="46"/>
      <c r="AB4" s="45"/>
      <c r="AD4" s="20"/>
      <c r="AE4" s="17"/>
      <c r="AF4" s="46"/>
    </row>
    <row r="5" spans="1:32" s="19" customFormat="1" ht="15" customHeight="1" x14ac:dyDescent="0.3">
      <c r="A5" s="8"/>
      <c r="B5" s="21"/>
      <c r="C5" s="57"/>
      <c r="D5" s="26"/>
      <c r="E5" s="18"/>
      <c r="G5" s="20"/>
      <c r="H5" s="46"/>
      <c r="J5" s="18"/>
      <c r="K5" s="20"/>
      <c r="L5" s="46"/>
      <c r="M5" s="18"/>
      <c r="N5" s="18"/>
      <c r="O5" s="20"/>
      <c r="P5" s="46"/>
      <c r="Q5" s="18"/>
      <c r="R5" s="18"/>
      <c r="S5" s="18"/>
      <c r="T5" s="46"/>
      <c r="U5" s="18"/>
      <c r="V5" s="18"/>
      <c r="W5" s="20"/>
      <c r="X5" s="46"/>
      <c r="AB5" s="45"/>
      <c r="AD5" s="20"/>
      <c r="AE5" s="17"/>
      <c r="AF5" s="46"/>
    </row>
    <row r="6" spans="1:32" s="19" customFormat="1" ht="15" customHeight="1" x14ac:dyDescent="0.2">
      <c r="A6" s="8"/>
      <c r="B6" s="22" t="s">
        <v>36</v>
      </c>
      <c r="C6" s="58">
        <f>+SUBTOTAL(101,C13:C301)</f>
        <v>0.32163312708578229</v>
      </c>
      <c r="D6" s="23">
        <f t="shared" ref="D6:AF6" si="0">+SUBTOTAL(101,D13:D301)</f>
        <v>1277.3689839572191</v>
      </c>
      <c r="E6" s="23">
        <f t="shared" si="0"/>
        <v>5088.2646186562379</v>
      </c>
      <c r="F6" s="24">
        <f t="shared" si="0"/>
        <v>2114.2863636363636</v>
      </c>
      <c r="G6" s="24">
        <f t="shared" si="0"/>
        <v>91.405709949701944</v>
      </c>
      <c r="H6" s="47">
        <f t="shared" si="0"/>
        <v>27.490247872739758</v>
      </c>
      <c r="I6" s="23">
        <f t="shared" si="0"/>
        <v>268.35897435897436</v>
      </c>
      <c r="J6" s="23">
        <f t="shared" si="0"/>
        <v>241.08150378745916</v>
      </c>
      <c r="K6" s="24">
        <f t="shared" si="0"/>
        <v>1.6434467527976193</v>
      </c>
      <c r="L6" s="47">
        <f t="shared" si="0"/>
        <v>14.230843810765142</v>
      </c>
      <c r="M6" s="23">
        <f t="shared" si="0"/>
        <v>279.02941176470586</v>
      </c>
      <c r="N6" s="23">
        <f t="shared" si="0"/>
        <v>219.89291300883951</v>
      </c>
      <c r="O6" s="24">
        <f t="shared" si="0"/>
        <v>1.8657601077562205</v>
      </c>
      <c r="P6" s="47">
        <f t="shared" si="0"/>
        <v>12.48185845042523</v>
      </c>
      <c r="Q6" s="24">
        <f t="shared" si="0"/>
        <v>270.58441558441558</v>
      </c>
      <c r="R6" s="24">
        <f t="shared" si="0"/>
        <v>817.98588883240177</v>
      </c>
      <c r="S6" s="24">
        <f t="shared" si="0"/>
        <v>8.4607111419103997</v>
      </c>
      <c r="T6" s="47">
        <f t="shared" si="0"/>
        <v>11.651744645321084</v>
      </c>
      <c r="U6" s="23">
        <f t="shared" si="0"/>
        <v>1277.3689839572191</v>
      </c>
      <c r="V6" s="24">
        <f t="shared" si="0"/>
        <v>136.30286156902528</v>
      </c>
      <c r="W6" s="24">
        <f t="shared" si="0"/>
        <v>1.4983530213912624</v>
      </c>
      <c r="X6" s="47">
        <f t="shared" si="0"/>
        <v>14.174751570618284</v>
      </c>
      <c r="Y6" s="23">
        <f t="shared" si="0"/>
        <v>529.14492753623188</v>
      </c>
      <c r="Z6" s="24">
        <f t="shared" si="0"/>
        <v>3.4637053874980333</v>
      </c>
      <c r="AA6" s="24">
        <f t="shared" si="0"/>
        <v>-3.3065168468364346E-2</v>
      </c>
      <c r="AB6" s="47">
        <f t="shared" si="0"/>
        <v>13.438161604776196</v>
      </c>
      <c r="AC6" s="23">
        <f t="shared" si="0"/>
        <v>1253.4378378378378</v>
      </c>
      <c r="AD6" s="24">
        <f t="shared" si="0"/>
        <v>37.900132731368636</v>
      </c>
      <c r="AE6" s="24">
        <f t="shared" si="0"/>
        <v>-0.84875436227354462</v>
      </c>
      <c r="AF6" s="47">
        <f t="shared" si="0"/>
        <v>11.945494588830044</v>
      </c>
    </row>
    <row r="7" spans="1:32" s="19" customFormat="1" ht="15" customHeight="1" x14ac:dyDescent="0.2">
      <c r="A7" s="8"/>
      <c r="B7" s="22" t="s">
        <v>33</v>
      </c>
      <c r="C7" s="48">
        <f>+SUBTOTAL(102,C13:C301)</f>
        <v>220</v>
      </c>
      <c r="D7" s="23">
        <f t="shared" ref="D7:AF7" si="1">+SUBTOTAL(102,D13:D301)</f>
        <v>187</v>
      </c>
      <c r="E7" s="23">
        <f t="shared" si="1"/>
        <v>187</v>
      </c>
      <c r="F7" s="23">
        <f t="shared" si="1"/>
        <v>220</v>
      </c>
      <c r="G7" s="23">
        <f t="shared" si="1"/>
        <v>220</v>
      </c>
      <c r="H7" s="48">
        <f t="shared" si="1"/>
        <v>220</v>
      </c>
      <c r="I7" s="23">
        <f t="shared" si="1"/>
        <v>78</v>
      </c>
      <c r="J7" s="23">
        <f t="shared" si="1"/>
        <v>78</v>
      </c>
      <c r="K7" s="23">
        <f t="shared" si="1"/>
        <v>78</v>
      </c>
      <c r="L7" s="48">
        <f t="shared" si="1"/>
        <v>78</v>
      </c>
      <c r="M7" s="23">
        <f t="shared" si="1"/>
        <v>68</v>
      </c>
      <c r="N7" s="23">
        <f t="shared" si="1"/>
        <v>68</v>
      </c>
      <c r="O7" s="23">
        <f t="shared" si="1"/>
        <v>68</v>
      </c>
      <c r="P7" s="48">
        <f t="shared" si="1"/>
        <v>68</v>
      </c>
      <c r="Q7" s="23">
        <f t="shared" si="1"/>
        <v>77</v>
      </c>
      <c r="R7" s="23">
        <f t="shared" si="1"/>
        <v>77</v>
      </c>
      <c r="S7" s="23">
        <f t="shared" si="1"/>
        <v>77</v>
      </c>
      <c r="T7" s="48">
        <f t="shared" si="1"/>
        <v>77</v>
      </c>
      <c r="U7" s="23">
        <f t="shared" si="1"/>
        <v>187</v>
      </c>
      <c r="V7" s="23">
        <f t="shared" si="1"/>
        <v>187</v>
      </c>
      <c r="W7" s="23">
        <f t="shared" si="1"/>
        <v>187</v>
      </c>
      <c r="X7" s="48">
        <f t="shared" si="1"/>
        <v>187</v>
      </c>
      <c r="Y7" s="23">
        <f t="shared" si="1"/>
        <v>69</v>
      </c>
      <c r="Z7" s="23">
        <f t="shared" si="1"/>
        <v>69</v>
      </c>
      <c r="AA7" s="24">
        <f t="shared" si="1"/>
        <v>69</v>
      </c>
      <c r="AB7" s="48">
        <f t="shared" si="1"/>
        <v>69</v>
      </c>
      <c r="AC7" s="23">
        <f t="shared" si="1"/>
        <v>185</v>
      </c>
      <c r="AD7" s="23">
        <f t="shared" si="1"/>
        <v>185</v>
      </c>
      <c r="AE7" s="24">
        <f t="shared" si="1"/>
        <v>185</v>
      </c>
      <c r="AF7" s="48">
        <f t="shared" si="1"/>
        <v>185</v>
      </c>
    </row>
    <row r="8" spans="1:32" s="19" customFormat="1" ht="15" customHeight="1" x14ac:dyDescent="0.2">
      <c r="A8" s="8"/>
      <c r="B8" s="22" t="s">
        <v>34</v>
      </c>
      <c r="C8" s="47">
        <f>+SUBTOTAL(105,C13:C301)</f>
        <v>0</v>
      </c>
      <c r="D8" s="23">
        <f t="shared" ref="D8:AF8" si="2">+SUBTOTAL(105,D13:D301)</f>
        <v>50</v>
      </c>
      <c r="E8" s="23">
        <f t="shared" si="2"/>
        <v>3338.6206896551698</v>
      </c>
      <c r="F8" s="24">
        <f t="shared" si="2"/>
        <v>50</v>
      </c>
      <c r="G8" s="24">
        <f t="shared" si="2"/>
        <v>-124.961272727273</v>
      </c>
      <c r="H8" s="47">
        <f t="shared" si="2"/>
        <v>8.2581081081081003</v>
      </c>
      <c r="I8" s="23">
        <f t="shared" si="2"/>
        <v>57</v>
      </c>
      <c r="J8" s="23">
        <f t="shared" si="2"/>
        <v>179.9</v>
      </c>
      <c r="K8" s="24">
        <f t="shared" si="2"/>
        <v>-3.2569743083003901</v>
      </c>
      <c r="L8" s="47">
        <f t="shared" si="2"/>
        <v>6.9703866666666601</v>
      </c>
      <c r="M8" s="23">
        <f t="shared" si="2"/>
        <v>52</v>
      </c>
      <c r="N8" s="23">
        <f t="shared" si="2"/>
        <v>167.71134020618601</v>
      </c>
      <c r="O8" s="24">
        <f t="shared" si="2"/>
        <v>-2.9024889908257001</v>
      </c>
      <c r="P8" s="47">
        <f t="shared" si="2"/>
        <v>5.6836007194244598</v>
      </c>
      <c r="Q8" s="24">
        <f t="shared" si="2"/>
        <v>50</v>
      </c>
      <c r="R8" s="24">
        <f t="shared" si="2"/>
        <v>626.97938144329896</v>
      </c>
      <c r="S8" s="24">
        <f t="shared" si="2"/>
        <v>-6.4199857433808498</v>
      </c>
      <c r="T8" s="47">
        <f t="shared" si="2"/>
        <v>5.0877452471482902</v>
      </c>
      <c r="U8" s="23">
        <f t="shared" si="2"/>
        <v>50</v>
      </c>
      <c r="V8" s="24">
        <f t="shared" si="2"/>
        <v>104.524844720497</v>
      </c>
      <c r="W8" s="24">
        <f t="shared" si="2"/>
        <v>-2.9185284995808698</v>
      </c>
      <c r="X8" s="47">
        <f t="shared" si="2"/>
        <v>4.8104202898550703</v>
      </c>
      <c r="Y8" s="23">
        <f t="shared" si="2"/>
        <v>74</v>
      </c>
      <c r="Z8" s="24">
        <f t="shared" si="2"/>
        <v>2.9010531530675698</v>
      </c>
      <c r="AA8" s="24">
        <f t="shared" si="2"/>
        <v>-0.28607252804591798</v>
      </c>
      <c r="AB8" s="47">
        <f t="shared" si="2"/>
        <v>6.5606319115323801</v>
      </c>
      <c r="AC8" s="23">
        <f t="shared" si="2"/>
        <v>51</v>
      </c>
      <c r="AD8" s="24">
        <f t="shared" si="2"/>
        <v>20.202500000000001</v>
      </c>
      <c r="AE8" s="24">
        <f t="shared" si="2"/>
        <v>-21.046834765529201</v>
      </c>
      <c r="AF8" s="47">
        <f t="shared" si="2"/>
        <v>5.2263151291512902</v>
      </c>
    </row>
    <row r="9" spans="1:32" s="19" customFormat="1" x14ac:dyDescent="0.2">
      <c r="A9" s="8"/>
      <c r="B9" s="22" t="s">
        <v>35</v>
      </c>
      <c r="C9" s="47">
        <f>+SUBTOTAL(104,C13:C301)</f>
        <v>1.60214285714286</v>
      </c>
      <c r="D9" s="23">
        <f t="shared" ref="D9:AF9" si="3">+SUBTOTAL(104,D13:D301)</f>
        <v>4310</v>
      </c>
      <c r="E9" s="23">
        <f t="shared" si="3"/>
        <v>8252.2642998027604</v>
      </c>
      <c r="F9" s="24">
        <f t="shared" si="3"/>
        <v>8576</v>
      </c>
      <c r="G9" s="24">
        <f t="shared" si="3"/>
        <v>351.06307692307701</v>
      </c>
      <c r="H9" s="47">
        <f t="shared" si="3"/>
        <v>35.519295275590601</v>
      </c>
      <c r="I9" s="23">
        <f t="shared" si="3"/>
        <v>548</v>
      </c>
      <c r="J9" s="23">
        <f t="shared" si="3"/>
        <v>296.25</v>
      </c>
      <c r="K9" s="24">
        <f t="shared" si="3"/>
        <v>4.8747706947238401</v>
      </c>
      <c r="L9" s="47">
        <f t="shared" si="3"/>
        <v>20.275666129898099</v>
      </c>
      <c r="M9" s="23">
        <f t="shared" si="3"/>
        <v>545</v>
      </c>
      <c r="N9" s="23">
        <f t="shared" si="3"/>
        <v>272.63749999999999</v>
      </c>
      <c r="O9" s="24">
        <f t="shared" si="3"/>
        <v>4.8304136328427401</v>
      </c>
      <c r="P9" s="47">
        <f t="shared" si="3"/>
        <v>18.0703240905057</v>
      </c>
      <c r="Q9" s="24">
        <f t="shared" si="3"/>
        <v>551</v>
      </c>
      <c r="R9" s="24">
        <f t="shared" si="3"/>
        <v>1043.825</v>
      </c>
      <c r="S9" s="24">
        <f t="shared" si="3"/>
        <v>20.448213920322299</v>
      </c>
      <c r="T9" s="47">
        <f t="shared" si="3"/>
        <v>17.407927380312</v>
      </c>
      <c r="U9" s="23">
        <f t="shared" si="3"/>
        <v>4310</v>
      </c>
      <c r="V9" s="24">
        <f t="shared" si="3"/>
        <v>167.45454545454501</v>
      </c>
      <c r="W9" s="24">
        <f t="shared" si="3"/>
        <v>5.4101171600954201</v>
      </c>
      <c r="X9" s="47">
        <f t="shared" si="3"/>
        <v>19.851932779456199</v>
      </c>
      <c r="Y9" s="23">
        <f t="shared" si="3"/>
        <v>1207</v>
      </c>
      <c r="Z9" s="24">
        <f t="shared" si="3"/>
        <v>3.8762309761493001</v>
      </c>
      <c r="AA9" s="24">
        <f t="shared" si="3"/>
        <v>6.1196866962824399E-2</v>
      </c>
      <c r="AB9" s="47">
        <f t="shared" si="3"/>
        <v>20.391994410061901</v>
      </c>
      <c r="AC9" s="23">
        <f t="shared" si="3"/>
        <v>4283</v>
      </c>
      <c r="AD9" s="24">
        <f t="shared" si="3"/>
        <v>55.991666666666703</v>
      </c>
      <c r="AE9" s="24">
        <f t="shared" si="3"/>
        <v>3.7066178181818201</v>
      </c>
      <c r="AF9" s="47">
        <f t="shared" si="3"/>
        <v>17.5057170697457</v>
      </c>
    </row>
    <row r="10" spans="1:32" s="28" customFormat="1" ht="18.75" x14ac:dyDescent="0.3">
      <c r="A10" s="8"/>
      <c r="B10" s="27"/>
      <c r="C10" s="59"/>
      <c r="D10" s="84" t="s">
        <v>4</v>
      </c>
      <c r="E10" s="85"/>
      <c r="F10" s="85"/>
      <c r="G10" s="85"/>
      <c r="H10" s="85"/>
      <c r="I10" s="86" t="s">
        <v>6</v>
      </c>
      <c r="J10" s="87"/>
      <c r="K10" s="86"/>
      <c r="L10" s="86"/>
      <c r="M10" s="82" t="s">
        <v>5</v>
      </c>
      <c r="N10" s="83"/>
      <c r="O10" s="83"/>
      <c r="P10" s="83"/>
      <c r="Q10" s="92" t="s">
        <v>71</v>
      </c>
      <c r="R10" s="93"/>
      <c r="S10" s="93"/>
      <c r="T10" s="93"/>
      <c r="U10" s="90" t="s">
        <v>32</v>
      </c>
      <c r="V10" s="91"/>
      <c r="W10" s="91"/>
      <c r="X10" s="91"/>
      <c r="Y10" s="80" t="s">
        <v>61</v>
      </c>
      <c r="Z10" s="81"/>
      <c r="AA10" s="81"/>
      <c r="AB10" s="81"/>
      <c r="AC10" s="88" t="s">
        <v>8</v>
      </c>
      <c r="AD10" s="89"/>
      <c r="AE10" s="89"/>
      <c r="AF10" s="89"/>
    </row>
    <row r="11" spans="1:32" s="12" customFormat="1" x14ac:dyDescent="0.2">
      <c r="A11" s="29" t="s">
        <v>0</v>
      </c>
      <c r="B11" s="25" t="s">
        <v>27</v>
      </c>
      <c r="C11" s="60" t="s">
        <v>7</v>
      </c>
      <c r="D11" s="25" t="s">
        <v>13</v>
      </c>
      <c r="E11" s="25" t="s">
        <v>21</v>
      </c>
      <c r="F11" s="31" t="s">
        <v>23</v>
      </c>
      <c r="G11" s="32" t="s">
        <v>22</v>
      </c>
      <c r="H11" s="49" t="s">
        <v>24</v>
      </c>
      <c r="I11" s="25" t="s">
        <v>25</v>
      </c>
      <c r="J11" s="25" t="s">
        <v>26</v>
      </c>
      <c r="K11" s="32" t="s">
        <v>14</v>
      </c>
      <c r="L11" s="49" t="s">
        <v>15</v>
      </c>
      <c r="M11" s="25" t="s">
        <v>16</v>
      </c>
      <c r="N11" s="25" t="s">
        <v>17</v>
      </c>
      <c r="O11" s="32" t="s">
        <v>18</v>
      </c>
      <c r="P11" s="49" t="s">
        <v>19</v>
      </c>
      <c r="Q11" s="25" t="s">
        <v>65</v>
      </c>
      <c r="R11" s="25" t="s">
        <v>66</v>
      </c>
      <c r="S11" s="25" t="s">
        <v>67</v>
      </c>
      <c r="T11" s="49" t="s">
        <v>68</v>
      </c>
      <c r="U11" s="25" t="s">
        <v>28</v>
      </c>
      <c r="V11" s="25" t="s">
        <v>29</v>
      </c>
      <c r="W11" s="32" t="s">
        <v>30</v>
      </c>
      <c r="X11" s="49" t="s">
        <v>31</v>
      </c>
      <c r="Y11" s="25" t="s">
        <v>57</v>
      </c>
      <c r="Z11" s="32" t="s">
        <v>58</v>
      </c>
      <c r="AA11" s="30" t="s">
        <v>59</v>
      </c>
      <c r="AB11" s="49" t="s">
        <v>60</v>
      </c>
      <c r="AC11" s="25" t="s">
        <v>11</v>
      </c>
      <c r="AD11" s="32" t="s">
        <v>9</v>
      </c>
      <c r="AE11" s="30" t="s">
        <v>10</v>
      </c>
      <c r="AF11" s="49" t="s">
        <v>12</v>
      </c>
    </row>
    <row r="12" spans="1:32" s="3" customFormat="1" hidden="1" x14ac:dyDescent="0.2">
      <c r="A12" s="33" t="s">
        <v>0</v>
      </c>
      <c r="B12" s="34" t="s">
        <v>56</v>
      </c>
      <c r="C12" s="61" t="s">
        <v>77</v>
      </c>
      <c r="D12" s="34" t="s">
        <v>44</v>
      </c>
      <c r="E12" s="34" t="s">
        <v>72</v>
      </c>
      <c r="F12" s="36" t="s">
        <v>45</v>
      </c>
      <c r="G12" s="37" t="s">
        <v>46</v>
      </c>
      <c r="H12" s="50" t="s">
        <v>78</v>
      </c>
      <c r="I12" s="34" t="s">
        <v>47</v>
      </c>
      <c r="J12" s="34" t="s">
        <v>79</v>
      </c>
      <c r="K12" s="37" t="s">
        <v>48</v>
      </c>
      <c r="L12" s="50" t="s">
        <v>80</v>
      </c>
      <c r="M12" s="34" t="s">
        <v>49</v>
      </c>
      <c r="N12" s="34" t="s">
        <v>73</v>
      </c>
      <c r="O12" s="37" t="s">
        <v>50</v>
      </c>
      <c r="P12" s="50" t="s">
        <v>81</v>
      </c>
      <c r="Q12" s="34" t="s">
        <v>69</v>
      </c>
      <c r="R12" s="34" t="s">
        <v>74</v>
      </c>
      <c r="S12" s="34" t="s">
        <v>70</v>
      </c>
      <c r="T12" s="50" t="s">
        <v>82</v>
      </c>
      <c r="U12" s="34" t="s">
        <v>51</v>
      </c>
      <c r="V12" s="34" t="s">
        <v>32</v>
      </c>
      <c r="W12" s="37" t="s">
        <v>52</v>
      </c>
      <c r="X12" s="50" t="s">
        <v>83</v>
      </c>
      <c r="Y12" s="34" t="s">
        <v>64</v>
      </c>
      <c r="Z12" s="37" t="s">
        <v>63</v>
      </c>
      <c r="AA12" s="35" t="s">
        <v>62</v>
      </c>
      <c r="AB12" s="50" t="s">
        <v>84</v>
      </c>
      <c r="AC12" s="34" t="s">
        <v>53</v>
      </c>
      <c r="AD12" s="37" t="s">
        <v>54</v>
      </c>
      <c r="AE12" s="35" t="s">
        <v>55</v>
      </c>
      <c r="AF12" s="50" t="s">
        <v>85</v>
      </c>
    </row>
    <row r="13" spans="1:32" x14ac:dyDescent="0.2">
      <c r="A13" s="38" t="s">
        <v>3</v>
      </c>
      <c r="B13" s="39">
        <v>1987</v>
      </c>
      <c r="C13" s="62">
        <v>0.20823529411764699</v>
      </c>
      <c r="D13" s="39">
        <v>410</v>
      </c>
      <c r="E13" s="39">
        <v>3826.4609756097602</v>
      </c>
      <c r="F13" s="39">
        <v>594</v>
      </c>
      <c r="G13" s="41">
        <v>-105.90498316498299</v>
      </c>
      <c r="H13" s="51">
        <v>29.216294612794702</v>
      </c>
      <c r="I13" s="42">
        <v>80</v>
      </c>
      <c r="J13" s="39">
        <v>179.9</v>
      </c>
      <c r="K13" s="41">
        <v>-2.7001019283746501</v>
      </c>
      <c r="L13" s="51">
        <v>13.191867768595101</v>
      </c>
      <c r="M13" s="39"/>
      <c r="N13" s="39"/>
      <c r="O13" s="41"/>
      <c r="P13" s="51"/>
      <c r="Q13" s="39"/>
      <c r="R13" s="39"/>
      <c r="S13" s="41"/>
      <c r="T13" s="51"/>
      <c r="U13" s="39">
        <v>410</v>
      </c>
      <c r="V13" s="39">
        <v>122.182926829268</v>
      </c>
      <c r="W13" s="41">
        <v>1.3408768971332199</v>
      </c>
      <c r="X13" s="51">
        <v>13.0352225969646</v>
      </c>
      <c r="Y13" s="39"/>
      <c r="Z13" s="40"/>
      <c r="AA13" s="40"/>
      <c r="AB13" s="51"/>
      <c r="AC13" s="42">
        <v>408</v>
      </c>
      <c r="AD13" s="41">
        <v>39.094362745098003</v>
      </c>
      <c r="AE13" s="40">
        <v>0.87503242320819097</v>
      </c>
      <c r="AF13" s="51">
        <v>9.46104761092149</v>
      </c>
    </row>
    <row r="14" spans="1:32" x14ac:dyDescent="0.2">
      <c r="A14" s="38" t="s">
        <v>3</v>
      </c>
      <c r="B14" s="39">
        <v>1988</v>
      </c>
      <c r="C14" s="62">
        <v>0.16468508287292799</v>
      </c>
      <c r="D14" s="39">
        <v>488</v>
      </c>
      <c r="E14" s="39">
        <v>3943.8483606557402</v>
      </c>
      <c r="F14" s="39">
        <v>711</v>
      </c>
      <c r="G14" s="41">
        <v>-102.59877637130801</v>
      </c>
      <c r="H14" s="51">
        <v>29.937364275668099</v>
      </c>
      <c r="I14" s="42">
        <v>72</v>
      </c>
      <c r="J14" s="39">
        <v>198.736111111111</v>
      </c>
      <c r="K14" s="41">
        <v>-2.9506076233183798</v>
      </c>
      <c r="L14" s="51">
        <v>13.208782511210799</v>
      </c>
      <c r="M14" s="39"/>
      <c r="N14" s="39"/>
      <c r="O14" s="41"/>
      <c r="P14" s="51"/>
      <c r="Q14" s="39"/>
      <c r="R14" s="39"/>
      <c r="S14" s="41"/>
      <c r="T14" s="51"/>
      <c r="U14" s="39">
        <v>488</v>
      </c>
      <c r="V14" s="39">
        <v>123.52459016393399</v>
      </c>
      <c r="W14" s="41">
        <v>1.62162869198312</v>
      </c>
      <c r="X14" s="51">
        <v>13.9597496483826</v>
      </c>
      <c r="Y14" s="39"/>
      <c r="Z14" s="40"/>
      <c r="AA14" s="40"/>
      <c r="AB14" s="51"/>
      <c r="AC14" s="42">
        <v>488</v>
      </c>
      <c r="AD14" s="41">
        <v>38.601639344262303</v>
      </c>
      <c r="AE14" s="40">
        <v>1.0308073654390899</v>
      </c>
      <c r="AF14" s="51">
        <v>10.7816640226629</v>
      </c>
    </row>
    <row r="15" spans="1:32" x14ac:dyDescent="0.2">
      <c r="A15" s="38" t="s">
        <v>3</v>
      </c>
      <c r="B15" s="39">
        <v>1989</v>
      </c>
      <c r="C15" s="62">
        <v>0.18409893992932899</v>
      </c>
      <c r="D15" s="39">
        <v>635</v>
      </c>
      <c r="E15" s="39">
        <v>4112.7921259842497</v>
      </c>
      <c r="F15" s="39">
        <v>892</v>
      </c>
      <c r="G15" s="41">
        <v>-68.369080717488799</v>
      </c>
      <c r="H15" s="51">
        <v>31.851375560538202</v>
      </c>
      <c r="I15" s="42">
        <v>84</v>
      </c>
      <c r="J15" s="39">
        <v>210.92857142857099</v>
      </c>
      <c r="K15" s="41">
        <v>-3.2569743083003901</v>
      </c>
      <c r="L15" s="51">
        <v>14.966719367588899</v>
      </c>
      <c r="M15" s="39"/>
      <c r="N15" s="39"/>
      <c r="O15" s="41"/>
      <c r="P15" s="51"/>
      <c r="Q15" s="39">
        <v>59</v>
      </c>
      <c r="R15" s="39">
        <v>699.11864406779705</v>
      </c>
      <c r="S15" s="41">
        <v>-6.4199857433808498</v>
      </c>
      <c r="T15" s="51">
        <v>10.5879144602851</v>
      </c>
      <c r="U15" s="39">
        <v>635</v>
      </c>
      <c r="V15" s="39">
        <v>119.307086614173</v>
      </c>
      <c r="W15" s="41">
        <v>0.93236251402918202</v>
      </c>
      <c r="X15" s="51">
        <v>15.1751717171717</v>
      </c>
      <c r="Y15" s="39"/>
      <c r="Z15" s="40"/>
      <c r="AA15" s="40"/>
      <c r="AB15" s="51"/>
      <c r="AC15" s="42">
        <v>634</v>
      </c>
      <c r="AD15" s="41">
        <v>42.2</v>
      </c>
      <c r="AE15" s="40">
        <v>1.00078305084746</v>
      </c>
      <c r="AF15" s="51">
        <v>11.4675506214689</v>
      </c>
    </row>
    <row r="16" spans="1:32" x14ac:dyDescent="0.2">
      <c r="A16" s="38" t="s">
        <v>3</v>
      </c>
      <c r="B16" s="39">
        <v>1990</v>
      </c>
      <c r="C16" s="62">
        <v>0.22510729613733901</v>
      </c>
      <c r="D16" s="39">
        <v>700</v>
      </c>
      <c r="E16" s="39">
        <v>4188.9285714285697</v>
      </c>
      <c r="F16" s="39">
        <v>1064</v>
      </c>
      <c r="G16" s="41">
        <v>-47.504125939849601</v>
      </c>
      <c r="H16" s="51">
        <v>31.6862443609023</v>
      </c>
      <c r="I16" s="42">
        <v>95</v>
      </c>
      <c r="J16" s="39">
        <v>214.03157894736799</v>
      </c>
      <c r="K16" s="41">
        <v>-1.54004486251809</v>
      </c>
      <c r="L16" s="51">
        <v>14.8729247467438</v>
      </c>
      <c r="M16" s="39"/>
      <c r="N16" s="39"/>
      <c r="O16" s="41"/>
      <c r="P16" s="51"/>
      <c r="Q16" s="39">
        <v>74</v>
      </c>
      <c r="R16" s="39">
        <v>727.32432432432404</v>
      </c>
      <c r="S16" s="41">
        <v>-0.494186666666668</v>
      </c>
      <c r="T16" s="51">
        <v>10.8459066666667</v>
      </c>
      <c r="U16" s="39">
        <v>700</v>
      </c>
      <c r="V16" s="39">
        <v>128.50714285714301</v>
      </c>
      <c r="W16" s="41">
        <v>1.8205</v>
      </c>
      <c r="X16" s="51">
        <v>15.816147834274901</v>
      </c>
      <c r="Y16" s="39"/>
      <c r="Z16" s="40"/>
      <c r="AA16" s="40"/>
      <c r="AB16" s="51"/>
      <c r="AC16" s="42">
        <v>700</v>
      </c>
      <c r="AD16" s="41">
        <v>39.2568571428571</v>
      </c>
      <c r="AE16" s="40">
        <v>1.6276461100569299</v>
      </c>
      <c r="AF16" s="51">
        <v>12.430067077798901</v>
      </c>
    </row>
    <row r="17" spans="1:32" x14ac:dyDescent="0.2">
      <c r="A17" s="38" t="s">
        <v>3</v>
      </c>
      <c r="B17" s="39">
        <v>1991</v>
      </c>
      <c r="C17" s="62">
        <v>0.29226537216828502</v>
      </c>
      <c r="D17" s="39">
        <v>793</v>
      </c>
      <c r="E17" s="39">
        <v>4343.2534678436296</v>
      </c>
      <c r="F17" s="39">
        <v>1232</v>
      </c>
      <c r="G17" s="41">
        <v>11.972540584415601</v>
      </c>
      <c r="H17" s="51">
        <v>33.107637175324598</v>
      </c>
      <c r="I17" s="42">
        <v>120</v>
      </c>
      <c r="J17" s="39">
        <v>230.47499999999999</v>
      </c>
      <c r="K17" s="41">
        <v>-0.92698023255813999</v>
      </c>
      <c r="L17" s="51">
        <v>15.608140697674401</v>
      </c>
      <c r="M17" s="39"/>
      <c r="N17" s="39"/>
      <c r="O17" s="41"/>
      <c r="P17" s="51"/>
      <c r="Q17" s="39">
        <v>110</v>
      </c>
      <c r="R17" s="39">
        <v>739.21818181818196</v>
      </c>
      <c r="S17" s="41">
        <v>0.83418117647059098</v>
      </c>
      <c r="T17" s="51">
        <v>12.01558</v>
      </c>
      <c r="U17" s="39">
        <v>793</v>
      </c>
      <c r="V17" s="39">
        <v>121.368221941992</v>
      </c>
      <c r="W17" s="41">
        <v>1.97759983766234</v>
      </c>
      <c r="X17" s="51">
        <v>17.337517857142899</v>
      </c>
      <c r="Y17" s="39"/>
      <c r="Z17" s="40"/>
      <c r="AA17" s="40"/>
      <c r="AB17" s="51"/>
      <c r="AC17" s="42">
        <v>791</v>
      </c>
      <c r="AD17" s="41">
        <v>39.881289506953301</v>
      </c>
      <c r="AE17" s="40">
        <v>2.0846391836734699</v>
      </c>
      <c r="AF17" s="51">
        <v>13.869343183673401</v>
      </c>
    </row>
    <row r="18" spans="1:32" x14ac:dyDescent="0.2">
      <c r="A18" s="38" t="s">
        <v>3</v>
      </c>
      <c r="B18" s="39">
        <v>1992</v>
      </c>
      <c r="C18" s="62">
        <v>0.296333333333333</v>
      </c>
      <c r="D18" s="39">
        <v>936</v>
      </c>
      <c r="E18" s="39">
        <v>4349.4700854700905</v>
      </c>
      <c r="F18" s="39">
        <v>1471</v>
      </c>
      <c r="G18" s="41">
        <v>8.1102039428959802</v>
      </c>
      <c r="H18" s="51">
        <v>32.830633582596803</v>
      </c>
      <c r="I18" s="42">
        <v>135</v>
      </c>
      <c r="J18" s="39">
        <v>222.651851851852</v>
      </c>
      <c r="K18" s="41">
        <v>-0.111722168441433</v>
      </c>
      <c r="L18" s="51">
        <v>15.835000000000001</v>
      </c>
      <c r="M18" s="39"/>
      <c r="N18" s="39"/>
      <c r="O18" s="41"/>
      <c r="P18" s="51"/>
      <c r="Q18" s="39">
        <v>119</v>
      </c>
      <c r="R18" s="39">
        <v>718.41176470588198</v>
      </c>
      <c r="S18" s="41">
        <v>0.49743362831858401</v>
      </c>
      <c r="T18" s="51">
        <v>12.3396017699115</v>
      </c>
      <c r="U18" s="39">
        <v>936</v>
      </c>
      <c r="V18" s="39">
        <v>123.233974358974</v>
      </c>
      <c r="W18" s="41">
        <v>1.8460870748299301</v>
      </c>
      <c r="X18" s="51">
        <v>17.553645578231301</v>
      </c>
      <c r="Y18" s="39"/>
      <c r="Z18" s="40"/>
      <c r="AA18" s="40"/>
      <c r="AB18" s="51"/>
      <c r="AC18" s="42">
        <v>932</v>
      </c>
      <c r="AD18" s="41">
        <v>39.027575107296201</v>
      </c>
      <c r="AE18" s="40">
        <v>2.17367602739726</v>
      </c>
      <c r="AF18" s="51">
        <v>14.288068082191799</v>
      </c>
    </row>
    <row r="19" spans="1:32" x14ac:dyDescent="0.2">
      <c r="A19" s="38" t="s">
        <v>3</v>
      </c>
      <c r="B19" s="39">
        <v>1993</v>
      </c>
      <c r="C19" s="62">
        <v>0.21470914127423801</v>
      </c>
      <c r="D19" s="39">
        <v>1121</v>
      </c>
      <c r="E19" s="39">
        <v>4295.4157002676202</v>
      </c>
      <c r="F19" s="39">
        <v>1656</v>
      </c>
      <c r="G19" s="41">
        <v>11.6952717391304</v>
      </c>
      <c r="H19" s="51">
        <v>33.052722222222101</v>
      </c>
      <c r="I19" s="42">
        <v>148</v>
      </c>
      <c r="J19" s="39">
        <v>243.42567567567599</v>
      </c>
      <c r="K19" s="41">
        <v>-9.3327338129494102E-3</v>
      </c>
      <c r="L19" s="51">
        <v>17.2334442446043</v>
      </c>
      <c r="M19" s="39">
        <v>55</v>
      </c>
      <c r="N19" s="39">
        <v>195.41818181818201</v>
      </c>
      <c r="O19" s="41">
        <v>-2.9024889908257001</v>
      </c>
      <c r="P19" s="51">
        <v>12.099780733945</v>
      </c>
      <c r="Q19" s="39">
        <v>146</v>
      </c>
      <c r="R19" s="39">
        <v>728.90410958904101</v>
      </c>
      <c r="S19" s="41">
        <v>0.46776289592760001</v>
      </c>
      <c r="T19" s="51">
        <v>13.950867873303199</v>
      </c>
      <c r="U19" s="39">
        <v>1121</v>
      </c>
      <c r="V19" s="39">
        <v>125.26940231935799</v>
      </c>
      <c r="W19" s="41">
        <v>1.75473579201934</v>
      </c>
      <c r="X19" s="51">
        <v>17.628114873034999</v>
      </c>
      <c r="Y19" s="39"/>
      <c r="Z19" s="40"/>
      <c r="AA19" s="40"/>
      <c r="AB19" s="51"/>
      <c r="AC19" s="42">
        <v>1111</v>
      </c>
      <c r="AD19" s="41">
        <v>36.564536453645303</v>
      </c>
      <c r="AE19" s="40">
        <v>2.3578523284313699</v>
      </c>
      <c r="AF19" s="51">
        <v>14.620569301470599</v>
      </c>
    </row>
    <row r="20" spans="1:32" x14ac:dyDescent="0.2">
      <c r="A20" s="38" t="s">
        <v>3</v>
      </c>
      <c r="B20" s="39">
        <v>1994</v>
      </c>
      <c r="C20" s="62">
        <v>0.32507843137254799</v>
      </c>
      <c r="D20" s="39">
        <v>1274</v>
      </c>
      <c r="E20" s="39">
        <v>4313.4654631083204</v>
      </c>
      <c r="F20" s="39">
        <v>1969</v>
      </c>
      <c r="G20" s="41">
        <v>23.5901371254444</v>
      </c>
      <c r="H20" s="51">
        <v>33.511674961909499</v>
      </c>
      <c r="I20" s="42">
        <v>165</v>
      </c>
      <c r="J20" s="39">
        <v>256.41818181818201</v>
      </c>
      <c r="K20" s="41">
        <v>0.18052643678160901</v>
      </c>
      <c r="L20" s="51">
        <v>18.0717954022989</v>
      </c>
      <c r="M20" s="39">
        <v>78</v>
      </c>
      <c r="N20" s="39">
        <v>207.230769230769</v>
      </c>
      <c r="O20" s="41">
        <v>-2.7483094867807201</v>
      </c>
      <c r="P20" s="51">
        <v>13.5602363919129</v>
      </c>
      <c r="Q20" s="39">
        <v>165</v>
      </c>
      <c r="R20" s="39">
        <v>767.49696969697004</v>
      </c>
      <c r="S20" s="41">
        <v>1.8172475019215999</v>
      </c>
      <c r="T20" s="51">
        <v>14.991670253651099</v>
      </c>
      <c r="U20" s="39">
        <v>1274</v>
      </c>
      <c r="V20" s="39">
        <v>125.365777080063</v>
      </c>
      <c r="W20" s="41">
        <v>1.7397302564102599</v>
      </c>
      <c r="X20" s="51">
        <v>18.313291794871802</v>
      </c>
      <c r="Y20" s="39"/>
      <c r="Z20" s="40"/>
      <c r="AA20" s="40"/>
      <c r="AB20" s="51"/>
      <c r="AC20" s="42">
        <v>1256</v>
      </c>
      <c r="AD20" s="41">
        <v>36.392595541401299</v>
      </c>
      <c r="AE20" s="40">
        <v>2.6233122406638998</v>
      </c>
      <c r="AF20" s="51">
        <v>15.2309189834025</v>
      </c>
    </row>
    <row r="21" spans="1:32" x14ac:dyDescent="0.2">
      <c r="A21" s="38" t="s">
        <v>3</v>
      </c>
      <c r="B21" s="39">
        <v>1995</v>
      </c>
      <c r="C21" s="62">
        <v>0.48393598910452801</v>
      </c>
      <c r="D21" s="39">
        <v>1463</v>
      </c>
      <c r="E21" s="39">
        <v>4572.0717703349301</v>
      </c>
      <c r="F21" s="39">
        <v>2308</v>
      </c>
      <c r="G21" s="41">
        <v>63.106581455805802</v>
      </c>
      <c r="H21" s="51">
        <v>33.835565857885598</v>
      </c>
      <c r="I21" s="42">
        <v>262</v>
      </c>
      <c r="J21" s="39">
        <v>243.770992366412</v>
      </c>
      <c r="K21" s="41">
        <v>0.20236329820210799</v>
      </c>
      <c r="L21" s="51">
        <v>19.305880967141999</v>
      </c>
      <c r="M21" s="39">
        <v>169</v>
      </c>
      <c r="N21" s="39">
        <v>199.06508875739601</v>
      </c>
      <c r="O21" s="41">
        <v>-2.0488934169278998</v>
      </c>
      <c r="P21" s="51">
        <v>14.9151059561128</v>
      </c>
      <c r="Q21" s="39">
        <v>263</v>
      </c>
      <c r="R21" s="39">
        <v>736.23954372623598</v>
      </c>
      <c r="S21" s="41">
        <v>4.8256291925465904</v>
      </c>
      <c r="T21" s="51">
        <v>16.1622459627329</v>
      </c>
      <c r="U21" s="39">
        <v>1463</v>
      </c>
      <c r="V21" s="39">
        <v>124.451811346548</v>
      </c>
      <c r="W21" s="41">
        <v>1.9539617557583699</v>
      </c>
      <c r="X21" s="51">
        <v>19.096985658409402</v>
      </c>
      <c r="Y21" s="39"/>
      <c r="Z21" s="40"/>
      <c r="AA21" s="40"/>
      <c r="AB21" s="51"/>
      <c r="AC21" s="42">
        <v>1452</v>
      </c>
      <c r="AD21" s="41">
        <v>37.544008264462803</v>
      </c>
      <c r="AE21" s="40">
        <v>3.1272502191060401</v>
      </c>
      <c r="AF21" s="51">
        <v>16.1890411042945</v>
      </c>
    </row>
    <row r="22" spans="1:32" x14ac:dyDescent="0.2">
      <c r="A22" s="38" t="s">
        <v>3</v>
      </c>
      <c r="B22" s="39">
        <v>1996</v>
      </c>
      <c r="C22" s="62">
        <v>0.53765852239674194</v>
      </c>
      <c r="D22" s="39">
        <v>1623</v>
      </c>
      <c r="E22" s="39">
        <v>4647.1638940234097</v>
      </c>
      <c r="F22" s="39">
        <v>2657</v>
      </c>
      <c r="G22" s="41">
        <v>54.734685735792297</v>
      </c>
      <c r="H22" s="51">
        <v>33.983802785096003</v>
      </c>
      <c r="I22" s="42">
        <v>250</v>
      </c>
      <c r="J22" s="39">
        <v>247.44399999999999</v>
      </c>
      <c r="K22" s="41">
        <v>-0.61973859366613004</v>
      </c>
      <c r="L22" s="51">
        <v>20.275666129898099</v>
      </c>
      <c r="M22" s="39">
        <v>199</v>
      </c>
      <c r="N22" s="39">
        <v>202.085427135678</v>
      </c>
      <c r="O22" s="41">
        <v>-0.85289490790899403</v>
      </c>
      <c r="P22" s="51">
        <v>16.863066630552499</v>
      </c>
      <c r="Q22" s="39">
        <v>252</v>
      </c>
      <c r="R22" s="39">
        <v>756.31746031746002</v>
      </c>
      <c r="S22" s="41">
        <v>4.5089811726734803</v>
      </c>
      <c r="T22" s="51">
        <v>17.407927380312</v>
      </c>
      <c r="U22" s="39">
        <v>1623</v>
      </c>
      <c r="V22" s="39">
        <v>124.55514479359201</v>
      </c>
      <c r="W22" s="41">
        <v>1.7945317220543799</v>
      </c>
      <c r="X22" s="51">
        <v>19.851932779456199</v>
      </c>
      <c r="Y22" s="39">
        <v>74</v>
      </c>
      <c r="Z22" s="40">
        <v>3.3639251314009</v>
      </c>
      <c r="AA22" s="40">
        <v>-2.78741296197107E-2</v>
      </c>
      <c r="AB22" s="51">
        <v>13.7657204070701</v>
      </c>
      <c r="AC22" s="42">
        <v>1608</v>
      </c>
      <c r="AD22" s="41">
        <v>36.848631840796003</v>
      </c>
      <c r="AE22" s="40">
        <v>3.0925171624713901</v>
      </c>
      <c r="AF22" s="51">
        <v>16.981405186880199</v>
      </c>
    </row>
    <row r="23" spans="1:32" x14ac:dyDescent="0.2">
      <c r="A23" s="38" t="s">
        <v>3</v>
      </c>
      <c r="B23" s="39">
        <v>1997</v>
      </c>
      <c r="C23" s="62">
        <v>0.61202289060420501</v>
      </c>
      <c r="D23" s="39">
        <v>1707</v>
      </c>
      <c r="E23" s="39">
        <v>4639.1013473930898</v>
      </c>
      <c r="F23" s="39">
        <v>2796</v>
      </c>
      <c r="G23" s="41">
        <v>48.783419170243299</v>
      </c>
      <c r="H23" s="51">
        <v>33.991555793991402</v>
      </c>
      <c r="I23" s="42">
        <v>238</v>
      </c>
      <c r="J23" s="39">
        <v>241.02100840336101</v>
      </c>
      <c r="K23" s="41">
        <v>-0.67925249003983901</v>
      </c>
      <c r="L23" s="51">
        <v>19.655530378486201</v>
      </c>
      <c r="M23" s="39">
        <v>218</v>
      </c>
      <c r="N23" s="39">
        <v>195.09633027522901</v>
      </c>
      <c r="O23" s="41">
        <v>-1.0256904164576</v>
      </c>
      <c r="P23" s="51">
        <v>16.5471640742599</v>
      </c>
      <c r="Q23" s="39">
        <v>239</v>
      </c>
      <c r="R23" s="39">
        <v>729.95397489539698</v>
      </c>
      <c r="S23" s="41">
        <v>4.5545868263473004</v>
      </c>
      <c r="T23" s="51">
        <v>16.790634730538901</v>
      </c>
      <c r="U23" s="39">
        <v>1707</v>
      </c>
      <c r="V23" s="39">
        <v>125.48916227299399</v>
      </c>
      <c r="W23" s="41">
        <v>1.66505021520803</v>
      </c>
      <c r="X23" s="51">
        <v>19.786500717360099</v>
      </c>
      <c r="Y23" s="39">
        <v>135</v>
      </c>
      <c r="Z23" s="40">
        <v>3.5890209420785002</v>
      </c>
      <c r="AA23" s="40">
        <v>-4.17369200394868E-2</v>
      </c>
      <c r="AB23" s="51">
        <v>13.6569101678183</v>
      </c>
      <c r="AC23" s="42">
        <v>1674</v>
      </c>
      <c r="AD23" s="41">
        <v>36.041338112305802</v>
      </c>
      <c r="AE23" s="40">
        <v>3.2117381555153699</v>
      </c>
      <c r="AF23" s="51">
        <v>16.950332224231399</v>
      </c>
    </row>
    <row r="24" spans="1:32" x14ac:dyDescent="0.2">
      <c r="A24" s="38" t="s">
        <v>3</v>
      </c>
      <c r="B24" s="39">
        <v>1998</v>
      </c>
      <c r="C24" s="62">
        <v>0.60476279069767602</v>
      </c>
      <c r="D24" s="39">
        <v>1889</v>
      </c>
      <c r="E24" s="39">
        <v>4736.4436209634696</v>
      </c>
      <c r="F24" s="39">
        <v>3187</v>
      </c>
      <c r="G24" s="41">
        <v>43.514006903043601</v>
      </c>
      <c r="H24" s="51">
        <v>33.743923752745502</v>
      </c>
      <c r="I24" s="42">
        <v>315</v>
      </c>
      <c r="J24" s="39">
        <v>232.91111111111101</v>
      </c>
      <c r="K24" s="41">
        <v>-0.38108876257105401</v>
      </c>
      <c r="L24" s="51">
        <v>19.2848373414954</v>
      </c>
      <c r="M24" s="39">
        <v>308</v>
      </c>
      <c r="N24" s="39">
        <v>193.85064935064901</v>
      </c>
      <c r="O24" s="41">
        <v>-0.380581282952549</v>
      </c>
      <c r="P24" s="51">
        <v>16.378513620386599</v>
      </c>
      <c r="Q24" s="39">
        <v>314</v>
      </c>
      <c r="R24" s="39">
        <v>720.08280254777105</v>
      </c>
      <c r="S24" s="41">
        <v>5.3786812993854003</v>
      </c>
      <c r="T24" s="51">
        <v>16.278577260755</v>
      </c>
      <c r="U24" s="39">
        <v>1889</v>
      </c>
      <c r="V24" s="39">
        <v>127.844362096347</v>
      </c>
      <c r="W24" s="41">
        <v>1.22467579477494</v>
      </c>
      <c r="X24" s="51">
        <v>19.4887101038716</v>
      </c>
      <c r="Y24" s="39">
        <v>157</v>
      </c>
      <c r="Z24" s="40">
        <v>3.7010233600945202</v>
      </c>
      <c r="AA24" s="40">
        <v>-2.1008962868117799E-2</v>
      </c>
      <c r="AB24" s="51">
        <v>13.1275714895433</v>
      </c>
      <c r="AC24" s="42">
        <v>1871</v>
      </c>
      <c r="AD24" s="41">
        <v>37.817904863709202</v>
      </c>
      <c r="AE24" s="40">
        <v>2.9631453045685299</v>
      </c>
      <c r="AF24" s="51">
        <v>16.588991751268999</v>
      </c>
    </row>
    <row r="25" spans="1:32" x14ac:dyDescent="0.2">
      <c r="A25" s="38" t="s">
        <v>3</v>
      </c>
      <c r="B25" s="39">
        <v>1999</v>
      </c>
      <c r="C25" s="62">
        <v>0.69702213279677905</v>
      </c>
      <c r="D25" s="39">
        <v>1905</v>
      </c>
      <c r="E25" s="39">
        <v>4711.2241469816299</v>
      </c>
      <c r="F25" s="39">
        <v>3492</v>
      </c>
      <c r="G25" s="41">
        <v>40.80078465063</v>
      </c>
      <c r="H25" s="51">
        <v>32.523851088201603</v>
      </c>
      <c r="I25" s="42">
        <v>335</v>
      </c>
      <c r="J25" s="39">
        <v>231.122388059701</v>
      </c>
      <c r="K25" s="41">
        <v>-0.54425794768611702</v>
      </c>
      <c r="L25" s="51">
        <v>18.951816096579499</v>
      </c>
      <c r="M25" s="39">
        <v>331</v>
      </c>
      <c r="N25" s="39">
        <v>195.04833836858</v>
      </c>
      <c r="O25" s="41">
        <v>-0.56887530364372096</v>
      </c>
      <c r="P25" s="51">
        <v>16.340998380566798</v>
      </c>
      <c r="Q25" s="39">
        <v>335</v>
      </c>
      <c r="R25" s="39">
        <v>719.59104477611902</v>
      </c>
      <c r="S25" s="41">
        <v>4.25296810658054</v>
      </c>
      <c r="T25" s="51">
        <v>15.988759386354401</v>
      </c>
      <c r="U25" s="39">
        <v>1905</v>
      </c>
      <c r="V25" s="39">
        <v>129.69343832020999</v>
      </c>
      <c r="W25" s="41">
        <v>1.254995698308</v>
      </c>
      <c r="X25" s="51">
        <v>18.868361915686901</v>
      </c>
      <c r="Y25" s="39">
        <v>217</v>
      </c>
      <c r="Z25" s="40">
        <v>3.6953799299188601</v>
      </c>
      <c r="AA25" s="40">
        <v>-2.7688155339805801E-2</v>
      </c>
      <c r="AB25" s="51">
        <v>13.4332427184466</v>
      </c>
      <c r="AC25" s="42">
        <v>1886</v>
      </c>
      <c r="AD25" s="41">
        <v>38.540402969247097</v>
      </c>
      <c r="AE25" s="40">
        <v>3.0173121387283102</v>
      </c>
      <c r="AF25" s="51">
        <v>16.0492718786127</v>
      </c>
    </row>
    <row r="26" spans="1:32" x14ac:dyDescent="0.2">
      <c r="A26" s="38" t="s">
        <v>3</v>
      </c>
      <c r="B26" s="39">
        <v>2000</v>
      </c>
      <c r="C26" s="62">
        <v>0.62682626298187005</v>
      </c>
      <c r="D26" s="39">
        <v>2068</v>
      </c>
      <c r="E26" s="39">
        <v>4888.22340425532</v>
      </c>
      <c r="F26" s="39">
        <v>3848</v>
      </c>
      <c r="G26" s="41">
        <v>59.975309251559203</v>
      </c>
      <c r="H26" s="51">
        <v>31.949825103950101</v>
      </c>
      <c r="I26" s="42">
        <v>401</v>
      </c>
      <c r="J26" s="39">
        <v>235.51371571072301</v>
      </c>
      <c r="K26" s="41">
        <v>2.7363464447806098E-2</v>
      </c>
      <c r="L26" s="51">
        <v>19.372642586989301</v>
      </c>
      <c r="M26" s="39">
        <v>392</v>
      </c>
      <c r="N26" s="39">
        <v>199.14540816326499</v>
      </c>
      <c r="O26" s="41">
        <v>0.142370539104024</v>
      </c>
      <c r="P26" s="51">
        <v>16.837140470766901</v>
      </c>
      <c r="Q26" s="39">
        <v>401</v>
      </c>
      <c r="R26" s="39">
        <v>734.997506234414</v>
      </c>
      <c r="S26" s="41">
        <v>5.4452222642938199</v>
      </c>
      <c r="T26" s="51">
        <v>16.277392275653099</v>
      </c>
      <c r="U26" s="39">
        <v>2068</v>
      </c>
      <c r="V26" s="39">
        <v>130.418762088975</v>
      </c>
      <c r="W26" s="41">
        <v>1.44858307291667</v>
      </c>
      <c r="X26" s="51">
        <v>18.490531510416801</v>
      </c>
      <c r="Y26" s="39">
        <v>261</v>
      </c>
      <c r="Z26" s="40">
        <v>3.6228868790440698</v>
      </c>
      <c r="AA26" s="40">
        <v>3.3651137594798998E-3</v>
      </c>
      <c r="AB26" s="51">
        <v>14.3713615023474</v>
      </c>
      <c r="AC26" s="42">
        <v>2028</v>
      </c>
      <c r="AD26" s="41">
        <v>40.064201183431997</v>
      </c>
      <c r="AE26" s="40">
        <v>2.8664042105263099</v>
      </c>
      <c r="AF26" s="51">
        <v>15.7532987894737</v>
      </c>
    </row>
    <row r="27" spans="1:32" x14ac:dyDescent="0.2">
      <c r="A27" s="38" t="s">
        <v>3</v>
      </c>
      <c r="B27" s="39">
        <v>2001</v>
      </c>
      <c r="C27" s="62">
        <v>0.66583896293591505</v>
      </c>
      <c r="D27" s="39">
        <v>2149</v>
      </c>
      <c r="E27" s="39">
        <v>4842.8859934853399</v>
      </c>
      <c r="F27" s="39">
        <v>3776</v>
      </c>
      <c r="G27" s="41">
        <v>52.645259533898198</v>
      </c>
      <c r="H27" s="51">
        <v>33.119313559322002</v>
      </c>
      <c r="I27" s="42">
        <v>415</v>
      </c>
      <c r="J27" s="39">
        <v>235.34698795180699</v>
      </c>
      <c r="K27" s="41">
        <v>-0.20609968602825701</v>
      </c>
      <c r="L27" s="51">
        <v>19.730420722135101</v>
      </c>
      <c r="M27" s="39">
        <v>409</v>
      </c>
      <c r="N27" s="39">
        <v>196.16381418092899</v>
      </c>
      <c r="O27" s="41">
        <v>-1.49665617623912E-2</v>
      </c>
      <c r="P27" s="51">
        <v>17.2023202202991</v>
      </c>
      <c r="Q27" s="39">
        <v>416</v>
      </c>
      <c r="R27" s="39">
        <v>729.88942307692298</v>
      </c>
      <c r="S27" s="41">
        <v>4.8904998036906102</v>
      </c>
      <c r="T27" s="51">
        <v>16.510776207302801</v>
      </c>
      <c r="U27" s="39">
        <v>2149</v>
      </c>
      <c r="V27" s="39">
        <v>131.808748255002</v>
      </c>
      <c r="W27" s="41">
        <v>1.3441582295255701</v>
      </c>
      <c r="X27" s="51">
        <v>19.005154518950398</v>
      </c>
      <c r="Y27" s="39">
        <v>330</v>
      </c>
      <c r="Z27" s="40">
        <v>3.6366914536964399</v>
      </c>
      <c r="AA27" s="40">
        <v>2.36113152094049E-2</v>
      </c>
      <c r="AB27" s="51">
        <v>15.185855988243899</v>
      </c>
      <c r="AC27" s="42">
        <v>2124</v>
      </c>
      <c r="AD27" s="41">
        <v>39.644067796610202</v>
      </c>
      <c r="AE27" s="40">
        <v>2.9930993288590502</v>
      </c>
      <c r="AF27" s="51">
        <v>16.236818120805399</v>
      </c>
    </row>
    <row r="28" spans="1:32" x14ac:dyDescent="0.2">
      <c r="A28" s="38" t="s">
        <v>3</v>
      </c>
      <c r="B28" s="39">
        <v>2002</v>
      </c>
      <c r="C28" s="62">
        <v>0.59169517358170998</v>
      </c>
      <c r="D28" s="39">
        <v>2462</v>
      </c>
      <c r="E28" s="39">
        <v>4867.1478472786403</v>
      </c>
      <c r="F28" s="39">
        <v>4029</v>
      </c>
      <c r="G28" s="41">
        <v>64.836269545792902</v>
      </c>
      <c r="H28" s="51">
        <v>32.763624720774402</v>
      </c>
      <c r="I28" s="42">
        <v>361</v>
      </c>
      <c r="J28" s="39">
        <v>235.98891966759001</v>
      </c>
      <c r="K28" s="41">
        <v>-0.15515674834694701</v>
      </c>
      <c r="L28" s="51">
        <v>19.389933099961102</v>
      </c>
      <c r="M28" s="39">
        <v>360</v>
      </c>
      <c r="N28" s="39">
        <v>196.455555555556</v>
      </c>
      <c r="O28" s="41">
        <v>0.18361511492013999</v>
      </c>
      <c r="P28" s="51">
        <v>17.137522789248301</v>
      </c>
      <c r="Q28" s="39">
        <v>365</v>
      </c>
      <c r="R28" s="39">
        <v>732.87671232876698</v>
      </c>
      <c r="S28" s="41">
        <v>5.2304449202024301</v>
      </c>
      <c r="T28" s="51">
        <v>16.3917843518879</v>
      </c>
      <c r="U28" s="39">
        <v>2462</v>
      </c>
      <c r="V28" s="39">
        <v>132.03005686433801</v>
      </c>
      <c r="W28" s="41">
        <v>1.44144452736318</v>
      </c>
      <c r="X28" s="51">
        <v>18.527385323383101</v>
      </c>
      <c r="Y28" s="39">
        <v>362</v>
      </c>
      <c r="Z28" s="40">
        <v>3.8550338327225302</v>
      </c>
      <c r="AA28" s="40">
        <v>3.0082611832611902E-2</v>
      </c>
      <c r="AB28" s="51">
        <v>15.7689754689755</v>
      </c>
      <c r="AC28" s="42">
        <v>2431</v>
      </c>
      <c r="AD28" s="41">
        <v>38.310324969148503</v>
      </c>
      <c r="AE28" s="40">
        <v>2.9433942138364801</v>
      </c>
      <c r="AF28" s="51">
        <v>15.8637979874214</v>
      </c>
    </row>
    <row r="29" spans="1:32" x14ac:dyDescent="0.2">
      <c r="A29" s="38" t="s">
        <v>3</v>
      </c>
      <c r="B29" s="39">
        <v>2003</v>
      </c>
      <c r="C29" s="62">
        <v>0.63803998788245997</v>
      </c>
      <c r="D29" s="39">
        <v>2585</v>
      </c>
      <c r="E29" s="39">
        <v>4975.48588007737</v>
      </c>
      <c r="F29" s="39">
        <v>4424</v>
      </c>
      <c r="G29" s="41">
        <v>56.380856690777598</v>
      </c>
      <c r="H29" s="51">
        <v>32.243077983725101</v>
      </c>
      <c r="I29" s="42">
        <v>351</v>
      </c>
      <c r="J29" s="39">
        <v>252.586894586895</v>
      </c>
      <c r="K29" s="41">
        <v>0.83157499121882505</v>
      </c>
      <c r="L29" s="51">
        <v>19.849631541973999</v>
      </c>
      <c r="M29" s="39">
        <v>347</v>
      </c>
      <c r="N29" s="39">
        <v>212.48126801152699</v>
      </c>
      <c r="O29" s="41">
        <v>0.99629043600563005</v>
      </c>
      <c r="P29" s="51">
        <v>17.7368551336147</v>
      </c>
      <c r="Q29" s="39">
        <v>352</v>
      </c>
      <c r="R29" s="39">
        <v>787.88068181818198</v>
      </c>
      <c r="S29" s="41">
        <v>6.7505952213633504</v>
      </c>
      <c r="T29" s="51">
        <v>16.992698172874199</v>
      </c>
      <c r="U29" s="39">
        <v>2585</v>
      </c>
      <c r="V29" s="39">
        <v>129.766344294004</v>
      </c>
      <c r="W29" s="41">
        <v>1.4520924331671901</v>
      </c>
      <c r="X29" s="51">
        <v>18.621024694155</v>
      </c>
      <c r="Y29" s="39">
        <v>431</v>
      </c>
      <c r="Z29" s="40">
        <v>3.7445564261182098</v>
      </c>
      <c r="AA29" s="40">
        <v>2.9311224489795899E-2</v>
      </c>
      <c r="AB29" s="51">
        <v>16.574649234693901</v>
      </c>
      <c r="AC29" s="42">
        <v>2545</v>
      </c>
      <c r="AD29" s="41">
        <v>38.568015717092401</v>
      </c>
      <c r="AE29" s="40">
        <v>2.8313376117350399</v>
      </c>
      <c r="AF29" s="51">
        <v>16.132559614943901</v>
      </c>
    </row>
    <row r="30" spans="1:32" x14ac:dyDescent="0.2">
      <c r="A30" s="38" t="s">
        <v>3</v>
      </c>
      <c r="B30" s="39">
        <v>2004</v>
      </c>
      <c r="C30" s="62">
        <v>0.65768098881695103</v>
      </c>
      <c r="D30" s="39">
        <v>2746</v>
      </c>
      <c r="E30" s="39">
        <v>5112.0083758193696</v>
      </c>
      <c r="F30" s="39">
        <v>4738</v>
      </c>
      <c r="G30" s="41">
        <v>39.146101730688201</v>
      </c>
      <c r="H30" s="51">
        <v>32.436446390882203</v>
      </c>
      <c r="I30" s="42">
        <v>363</v>
      </c>
      <c r="J30" s="39">
        <v>259.25619834710699</v>
      </c>
      <c r="K30" s="41">
        <v>0.84676617886178496</v>
      </c>
      <c r="L30" s="51">
        <v>19.577905365853599</v>
      </c>
      <c r="M30" s="39">
        <v>362</v>
      </c>
      <c r="N30" s="39">
        <v>220.53038674033101</v>
      </c>
      <c r="O30" s="41">
        <v>0.83209046534330999</v>
      </c>
      <c r="P30" s="51">
        <v>17.476146111292</v>
      </c>
      <c r="Q30" s="39">
        <v>365</v>
      </c>
      <c r="R30" s="39">
        <v>813.84931506849296</v>
      </c>
      <c r="S30" s="41">
        <v>5.5719528148389399</v>
      </c>
      <c r="T30" s="51">
        <v>16.5977591929711</v>
      </c>
      <c r="U30" s="39">
        <v>2746</v>
      </c>
      <c r="V30" s="39">
        <v>129.016023306628</v>
      </c>
      <c r="W30" s="41">
        <v>1.1852762045646601</v>
      </c>
      <c r="X30" s="51">
        <v>18.6758818681318</v>
      </c>
      <c r="Y30" s="39">
        <v>523</v>
      </c>
      <c r="Z30" s="40">
        <v>3.6175831854711999</v>
      </c>
      <c r="AA30" s="40">
        <v>2.3941727672035201E-2</v>
      </c>
      <c r="AB30" s="51">
        <v>17.2148169838946</v>
      </c>
      <c r="AC30" s="42">
        <v>2719</v>
      </c>
      <c r="AD30" s="41">
        <v>39.165244575211503</v>
      </c>
      <c r="AE30" s="40">
        <v>2.4979910485933501</v>
      </c>
      <c r="AF30" s="51">
        <v>16.223241687979499</v>
      </c>
    </row>
    <row r="31" spans="1:32" x14ac:dyDescent="0.2">
      <c r="A31" s="38" t="s">
        <v>3</v>
      </c>
      <c r="B31" s="39">
        <v>2005</v>
      </c>
      <c r="C31" s="62">
        <v>0.58890253671561998</v>
      </c>
      <c r="D31" s="39">
        <v>2825</v>
      </c>
      <c r="E31" s="39">
        <v>4945.8293805309704</v>
      </c>
      <c r="F31" s="39">
        <v>5065</v>
      </c>
      <c r="G31" s="41">
        <v>23.566519249753199</v>
      </c>
      <c r="H31" s="51">
        <v>31.612885291214301</v>
      </c>
      <c r="I31" s="42">
        <v>378</v>
      </c>
      <c r="J31" s="39">
        <v>246.156084656085</v>
      </c>
      <c r="K31" s="41">
        <v>1.2664936517533301</v>
      </c>
      <c r="L31" s="51">
        <v>18.607628174123299</v>
      </c>
      <c r="M31" s="39">
        <v>377</v>
      </c>
      <c r="N31" s="39">
        <v>206.65251989389901</v>
      </c>
      <c r="O31" s="41">
        <v>1.0816661613098899</v>
      </c>
      <c r="P31" s="51">
        <v>16.639960885385101</v>
      </c>
      <c r="Q31" s="39">
        <v>378</v>
      </c>
      <c r="R31" s="39">
        <v>766.59259259259295</v>
      </c>
      <c r="S31" s="41">
        <v>5.8984426626323696</v>
      </c>
      <c r="T31" s="51">
        <v>15.707862027231499</v>
      </c>
      <c r="U31" s="39">
        <v>2825</v>
      </c>
      <c r="V31" s="39">
        <v>129.81238938053099</v>
      </c>
      <c r="W31" s="41">
        <v>1.041279161724</v>
      </c>
      <c r="X31" s="51">
        <v>18.148554369315899</v>
      </c>
      <c r="Y31" s="39">
        <v>633</v>
      </c>
      <c r="Z31" s="40">
        <v>3.7834531873441</v>
      </c>
      <c r="AA31" s="40">
        <v>5.1663458894693301E-2</v>
      </c>
      <c r="AB31" s="51">
        <v>17.368710475666798</v>
      </c>
      <c r="AC31" s="42">
        <v>2788</v>
      </c>
      <c r="AD31" s="41">
        <v>38.217001434720203</v>
      </c>
      <c r="AE31" s="40">
        <v>2.5784882470119599</v>
      </c>
      <c r="AF31" s="51">
        <v>15.496011693227</v>
      </c>
    </row>
    <row r="32" spans="1:32" x14ac:dyDescent="0.2">
      <c r="A32" s="38" t="s">
        <v>3</v>
      </c>
      <c r="B32" s="39">
        <v>2006</v>
      </c>
      <c r="C32" s="62">
        <v>0.616766551415035</v>
      </c>
      <c r="D32" s="39">
        <v>3042</v>
      </c>
      <c r="E32" s="39">
        <v>5016.4677843523996</v>
      </c>
      <c r="F32" s="39">
        <v>5551</v>
      </c>
      <c r="G32" s="41">
        <v>28.710077463520101</v>
      </c>
      <c r="H32" s="51">
        <v>31.745129706359101</v>
      </c>
      <c r="I32" s="42">
        <v>365</v>
      </c>
      <c r="J32" s="39">
        <v>243.087671232877</v>
      </c>
      <c r="K32" s="41">
        <v>1.69788511105018</v>
      </c>
      <c r="L32" s="51">
        <v>18.5028631752125</v>
      </c>
      <c r="M32" s="39">
        <v>366</v>
      </c>
      <c r="N32" s="39">
        <v>209.898907103825</v>
      </c>
      <c r="O32" s="41">
        <v>1.3602446457990001</v>
      </c>
      <c r="P32" s="51">
        <v>16.6270554640308</v>
      </c>
      <c r="Q32" s="39">
        <v>366</v>
      </c>
      <c r="R32" s="39">
        <v>769.94808743169403</v>
      </c>
      <c r="S32" s="41">
        <v>5.9583426611797199</v>
      </c>
      <c r="T32" s="51">
        <v>15.727274897119299</v>
      </c>
      <c r="U32" s="39">
        <v>3042</v>
      </c>
      <c r="V32" s="39">
        <v>131.776134122288</v>
      </c>
      <c r="W32" s="41">
        <v>1.10761753563053</v>
      </c>
      <c r="X32" s="51">
        <v>18.400290095616199</v>
      </c>
      <c r="Y32" s="39">
        <v>683</v>
      </c>
      <c r="Z32" s="40">
        <v>3.6540659092033101</v>
      </c>
      <c r="AA32" s="40">
        <v>5.8334969325153301E-2</v>
      </c>
      <c r="AB32" s="51">
        <v>17.791214723926402</v>
      </c>
      <c r="AC32" s="42">
        <v>3014</v>
      </c>
      <c r="AD32" s="41">
        <v>39.6798606502986</v>
      </c>
      <c r="AE32" s="40">
        <v>3.7066178181818201</v>
      </c>
      <c r="AF32" s="51">
        <v>15.795378581818101</v>
      </c>
    </row>
    <row r="33" spans="1:32" x14ac:dyDescent="0.2">
      <c r="A33" s="38" t="s">
        <v>3</v>
      </c>
      <c r="B33" s="39">
        <v>2007</v>
      </c>
      <c r="C33" s="62">
        <v>0.59465314970670802</v>
      </c>
      <c r="D33" s="39">
        <v>2985</v>
      </c>
      <c r="E33" s="39">
        <v>5081.2797319932997</v>
      </c>
      <c r="F33" s="39">
        <v>5537</v>
      </c>
      <c r="G33" s="41">
        <v>25.091616398771901</v>
      </c>
      <c r="H33" s="51">
        <v>31.951492685569701</v>
      </c>
      <c r="I33" s="42">
        <v>368</v>
      </c>
      <c r="J33" s="39">
        <v>251.326086956522</v>
      </c>
      <c r="K33" s="41">
        <v>2.30809436038514</v>
      </c>
      <c r="L33" s="51">
        <v>18.908185694635499</v>
      </c>
      <c r="M33" s="39">
        <v>369</v>
      </c>
      <c r="N33" s="39">
        <v>216.30623306233099</v>
      </c>
      <c r="O33" s="41">
        <v>1.73553051126993</v>
      </c>
      <c r="P33" s="51">
        <v>17.074426882902699</v>
      </c>
      <c r="Q33" s="39">
        <v>370</v>
      </c>
      <c r="R33" s="39">
        <v>794.50810810810799</v>
      </c>
      <c r="S33" s="41">
        <v>6.7957469746974501</v>
      </c>
      <c r="T33" s="51">
        <v>16.170545379538002</v>
      </c>
      <c r="U33" s="39">
        <v>2985</v>
      </c>
      <c r="V33" s="39">
        <v>131.713232830821</v>
      </c>
      <c r="W33" s="41">
        <v>0.83894811064906905</v>
      </c>
      <c r="X33" s="51">
        <v>18.7132710178991</v>
      </c>
      <c r="Y33" s="39">
        <v>707</v>
      </c>
      <c r="Z33" s="40">
        <v>3.5901961679606398</v>
      </c>
      <c r="AA33" s="40">
        <v>3.5128491620111703E-2</v>
      </c>
      <c r="AB33" s="51">
        <v>18.3152538256012</v>
      </c>
      <c r="AC33" s="42">
        <v>2944</v>
      </c>
      <c r="AD33" s="41">
        <v>39.2088315217391</v>
      </c>
      <c r="AE33" s="40">
        <v>2.9565014582573901</v>
      </c>
      <c r="AF33" s="51">
        <v>16.238417973022202</v>
      </c>
    </row>
    <row r="34" spans="1:32" x14ac:dyDescent="0.2">
      <c r="A34" s="38" t="s">
        <v>3</v>
      </c>
      <c r="B34" s="39">
        <v>2008</v>
      </c>
      <c r="C34" s="62">
        <v>0.59758740421456003</v>
      </c>
      <c r="D34" s="39">
        <v>3055</v>
      </c>
      <c r="E34" s="39">
        <v>5064.8327332242197</v>
      </c>
      <c r="F34" s="39">
        <v>5835</v>
      </c>
      <c r="G34" s="41">
        <v>13.007396743787501</v>
      </c>
      <c r="H34" s="51">
        <v>31.1274298200514</v>
      </c>
      <c r="I34" s="42">
        <v>374</v>
      </c>
      <c r="J34" s="39">
        <v>255.505347593583</v>
      </c>
      <c r="K34" s="41">
        <v>2.47241096958669</v>
      </c>
      <c r="L34" s="51">
        <v>18.159383415648499</v>
      </c>
      <c r="M34" s="39">
        <v>376</v>
      </c>
      <c r="N34" s="39">
        <v>222.345744680851</v>
      </c>
      <c r="O34" s="41">
        <v>1.9212775032509699</v>
      </c>
      <c r="P34" s="51">
        <v>16.352434330299101</v>
      </c>
      <c r="Q34" s="39">
        <v>377</v>
      </c>
      <c r="R34" s="39">
        <v>816.38461538461502</v>
      </c>
      <c r="S34" s="41">
        <v>6.5745438231469304</v>
      </c>
      <c r="T34" s="51">
        <v>15.412249414824499</v>
      </c>
      <c r="U34" s="39">
        <v>3055</v>
      </c>
      <c r="V34" s="39">
        <v>129.57937806874</v>
      </c>
      <c r="W34" s="41">
        <v>4.8549665465775001E-2</v>
      </c>
      <c r="X34" s="51">
        <v>18.103392348601702</v>
      </c>
      <c r="Y34" s="39">
        <v>753</v>
      </c>
      <c r="Z34" s="40">
        <v>3.5392114159742198</v>
      </c>
      <c r="AA34" s="40">
        <v>6.1196866962824399E-2</v>
      </c>
      <c r="AB34" s="51">
        <v>18.216717325227901</v>
      </c>
      <c r="AC34" s="42">
        <v>3008</v>
      </c>
      <c r="AD34" s="41">
        <v>37.188131648936199</v>
      </c>
      <c r="AE34" s="40">
        <v>2.05242825034578</v>
      </c>
      <c r="AF34" s="51">
        <v>15.734792928768901</v>
      </c>
    </row>
    <row r="35" spans="1:32" x14ac:dyDescent="0.2">
      <c r="A35" s="38" t="s">
        <v>3</v>
      </c>
      <c r="B35" s="39">
        <v>2009</v>
      </c>
      <c r="C35" s="62">
        <v>0.64662258509659798</v>
      </c>
      <c r="D35" s="39">
        <v>3185</v>
      </c>
      <c r="E35" s="39">
        <v>5158.1692307692301</v>
      </c>
      <c r="F35" s="39">
        <v>6332</v>
      </c>
      <c r="G35" s="41">
        <v>34.018411244472603</v>
      </c>
      <c r="H35" s="51">
        <v>31.412427195199001</v>
      </c>
      <c r="I35" s="42">
        <v>380</v>
      </c>
      <c r="J35" s="39">
        <v>248.75</v>
      </c>
      <c r="K35" s="41">
        <v>1.76513588208198</v>
      </c>
      <c r="L35" s="51">
        <v>18.7643544449563</v>
      </c>
      <c r="M35" s="39">
        <v>385</v>
      </c>
      <c r="N35" s="39">
        <v>219.82597402597401</v>
      </c>
      <c r="O35" s="41">
        <v>2.0446791887531601</v>
      </c>
      <c r="P35" s="51">
        <v>17.049599677345</v>
      </c>
      <c r="Q35" s="39">
        <v>386</v>
      </c>
      <c r="R35" s="39">
        <v>801.56994818652799</v>
      </c>
      <c r="S35" s="41">
        <v>5.8267007837713196</v>
      </c>
      <c r="T35" s="51">
        <v>16.131237667127699</v>
      </c>
      <c r="U35" s="39">
        <v>3185</v>
      </c>
      <c r="V35" s="39">
        <v>130.88131868131899</v>
      </c>
      <c r="W35" s="41">
        <v>0.54976915784484304</v>
      </c>
      <c r="X35" s="51">
        <v>18.766313477642498</v>
      </c>
      <c r="Y35" s="39">
        <v>881</v>
      </c>
      <c r="Z35" s="40">
        <v>3.4813167660122</v>
      </c>
      <c r="AA35" s="40">
        <v>5.1502587456013202E-2</v>
      </c>
      <c r="AB35" s="51">
        <v>19.1854481473815</v>
      </c>
      <c r="AC35" s="42">
        <v>3115</v>
      </c>
      <c r="AD35" s="41">
        <v>37.284526484751197</v>
      </c>
      <c r="AE35" s="40">
        <v>-1.1488045903729699E-2</v>
      </c>
      <c r="AF35" s="51">
        <v>16.547506008925701</v>
      </c>
    </row>
    <row r="36" spans="1:32" x14ac:dyDescent="0.2">
      <c r="A36" s="38" t="s">
        <v>3</v>
      </c>
      <c r="B36" s="39">
        <v>2010</v>
      </c>
      <c r="C36" s="62">
        <v>0.62372498313469804</v>
      </c>
      <c r="D36" s="39">
        <v>3295</v>
      </c>
      <c r="E36" s="39">
        <v>5248.8291350531099</v>
      </c>
      <c r="F36" s="39">
        <v>6456</v>
      </c>
      <c r="G36" s="41">
        <v>38.725807001239197</v>
      </c>
      <c r="H36" s="51">
        <v>32.324253872366697</v>
      </c>
      <c r="I36" s="42">
        <v>436</v>
      </c>
      <c r="J36" s="39">
        <v>244.84403669724799</v>
      </c>
      <c r="K36" s="41">
        <v>2.73018427464008</v>
      </c>
      <c r="L36" s="51">
        <v>19.796244961240401</v>
      </c>
      <c r="M36" s="39">
        <v>440</v>
      </c>
      <c r="N36" s="39">
        <v>218.220454545455</v>
      </c>
      <c r="O36" s="41">
        <v>2.6603451641526101</v>
      </c>
      <c r="P36" s="51">
        <v>18.0703240905057</v>
      </c>
      <c r="Q36" s="39">
        <v>441</v>
      </c>
      <c r="R36" s="39">
        <v>795.82766439909301</v>
      </c>
      <c r="S36" s="41">
        <v>8.6731943212067595</v>
      </c>
      <c r="T36" s="51">
        <v>17.097255545696498</v>
      </c>
      <c r="U36" s="39">
        <v>3295</v>
      </c>
      <c r="V36" s="39">
        <v>130.096206373293</v>
      </c>
      <c r="W36" s="41">
        <v>0.153009454432736</v>
      </c>
      <c r="X36" s="51">
        <v>19.7791253874768</v>
      </c>
      <c r="Y36" s="39">
        <v>970</v>
      </c>
      <c r="Z36" s="40">
        <v>3.3504323481433902</v>
      </c>
      <c r="AA36" s="40">
        <v>-1.04647634258334E-2</v>
      </c>
      <c r="AB36" s="51">
        <v>20.391994410061901</v>
      </c>
      <c r="AC36" s="42">
        <v>3262</v>
      </c>
      <c r="AD36" s="41">
        <v>37.791477621091303</v>
      </c>
      <c r="AE36" s="40">
        <v>-1.53043376501794</v>
      </c>
      <c r="AF36" s="51">
        <v>17.5057170697457</v>
      </c>
    </row>
    <row r="37" spans="1:32" x14ac:dyDescent="0.2">
      <c r="A37" s="38" t="s">
        <v>3</v>
      </c>
      <c r="B37" s="39">
        <v>2011</v>
      </c>
      <c r="C37" s="62">
        <v>0.62561954426935695</v>
      </c>
      <c r="D37" s="39">
        <v>3470</v>
      </c>
      <c r="E37" s="39">
        <v>5310.2858789625398</v>
      </c>
      <c r="F37" s="39">
        <v>6748</v>
      </c>
      <c r="G37" s="41">
        <v>33.741612329578999</v>
      </c>
      <c r="H37" s="51">
        <v>31.867918790752899</v>
      </c>
      <c r="I37" s="42">
        <v>478</v>
      </c>
      <c r="J37" s="39">
        <v>255.665271966527</v>
      </c>
      <c r="K37" s="41">
        <v>3.1022488851136099</v>
      </c>
      <c r="L37" s="51">
        <v>19.483932257379401</v>
      </c>
      <c r="M37" s="39">
        <v>490</v>
      </c>
      <c r="N37" s="39">
        <v>224.76122448979601</v>
      </c>
      <c r="O37" s="41">
        <v>2.11467035069075</v>
      </c>
      <c r="P37" s="51">
        <v>17.8024871413391</v>
      </c>
      <c r="Q37" s="39">
        <v>490</v>
      </c>
      <c r="R37" s="39">
        <v>823.27755102040805</v>
      </c>
      <c r="S37" s="41">
        <v>7.2914092647684203</v>
      </c>
      <c r="T37" s="51">
        <v>16.832713769655701</v>
      </c>
      <c r="U37" s="39">
        <v>3470</v>
      </c>
      <c r="V37" s="39">
        <v>130.17435158501399</v>
      </c>
      <c r="W37" s="41">
        <v>-0.57417453250222605</v>
      </c>
      <c r="X37" s="51">
        <v>19.3849848619768</v>
      </c>
      <c r="Y37" s="39">
        <v>1207</v>
      </c>
      <c r="Z37" s="40">
        <v>3.2473271837082498</v>
      </c>
      <c r="AA37" s="40">
        <v>-4.62979127134725E-2</v>
      </c>
      <c r="AB37" s="51">
        <v>20.330474383301802</v>
      </c>
      <c r="AC37" s="42">
        <v>3419</v>
      </c>
      <c r="AD37" s="41">
        <v>36.478531734425303</v>
      </c>
      <c r="AE37" s="40">
        <v>-3.9186024779818101</v>
      </c>
      <c r="AF37" s="51">
        <v>17.107647424988802</v>
      </c>
    </row>
    <row r="38" spans="1:32" x14ac:dyDescent="0.2">
      <c r="A38" s="38" t="s">
        <v>3</v>
      </c>
      <c r="B38" s="39">
        <v>2012</v>
      </c>
      <c r="C38" s="62">
        <v>0.59046988466467298</v>
      </c>
      <c r="D38" s="39">
        <v>3494</v>
      </c>
      <c r="E38" s="39">
        <v>5391.7198053806496</v>
      </c>
      <c r="F38" s="39">
        <v>7003</v>
      </c>
      <c r="G38" s="41">
        <v>34.512533200057199</v>
      </c>
      <c r="H38" s="51">
        <v>31.482783092960201</v>
      </c>
      <c r="I38" s="42">
        <v>442</v>
      </c>
      <c r="J38" s="39">
        <v>256.538461538462</v>
      </c>
      <c r="K38" s="41">
        <v>2.2129649476228801</v>
      </c>
      <c r="L38" s="51">
        <v>19.1918186946011</v>
      </c>
      <c r="M38" s="39">
        <v>457</v>
      </c>
      <c r="N38" s="39">
        <v>221.698030634573</v>
      </c>
      <c r="O38" s="41">
        <v>1.42490258168617</v>
      </c>
      <c r="P38" s="51">
        <v>17.620462081484501</v>
      </c>
      <c r="Q38" s="39">
        <v>457</v>
      </c>
      <c r="R38" s="39">
        <v>813.08533916849001</v>
      </c>
      <c r="S38" s="41">
        <v>4.6094798387096603</v>
      </c>
      <c r="T38" s="51">
        <v>16.687245161290299</v>
      </c>
      <c r="U38" s="39">
        <v>3494</v>
      </c>
      <c r="V38" s="39">
        <v>130.65512306811701</v>
      </c>
      <c r="W38" s="41">
        <v>-0.97590950679056598</v>
      </c>
      <c r="X38" s="51">
        <v>19.233000714796201</v>
      </c>
      <c r="Y38" s="39">
        <v>1148</v>
      </c>
      <c r="Z38" s="40">
        <v>3.4390358561797401</v>
      </c>
      <c r="AA38" s="40">
        <v>-4.09033781329457E-2</v>
      </c>
      <c r="AB38" s="51">
        <v>20.152124954594999</v>
      </c>
      <c r="AC38" s="42">
        <v>3426</v>
      </c>
      <c r="AD38" s="41">
        <v>35.444921190893197</v>
      </c>
      <c r="AE38" s="40">
        <v>-5.9568338137791903</v>
      </c>
      <c r="AF38" s="51">
        <v>16.930593946382199</v>
      </c>
    </row>
    <row r="39" spans="1:32" x14ac:dyDescent="0.2">
      <c r="A39" s="38" t="s">
        <v>3</v>
      </c>
      <c r="B39" s="39">
        <v>2013</v>
      </c>
      <c r="C39" s="62">
        <v>0.61390360709191005</v>
      </c>
      <c r="D39" s="39">
        <v>3651</v>
      </c>
      <c r="E39" s="39">
        <v>5419.72884141331</v>
      </c>
      <c r="F39" s="39">
        <v>7157</v>
      </c>
      <c r="G39" s="41">
        <v>49.369624144194702</v>
      </c>
      <c r="H39" s="51">
        <v>30.809783568534399</v>
      </c>
      <c r="I39" s="42">
        <v>473</v>
      </c>
      <c r="J39" s="39">
        <v>249.350951374207</v>
      </c>
      <c r="K39" s="41">
        <v>2.2389510017853498</v>
      </c>
      <c r="L39" s="51">
        <v>18.513024995040499</v>
      </c>
      <c r="M39" s="39">
        <v>486</v>
      </c>
      <c r="N39" s="39">
        <v>219.60699588477399</v>
      </c>
      <c r="O39" s="41">
        <v>1.87502599206349</v>
      </c>
      <c r="P39" s="51">
        <v>16.879109722222299</v>
      </c>
      <c r="Q39" s="39">
        <v>485</v>
      </c>
      <c r="R39" s="39">
        <v>807.50515463917498</v>
      </c>
      <c r="S39" s="41">
        <v>5.3282661242310203</v>
      </c>
      <c r="T39" s="51">
        <v>15.938849573328</v>
      </c>
      <c r="U39" s="39">
        <v>3651</v>
      </c>
      <c r="V39" s="39">
        <v>127.070391673514</v>
      </c>
      <c r="W39" s="41">
        <v>-1.11794531468531</v>
      </c>
      <c r="X39" s="51">
        <v>18.462377622377701</v>
      </c>
      <c r="Y39" s="39">
        <v>1086</v>
      </c>
      <c r="Z39" s="40">
        <v>3.3279505077325</v>
      </c>
      <c r="AA39" s="40">
        <v>-8.0881159420289506E-2</v>
      </c>
      <c r="AB39" s="51">
        <v>19.658152173912999</v>
      </c>
      <c r="AC39" s="42">
        <v>3537</v>
      </c>
      <c r="AD39" s="41">
        <v>32.768900197907897</v>
      </c>
      <c r="AE39" s="40">
        <v>-8.8653791596164204</v>
      </c>
      <c r="AF39" s="51">
        <v>16.059433601240801</v>
      </c>
    </row>
    <row r="40" spans="1:32" x14ac:dyDescent="0.2">
      <c r="A40" s="38" t="s">
        <v>3</v>
      </c>
      <c r="B40" s="39">
        <v>2014</v>
      </c>
      <c r="C40" s="62">
        <v>0.58451203356149395</v>
      </c>
      <c r="D40" s="39">
        <v>3328</v>
      </c>
      <c r="E40" s="39">
        <v>5686.3861177884601</v>
      </c>
      <c r="F40" s="39">
        <v>6744</v>
      </c>
      <c r="G40" s="41">
        <v>84.501319691577805</v>
      </c>
      <c r="H40" s="51">
        <v>30.432720640569499</v>
      </c>
      <c r="I40" s="42">
        <v>404</v>
      </c>
      <c r="J40" s="39">
        <v>256.84158415841603</v>
      </c>
      <c r="K40" s="41">
        <v>2.2897129591415499</v>
      </c>
      <c r="L40" s="51">
        <v>17.5968526619892</v>
      </c>
      <c r="M40" s="39">
        <v>418</v>
      </c>
      <c r="N40" s="39">
        <v>229.210526315789</v>
      </c>
      <c r="O40" s="41">
        <v>2.8398418556700999</v>
      </c>
      <c r="P40" s="51">
        <v>16.0586121649484</v>
      </c>
      <c r="Q40" s="39">
        <v>418</v>
      </c>
      <c r="R40" s="39">
        <v>838.41148325358802</v>
      </c>
      <c r="S40" s="41">
        <v>7.6460606185567803</v>
      </c>
      <c r="T40" s="51">
        <v>15.1647294845361</v>
      </c>
      <c r="U40" s="39">
        <v>3328</v>
      </c>
      <c r="V40" s="39">
        <v>128.113581730769</v>
      </c>
      <c r="W40" s="41">
        <v>-1.1891381715642599</v>
      </c>
      <c r="X40" s="51">
        <v>18.253451172454799</v>
      </c>
      <c r="Y40" s="39">
        <v>887</v>
      </c>
      <c r="Z40" s="40">
        <v>3.3964981841927302</v>
      </c>
      <c r="AA40" s="40">
        <v>-0.137841996233521</v>
      </c>
      <c r="AB40" s="51">
        <v>18.502617702448202</v>
      </c>
      <c r="AC40" s="42">
        <v>3245</v>
      </c>
      <c r="AD40" s="41">
        <v>31.540708782742701</v>
      </c>
      <c r="AE40" s="40">
        <v>-11.4122927523211</v>
      </c>
      <c r="AF40" s="51">
        <v>15.401106154537301</v>
      </c>
    </row>
    <row r="41" spans="1:32" x14ac:dyDescent="0.2">
      <c r="A41" s="38" t="s">
        <v>3</v>
      </c>
      <c r="B41" s="39">
        <v>2015</v>
      </c>
      <c r="C41" s="62">
        <v>0.61823025249015695</v>
      </c>
      <c r="D41" s="39">
        <v>2947</v>
      </c>
      <c r="E41" s="39">
        <v>5543.7404139803202</v>
      </c>
      <c r="F41" s="39">
        <v>6413</v>
      </c>
      <c r="G41" s="41">
        <v>59.524489318571597</v>
      </c>
      <c r="H41" s="51">
        <v>28.814925463901499</v>
      </c>
      <c r="I41" s="42">
        <v>299</v>
      </c>
      <c r="J41" s="39">
        <v>264.953177257525</v>
      </c>
      <c r="K41" s="41">
        <v>1.7151673101673099</v>
      </c>
      <c r="L41" s="51">
        <v>15.919387172887101</v>
      </c>
      <c r="M41" s="39">
        <v>307</v>
      </c>
      <c r="N41" s="39">
        <v>227.09446254071699</v>
      </c>
      <c r="O41" s="41">
        <v>2.5537582134421299</v>
      </c>
      <c r="P41" s="51">
        <v>14.378385441271201</v>
      </c>
      <c r="Q41" s="39">
        <v>307</v>
      </c>
      <c r="R41" s="39">
        <v>842.83713355048906</v>
      </c>
      <c r="S41" s="41">
        <v>6.2830893854749004</v>
      </c>
      <c r="T41" s="51">
        <v>13.4658947142243</v>
      </c>
      <c r="U41" s="39">
        <v>2947</v>
      </c>
      <c r="V41" s="39">
        <v>122.872073294876</v>
      </c>
      <c r="W41" s="41">
        <v>-1.4438828674059001</v>
      </c>
      <c r="X41" s="51">
        <v>16.9709845384976</v>
      </c>
      <c r="Y41" s="39">
        <v>658</v>
      </c>
      <c r="Z41" s="40">
        <v>3.4787349575593098</v>
      </c>
      <c r="AA41" s="40">
        <v>-0.127792842942346</v>
      </c>
      <c r="AB41" s="51">
        <v>16.877793240556802</v>
      </c>
      <c r="AC41" s="42">
        <v>2791</v>
      </c>
      <c r="AD41" s="41">
        <v>27.411967036904301</v>
      </c>
      <c r="AE41" s="40">
        <v>-13.8200619287741</v>
      </c>
      <c r="AF41" s="51">
        <v>13.7826621651433</v>
      </c>
    </row>
    <row r="42" spans="1:32" x14ac:dyDescent="0.2">
      <c r="A42" s="38" t="s">
        <v>3</v>
      </c>
      <c r="B42" s="39">
        <v>2016</v>
      </c>
      <c r="C42" s="62">
        <v>0.72168283533824695</v>
      </c>
      <c r="D42" s="39">
        <v>2404</v>
      </c>
      <c r="E42" s="39">
        <v>5590.6447587354396</v>
      </c>
      <c r="F42" s="39">
        <v>6140</v>
      </c>
      <c r="G42" s="41">
        <v>54.528423452768997</v>
      </c>
      <c r="H42" s="51">
        <v>26.947611726384402</v>
      </c>
      <c r="I42" s="42">
        <v>242</v>
      </c>
      <c r="J42" s="39">
        <v>274.15289256198298</v>
      </c>
      <c r="K42" s="41">
        <v>1.6823774038461501</v>
      </c>
      <c r="L42" s="51">
        <v>14.326949737762201</v>
      </c>
      <c r="M42" s="39">
        <v>246</v>
      </c>
      <c r="N42" s="39">
        <v>225.47560975609801</v>
      </c>
      <c r="O42" s="41">
        <v>2.2298448087431901</v>
      </c>
      <c r="P42" s="51">
        <v>12.8083383606557</v>
      </c>
      <c r="Q42" s="39">
        <v>246</v>
      </c>
      <c r="R42" s="39">
        <v>849.33333333333303</v>
      </c>
      <c r="S42" s="41">
        <v>5.3530100568430399</v>
      </c>
      <c r="T42" s="51">
        <v>11.900125273283701</v>
      </c>
      <c r="U42" s="39">
        <v>2404</v>
      </c>
      <c r="V42" s="39">
        <v>119.571963394343</v>
      </c>
      <c r="W42" s="41">
        <v>-2.0399148866786301</v>
      </c>
      <c r="X42" s="51">
        <v>15.8009518995598</v>
      </c>
      <c r="Y42" s="39">
        <v>470</v>
      </c>
      <c r="Z42" s="40">
        <v>3.3020836837752201</v>
      </c>
      <c r="AA42" s="40">
        <v>-0.17230115128256901</v>
      </c>
      <c r="AB42" s="51">
        <v>15.202585336295799</v>
      </c>
      <c r="AC42" s="42">
        <v>2026</v>
      </c>
      <c r="AD42" s="41">
        <v>24.457897334649601</v>
      </c>
      <c r="AE42" s="40">
        <v>-15.819883824255401</v>
      </c>
      <c r="AF42" s="51">
        <v>12.4447975645877</v>
      </c>
    </row>
    <row r="43" spans="1:32" x14ac:dyDescent="0.2">
      <c r="A43" s="38" t="s">
        <v>3</v>
      </c>
      <c r="B43" s="39">
        <v>2017</v>
      </c>
      <c r="C43" s="62">
        <v>0.80730522322731002</v>
      </c>
      <c r="D43" s="39">
        <v>1517</v>
      </c>
      <c r="E43" s="39">
        <v>5937.1793012524704</v>
      </c>
      <c r="F43" s="39">
        <v>5579</v>
      </c>
      <c r="G43" s="41">
        <v>105.074689012368</v>
      </c>
      <c r="H43" s="51">
        <v>25.127329808209399</v>
      </c>
      <c r="I43" s="42">
        <v>88</v>
      </c>
      <c r="J43" s="39">
        <v>272.13636363636402</v>
      </c>
      <c r="K43" s="41">
        <v>1.08105138607167</v>
      </c>
      <c r="L43" s="51">
        <v>12.6349655172413</v>
      </c>
      <c r="M43" s="39">
        <v>88</v>
      </c>
      <c r="N43" s="39">
        <v>219.56818181818201</v>
      </c>
      <c r="O43" s="41">
        <v>1.7032623505526701</v>
      </c>
      <c r="P43" s="51">
        <v>11.234894879314201</v>
      </c>
      <c r="Q43" s="39">
        <v>88</v>
      </c>
      <c r="R43" s="39">
        <v>833.59090909090901</v>
      </c>
      <c r="S43" s="41">
        <v>3.4248712223725599</v>
      </c>
      <c r="T43" s="51">
        <v>10.3732408660352</v>
      </c>
      <c r="U43" s="39">
        <v>1517</v>
      </c>
      <c r="V43" s="39">
        <v>114.41265655899799</v>
      </c>
      <c r="W43" s="41">
        <v>-2.71051740847092</v>
      </c>
      <c r="X43" s="51">
        <v>14.8944235463029</v>
      </c>
      <c r="Y43" s="39">
        <v>253</v>
      </c>
      <c r="Z43" s="40">
        <v>2.9010531530675698</v>
      </c>
      <c r="AA43" s="40">
        <v>-0.21942225998300599</v>
      </c>
      <c r="AB43" s="51">
        <v>13.558878504672901</v>
      </c>
      <c r="AC43" s="42">
        <v>1001</v>
      </c>
      <c r="AD43" s="41">
        <v>23.559040959040999</v>
      </c>
      <c r="AE43" s="40">
        <v>-17.691275717157001</v>
      </c>
      <c r="AF43" s="51">
        <v>12.044230769230801</v>
      </c>
    </row>
    <row r="44" spans="1:32" x14ac:dyDescent="0.2">
      <c r="A44" s="38" t="s">
        <v>3</v>
      </c>
      <c r="B44" s="39">
        <v>2018</v>
      </c>
      <c r="C44" s="62">
        <v>0.96855269793242704</v>
      </c>
      <c r="D44" s="39">
        <v>690</v>
      </c>
      <c r="E44" s="39">
        <v>6184.1855072463804</v>
      </c>
      <c r="F44" s="39">
        <v>4785</v>
      </c>
      <c r="G44" s="41">
        <v>140.491947753396</v>
      </c>
      <c r="H44" s="51">
        <v>22.9763145245559</v>
      </c>
      <c r="I44" s="42"/>
      <c r="J44" s="39"/>
      <c r="K44" s="41"/>
      <c r="L44" s="51"/>
      <c r="M44" s="39"/>
      <c r="N44" s="39"/>
      <c r="O44" s="41"/>
      <c r="P44" s="51"/>
      <c r="Q44" s="39"/>
      <c r="R44" s="39"/>
      <c r="S44" s="41"/>
      <c r="T44" s="51"/>
      <c r="U44" s="39">
        <v>690</v>
      </c>
      <c r="V44" s="39">
        <v>110.16231884058</v>
      </c>
      <c r="W44" s="41">
        <v>-2.9185284995808698</v>
      </c>
      <c r="X44" s="51">
        <v>13.9252279966471</v>
      </c>
      <c r="Y44" s="39">
        <v>77</v>
      </c>
      <c r="Z44" s="40">
        <v>3.3923063440527699</v>
      </c>
      <c r="AA44" s="40">
        <v>-0.238484476534295</v>
      </c>
      <c r="AB44" s="51">
        <v>12.5646931407942</v>
      </c>
      <c r="AC44" s="42">
        <v>70</v>
      </c>
      <c r="AD44" s="41">
        <v>21.102857142857101</v>
      </c>
      <c r="AE44" s="40">
        <v>-18.4968372043468</v>
      </c>
      <c r="AF44" s="51">
        <v>11.555776432985301</v>
      </c>
    </row>
    <row r="45" spans="1:32" x14ac:dyDescent="0.2">
      <c r="A45" s="38" t="s">
        <v>3</v>
      </c>
      <c r="B45" s="39">
        <v>2019</v>
      </c>
      <c r="C45" s="62">
        <v>0.98583313748531098</v>
      </c>
      <c r="D45" s="39"/>
      <c r="E45" s="39"/>
      <c r="F45" s="39">
        <v>3484</v>
      </c>
      <c r="G45" s="41">
        <v>169.65498277841601</v>
      </c>
      <c r="H45" s="51">
        <v>19.729353616532698</v>
      </c>
      <c r="I45" s="42"/>
      <c r="J45" s="39"/>
      <c r="K45" s="41"/>
      <c r="L45" s="51"/>
      <c r="M45" s="39"/>
      <c r="N45" s="39"/>
      <c r="O45" s="41"/>
      <c r="P45" s="51"/>
      <c r="Q45" s="39"/>
      <c r="R45" s="39"/>
      <c r="S45" s="41"/>
      <c r="T45" s="51"/>
      <c r="U45" s="39"/>
      <c r="V45" s="39"/>
      <c r="W45" s="41"/>
      <c r="X45" s="51"/>
      <c r="Y45" s="39"/>
      <c r="Z45" s="40"/>
      <c r="AA45" s="40"/>
      <c r="AB45" s="51"/>
      <c r="AC45" s="42"/>
      <c r="AD45" s="41"/>
      <c r="AE45" s="40"/>
      <c r="AF45" s="51"/>
    </row>
    <row r="46" spans="1:32" x14ac:dyDescent="0.2">
      <c r="A46" s="38" t="s">
        <v>3</v>
      </c>
      <c r="B46" s="39">
        <v>2020</v>
      </c>
      <c r="C46" s="62">
        <v>0.97539354187689198</v>
      </c>
      <c r="D46" s="39"/>
      <c r="E46" s="39"/>
      <c r="F46" s="39">
        <v>1663</v>
      </c>
      <c r="G46" s="41">
        <v>127.643066746843</v>
      </c>
      <c r="H46" s="51">
        <v>16.977209861695702</v>
      </c>
      <c r="I46" s="42"/>
      <c r="J46" s="39"/>
      <c r="K46" s="41"/>
      <c r="L46" s="51"/>
      <c r="M46" s="39"/>
      <c r="N46" s="39"/>
      <c r="O46" s="41"/>
      <c r="P46" s="51"/>
      <c r="Q46" s="39"/>
      <c r="R46" s="39"/>
      <c r="S46" s="41"/>
      <c r="T46" s="51"/>
      <c r="U46" s="39"/>
      <c r="V46" s="39"/>
      <c r="W46" s="41"/>
      <c r="X46" s="51"/>
      <c r="Y46" s="39"/>
      <c r="Z46" s="40"/>
      <c r="AA46" s="40"/>
      <c r="AB46" s="51"/>
      <c r="AC46" s="42"/>
      <c r="AD46" s="41"/>
      <c r="AE46" s="40"/>
      <c r="AF46" s="51"/>
    </row>
    <row r="47" spans="1:32" x14ac:dyDescent="0.2">
      <c r="A47" s="38" t="s">
        <v>3</v>
      </c>
      <c r="B47" s="39">
        <v>2021</v>
      </c>
      <c r="C47" s="62">
        <v>1.00847457627119</v>
      </c>
      <c r="D47" s="39"/>
      <c r="E47" s="39"/>
      <c r="F47" s="39">
        <v>108</v>
      </c>
      <c r="G47" s="41">
        <v>143.34064814814801</v>
      </c>
      <c r="H47" s="51">
        <v>15.8509259259259</v>
      </c>
      <c r="I47" s="42"/>
      <c r="J47" s="39"/>
      <c r="K47" s="41"/>
      <c r="L47" s="51"/>
      <c r="M47" s="39"/>
      <c r="N47" s="39"/>
      <c r="O47" s="41"/>
      <c r="P47" s="51"/>
      <c r="Q47" s="39"/>
      <c r="R47" s="39"/>
      <c r="S47" s="41"/>
      <c r="T47" s="51"/>
      <c r="U47" s="39"/>
      <c r="V47" s="39"/>
      <c r="W47" s="41"/>
      <c r="X47" s="51"/>
      <c r="Y47" s="39"/>
      <c r="Z47" s="40"/>
      <c r="AA47" s="40"/>
      <c r="AB47" s="51"/>
      <c r="AC47" s="42"/>
      <c r="AD47" s="41"/>
      <c r="AE47" s="40"/>
      <c r="AF47" s="51"/>
    </row>
    <row r="48" spans="1:32" x14ac:dyDescent="0.2">
      <c r="A48" s="38" t="s">
        <v>37</v>
      </c>
      <c r="B48" s="39">
        <v>1987</v>
      </c>
      <c r="C48" s="62">
        <v>0</v>
      </c>
      <c r="D48" s="39">
        <v>108</v>
      </c>
      <c r="E48" s="39">
        <v>3931.9351851851902</v>
      </c>
      <c r="F48" s="39">
        <v>125</v>
      </c>
      <c r="G48" s="41">
        <v>-91.744960000000006</v>
      </c>
      <c r="H48" s="51">
        <v>27.995591999999998</v>
      </c>
      <c r="I48" s="42"/>
      <c r="J48" s="39"/>
      <c r="K48" s="41"/>
      <c r="L48" s="51"/>
      <c r="M48" s="39"/>
      <c r="N48" s="39"/>
      <c r="O48" s="41"/>
      <c r="P48" s="51"/>
      <c r="Q48" s="39"/>
      <c r="R48" s="39"/>
      <c r="S48" s="41"/>
      <c r="T48" s="51"/>
      <c r="U48" s="39">
        <v>108</v>
      </c>
      <c r="V48" s="39">
        <v>122.055555555556</v>
      </c>
      <c r="W48" s="41">
        <v>1.424944</v>
      </c>
      <c r="X48" s="51">
        <v>10.311152</v>
      </c>
      <c r="Y48" s="39"/>
      <c r="Z48" s="40"/>
      <c r="AA48" s="40"/>
      <c r="AB48" s="51"/>
      <c r="AC48" s="42">
        <v>105</v>
      </c>
      <c r="AD48" s="41">
        <v>39.812380952380998</v>
      </c>
      <c r="AE48" s="40">
        <v>0.38870491803278701</v>
      </c>
      <c r="AF48" s="51">
        <v>7.1056393442622996</v>
      </c>
    </row>
    <row r="49" spans="1:32" x14ac:dyDescent="0.2">
      <c r="A49" s="38" t="s">
        <v>37</v>
      </c>
      <c r="B49" s="39">
        <v>1988</v>
      </c>
      <c r="C49" s="62">
        <v>0</v>
      </c>
      <c r="D49" s="39">
        <v>101</v>
      </c>
      <c r="E49" s="39">
        <v>4204.8316831683196</v>
      </c>
      <c r="F49" s="39">
        <v>133</v>
      </c>
      <c r="G49" s="41">
        <v>-21.167067669172901</v>
      </c>
      <c r="H49" s="51">
        <v>26.673210526315799</v>
      </c>
      <c r="I49" s="42"/>
      <c r="J49" s="39"/>
      <c r="K49" s="41"/>
      <c r="L49" s="51"/>
      <c r="M49" s="39"/>
      <c r="N49" s="39"/>
      <c r="O49" s="41"/>
      <c r="P49" s="51"/>
      <c r="Q49" s="39"/>
      <c r="R49" s="39"/>
      <c r="S49" s="41"/>
      <c r="T49" s="51"/>
      <c r="U49" s="39">
        <v>101</v>
      </c>
      <c r="V49" s="39">
        <v>111.336633663366</v>
      </c>
      <c r="W49" s="41">
        <v>0.67342105263157903</v>
      </c>
      <c r="X49" s="51">
        <v>10.296511278195499</v>
      </c>
      <c r="Y49" s="39"/>
      <c r="Z49" s="40"/>
      <c r="AA49" s="40"/>
      <c r="AB49" s="51"/>
      <c r="AC49" s="42">
        <v>100</v>
      </c>
      <c r="AD49" s="41">
        <v>38.636000000000003</v>
      </c>
      <c r="AE49" s="40">
        <v>0.37034351145038202</v>
      </c>
      <c r="AF49" s="51">
        <v>7.1482290076335904</v>
      </c>
    </row>
    <row r="50" spans="1:32" x14ac:dyDescent="0.2">
      <c r="A50" s="38" t="s">
        <v>37</v>
      </c>
      <c r="B50" s="39">
        <v>1989</v>
      </c>
      <c r="C50" s="62">
        <v>4.7115384615384597E-3</v>
      </c>
      <c r="D50" s="39">
        <v>217</v>
      </c>
      <c r="E50" s="39">
        <v>4185.3364055299498</v>
      </c>
      <c r="F50" s="39">
        <v>271</v>
      </c>
      <c r="G50" s="41">
        <v>-24.2915129151292</v>
      </c>
      <c r="H50" s="51">
        <v>27.8138487084871</v>
      </c>
      <c r="I50" s="42"/>
      <c r="J50" s="39"/>
      <c r="K50" s="41"/>
      <c r="L50" s="51"/>
      <c r="M50" s="39"/>
      <c r="N50" s="39"/>
      <c r="O50" s="41"/>
      <c r="P50" s="51"/>
      <c r="Q50" s="39"/>
      <c r="R50" s="39"/>
      <c r="S50" s="41"/>
      <c r="T50" s="51"/>
      <c r="U50" s="39">
        <v>217</v>
      </c>
      <c r="V50" s="39">
        <v>122.26267281106</v>
      </c>
      <c r="W50" s="41">
        <v>0.99059409594095904</v>
      </c>
      <c r="X50" s="51">
        <v>10.8655055350554</v>
      </c>
      <c r="Y50" s="39"/>
      <c r="Z50" s="40"/>
      <c r="AA50" s="40"/>
      <c r="AB50" s="51"/>
      <c r="AC50" s="42">
        <v>213</v>
      </c>
      <c r="AD50" s="41">
        <v>41.7638497652582</v>
      </c>
      <c r="AE50" s="40">
        <v>0.32798859315589401</v>
      </c>
      <c r="AF50" s="51">
        <v>7.8268539923954403</v>
      </c>
    </row>
    <row r="51" spans="1:32" x14ac:dyDescent="0.2">
      <c r="A51" s="38" t="s">
        <v>37</v>
      </c>
      <c r="B51" s="39">
        <v>1990</v>
      </c>
      <c r="C51" s="62">
        <v>6.2230392156862699E-2</v>
      </c>
      <c r="D51" s="39">
        <v>193</v>
      </c>
      <c r="E51" s="39">
        <v>4222.7979274611398</v>
      </c>
      <c r="F51" s="39">
        <v>263</v>
      </c>
      <c r="G51" s="41">
        <v>-38.920608365019</v>
      </c>
      <c r="H51" s="51">
        <v>27.0390114068441</v>
      </c>
      <c r="I51" s="42"/>
      <c r="J51" s="39"/>
      <c r="K51" s="41"/>
      <c r="L51" s="51"/>
      <c r="M51" s="39"/>
      <c r="N51" s="39"/>
      <c r="O51" s="41"/>
      <c r="P51" s="51"/>
      <c r="Q51" s="39"/>
      <c r="R51" s="39"/>
      <c r="S51" s="41"/>
      <c r="T51" s="51"/>
      <c r="U51" s="39">
        <v>193</v>
      </c>
      <c r="V51" s="39">
        <v>115.227979274611</v>
      </c>
      <c r="W51" s="41">
        <v>1.3855513307984799</v>
      </c>
      <c r="X51" s="51">
        <v>11.692646387832699</v>
      </c>
      <c r="Y51" s="39"/>
      <c r="Z51" s="40"/>
      <c r="AA51" s="40"/>
      <c r="AB51" s="51"/>
      <c r="AC51" s="42">
        <v>187</v>
      </c>
      <c r="AD51" s="41">
        <v>43.0951871657754</v>
      </c>
      <c r="AE51" s="40">
        <v>0.60378968253968202</v>
      </c>
      <c r="AF51" s="51">
        <v>8.7703503968253997</v>
      </c>
    </row>
    <row r="52" spans="1:32" x14ac:dyDescent="0.2">
      <c r="A52" s="38" t="s">
        <v>37</v>
      </c>
      <c r="B52" s="39">
        <v>1991</v>
      </c>
      <c r="C52" s="62">
        <v>2.7426810477657899E-2</v>
      </c>
      <c r="D52" s="39">
        <v>304</v>
      </c>
      <c r="E52" s="39">
        <v>4097.9407894736796</v>
      </c>
      <c r="F52" s="39">
        <v>424</v>
      </c>
      <c r="G52" s="41">
        <v>-6.2579716981131996</v>
      </c>
      <c r="H52" s="51">
        <v>28.233089622641501</v>
      </c>
      <c r="I52" s="42"/>
      <c r="J52" s="39"/>
      <c r="K52" s="41"/>
      <c r="L52" s="51"/>
      <c r="M52" s="39"/>
      <c r="N52" s="39"/>
      <c r="O52" s="41"/>
      <c r="P52" s="51"/>
      <c r="Q52" s="39"/>
      <c r="R52" s="39"/>
      <c r="S52" s="41"/>
      <c r="T52" s="51"/>
      <c r="U52" s="39">
        <v>304</v>
      </c>
      <c r="V52" s="39">
        <v>118.694078947368</v>
      </c>
      <c r="W52" s="41">
        <v>0.97891037735848996</v>
      </c>
      <c r="X52" s="51">
        <v>12.415721698113201</v>
      </c>
      <c r="Y52" s="39"/>
      <c r="Z52" s="40"/>
      <c r="AA52" s="40"/>
      <c r="AB52" s="51"/>
      <c r="AC52" s="42">
        <v>300</v>
      </c>
      <c r="AD52" s="41">
        <v>44.598333333333301</v>
      </c>
      <c r="AE52" s="40">
        <v>0.77691923990498801</v>
      </c>
      <c r="AF52" s="51">
        <v>9.0827800475059508</v>
      </c>
    </row>
    <row r="53" spans="1:32" x14ac:dyDescent="0.2">
      <c r="A53" s="38" t="s">
        <v>37</v>
      </c>
      <c r="B53" s="39">
        <v>1992</v>
      </c>
      <c r="C53" s="62">
        <v>4.9863013698630103E-2</v>
      </c>
      <c r="D53" s="39">
        <v>329</v>
      </c>
      <c r="E53" s="39">
        <v>4334.2492401215804</v>
      </c>
      <c r="F53" s="39">
        <v>455</v>
      </c>
      <c r="G53" s="41">
        <v>-20.422065934065898</v>
      </c>
      <c r="H53" s="51">
        <v>28.703432967032999</v>
      </c>
      <c r="I53" s="42"/>
      <c r="J53" s="39"/>
      <c r="K53" s="41"/>
      <c r="L53" s="51"/>
      <c r="M53" s="39"/>
      <c r="N53" s="39"/>
      <c r="O53" s="41"/>
      <c r="P53" s="51"/>
      <c r="Q53" s="39"/>
      <c r="R53" s="39"/>
      <c r="S53" s="41"/>
      <c r="T53" s="51"/>
      <c r="U53" s="39">
        <v>329</v>
      </c>
      <c r="V53" s="39">
        <v>123.54103343465</v>
      </c>
      <c r="W53" s="41">
        <v>1.0059603524229099</v>
      </c>
      <c r="X53" s="51">
        <v>12.284682819383301</v>
      </c>
      <c r="Y53" s="39"/>
      <c r="Z53" s="40"/>
      <c r="AA53" s="40"/>
      <c r="AB53" s="51"/>
      <c r="AC53" s="42">
        <v>326</v>
      </c>
      <c r="AD53" s="41">
        <v>41.171165644171801</v>
      </c>
      <c r="AE53" s="40">
        <v>0.89415730337078603</v>
      </c>
      <c r="AF53" s="51">
        <v>9.1442080898876394</v>
      </c>
    </row>
    <row r="54" spans="1:32" x14ac:dyDescent="0.2">
      <c r="A54" s="38" t="s">
        <v>37</v>
      </c>
      <c r="B54" s="39">
        <v>1993</v>
      </c>
      <c r="C54" s="62">
        <v>8.1866825208085595E-2</v>
      </c>
      <c r="D54" s="39">
        <v>364</v>
      </c>
      <c r="E54" s="39">
        <v>4459.29120879121</v>
      </c>
      <c r="F54" s="39">
        <v>508</v>
      </c>
      <c r="G54" s="41">
        <v>12.888759842519701</v>
      </c>
      <c r="H54" s="51">
        <v>29.799562992125999</v>
      </c>
      <c r="I54" s="42"/>
      <c r="J54" s="39"/>
      <c r="K54" s="41"/>
      <c r="L54" s="51"/>
      <c r="M54" s="39"/>
      <c r="N54" s="39"/>
      <c r="O54" s="41"/>
      <c r="P54" s="51"/>
      <c r="Q54" s="39"/>
      <c r="R54" s="39"/>
      <c r="S54" s="41"/>
      <c r="T54" s="51"/>
      <c r="U54" s="39">
        <v>364</v>
      </c>
      <c r="V54" s="39">
        <v>119.75824175824199</v>
      </c>
      <c r="W54" s="41">
        <v>0.968930966469429</v>
      </c>
      <c r="X54" s="51">
        <v>13.5086469428008</v>
      </c>
      <c r="Y54" s="39"/>
      <c r="Z54" s="40"/>
      <c r="AA54" s="40"/>
      <c r="AB54" s="51"/>
      <c r="AC54" s="42">
        <v>359</v>
      </c>
      <c r="AD54" s="41">
        <v>44.183844011142099</v>
      </c>
      <c r="AE54" s="40">
        <v>1.07987951807229</v>
      </c>
      <c r="AF54" s="51">
        <v>9.9276544176706896</v>
      </c>
    </row>
    <row r="55" spans="1:32" x14ac:dyDescent="0.2">
      <c r="A55" s="43" t="s">
        <v>37</v>
      </c>
      <c r="B55" s="39">
        <v>1994</v>
      </c>
      <c r="C55" s="62">
        <v>1.5323679727427601E-2</v>
      </c>
      <c r="D55" s="39">
        <v>488</v>
      </c>
      <c r="E55" s="39">
        <v>4460.6557377049203</v>
      </c>
      <c r="F55" s="39">
        <v>706</v>
      </c>
      <c r="G55" s="41">
        <v>30.5558498583569</v>
      </c>
      <c r="H55" s="51">
        <v>28.302215297450399</v>
      </c>
      <c r="I55" s="42"/>
      <c r="J55" s="39"/>
      <c r="K55" s="41"/>
      <c r="L55" s="51"/>
      <c r="M55" s="39"/>
      <c r="N55" s="39"/>
      <c r="O55" s="41"/>
      <c r="P55" s="51"/>
      <c r="Q55" s="39"/>
      <c r="R55" s="39"/>
      <c r="S55" s="41"/>
      <c r="T55" s="51"/>
      <c r="U55" s="39">
        <v>488</v>
      </c>
      <c r="V55" s="39">
        <v>125.58401639344299</v>
      </c>
      <c r="W55" s="41">
        <v>1.56323796033994</v>
      </c>
      <c r="X55" s="51">
        <v>12.5648101983003</v>
      </c>
      <c r="Y55" s="39"/>
      <c r="Z55" s="40"/>
      <c r="AA55" s="40"/>
      <c r="AB55" s="51"/>
      <c r="AC55" s="42">
        <v>486</v>
      </c>
      <c r="AD55" s="41">
        <v>41.125102880658403</v>
      </c>
      <c r="AE55" s="40">
        <v>0.95424964131994205</v>
      </c>
      <c r="AF55" s="51">
        <v>9.5655380200860893</v>
      </c>
    </row>
    <row r="56" spans="1:32" x14ac:dyDescent="0.2">
      <c r="A56" s="43" t="s">
        <v>37</v>
      </c>
      <c r="B56" s="39">
        <v>1995</v>
      </c>
      <c r="C56" s="62">
        <v>2.3934010152284298E-2</v>
      </c>
      <c r="D56" s="39">
        <v>706</v>
      </c>
      <c r="E56" s="39">
        <v>4664.8512747875402</v>
      </c>
      <c r="F56" s="39">
        <v>967</v>
      </c>
      <c r="G56" s="41">
        <v>30.0249224405378</v>
      </c>
      <c r="H56" s="51">
        <v>29.021436401240901</v>
      </c>
      <c r="I56" s="42"/>
      <c r="J56" s="39"/>
      <c r="K56" s="41"/>
      <c r="L56" s="51"/>
      <c r="M56" s="39"/>
      <c r="N56" s="39"/>
      <c r="O56" s="41"/>
      <c r="P56" s="51"/>
      <c r="Q56" s="39"/>
      <c r="R56" s="39"/>
      <c r="S56" s="41"/>
      <c r="T56" s="51"/>
      <c r="U56" s="39">
        <v>706</v>
      </c>
      <c r="V56" s="39">
        <v>124.828611898017</v>
      </c>
      <c r="W56" s="41">
        <v>1.5938260869565199</v>
      </c>
      <c r="X56" s="51">
        <v>12.9010072463768</v>
      </c>
      <c r="Y56" s="39"/>
      <c r="Z56" s="40"/>
      <c r="AA56" s="40"/>
      <c r="AB56" s="51"/>
      <c r="AC56" s="42">
        <v>695</v>
      </c>
      <c r="AD56" s="41">
        <v>40.374820143884897</v>
      </c>
      <c r="AE56" s="40">
        <v>0.99174288724973703</v>
      </c>
      <c r="AF56" s="51">
        <v>10.2206221285564</v>
      </c>
    </row>
    <row r="57" spans="1:32" x14ac:dyDescent="0.2">
      <c r="A57" s="43" t="s">
        <v>37</v>
      </c>
      <c r="B57" s="39">
        <v>1996</v>
      </c>
      <c r="C57" s="62">
        <v>4.0105062082139403E-2</v>
      </c>
      <c r="D57" s="39">
        <v>902</v>
      </c>
      <c r="E57" s="39">
        <v>4492.3181818181802</v>
      </c>
      <c r="F57" s="42">
        <v>1267</v>
      </c>
      <c r="G57" s="41">
        <v>27.172754538279399</v>
      </c>
      <c r="H57" s="51">
        <v>27.822616416732401</v>
      </c>
      <c r="I57" s="42"/>
      <c r="J57" s="39"/>
      <c r="K57" s="41"/>
      <c r="L57" s="51"/>
      <c r="M57" s="39"/>
      <c r="N57" s="39"/>
      <c r="O57" s="41"/>
      <c r="P57" s="51"/>
      <c r="Q57" s="39"/>
      <c r="R57" s="39"/>
      <c r="S57" s="41"/>
      <c r="T57" s="51"/>
      <c r="U57" s="39">
        <v>902</v>
      </c>
      <c r="V57" s="39">
        <v>125.831485587583</v>
      </c>
      <c r="W57" s="41">
        <v>1.6009158061953901</v>
      </c>
      <c r="X57" s="51">
        <v>12.366845909452</v>
      </c>
      <c r="Y57" s="39"/>
      <c r="Z57" s="40"/>
      <c r="AA57" s="40"/>
      <c r="AB57" s="51"/>
      <c r="AC57" s="42">
        <v>890</v>
      </c>
      <c r="AD57" s="41">
        <v>38.4111235955056</v>
      </c>
      <c r="AE57" s="40">
        <v>0.98962459283387605</v>
      </c>
      <c r="AF57" s="51">
        <v>9.6121652280130405</v>
      </c>
    </row>
    <row r="58" spans="1:32" x14ac:dyDescent="0.2">
      <c r="A58" s="43" t="s">
        <v>37</v>
      </c>
      <c r="B58" s="39">
        <v>1997</v>
      </c>
      <c r="C58" s="62">
        <v>2.0569002123142301E-2</v>
      </c>
      <c r="D58" s="39">
        <v>990</v>
      </c>
      <c r="E58" s="39">
        <v>4634.10202020202</v>
      </c>
      <c r="F58" s="42">
        <v>1419</v>
      </c>
      <c r="G58" s="41">
        <v>51.3423819591262</v>
      </c>
      <c r="H58" s="51">
        <v>28.923197322057799</v>
      </c>
      <c r="I58" s="42"/>
      <c r="J58" s="39"/>
      <c r="K58" s="41"/>
      <c r="L58" s="51"/>
      <c r="M58" s="39"/>
      <c r="N58" s="39"/>
      <c r="O58" s="41"/>
      <c r="P58" s="51"/>
      <c r="Q58" s="39"/>
      <c r="R58" s="39"/>
      <c r="S58" s="41"/>
      <c r="T58" s="51"/>
      <c r="U58" s="39">
        <v>990</v>
      </c>
      <c r="V58" s="39">
        <v>127.510101010101</v>
      </c>
      <c r="W58" s="41">
        <v>1.0604359886201999</v>
      </c>
      <c r="X58" s="51">
        <v>13.682629445234699</v>
      </c>
      <c r="Y58" s="39">
        <v>81</v>
      </c>
      <c r="Z58" s="40">
        <v>3.8762309761493001</v>
      </c>
      <c r="AA58" s="40">
        <v>-2.12723631508678E-2</v>
      </c>
      <c r="AB58" s="51">
        <v>7.5662216288384601</v>
      </c>
      <c r="AC58" s="42">
        <v>976</v>
      </c>
      <c r="AD58" s="41">
        <v>38.9328893442623</v>
      </c>
      <c r="AE58" s="40">
        <v>1.3020665220535099</v>
      </c>
      <c r="AF58" s="51">
        <v>10.6203917570499</v>
      </c>
    </row>
    <row r="59" spans="1:32" x14ac:dyDescent="0.2">
      <c r="A59" s="43" t="s">
        <v>37</v>
      </c>
      <c r="B59" s="39">
        <v>1998</v>
      </c>
      <c r="C59" s="62">
        <v>3.08765217391304E-2</v>
      </c>
      <c r="D59" s="39">
        <v>1187</v>
      </c>
      <c r="E59" s="39">
        <v>4574.24262847515</v>
      </c>
      <c r="F59" s="42">
        <v>1708</v>
      </c>
      <c r="G59" s="41">
        <v>44.0047306791569</v>
      </c>
      <c r="H59" s="51">
        <v>28.390627634660401</v>
      </c>
      <c r="I59" s="42"/>
      <c r="J59" s="39"/>
      <c r="K59" s="41"/>
      <c r="L59" s="51"/>
      <c r="M59" s="39"/>
      <c r="N59" s="39"/>
      <c r="O59" s="41"/>
      <c r="P59" s="51"/>
      <c r="Q59" s="39"/>
      <c r="R59" s="39"/>
      <c r="S59" s="41"/>
      <c r="T59" s="51"/>
      <c r="U59" s="39">
        <v>1187</v>
      </c>
      <c r="V59" s="39">
        <v>130.12131423757401</v>
      </c>
      <c r="W59" s="41">
        <v>1.2301096698113201</v>
      </c>
      <c r="X59" s="51">
        <v>13.3582264150943</v>
      </c>
      <c r="Y59" s="39">
        <v>97</v>
      </c>
      <c r="Z59" s="40">
        <v>3.7263198054196902</v>
      </c>
      <c r="AA59" s="40">
        <v>-1.7716803760282E-2</v>
      </c>
      <c r="AB59" s="51">
        <v>9.1529964747356196</v>
      </c>
      <c r="AC59" s="42">
        <v>1178</v>
      </c>
      <c r="AD59" s="41">
        <v>35.680135823429502</v>
      </c>
      <c r="AE59" s="40">
        <v>1.1383949579832</v>
      </c>
      <c r="AF59" s="51">
        <v>10.723539675870301</v>
      </c>
    </row>
    <row r="60" spans="1:32" x14ac:dyDescent="0.2">
      <c r="A60" s="43" t="s">
        <v>37</v>
      </c>
      <c r="B60" s="39">
        <v>1999</v>
      </c>
      <c r="C60" s="62">
        <v>1.76182707993475E-2</v>
      </c>
      <c r="D60" s="39">
        <v>1390</v>
      </c>
      <c r="E60" s="39">
        <v>4682.3848920863302</v>
      </c>
      <c r="F60" s="42">
        <v>2083</v>
      </c>
      <c r="G60" s="41">
        <v>42.0968218915026</v>
      </c>
      <c r="H60" s="51">
        <v>27.2934733557369</v>
      </c>
      <c r="I60" s="42"/>
      <c r="J60" s="39"/>
      <c r="K60" s="41"/>
      <c r="L60" s="51"/>
      <c r="M60" s="39"/>
      <c r="N60" s="39"/>
      <c r="O60" s="41"/>
      <c r="P60" s="51"/>
      <c r="Q60" s="39"/>
      <c r="R60" s="39"/>
      <c r="S60" s="41"/>
      <c r="T60" s="51"/>
      <c r="U60" s="39">
        <v>1390</v>
      </c>
      <c r="V60" s="39">
        <v>129.941007194245</v>
      </c>
      <c r="W60" s="41">
        <v>1.22514617618587</v>
      </c>
      <c r="X60" s="51">
        <v>12.898386737657299</v>
      </c>
      <c r="Y60" s="39">
        <v>130</v>
      </c>
      <c r="Z60" s="40">
        <v>3.6220226684510601</v>
      </c>
      <c r="AA60" s="40">
        <v>-7.1219047619047503E-3</v>
      </c>
      <c r="AB60" s="51">
        <v>9.4346666666666898</v>
      </c>
      <c r="AC60" s="42">
        <v>1364</v>
      </c>
      <c r="AD60" s="41">
        <v>38.405645161290302</v>
      </c>
      <c r="AE60" s="40">
        <v>1.16232720039781</v>
      </c>
      <c r="AF60" s="51">
        <v>10.4411442565888</v>
      </c>
    </row>
    <row r="61" spans="1:32" x14ac:dyDescent="0.2">
      <c r="A61" s="43" t="s">
        <v>37</v>
      </c>
      <c r="B61" s="39">
        <v>2000</v>
      </c>
      <c r="C61" s="62">
        <v>2.8891795481569602E-2</v>
      </c>
      <c r="D61" s="39">
        <v>1430</v>
      </c>
      <c r="E61" s="39">
        <v>4785.7132867132896</v>
      </c>
      <c r="F61" s="42">
        <v>2255</v>
      </c>
      <c r="G61" s="41">
        <v>67.003259423503295</v>
      </c>
      <c r="H61" s="51">
        <v>27.473761419068801</v>
      </c>
      <c r="I61" s="42"/>
      <c r="J61" s="39"/>
      <c r="K61" s="41"/>
      <c r="L61" s="51"/>
      <c r="M61" s="39"/>
      <c r="N61" s="39"/>
      <c r="O61" s="41"/>
      <c r="P61" s="51"/>
      <c r="Q61" s="39">
        <v>50</v>
      </c>
      <c r="R61" s="39">
        <v>657.02</v>
      </c>
      <c r="S61" s="41">
        <v>7.8247258536585402</v>
      </c>
      <c r="T61" s="51">
        <v>9.9457414634146293</v>
      </c>
      <c r="U61" s="39">
        <v>1430</v>
      </c>
      <c r="V61" s="39">
        <v>126.348251748252</v>
      </c>
      <c r="W61" s="41">
        <v>1.4191287744227401</v>
      </c>
      <c r="X61" s="51">
        <v>13.2294409413854</v>
      </c>
      <c r="Y61" s="39">
        <v>154</v>
      </c>
      <c r="Z61" s="40">
        <v>3.5171296607778602</v>
      </c>
      <c r="AA61" s="40">
        <v>2.6373484236055001E-2</v>
      </c>
      <c r="AB61" s="51">
        <v>10.0618431689572</v>
      </c>
      <c r="AC61" s="42">
        <v>1399</v>
      </c>
      <c r="AD61" s="41">
        <v>40.6749821300929</v>
      </c>
      <c r="AE61" s="40">
        <v>1.3127570390554</v>
      </c>
      <c r="AF61" s="51">
        <v>10.6582658038147</v>
      </c>
    </row>
    <row r="62" spans="1:32" x14ac:dyDescent="0.2">
      <c r="A62" s="43" t="s">
        <v>37</v>
      </c>
      <c r="B62" s="39">
        <v>2001</v>
      </c>
      <c r="C62" s="62">
        <v>2.39110398717692E-2</v>
      </c>
      <c r="D62" s="39">
        <v>1717</v>
      </c>
      <c r="E62" s="39">
        <v>4790.3948747816003</v>
      </c>
      <c r="F62" s="42">
        <v>2702</v>
      </c>
      <c r="G62" s="41">
        <v>58.364418948926698</v>
      </c>
      <c r="H62" s="51">
        <v>27.3987801628423</v>
      </c>
      <c r="I62" s="42">
        <v>68</v>
      </c>
      <c r="J62" s="39">
        <v>206.11764705882399</v>
      </c>
      <c r="K62" s="41">
        <v>1.1585116086235501</v>
      </c>
      <c r="L62" s="51">
        <v>12.908110281923699</v>
      </c>
      <c r="M62" s="39">
        <v>67</v>
      </c>
      <c r="N62" s="39">
        <v>176.53731343283599</v>
      </c>
      <c r="O62" s="41">
        <v>1.6674089775561001</v>
      </c>
      <c r="P62" s="51">
        <v>11.3692227763923</v>
      </c>
      <c r="Q62" s="39">
        <v>68</v>
      </c>
      <c r="R62" s="39">
        <v>658.83823529411802</v>
      </c>
      <c r="S62" s="41">
        <v>8.1583308457711308</v>
      </c>
      <c r="T62" s="51">
        <v>10.837208126036501</v>
      </c>
      <c r="U62" s="39">
        <v>1717</v>
      </c>
      <c r="V62" s="39">
        <v>129.228887594642</v>
      </c>
      <c r="W62" s="41">
        <v>1.50364081632653</v>
      </c>
      <c r="X62" s="51">
        <v>13.275994434137299</v>
      </c>
      <c r="Y62" s="39">
        <v>176</v>
      </c>
      <c r="Z62" s="40">
        <v>3.42165722840863</v>
      </c>
      <c r="AA62" s="40">
        <v>1.1320728291316501E-2</v>
      </c>
      <c r="AB62" s="51">
        <v>10.7695378151261</v>
      </c>
      <c r="AC62" s="42">
        <v>1688</v>
      </c>
      <c r="AD62" s="41">
        <v>40.8492298578199</v>
      </c>
      <c r="AE62" s="40">
        <v>1.3444417899127801</v>
      </c>
      <c r="AF62" s="51">
        <v>10.7559455821009</v>
      </c>
    </row>
    <row r="63" spans="1:32" x14ac:dyDescent="0.2">
      <c r="A63" s="43" t="s">
        <v>37</v>
      </c>
      <c r="B63" s="39">
        <v>2002</v>
      </c>
      <c r="C63" s="62">
        <v>3.8842364532019703E-2</v>
      </c>
      <c r="D63" s="39">
        <v>1871</v>
      </c>
      <c r="E63" s="39">
        <v>4877.2014965259204</v>
      </c>
      <c r="F63" s="42">
        <v>3006</v>
      </c>
      <c r="G63" s="41">
        <v>73.066314038589397</v>
      </c>
      <c r="H63" s="51">
        <v>27.2234444444445</v>
      </c>
      <c r="I63" s="42">
        <v>88</v>
      </c>
      <c r="J63" s="39">
        <v>205.625</v>
      </c>
      <c r="K63" s="41">
        <v>0.714893371757925</v>
      </c>
      <c r="L63" s="51">
        <v>12.8574121037464</v>
      </c>
      <c r="M63" s="39">
        <v>89</v>
      </c>
      <c r="N63" s="39">
        <v>179.48314606741599</v>
      </c>
      <c r="O63" s="41">
        <v>1.1948632109431201</v>
      </c>
      <c r="P63" s="51">
        <v>11.344141828653701</v>
      </c>
      <c r="Q63" s="39">
        <v>89</v>
      </c>
      <c r="R63" s="39">
        <v>675.96629213483095</v>
      </c>
      <c r="S63" s="41">
        <v>7.3500733812949699</v>
      </c>
      <c r="T63" s="51">
        <v>10.813466906474799</v>
      </c>
      <c r="U63" s="39">
        <v>1871</v>
      </c>
      <c r="V63" s="39">
        <v>134.219134152859</v>
      </c>
      <c r="W63" s="41">
        <v>2.0630213404468098</v>
      </c>
      <c r="X63" s="51">
        <v>13.401843614538199</v>
      </c>
      <c r="Y63" s="39">
        <v>220</v>
      </c>
      <c r="Z63" s="40">
        <v>3.6932464997746699</v>
      </c>
      <c r="AA63" s="40">
        <v>1.01891891891892E-2</v>
      </c>
      <c r="AB63" s="51">
        <v>11.0896805896805</v>
      </c>
      <c r="AC63" s="42">
        <v>1842</v>
      </c>
      <c r="AD63" s="41">
        <v>39.701954397394097</v>
      </c>
      <c r="AE63" s="40">
        <v>1.3843387644263401</v>
      </c>
      <c r="AF63" s="51">
        <v>11.1480752206381</v>
      </c>
    </row>
    <row r="64" spans="1:32" x14ac:dyDescent="0.2">
      <c r="A64" s="43" t="s">
        <v>37</v>
      </c>
      <c r="B64" s="39">
        <v>2003</v>
      </c>
      <c r="C64" s="62">
        <v>5.08474286690586E-2</v>
      </c>
      <c r="D64" s="39">
        <v>2005</v>
      </c>
      <c r="E64" s="39">
        <v>4826.8104738154598</v>
      </c>
      <c r="F64" s="42">
        <v>3169</v>
      </c>
      <c r="G64" s="41">
        <v>55.012786367939398</v>
      </c>
      <c r="H64" s="51">
        <v>27.143778794572501</v>
      </c>
      <c r="I64" s="42">
        <v>97</v>
      </c>
      <c r="J64" s="39">
        <v>191.03092783505201</v>
      </c>
      <c r="K64" s="41">
        <v>0.91620615604867695</v>
      </c>
      <c r="L64" s="51">
        <v>13.233382963493201</v>
      </c>
      <c r="M64" s="39">
        <v>97</v>
      </c>
      <c r="N64" s="39">
        <v>167.71134020618601</v>
      </c>
      <c r="O64" s="41">
        <v>1.4162230215827301</v>
      </c>
      <c r="P64" s="51">
        <v>11.8342151079136</v>
      </c>
      <c r="Q64" s="39">
        <v>97</v>
      </c>
      <c r="R64" s="39">
        <v>626.97938144329896</v>
      </c>
      <c r="S64" s="41">
        <v>7.3184616487455196</v>
      </c>
      <c r="T64" s="51">
        <v>11.176020071684601</v>
      </c>
      <c r="U64" s="39">
        <v>2005</v>
      </c>
      <c r="V64" s="39">
        <v>132.18703241895301</v>
      </c>
      <c r="W64" s="41">
        <v>1.85905180037903</v>
      </c>
      <c r="X64" s="51">
        <v>13.3113900821226</v>
      </c>
      <c r="Y64" s="39">
        <v>247</v>
      </c>
      <c r="Z64" s="40">
        <v>3.5332276435165499</v>
      </c>
      <c r="AA64" s="40">
        <v>2.3660410557184802E-2</v>
      </c>
      <c r="AB64" s="51">
        <v>11.685102639296201</v>
      </c>
      <c r="AC64" s="42">
        <v>1986</v>
      </c>
      <c r="AD64" s="41">
        <v>39.321752265861001</v>
      </c>
      <c r="AE64" s="40">
        <v>1.0982118754055801</v>
      </c>
      <c r="AF64" s="51">
        <v>10.906379818299801</v>
      </c>
    </row>
    <row r="65" spans="1:32" x14ac:dyDescent="0.2">
      <c r="A65" s="43" t="s">
        <v>37</v>
      </c>
      <c r="B65" s="39">
        <v>2004</v>
      </c>
      <c r="C65" s="62">
        <v>6.9513733183856494E-2</v>
      </c>
      <c r="D65" s="39">
        <v>2423</v>
      </c>
      <c r="E65" s="39">
        <v>4915.0788278993004</v>
      </c>
      <c r="F65" s="42">
        <v>3854</v>
      </c>
      <c r="G65" s="41">
        <v>54.029019200830298</v>
      </c>
      <c r="H65" s="51">
        <v>26.7825093409445</v>
      </c>
      <c r="I65" s="42">
        <v>108</v>
      </c>
      <c r="J65" s="39">
        <v>208.64814814814801</v>
      </c>
      <c r="K65" s="41">
        <v>2.14555822328931</v>
      </c>
      <c r="L65" s="51">
        <v>13.136730492197</v>
      </c>
      <c r="M65" s="39">
        <v>110</v>
      </c>
      <c r="N65" s="39">
        <v>178.290909090909</v>
      </c>
      <c r="O65" s="41">
        <v>2.1030847355769202</v>
      </c>
      <c r="P65" s="51">
        <v>11.654187500000001</v>
      </c>
      <c r="Q65" s="39">
        <v>113</v>
      </c>
      <c r="R65" s="39">
        <v>678.34513274336302</v>
      </c>
      <c r="S65" s="41">
        <v>9.3283575284943403</v>
      </c>
      <c r="T65" s="51">
        <v>10.98874985003</v>
      </c>
      <c r="U65" s="39">
        <v>2423</v>
      </c>
      <c r="V65" s="39">
        <v>132.66240198101499</v>
      </c>
      <c r="W65" s="41">
        <v>1.9247849518354601</v>
      </c>
      <c r="X65" s="51">
        <v>13.089702681593399</v>
      </c>
      <c r="Y65" s="39">
        <v>316</v>
      </c>
      <c r="Z65" s="40">
        <v>3.7862222019738501</v>
      </c>
      <c r="AA65" s="40">
        <v>4.7190147783251299E-2</v>
      </c>
      <c r="AB65" s="51">
        <v>12.4265517241379</v>
      </c>
      <c r="AC65" s="42">
        <v>2410</v>
      </c>
      <c r="AD65" s="41">
        <v>38.651161825726099</v>
      </c>
      <c r="AE65" s="40">
        <v>1.0444057855626401</v>
      </c>
      <c r="AF65" s="51">
        <v>10.778656104034001</v>
      </c>
    </row>
    <row r="66" spans="1:32" x14ac:dyDescent="0.2">
      <c r="A66" s="43" t="s">
        <v>37</v>
      </c>
      <c r="B66" s="39">
        <v>2005</v>
      </c>
      <c r="C66" s="62">
        <v>5.1588962892483402E-2</v>
      </c>
      <c r="D66" s="39">
        <v>2784</v>
      </c>
      <c r="E66" s="39">
        <v>4983.0545977011498</v>
      </c>
      <c r="F66" s="42">
        <v>4289</v>
      </c>
      <c r="G66" s="41">
        <v>38.841762648635999</v>
      </c>
      <c r="H66" s="51">
        <v>26.783279319188601</v>
      </c>
      <c r="I66" s="42">
        <v>130</v>
      </c>
      <c r="J66" s="39">
        <v>207.71538461538501</v>
      </c>
      <c r="K66" s="41">
        <v>2.1616300345224402</v>
      </c>
      <c r="L66" s="51">
        <v>12.3755937859609</v>
      </c>
      <c r="M66" s="39">
        <v>132</v>
      </c>
      <c r="N66" s="39">
        <v>183.19696969697</v>
      </c>
      <c r="O66" s="41">
        <v>2.0851355735805299</v>
      </c>
      <c r="P66" s="51">
        <v>10.9425521436848</v>
      </c>
      <c r="Q66" s="39">
        <v>134</v>
      </c>
      <c r="R66" s="39">
        <v>690.07462686567203</v>
      </c>
      <c r="S66" s="41">
        <v>8.7951436814771995</v>
      </c>
      <c r="T66" s="51">
        <v>10.2514725908829</v>
      </c>
      <c r="U66" s="39">
        <v>2784</v>
      </c>
      <c r="V66" s="39">
        <v>131.079382183908</v>
      </c>
      <c r="W66" s="41">
        <v>1.50779359513792</v>
      </c>
      <c r="X66" s="51">
        <v>12.4959453015428</v>
      </c>
      <c r="Y66" s="39">
        <v>443</v>
      </c>
      <c r="Z66" s="40">
        <v>3.7816354197945801</v>
      </c>
      <c r="AA66" s="40">
        <v>3.1763628434365601E-2</v>
      </c>
      <c r="AB66" s="51">
        <v>12.0383776711731</v>
      </c>
      <c r="AC66" s="42">
        <v>2763</v>
      </c>
      <c r="AD66" s="41">
        <v>38.8060803474485</v>
      </c>
      <c r="AE66" s="40">
        <v>0.98203072891853405</v>
      </c>
      <c r="AF66" s="51">
        <v>10.279865316817601</v>
      </c>
    </row>
    <row r="67" spans="1:32" x14ac:dyDescent="0.2">
      <c r="A67" s="43" t="s">
        <v>37</v>
      </c>
      <c r="B67" s="39">
        <v>2006</v>
      </c>
      <c r="C67" s="62">
        <v>4.56569965870307E-2</v>
      </c>
      <c r="D67" s="39">
        <v>2696</v>
      </c>
      <c r="E67" s="39">
        <v>4974.2904302670604</v>
      </c>
      <c r="F67" s="42">
        <v>4628</v>
      </c>
      <c r="G67" s="41">
        <v>49.7510436473639</v>
      </c>
      <c r="H67" s="51">
        <v>25.917594425237699</v>
      </c>
      <c r="I67" s="42">
        <v>123</v>
      </c>
      <c r="J67" s="39">
        <v>202.88617886178901</v>
      </c>
      <c r="K67" s="41">
        <v>2.6390134939759</v>
      </c>
      <c r="L67" s="51">
        <v>12.0032790361445</v>
      </c>
      <c r="M67" s="39">
        <v>124</v>
      </c>
      <c r="N67" s="39">
        <v>178.02419354838699</v>
      </c>
      <c r="O67" s="41">
        <v>2.1478749396426799</v>
      </c>
      <c r="P67" s="51">
        <v>10.714555770159301</v>
      </c>
      <c r="Q67" s="39">
        <v>127</v>
      </c>
      <c r="R67" s="39">
        <v>670.06299212598401</v>
      </c>
      <c r="S67" s="41">
        <v>9.2398259615384308</v>
      </c>
      <c r="T67" s="51">
        <v>10.057332211538499</v>
      </c>
      <c r="U67" s="39">
        <v>2696</v>
      </c>
      <c r="V67" s="39">
        <v>136.31862017804201</v>
      </c>
      <c r="W67" s="41">
        <v>1.71577902946273</v>
      </c>
      <c r="X67" s="51">
        <v>12.632943674176801</v>
      </c>
      <c r="Y67" s="39">
        <v>425</v>
      </c>
      <c r="Z67" s="40">
        <v>3.75516165050289</v>
      </c>
      <c r="AA67" s="40">
        <v>2.4639077853363701E-2</v>
      </c>
      <c r="AB67" s="51">
        <v>11.9769085411942</v>
      </c>
      <c r="AC67" s="42">
        <v>2676</v>
      </c>
      <c r="AD67" s="41">
        <v>39.244992526158498</v>
      </c>
      <c r="AE67" s="40">
        <v>1.9940583700440599</v>
      </c>
      <c r="AF67" s="51">
        <v>10.430755330396501</v>
      </c>
    </row>
    <row r="68" spans="1:32" x14ac:dyDescent="0.2">
      <c r="A68" s="43" t="s">
        <v>37</v>
      </c>
      <c r="B68" s="39">
        <v>2007</v>
      </c>
      <c r="C68" s="62">
        <v>3.0397662159064899E-2</v>
      </c>
      <c r="D68" s="39">
        <v>2889</v>
      </c>
      <c r="E68" s="39">
        <v>5004.8940809968799</v>
      </c>
      <c r="F68" s="42">
        <v>4822</v>
      </c>
      <c r="G68" s="41">
        <v>56.591435089174603</v>
      </c>
      <c r="H68" s="51">
        <v>25.752281003733</v>
      </c>
      <c r="I68" s="42">
        <v>104</v>
      </c>
      <c r="J68" s="39">
        <v>232.68269230769201</v>
      </c>
      <c r="K68" s="41">
        <v>2.48436706443914</v>
      </c>
      <c r="L68" s="51">
        <v>11.7108081145585</v>
      </c>
      <c r="M68" s="39">
        <v>107</v>
      </c>
      <c r="N68" s="39">
        <v>209.47663551401899</v>
      </c>
      <c r="O68" s="41">
        <v>2.3334071599045298</v>
      </c>
      <c r="P68" s="51">
        <v>10.5100291169451</v>
      </c>
      <c r="Q68" s="39">
        <v>107</v>
      </c>
      <c r="R68" s="39">
        <v>784.12149532710305</v>
      </c>
      <c r="S68" s="41">
        <v>9.5368533906399104</v>
      </c>
      <c r="T68" s="51">
        <v>9.9071934097421295</v>
      </c>
      <c r="U68" s="39">
        <v>2889</v>
      </c>
      <c r="V68" s="39">
        <v>133.38940809968801</v>
      </c>
      <c r="W68" s="41">
        <v>1.3570805313408001</v>
      </c>
      <c r="X68" s="51">
        <v>12.3515525114155</v>
      </c>
      <c r="Y68" s="39">
        <v>507</v>
      </c>
      <c r="Z68" s="40">
        <v>3.5005980465869801</v>
      </c>
      <c r="AA68" s="40">
        <v>1.6491550330639301E-2</v>
      </c>
      <c r="AB68" s="51">
        <v>12.447428361498901</v>
      </c>
      <c r="AC68" s="42">
        <v>2858</v>
      </c>
      <c r="AD68" s="41">
        <v>38.259692092372298</v>
      </c>
      <c r="AE68" s="40">
        <v>1.60297110314279</v>
      </c>
      <c r="AF68" s="51">
        <v>10.2967713773466</v>
      </c>
    </row>
    <row r="69" spans="1:32" x14ac:dyDescent="0.2">
      <c r="A69" s="43" t="s">
        <v>37</v>
      </c>
      <c r="B69" s="39">
        <v>2008</v>
      </c>
      <c r="C69" s="62">
        <v>1.9443180860921599E-2</v>
      </c>
      <c r="D69" s="39">
        <v>3478</v>
      </c>
      <c r="E69" s="39">
        <v>5029.8467510063301</v>
      </c>
      <c r="F69" s="42">
        <v>5668</v>
      </c>
      <c r="G69" s="41">
        <v>54.543366266760898</v>
      </c>
      <c r="H69" s="51">
        <v>25.762916019760102</v>
      </c>
      <c r="I69" s="42">
        <v>134</v>
      </c>
      <c r="J69" s="39">
        <v>221.55970149253699</v>
      </c>
      <c r="K69" s="41">
        <v>2.7507432432432402</v>
      </c>
      <c r="L69" s="51">
        <v>11.863576285963299</v>
      </c>
      <c r="M69" s="39">
        <v>134</v>
      </c>
      <c r="N69" s="39">
        <v>197.77611940298499</v>
      </c>
      <c r="O69" s="41">
        <v>2.6733256219991199</v>
      </c>
      <c r="P69" s="51">
        <v>10.6367184635531</v>
      </c>
      <c r="Q69" s="39">
        <v>136</v>
      </c>
      <c r="R69" s="39">
        <v>734.625</v>
      </c>
      <c r="S69" s="41">
        <v>9.9311316477768194</v>
      </c>
      <c r="T69" s="51">
        <v>9.9846434176111103</v>
      </c>
      <c r="U69" s="39">
        <v>3478</v>
      </c>
      <c r="V69" s="39">
        <v>131.36400230017301</v>
      </c>
      <c r="W69" s="41">
        <v>1.09720515536723</v>
      </c>
      <c r="X69" s="51">
        <v>12.055619879943499</v>
      </c>
      <c r="Y69" s="39">
        <v>685</v>
      </c>
      <c r="Z69" s="40">
        <v>3.5942669052572702</v>
      </c>
      <c r="AA69" s="40">
        <v>2.9072697368421101E-2</v>
      </c>
      <c r="AB69" s="51">
        <v>13.149671052631501</v>
      </c>
      <c r="AC69" s="42">
        <v>3415</v>
      </c>
      <c r="AD69" s="41">
        <v>39.004568081991202</v>
      </c>
      <c r="AE69" s="40">
        <v>0.90757897564469703</v>
      </c>
      <c r="AF69" s="51">
        <v>10.0541427471347</v>
      </c>
    </row>
    <row r="70" spans="1:32" x14ac:dyDescent="0.2">
      <c r="A70" s="43" t="s">
        <v>37</v>
      </c>
      <c r="B70" s="39">
        <v>2009</v>
      </c>
      <c r="C70" s="62">
        <v>4.8967753722481001E-2</v>
      </c>
      <c r="D70" s="39">
        <v>3452</v>
      </c>
      <c r="E70" s="39">
        <v>5084.7682502896896</v>
      </c>
      <c r="F70" s="42">
        <v>5961</v>
      </c>
      <c r="G70" s="41">
        <v>53.511191075322898</v>
      </c>
      <c r="H70" s="51">
        <v>25.788471732930802</v>
      </c>
      <c r="I70" s="42">
        <v>164</v>
      </c>
      <c r="J70" s="39">
        <v>224.371951219512</v>
      </c>
      <c r="K70" s="41">
        <v>2.1411975683890501</v>
      </c>
      <c r="L70" s="51">
        <v>12.516937310030301</v>
      </c>
      <c r="M70" s="39">
        <v>170</v>
      </c>
      <c r="N70" s="39">
        <v>211.14117647058799</v>
      </c>
      <c r="O70" s="41">
        <v>2.3872007604562602</v>
      </c>
      <c r="P70" s="51">
        <v>11.245049049429699</v>
      </c>
      <c r="Q70" s="39">
        <v>170</v>
      </c>
      <c r="R70" s="39">
        <v>781.2</v>
      </c>
      <c r="S70" s="41">
        <v>8.2984110266159803</v>
      </c>
      <c r="T70" s="51">
        <v>10.5592224334601</v>
      </c>
      <c r="U70" s="39">
        <v>3452</v>
      </c>
      <c r="V70" s="39">
        <v>131.96552723059099</v>
      </c>
      <c r="W70" s="41">
        <v>0.99995786469699199</v>
      </c>
      <c r="X70" s="51">
        <v>12.519584186671199</v>
      </c>
      <c r="Y70" s="39">
        <v>782</v>
      </c>
      <c r="Z70" s="40">
        <v>3.5735060229236302</v>
      </c>
      <c r="AA70" s="40">
        <v>2.7413348946135899E-2</v>
      </c>
      <c r="AB70" s="51">
        <v>13.9901346604215</v>
      </c>
      <c r="AC70" s="42">
        <v>3416</v>
      </c>
      <c r="AD70" s="41">
        <v>37.613905152224802</v>
      </c>
      <c r="AE70" s="40">
        <v>-0.12653440054495901</v>
      </c>
      <c r="AF70" s="51">
        <v>10.544888777248</v>
      </c>
    </row>
    <row r="71" spans="1:32" x14ac:dyDescent="0.2">
      <c r="A71" s="43" t="s">
        <v>37</v>
      </c>
      <c r="B71" s="39">
        <v>2010</v>
      </c>
      <c r="C71" s="62">
        <v>5.51929855481142E-2</v>
      </c>
      <c r="D71" s="39">
        <v>3593</v>
      </c>
      <c r="E71" s="39">
        <v>5058.4347342053998</v>
      </c>
      <c r="F71" s="42">
        <v>6121</v>
      </c>
      <c r="G71" s="41">
        <v>57.945930403528799</v>
      </c>
      <c r="H71" s="51">
        <v>25.509464956706399</v>
      </c>
      <c r="I71" s="42">
        <v>211</v>
      </c>
      <c r="J71" s="39">
        <v>236.483412322275</v>
      </c>
      <c r="K71" s="41">
        <v>2.6229247685185202</v>
      </c>
      <c r="L71" s="51">
        <v>13.2182658179012</v>
      </c>
      <c r="M71" s="39">
        <v>214</v>
      </c>
      <c r="N71" s="39">
        <v>210.682242990654</v>
      </c>
      <c r="O71" s="41">
        <v>2.40802319288751</v>
      </c>
      <c r="P71" s="51">
        <v>11.8841364514882</v>
      </c>
      <c r="Q71" s="39">
        <v>214</v>
      </c>
      <c r="R71" s="39">
        <v>790.658878504673</v>
      </c>
      <c r="S71" s="41">
        <v>9.6989145728643198</v>
      </c>
      <c r="T71" s="51">
        <v>11.136095477386901</v>
      </c>
      <c r="U71" s="39">
        <v>3593</v>
      </c>
      <c r="V71" s="39">
        <v>130.70359031449999</v>
      </c>
      <c r="W71" s="41">
        <v>1.14125363621507</v>
      </c>
      <c r="X71" s="51">
        <v>12.2752626246119</v>
      </c>
      <c r="Y71" s="39">
        <v>847</v>
      </c>
      <c r="Z71" s="40">
        <v>3.5831527240961001</v>
      </c>
      <c r="AA71" s="40">
        <v>-4.99000881575082E-3</v>
      </c>
      <c r="AB71" s="51">
        <v>14.6096973258889</v>
      </c>
      <c r="AC71" s="42">
        <v>3563</v>
      </c>
      <c r="AD71" s="41">
        <v>35.642716811675498</v>
      </c>
      <c r="AE71" s="40">
        <v>-0.73322453049692604</v>
      </c>
      <c r="AF71" s="51">
        <v>10.4161621572212</v>
      </c>
    </row>
    <row r="72" spans="1:32" x14ac:dyDescent="0.2">
      <c r="A72" s="43" t="s">
        <v>37</v>
      </c>
      <c r="B72" s="39">
        <v>2011</v>
      </c>
      <c r="C72" s="62">
        <v>4.0811919882755197E-2</v>
      </c>
      <c r="D72" s="39">
        <v>3480</v>
      </c>
      <c r="E72" s="39">
        <v>5181.8678160919499</v>
      </c>
      <c r="F72" s="42">
        <v>6130</v>
      </c>
      <c r="G72" s="41">
        <v>60.615429037520499</v>
      </c>
      <c r="H72" s="51">
        <v>25.142324469820601</v>
      </c>
      <c r="I72" s="42">
        <v>160</v>
      </c>
      <c r="J72" s="39">
        <v>236.3125</v>
      </c>
      <c r="K72" s="41">
        <v>2.3040501105379501</v>
      </c>
      <c r="L72" s="51">
        <v>12.209862564480501</v>
      </c>
      <c r="M72" s="39">
        <v>161</v>
      </c>
      <c r="N72" s="39">
        <v>220.11801242236001</v>
      </c>
      <c r="O72" s="41">
        <v>2.1445973353071701</v>
      </c>
      <c r="P72" s="51">
        <v>11.067373797187299</v>
      </c>
      <c r="Q72" s="39">
        <v>161</v>
      </c>
      <c r="R72" s="39">
        <v>815.55900621117996</v>
      </c>
      <c r="S72" s="41">
        <v>8.6769396072619607</v>
      </c>
      <c r="T72" s="51">
        <v>10.404331974805499</v>
      </c>
      <c r="U72" s="39">
        <v>3480</v>
      </c>
      <c r="V72" s="39">
        <v>131.98017241379301</v>
      </c>
      <c r="W72" s="41">
        <v>0.61732789293291901</v>
      </c>
      <c r="X72" s="51">
        <v>12.094674881671301</v>
      </c>
      <c r="Y72" s="39">
        <v>889</v>
      </c>
      <c r="Z72" s="40">
        <v>3.4077939094363301</v>
      </c>
      <c r="AA72" s="40">
        <v>-3.17020130422455E-2</v>
      </c>
      <c r="AB72" s="51">
        <v>14.281287212928699</v>
      </c>
      <c r="AC72" s="42">
        <v>3451</v>
      </c>
      <c r="AD72" s="41">
        <v>35.342393509127703</v>
      </c>
      <c r="AE72" s="40">
        <v>-1.9235301624129899</v>
      </c>
      <c r="AF72" s="51">
        <v>10.159102734504399</v>
      </c>
    </row>
    <row r="73" spans="1:32" x14ac:dyDescent="0.2">
      <c r="A73" s="43" t="s">
        <v>37</v>
      </c>
      <c r="B73" s="39">
        <v>2012</v>
      </c>
      <c r="C73" s="62">
        <v>3.5677132589370199E-2</v>
      </c>
      <c r="D73" s="39">
        <v>3491</v>
      </c>
      <c r="E73" s="39">
        <v>5304.5539959896896</v>
      </c>
      <c r="F73" s="42">
        <v>6326</v>
      </c>
      <c r="G73" s="41">
        <v>63.221280429971401</v>
      </c>
      <c r="H73" s="51">
        <v>24.453391558646899</v>
      </c>
      <c r="I73" s="42">
        <v>161</v>
      </c>
      <c r="J73" s="39">
        <v>243.39751552794999</v>
      </c>
      <c r="K73" s="41">
        <v>1.8870068540096001</v>
      </c>
      <c r="L73" s="51">
        <v>12.8127316655243</v>
      </c>
      <c r="M73" s="39">
        <v>163</v>
      </c>
      <c r="N73" s="39">
        <v>218.509202453988</v>
      </c>
      <c r="O73" s="41">
        <v>1.7881972555746199</v>
      </c>
      <c r="P73" s="51">
        <v>11.6025852487136</v>
      </c>
      <c r="Q73" s="39">
        <v>163</v>
      </c>
      <c r="R73" s="39">
        <v>818.73006134969296</v>
      </c>
      <c r="S73" s="41">
        <v>7.0284162663006304</v>
      </c>
      <c r="T73" s="51">
        <v>10.906011667810599</v>
      </c>
      <c r="U73" s="39">
        <v>3491</v>
      </c>
      <c r="V73" s="39">
        <v>127.640790604411</v>
      </c>
      <c r="W73" s="41">
        <v>0.334970737108509</v>
      </c>
      <c r="X73" s="51">
        <v>11.911119740588401</v>
      </c>
      <c r="Y73" s="39">
        <v>850</v>
      </c>
      <c r="Z73" s="40">
        <v>3.3800051462183802</v>
      </c>
      <c r="AA73" s="40">
        <v>-3.4413191605341897E-2</v>
      </c>
      <c r="AB73" s="51">
        <v>14.5875988007631</v>
      </c>
      <c r="AC73" s="42">
        <v>3366</v>
      </c>
      <c r="AD73" s="41">
        <v>32.944563279857498</v>
      </c>
      <c r="AE73" s="40">
        <v>-3.2871871562601198</v>
      </c>
      <c r="AF73" s="51">
        <v>10.271950630863801</v>
      </c>
    </row>
    <row r="74" spans="1:32" x14ac:dyDescent="0.2">
      <c r="A74" s="43" t="s">
        <v>37</v>
      </c>
      <c r="B74" s="39">
        <v>2013</v>
      </c>
      <c r="C74" s="62">
        <v>5.1758334902994897E-2</v>
      </c>
      <c r="D74" s="39">
        <v>3357</v>
      </c>
      <c r="E74" s="39">
        <v>5267.11677092642</v>
      </c>
      <c r="F74" s="42">
        <v>6410</v>
      </c>
      <c r="G74" s="41">
        <v>63.8851778471141</v>
      </c>
      <c r="H74" s="51">
        <v>23.8976032761311</v>
      </c>
      <c r="I74" s="42">
        <v>132</v>
      </c>
      <c r="J74" s="39">
        <v>236.62121212121201</v>
      </c>
      <c r="K74" s="41">
        <v>2.2009772801038601</v>
      </c>
      <c r="L74" s="51">
        <v>12.5224514767933</v>
      </c>
      <c r="M74" s="39">
        <v>133</v>
      </c>
      <c r="N74" s="39">
        <v>215.39849624060199</v>
      </c>
      <c r="O74" s="41">
        <v>1.4918424301494499</v>
      </c>
      <c r="P74" s="51">
        <v>11.377270955165701</v>
      </c>
      <c r="Q74" s="39">
        <v>133</v>
      </c>
      <c r="R74" s="39">
        <v>797.19548872180496</v>
      </c>
      <c r="S74" s="41">
        <v>6.4364129304743498</v>
      </c>
      <c r="T74" s="51">
        <v>10.6943414554906</v>
      </c>
      <c r="U74" s="39">
        <v>3357</v>
      </c>
      <c r="V74" s="39">
        <v>127.453380994936</v>
      </c>
      <c r="W74" s="41">
        <v>0.23884919518674799</v>
      </c>
      <c r="X74" s="51">
        <v>11.781646194717901</v>
      </c>
      <c r="Y74" s="39">
        <v>638</v>
      </c>
      <c r="Z74" s="40">
        <v>3.5034997152937701</v>
      </c>
      <c r="AA74" s="40">
        <v>-5.1287806176783697E-2</v>
      </c>
      <c r="AB74" s="51">
        <v>14.009478168264099</v>
      </c>
      <c r="AC74" s="42">
        <v>3233</v>
      </c>
      <c r="AD74" s="41">
        <v>30.0226724404578</v>
      </c>
      <c r="AE74" s="40">
        <v>-4.7029350318471401</v>
      </c>
      <c r="AF74" s="51">
        <v>10.083309251592301</v>
      </c>
    </row>
    <row r="75" spans="1:32" x14ac:dyDescent="0.2">
      <c r="A75" s="43" t="s">
        <v>37</v>
      </c>
      <c r="B75" s="39">
        <v>2014</v>
      </c>
      <c r="C75" s="62">
        <v>4.7107193804768702E-2</v>
      </c>
      <c r="D75" s="39">
        <v>2758</v>
      </c>
      <c r="E75" s="39">
        <v>5297.23966642495</v>
      </c>
      <c r="F75" s="42">
        <v>5838</v>
      </c>
      <c r="G75" s="41">
        <v>59.750008564576902</v>
      </c>
      <c r="H75" s="51">
        <v>22.268137718396702</v>
      </c>
      <c r="I75" s="42">
        <v>128</v>
      </c>
      <c r="J75" s="39">
        <v>230.09375</v>
      </c>
      <c r="K75" s="41">
        <v>1.8036335579992899</v>
      </c>
      <c r="L75" s="51">
        <v>11.4596037601987</v>
      </c>
      <c r="M75" s="39">
        <v>129</v>
      </c>
      <c r="N75" s="39">
        <v>209.899224806202</v>
      </c>
      <c r="O75" s="41">
        <v>1.4711635911994301</v>
      </c>
      <c r="P75" s="51">
        <v>10.3534822569199</v>
      </c>
      <c r="Q75" s="39">
        <v>129</v>
      </c>
      <c r="R75" s="39">
        <v>778.31782945736404</v>
      </c>
      <c r="S75" s="41">
        <v>5.8393520227111697</v>
      </c>
      <c r="T75" s="51">
        <v>9.7185926188786507</v>
      </c>
      <c r="U75" s="39">
        <v>2758</v>
      </c>
      <c r="V75" s="39">
        <v>127.12726613488</v>
      </c>
      <c r="W75" s="41">
        <v>0.15844657863145201</v>
      </c>
      <c r="X75" s="51">
        <v>10.7925391871035</v>
      </c>
      <c r="Y75" s="39">
        <v>557</v>
      </c>
      <c r="Z75" s="40">
        <v>3.3175020821163401</v>
      </c>
      <c r="AA75" s="40">
        <v>-6.3321664275466205E-2</v>
      </c>
      <c r="AB75" s="51">
        <v>12.7778479196557</v>
      </c>
      <c r="AC75" s="42">
        <v>2666</v>
      </c>
      <c r="AD75" s="41">
        <v>27.986084021005201</v>
      </c>
      <c r="AE75" s="40">
        <v>-5.5604532260884802</v>
      </c>
      <c r="AF75" s="51">
        <v>9.1578404616191893</v>
      </c>
    </row>
    <row r="76" spans="1:32" x14ac:dyDescent="0.2">
      <c r="A76" s="43" t="s">
        <v>37</v>
      </c>
      <c r="B76" s="39">
        <v>2015</v>
      </c>
      <c r="C76" s="62">
        <v>4.2635747904947702E-2</v>
      </c>
      <c r="D76" s="39">
        <v>2338</v>
      </c>
      <c r="E76" s="39">
        <v>5303.5457656116296</v>
      </c>
      <c r="F76" s="42">
        <v>5191</v>
      </c>
      <c r="G76" s="41">
        <v>71.103615873627405</v>
      </c>
      <c r="H76" s="51">
        <v>20.924672124831499</v>
      </c>
      <c r="I76" s="42">
        <v>57</v>
      </c>
      <c r="J76" s="39">
        <v>223.87719298245599</v>
      </c>
      <c r="K76" s="41">
        <v>1.570284</v>
      </c>
      <c r="L76" s="51">
        <v>9.9778483999999992</v>
      </c>
      <c r="M76" s="39">
        <v>58</v>
      </c>
      <c r="N76" s="39">
        <v>204.29310344827601</v>
      </c>
      <c r="O76" s="41">
        <v>1.7606989591673301</v>
      </c>
      <c r="P76" s="51">
        <v>8.9827890312249803</v>
      </c>
      <c r="Q76" s="39">
        <v>58</v>
      </c>
      <c r="R76" s="39">
        <v>765.01724137931001</v>
      </c>
      <c r="S76" s="41">
        <v>6.2341153384060997</v>
      </c>
      <c r="T76" s="51">
        <v>8.4146111333600295</v>
      </c>
      <c r="U76" s="39">
        <v>2338</v>
      </c>
      <c r="V76" s="39">
        <v>120.988023952096</v>
      </c>
      <c r="W76" s="41">
        <v>-0.11420675024108</v>
      </c>
      <c r="X76" s="51">
        <v>9.89404513018318</v>
      </c>
      <c r="Y76" s="39">
        <v>324</v>
      </c>
      <c r="Z76" s="40">
        <v>3.56488512714908</v>
      </c>
      <c r="AA76" s="40">
        <v>-8.55258792302587E-2</v>
      </c>
      <c r="AB76" s="51">
        <v>11.2172859986728</v>
      </c>
      <c r="AC76" s="42">
        <v>2240</v>
      </c>
      <c r="AD76" s="41">
        <v>24.4819196428571</v>
      </c>
      <c r="AE76" s="40">
        <v>-6.56347525530244</v>
      </c>
      <c r="AF76" s="51">
        <v>8.1762777101335598</v>
      </c>
    </row>
    <row r="77" spans="1:32" x14ac:dyDescent="0.2">
      <c r="A77" s="43" t="s">
        <v>37</v>
      </c>
      <c r="B77" s="39">
        <v>2016</v>
      </c>
      <c r="C77" s="62">
        <v>7.4226917272602499E-2</v>
      </c>
      <c r="D77" s="39">
        <v>1766</v>
      </c>
      <c r="E77" s="39">
        <v>5364.1330690826699</v>
      </c>
      <c r="F77" s="42">
        <v>4536</v>
      </c>
      <c r="G77" s="41">
        <v>77.547045855379295</v>
      </c>
      <c r="H77" s="51">
        <v>19.742355379188801</v>
      </c>
      <c r="I77" s="42"/>
      <c r="J77" s="39"/>
      <c r="K77" s="41"/>
      <c r="L77" s="51"/>
      <c r="M77" s="39"/>
      <c r="N77" s="39"/>
      <c r="O77" s="41"/>
      <c r="P77" s="51"/>
      <c r="Q77" s="39"/>
      <c r="R77" s="39"/>
      <c r="S77" s="41"/>
      <c r="T77" s="51"/>
      <c r="U77" s="39">
        <v>1766</v>
      </c>
      <c r="V77" s="39">
        <v>122.75424688561699</v>
      </c>
      <c r="W77" s="41">
        <v>-0.23389006856889999</v>
      </c>
      <c r="X77" s="51">
        <v>9.3590130502101392</v>
      </c>
      <c r="Y77" s="39">
        <v>185</v>
      </c>
      <c r="Z77" s="40">
        <v>3.2873597533144898</v>
      </c>
      <c r="AA77" s="40">
        <v>-0.115024451636102</v>
      </c>
      <c r="AB77" s="51">
        <v>10.1247393024092</v>
      </c>
      <c r="AC77" s="42">
        <v>1590</v>
      </c>
      <c r="AD77" s="41">
        <v>21.268176100628899</v>
      </c>
      <c r="AE77" s="40">
        <v>-8.0144159331979505</v>
      </c>
      <c r="AF77" s="51">
        <v>7.8416590385917599</v>
      </c>
    </row>
    <row r="78" spans="1:32" x14ac:dyDescent="0.2">
      <c r="A78" s="43" t="s">
        <v>37</v>
      </c>
      <c r="B78" s="39">
        <v>2017</v>
      </c>
      <c r="C78" s="62">
        <v>6.6911011523687502E-2</v>
      </c>
      <c r="D78" s="39">
        <v>1068</v>
      </c>
      <c r="E78" s="39">
        <v>5536.4878277153603</v>
      </c>
      <c r="F78" s="42">
        <v>3933</v>
      </c>
      <c r="G78" s="41">
        <v>88.703211289092195</v>
      </c>
      <c r="H78" s="51">
        <v>17.094367149758501</v>
      </c>
      <c r="I78" s="42"/>
      <c r="J78" s="39"/>
      <c r="K78" s="41"/>
      <c r="L78" s="51"/>
      <c r="M78" s="39"/>
      <c r="N78" s="39"/>
      <c r="O78" s="41"/>
      <c r="P78" s="51"/>
      <c r="Q78" s="39"/>
      <c r="R78" s="39"/>
      <c r="S78" s="41"/>
      <c r="T78" s="51"/>
      <c r="U78" s="39">
        <v>1068</v>
      </c>
      <c r="V78" s="39">
        <v>112.950374531835</v>
      </c>
      <c r="W78" s="41">
        <v>-0.72375235909206703</v>
      </c>
      <c r="X78" s="51">
        <v>7.9571667941851603</v>
      </c>
      <c r="Y78" s="39">
        <v>78</v>
      </c>
      <c r="Z78" s="40">
        <v>3.1454299546944302</v>
      </c>
      <c r="AA78" s="40">
        <v>-0.13882854832187599</v>
      </c>
      <c r="AB78" s="51">
        <v>8.0889203396684302</v>
      </c>
      <c r="AC78" s="42">
        <v>773</v>
      </c>
      <c r="AD78" s="41">
        <v>20.5272962483829</v>
      </c>
      <c r="AE78" s="40">
        <v>-8.7779742841993595</v>
      </c>
      <c r="AF78" s="51">
        <v>6.6838319724284103</v>
      </c>
    </row>
    <row r="79" spans="1:32" x14ac:dyDescent="0.2">
      <c r="A79" s="43" t="s">
        <v>37</v>
      </c>
      <c r="B79" s="39">
        <v>2018</v>
      </c>
      <c r="C79" s="62">
        <v>0.11199877750611199</v>
      </c>
      <c r="D79" s="39">
        <v>322</v>
      </c>
      <c r="E79" s="39">
        <v>5870.0217391304404</v>
      </c>
      <c r="F79" s="42">
        <v>2962</v>
      </c>
      <c r="G79" s="41">
        <v>114.235563808238</v>
      </c>
      <c r="H79" s="51">
        <v>15.1575081026334</v>
      </c>
      <c r="I79" s="42"/>
      <c r="J79" s="39"/>
      <c r="K79" s="41"/>
      <c r="L79" s="51"/>
      <c r="M79" s="39"/>
      <c r="N79" s="39"/>
      <c r="O79" s="41"/>
      <c r="P79" s="51"/>
      <c r="Q79" s="39"/>
      <c r="R79" s="39"/>
      <c r="S79" s="41"/>
      <c r="T79" s="51"/>
      <c r="U79" s="39">
        <v>322</v>
      </c>
      <c r="V79" s="39">
        <v>104.524844720497</v>
      </c>
      <c r="W79" s="41">
        <v>-0.98909063136456199</v>
      </c>
      <c r="X79" s="51">
        <v>7.6050600814663998</v>
      </c>
      <c r="Y79" s="39"/>
      <c r="Z79" s="40"/>
      <c r="AA79" s="40"/>
      <c r="AB79" s="51"/>
      <c r="AC79" s="42"/>
      <c r="AD79" s="41"/>
      <c r="AE79" s="40"/>
      <c r="AF79" s="51"/>
    </row>
    <row r="80" spans="1:32" x14ac:dyDescent="0.2">
      <c r="A80" s="43" t="s">
        <v>37</v>
      </c>
      <c r="B80" s="39">
        <v>2019</v>
      </c>
      <c r="C80" s="62">
        <v>7.42464323007309E-2</v>
      </c>
      <c r="D80" s="39"/>
      <c r="E80" s="39"/>
      <c r="F80" s="42">
        <v>1827</v>
      </c>
      <c r="G80" s="41">
        <v>143.362632731254</v>
      </c>
      <c r="H80" s="51">
        <v>14.608534209085899</v>
      </c>
      <c r="I80" s="42"/>
      <c r="J80" s="39"/>
      <c r="K80" s="41"/>
      <c r="L80" s="51"/>
      <c r="M80" s="39"/>
      <c r="N80" s="39"/>
      <c r="O80" s="41"/>
      <c r="P80" s="51"/>
      <c r="Q80" s="39"/>
      <c r="R80" s="39"/>
      <c r="S80" s="41"/>
      <c r="T80" s="51"/>
      <c r="U80" s="39"/>
      <c r="V80" s="39"/>
      <c r="W80" s="41"/>
      <c r="X80" s="51"/>
      <c r="Y80" s="39"/>
      <c r="Z80" s="40"/>
      <c r="AA80" s="40"/>
      <c r="AB80" s="51"/>
      <c r="AC80" s="42"/>
      <c r="AD80" s="41"/>
      <c r="AE80" s="40"/>
      <c r="AF80" s="51"/>
    </row>
    <row r="81" spans="1:32" x14ac:dyDescent="0.2">
      <c r="A81" s="43" t="s">
        <v>37</v>
      </c>
      <c r="B81" s="39">
        <v>2020</v>
      </c>
      <c r="C81" s="62">
        <v>7.1928620452985606E-2</v>
      </c>
      <c r="D81" s="39"/>
      <c r="E81" s="39"/>
      <c r="F81" s="42">
        <v>983</v>
      </c>
      <c r="G81" s="41">
        <v>166.11321464903301</v>
      </c>
      <c r="H81" s="51">
        <v>12.4896236012207</v>
      </c>
      <c r="I81" s="42"/>
      <c r="J81" s="39"/>
      <c r="K81" s="41"/>
      <c r="L81" s="51"/>
      <c r="M81" s="39"/>
      <c r="N81" s="39"/>
      <c r="O81" s="41"/>
      <c r="P81" s="51"/>
      <c r="Q81" s="39"/>
      <c r="R81" s="39"/>
      <c r="S81" s="41"/>
      <c r="T81" s="51"/>
      <c r="U81" s="39"/>
      <c r="V81" s="39"/>
      <c r="W81" s="41"/>
      <c r="X81" s="51"/>
      <c r="Y81" s="39"/>
      <c r="Z81" s="40"/>
      <c r="AA81" s="40"/>
      <c r="AB81" s="51"/>
      <c r="AC81" s="42"/>
      <c r="AD81" s="41"/>
      <c r="AE81" s="40"/>
      <c r="AF81" s="51"/>
    </row>
    <row r="82" spans="1:32" x14ac:dyDescent="0.2">
      <c r="A82" s="43" t="s">
        <v>37</v>
      </c>
      <c r="B82" s="39">
        <v>2021</v>
      </c>
      <c r="C82" s="62">
        <v>2.5652173913043499E-2</v>
      </c>
      <c r="D82" s="39"/>
      <c r="E82" s="39"/>
      <c r="F82" s="42">
        <v>74</v>
      </c>
      <c r="G82" s="41">
        <v>151.13743243243201</v>
      </c>
      <c r="H82" s="51">
        <v>8.2581081081081003</v>
      </c>
      <c r="I82" s="42"/>
      <c r="J82" s="39"/>
      <c r="K82" s="41"/>
      <c r="L82" s="51"/>
      <c r="M82" s="39"/>
      <c r="N82" s="39"/>
      <c r="O82" s="41"/>
      <c r="P82" s="51"/>
      <c r="Q82" s="39"/>
      <c r="R82" s="39"/>
      <c r="S82" s="41"/>
      <c r="T82" s="51"/>
      <c r="U82" s="39"/>
      <c r="V82" s="39"/>
      <c r="W82" s="41"/>
      <c r="X82" s="51"/>
      <c r="Y82" s="39"/>
      <c r="Z82" s="40"/>
      <c r="AA82" s="40"/>
      <c r="AB82" s="51"/>
      <c r="AC82" s="42"/>
      <c r="AD82" s="41"/>
      <c r="AE82" s="40"/>
      <c r="AF82" s="51"/>
    </row>
    <row r="83" spans="1:32" x14ac:dyDescent="0.2">
      <c r="A83" s="43" t="s">
        <v>2</v>
      </c>
      <c r="B83" s="39">
        <v>1987</v>
      </c>
      <c r="C83" s="62">
        <v>9.4733009708737895E-2</v>
      </c>
      <c r="D83" s="39">
        <v>1205</v>
      </c>
      <c r="E83" s="39">
        <v>5084.4879668049798</v>
      </c>
      <c r="F83" s="42">
        <v>1558</v>
      </c>
      <c r="G83" s="41">
        <v>-22.313517329910098</v>
      </c>
      <c r="H83" s="51">
        <v>30.306170089858799</v>
      </c>
      <c r="I83" s="42">
        <v>137</v>
      </c>
      <c r="J83" s="39">
        <v>186.51094890511001</v>
      </c>
      <c r="K83" s="41">
        <v>-4.4126275510204302E-2</v>
      </c>
      <c r="L83" s="51">
        <v>9.7459846938775403</v>
      </c>
      <c r="M83" s="39"/>
      <c r="N83" s="39"/>
      <c r="O83" s="41"/>
      <c r="P83" s="51"/>
      <c r="Q83" s="39">
        <v>63</v>
      </c>
      <c r="R83" s="39">
        <v>770.46031746031701</v>
      </c>
      <c r="S83" s="41">
        <v>3.81006225165563</v>
      </c>
      <c r="T83" s="51">
        <v>5.19696158940397</v>
      </c>
      <c r="U83" s="39">
        <v>1205</v>
      </c>
      <c r="V83" s="39">
        <v>136.50705394190899</v>
      </c>
      <c r="W83" s="41">
        <v>2.3299491307147502</v>
      </c>
      <c r="X83" s="51">
        <v>12.5022588538313</v>
      </c>
      <c r="Y83" s="39"/>
      <c r="Z83" s="40"/>
      <c r="AA83" s="40"/>
      <c r="AB83" s="51"/>
      <c r="AC83" s="42">
        <v>1204</v>
      </c>
      <c r="AD83" s="41">
        <v>42.058222591362103</v>
      </c>
      <c r="AE83" s="40">
        <v>0.40283204134367001</v>
      </c>
      <c r="AF83" s="51">
        <v>9.1050846899224709</v>
      </c>
    </row>
    <row r="84" spans="1:32" x14ac:dyDescent="0.2">
      <c r="A84" s="43" t="s">
        <v>2</v>
      </c>
      <c r="B84" s="39">
        <v>1988</v>
      </c>
      <c r="C84" s="62">
        <v>0.12474169002803399</v>
      </c>
      <c r="D84" s="39">
        <v>1484</v>
      </c>
      <c r="E84" s="39">
        <v>5283.2291105121303</v>
      </c>
      <c r="F84" s="42">
        <v>1943</v>
      </c>
      <c r="G84" s="41">
        <v>-38.401286670097697</v>
      </c>
      <c r="H84" s="51">
        <v>31.253085434894601</v>
      </c>
      <c r="I84" s="42">
        <v>109</v>
      </c>
      <c r="J84" s="39">
        <v>208.89908256880699</v>
      </c>
      <c r="K84" s="41">
        <v>0.16991448007774601</v>
      </c>
      <c r="L84" s="51">
        <v>8.9804489795918396</v>
      </c>
      <c r="M84" s="39"/>
      <c r="N84" s="39"/>
      <c r="O84" s="41"/>
      <c r="P84" s="51"/>
      <c r="Q84" s="39">
        <v>64</v>
      </c>
      <c r="R84" s="39">
        <v>843.78125</v>
      </c>
      <c r="S84" s="41">
        <v>3.8979454905847502</v>
      </c>
      <c r="T84" s="51">
        <v>5.4645401387512296</v>
      </c>
      <c r="U84" s="39">
        <v>1484</v>
      </c>
      <c r="V84" s="39">
        <v>135.25269541778999</v>
      </c>
      <c r="W84" s="41">
        <v>2.3000684860968099</v>
      </c>
      <c r="X84" s="51">
        <v>13.6414794026776</v>
      </c>
      <c r="Y84" s="39"/>
      <c r="Z84" s="40"/>
      <c r="AA84" s="40"/>
      <c r="AB84" s="51"/>
      <c r="AC84" s="42">
        <v>1478</v>
      </c>
      <c r="AD84" s="41">
        <v>41.550067658998699</v>
      </c>
      <c r="AE84" s="40">
        <v>0.40904761904761899</v>
      </c>
      <c r="AF84" s="51">
        <v>10.3440844202898</v>
      </c>
    </row>
    <row r="85" spans="1:32" x14ac:dyDescent="0.2">
      <c r="A85" s="43" t="s">
        <v>2</v>
      </c>
      <c r="B85" s="39">
        <v>1989</v>
      </c>
      <c r="C85" s="62">
        <v>0.19632308212233801</v>
      </c>
      <c r="D85" s="39">
        <v>1614</v>
      </c>
      <c r="E85" s="39">
        <v>5260.2627013630699</v>
      </c>
      <c r="F85" s="42">
        <v>2210</v>
      </c>
      <c r="G85" s="41">
        <v>-10.4537013574661</v>
      </c>
      <c r="H85" s="51">
        <v>31.633019457013599</v>
      </c>
      <c r="I85" s="42">
        <v>113</v>
      </c>
      <c r="J85" s="39">
        <v>217.07079646017701</v>
      </c>
      <c r="K85" s="41">
        <v>0.113754125412542</v>
      </c>
      <c r="L85" s="51">
        <v>8.9671897689768798</v>
      </c>
      <c r="M85" s="39"/>
      <c r="N85" s="39"/>
      <c r="O85" s="41"/>
      <c r="P85" s="51"/>
      <c r="Q85" s="39">
        <v>66</v>
      </c>
      <c r="R85" s="39">
        <v>864.28787878787898</v>
      </c>
      <c r="S85" s="41">
        <v>3.9156730608840702</v>
      </c>
      <c r="T85" s="51">
        <v>5.7305821517931497</v>
      </c>
      <c r="U85" s="39">
        <v>1614</v>
      </c>
      <c r="V85" s="39">
        <v>136.887856257745</v>
      </c>
      <c r="W85" s="41">
        <v>2.2701010879419701</v>
      </c>
      <c r="X85" s="51">
        <v>14.2658499546691</v>
      </c>
      <c r="Y85" s="39"/>
      <c r="Z85" s="40"/>
      <c r="AA85" s="40"/>
      <c r="AB85" s="51"/>
      <c r="AC85" s="42">
        <v>1608</v>
      </c>
      <c r="AD85" s="41">
        <v>39.564241293532298</v>
      </c>
      <c r="AE85" s="40">
        <v>0.31821516674280698</v>
      </c>
      <c r="AF85" s="51">
        <v>10.9614399269073</v>
      </c>
    </row>
    <row r="86" spans="1:32" x14ac:dyDescent="0.2">
      <c r="A86" s="43" t="s">
        <v>2</v>
      </c>
      <c r="B86" s="39">
        <v>1990</v>
      </c>
      <c r="C86" s="62">
        <v>0.142344404130617</v>
      </c>
      <c r="D86" s="39">
        <v>1975</v>
      </c>
      <c r="E86" s="39">
        <v>5420.2632911392402</v>
      </c>
      <c r="F86" s="42">
        <v>2704</v>
      </c>
      <c r="G86" s="41">
        <v>10.586335059171599</v>
      </c>
      <c r="H86" s="51">
        <v>32.287483357988101</v>
      </c>
      <c r="I86" s="42">
        <v>156</v>
      </c>
      <c r="J86" s="39">
        <v>234.21794871794901</v>
      </c>
      <c r="K86" s="41">
        <v>0.85087890624999696</v>
      </c>
      <c r="L86" s="51">
        <v>9.4583789062499992</v>
      </c>
      <c r="M86" s="39"/>
      <c r="N86" s="39"/>
      <c r="O86" s="41"/>
      <c r="P86" s="51"/>
      <c r="Q86" s="39">
        <v>130</v>
      </c>
      <c r="R86" s="39">
        <v>844.53076923076901</v>
      </c>
      <c r="S86" s="41">
        <v>5.2651710526315796</v>
      </c>
      <c r="T86" s="51">
        <v>6.5835401315789204</v>
      </c>
      <c r="U86" s="39">
        <v>1975</v>
      </c>
      <c r="V86" s="39">
        <v>139.53873417721499</v>
      </c>
      <c r="W86" s="41">
        <v>2.5052751479289999</v>
      </c>
      <c r="X86" s="51">
        <v>14.7372244822485</v>
      </c>
      <c r="Y86" s="39"/>
      <c r="Z86" s="40"/>
      <c r="AA86" s="40"/>
      <c r="AB86" s="51"/>
      <c r="AC86" s="42">
        <v>1969</v>
      </c>
      <c r="AD86" s="41">
        <v>37.444845099035099</v>
      </c>
      <c r="AE86" s="40">
        <v>0.36566172106824901</v>
      </c>
      <c r="AF86" s="51">
        <v>11.6753338278932</v>
      </c>
    </row>
    <row r="87" spans="1:32" x14ac:dyDescent="0.2">
      <c r="A87" s="43" t="s">
        <v>2</v>
      </c>
      <c r="B87" s="39">
        <v>1991</v>
      </c>
      <c r="C87" s="62">
        <v>0.20951287936750801</v>
      </c>
      <c r="D87" s="39">
        <v>2040</v>
      </c>
      <c r="E87" s="39">
        <v>5403.8200980392203</v>
      </c>
      <c r="F87" s="42">
        <v>2938</v>
      </c>
      <c r="G87" s="41">
        <v>13.2676038121171</v>
      </c>
      <c r="H87" s="51">
        <v>31.271538121170899</v>
      </c>
      <c r="I87" s="42">
        <v>154</v>
      </c>
      <c r="J87" s="39">
        <v>236.993506493506</v>
      </c>
      <c r="K87" s="41">
        <v>1.45336877448238</v>
      </c>
      <c r="L87" s="51">
        <v>9.8585517627308494</v>
      </c>
      <c r="M87" s="39">
        <v>52</v>
      </c>
      <c r="N87" s="39">
        <v>217</v>
      </c>
      <c r="O87" s="41">
        <v>0.77437817551963195</v>
      </c>
      <c r="P87" s="51">
        <v>5.9328036951501</v>
      </c>
      <c r="Q87" s="39">
        <v>143</v>
      </c>
      <c r="R87" s="39">
        <v>842.21678321678303</v>
      </c>
      <c r="S87" s="41">
        <v>6.4047167792792896</v>
      </c>
      <c r="T87" s="51">
        <v>7.2137826576576396</v>
      </c>
      <c r="U87" s="39">
        <v>2040</v>
      </c>
      <c r="V87" s="39">
        <v>139.74754901960799</v>
      </c>
      <c r="W87" s="41">
        <v>3.0196930153321899</v>
      </c>
      <c r="X87" s="51">
        <v>14.623943781942099</v>
      </c>
      <c r="Y87" s="39"/>
      <c r="Z87" s="40"/>
      <c r="AA87" s="40"/>
      <c r="AB87" s="51"/>
      <c r="AC87" s="42">
        <v>2037</v>
      </c>
      <c r="AD87" s="41">
        <v>36.443249877270397</v>
      </c>
      <c r="AE87" s="40">
        <v>0.28995521367521399</v>
      </c>
      <c r="AF87" s="51">
        <v>11.7261792136752</v>
      </c>
    </row>
    <row r="88" spans="1:32" x14ac:dyDescent="0.2">
      <c r="A88" s="43" t="s">
        <v>2</v>
      </c>
      <c r="B88" s="39">
        <v>1992</v>
      </c>
      <c r="C88" s="62">
        <v>0.21790606653620301</v>
      </c>
      <c r="D88" s="39">
        <v>2358</v>
      </c>
      <c r="E88" s="39">
        <v>5583.2527565733699</v>
      </c>
      <c r="F88" s="42">
        <v>3434</v>
      </c>
      <c r="G88" s="41">
        <v>44.049793244030496</v>
      </c>
      <c r="H88" s="51">
        <v>31.722434478741999</v>
      </c>
      <c r="I88" s="42">
        <v>201</v>
      </c>
      <c r="J88" s="39">
        <v>243.43781094527401</v>
      </c>
      <c r="K88" s="41">
        <v>1.6317181088313999</v>
      </c>
      <c r="L88" s="51">
        <v>10.5963809099019</v>
      </c>
      <c r="M88" s="39">
        <v>70</v>
      </c>
      <c r="N88" s="39">
        <v>228.328571428571</v>
      </c>
      <c r="O88" s="41">
        <v>0.85803839122486603</v>
      </c>
      <c r="P88" s="51">
        <v>6.4761787020109498</v>
      </c>
      <c r="Q88" s="39">
        <v>194</v>
      </c>
      <c r="R88" s="39">
        <v>871.38659793814395</v>
      </c>
      <c r="S88" s="41">
        <v>7.1675736747529299</v>
      </c>
      <c r="T88" s="51">
        <v>7.9175799640610798</v>
      </c>
      <c r="U88" s="39">
        <v>2358</v>
      </c>
      <c r="V88" s="39">
        <v>142.36598812553001</v>
      </c>
      <c r="W88" s="41">
        <v>3.2813163413923601</v>
      </c>
      <c r="X88" s="51">
        <v>15.4783821730265</v>
      </c>
      <c r="Y88" s="39"/>
      <c r="Z88" s="40"/>
      <c r="AA88" s="40"/>
      <c r="AB88" s="51"/>
      <c r="AC88" s="42">
        <v>2347</v>
      </c>
      <c r="AD88" s="41">
        <v>36.119343843204199</v>
      </c>
      <c r="AE88" s="40">
        <v>0.34106652989448999</v>
      </c>
      <c r="AF88" s="51">
        <v>12.7093034876905</v>
      </c>
    </row>
    <row r="89" spans="1:32" x14ac:dyDescent="0.2">
      <c r="A89" s="43" t="s">
        <v>2</v>
      </c>
      <c r="B89" s="39">
        <v>1993</v>
      </c>
      <c r="C89" s="62">
        <v>0.32915647015201999</v>
      </c>
      <c r="D89" s="39">
        <v>2670</v>
      </c>
      <c r="E89" s="39">
        <v>5669.0606741573001</v>
      </c>
      <c r="F89" s="42">
        <v>4060</v>
      </c>
      <c r="G89" s="41">
        <v>65.2881625615762</v>
      </c>
      <c r="H89" s="51">
        <v>31.947307635467901</v>
      </c>
      <c r="I89" s="42">
        <v>243</v>
      </c>
      <c r="J89" s="39">
        <v>236.46090534979399</v>
      </c>
      <c r="K89" s="41">
        <v>1.8627208178438699</v>
      </c>
      <c r="L89" s="51">
        <v>11.5789873605948</v>
      </c>
      <c r="M89" s="39">
        <v>93</v>
      </c>
      <c r="N89" s="39">
        <v>219.49462365591401</v>
      </c>
      <c r="O89" s="41">
        <v>1.5068020555767001</v>
      </c>
      <c r="P89" s="51">
        <v>7.5260197944423304</v>
      </c>
      <c r="Q89" s="39">
        <v>250</v>
      </c>
      <c r="R89" s="39">
        <v>830.99199999999996</v>
      </c>
      <c r="S89" s="41">
        <v>9.0254494968318806</v>
      </c>
      <c r="T89" s="51">
        <v>8.8590342899739003</v>
      </c>
      <c r="U89" s="39">
        <v>2670</v>
      </c>
      <c r="V89" s="39">
        <v>144.36329588014999</v>
      </c>
      <c r="W89" s="41">
        <v>3.5238184281842799</v>
      </c>
      <c r="X89" s="51">
        <v>15.8543089430894</v>
      </c>
      <c r="Y89" s="39"/>
      <c r="Z89" s="40"/>
      <c r="AA89" s="40"/>
      <c r="AB89" s="51"/>
      <c r="AC89" s="42">
        <v>2648</v>
      </c>
      <c r="AD89" s="41">
        <v>37.337311178247703</v>
      </c>
      <c r="AE89" s="40">
        <v>0.39689663699307698</v>
      </c>
      <c r="AF89" s="51">
        <v>13.0907412215628</v>
      </c>
    </row>
    <row r="90" spans="1:32" x14ac:dyDescent="0.2">
      <c r="A90" s="43" t="s">
        <v>2</v>
      </c>
      <c r="B90" s="39">
        <v>1994</v>
      </c>
      <c r="C90" s="62">
        <v>0.29356390977443603</v>
      </c>
      <c r="D90" s="39">
        <v>2727</v>
      </c>
      <c r="E90" s="39">
        <v>5806.4602126879399</v>
      </c>
      <c r="F90" s="42">
        <v>4525</v>
      </c>
      <c r="G90" s="41">
        <v>89.652185635359004</v>
      </c>
      <c r="H90" s="51">
        <v>31.1228393370166</v>
      </c>
      <c r="I90" s="42">
        <v>283</v>
      </c>
      <c r="J90" s="39">
        <v>236.05653710247299</v>
      </c>
      <c r="K90" s="41">
        <v>2.1850775366943198</v>
      </c>
      <c r="L90" s="51">
        <v>11.7098375877473</v>
      </c>
      <c r="M90" s="39">
        <v>161</v>
      </c>
      <c r="N90" s="39">
        <v>228.41614906832299</v>
      </c>
      <c r="O90" s="41">
        <v>1.9374634146341401</v>
      </c>
      <c r="P90" s="51">
        <v>8.2797606504065193</v>
      </c>
      <c r="Q90" s="39">
        <v>287</v>
      </c>
      <c r="R90" s="39">
        <v>823.49825783972096</v>
      </c>
      <c r="S90" s="41">
        <v>10.3404969619443</v>
      </c>
      <c r="T90" s="51">
        <v>9.13305052766232</v>
      </c>
      <c r="U90" s="39">
        <v>2727</v>
      </c>
      <c r="V90" s="39">
        <v>143.48991565823201</v>
      </c>
      <c r="W90" s="41">
        <v>4.3508342541436402</v>
      </c>
      <c r="X90" s="51">
        <v>15.722306077348099</v>
      </c>
      <c r="Y90" s="39">
        <v>77</v>
      </c>
      <c r="Z90" s="40">
        <v>3.21542098929209</v>
      </c>
      <c r="AA90" s="40">
        <v>-4.4590837282780299E-3</v>
      </c>
      <c r="AB90" s="51">
        <v>6.5606319115323801</v>
      </c>
      <c r="AC90" s="42">
        <v>2707</v>
      </c>
      <c r="AD90" s="41">
        <v>36.317510158847497</v>
      </c>
      <c r="AE90" s="40">
        <v>0.28155409908909101</v>
      </c>
      <c r="AF90" s="51">
        <v>13.2822257720506</v>
      </c>
    </row>
    <row r="91" spans="1:32" x14ac:dyDescent="0.2">
      <c r="A91" s="43" t="s">
        <v>2</v>
      </c>
      <c r="B91" s="39">
        <v>1995</v>
      </c>
      <c r="C91" s="62">
        <v>0.34880428134556601</v>
      </c>
      <c r="D91" s="39">
        <v>3069</v>
      </c>
      <c r="E91" s="39">
        <v>5918.5907461713896</v>
      </c>
      <c r="F91" s="42">
        <v>4976</v>
      </c>
      <c r="G91" s="41">
        <v>125.792733118971</v>
      </c>
      <c r="H91" s="51">
        <v>31.814589027331099</v>
      </c>
      <c r="I91" s="42">
        <v>294</v>
      </c>
      <c r="J91" s="39">
        <v>244.431972789116</v>
      </c>
      <c r="K91" s="41">
        <v>2.2731263157894799</v>
      </c>
      <c r="L91" s="51">
        <v>11.5924785206259</v>
      </c>
      <c r="M91" s="39">
        <v>203</v>
      </c>
      <c r="N91" s="39">
        <v>223.783251231527</v>
      </c>
      <c r="O91" s="41">
        <v>2.22809338298481</v>
      </c>
      <c r="P91" s="51">
        <v>8.6096562589515795</v>
      </c>
      <c r="Q91" s="39">
        <v>297</v>
      </c>
      <c r="R91" s="39">
        <v>849.67340067340103</v>
      </c>
      <c r="S91" s="41">
        <v>11.2806198347108</v>
      </c>
      <c r="T91" s="51">
        <v>9.1716913650612408</v>
      </c>
      <c r="U91" s="39">
        <v>3069</v>
      </c>
      <c r="V91" s="39">
        <v>145.196155099381</v>
      </c>
      <c r="W91" s="41">
        <v>5.1432484422110401</v>
      </c>
      <c r="X91" s="51">
        <v>16.267272964824102</v>
      </c>
      <c r="Y91" s="39">
        <v>93</v>
      </c>
      <c r="Z91" s="40">
        <v>3.3509968103581</v>
      </c>
      <c r="AA91" s="40">
        <v>-5.6072423398327098E-4</v>
      </c>
      <c r="AB91" s="51">
        <v>6.9479665738161698</v>
      </c>
      <c r="AC91" s="42">
        <v>3049</v>
      </c>
      <c r="AD91" s="41">
        <v>35.755460806822001</v>
      </c>
      <c r="AE91" s="40">
        <v>0.40683733118323001</v>
      </c>
      <c r="AF91" s="51">
        <v>13.7226958879258</v>
      </c>
    </row>
    <row r="92" spans="1:32" x14ac:dyDescent="0.2">
      <c r="A92" s="43" t="s">
        <v>2</v>
      </c>
      <c r="B92" s="39">
        <v>1996</v>
      </c>
      <c r="C92" s="62">
        <v>0.376428118057759</v>
      </c>
      <c r="D92" s="39">
        <v>2960</v>
      </c>
      <c r="E92" s="39">
        <v>6063.2145270270303</v>
      </c>
      <c r="F92" s="42">
        <v>4852</v>
      </c>
      <c r="G92" s="41">
        <v>127.256430338005</v>
      </c>
      <c r="H92" s="51">
        <v>31.6030300906843</v>
      </c>
      <c r="I92" s="42">
        <v>336</v>
      </c>
      <c r="J92" s="39">
        <v>250.5625</v>
      </c>
      <c r="K92" s="41">
        <v>2.60376315789475</v>
      </c>
      <c r="L92" s="51">
        <v>12.132445275119601</v>
      </c>
      <c r="M92" s="39">
        <v>277</v>
      </c>
      <c r="N92" s="39">
        <v>230.13718411552301</v>
      </c>
      <c r="O92" s="41">
        <v>2.4256379777309598</v>
      </c>
      <c r="P92" s="51">
        <v>9.4273069515498094</v>
      </c>
      <c r="Q92" s="39">
        <v>342</v>
      </c>
      <c r="R92" s="39">
        <v>881.93274853801199</v>
      </c>
      <c r="S92" s="41">
        <v>12.5040780546382</v>
      </c>
      <c r="T92" s="51">
        <v>9.7040768537976394</v>
      </c>
      <c r="U92" s="39">
        <v>2960</v>
      </c>
      <c r="V92" s="39">
        <v>145.323648648649</v>
      </c>
      <c r="W92" s="41">
        <v>5.2423919141914297</v>
      </c>
      <c r="X92" s="51">
        <v>16.120888613861499</v>
      </c>
      <c r="Y92" s="39">
        <v>126</v>
      </c>
      <c r="Z92" s="40">
        <v>3.3049262947351301</v>
      </c>
      <c r="AA92" s="40">
        <v>4.3123000872346699E-4</v>
      </c>
      <c r="AB92" s="51">
        <v>7.5758941552777301</v>
      </c>
      <c r="AC92" s="42">
        <v>2934</v>
      </c>
      <c r="AD92" s="41">
        <v>35.226789366053303</v>
      </c>
      <c r="AE92" s="40">
        <v>0.35915073605639602</v>
      </c>
      <c r="AF92" s="51">
        <v>13.781924341696</v>
      </c>
    </row>
    <row r="93" spans="1:32" x14ac:dyDescent="0.2">
      <c r="A93" s="43" t="s">
        <v>2</v>
      </c>
      <c r="B93" s="39">
        <v>1997</v>
      </c>
      <c r="C93" s="62">
        <v>0.45023044793317102</v>
      </c>
      <c r="D93" s="39">
        <v>3141</v>
      </c>
      <c r="E93" s="39">
        <v>6143.0448901623704</v>
      </c>
      <c r="F93" s="42">
        <v>5384</v>
      </c>
      <c r="G93" s="41">
        <v>136.69571879643399</v>
      </c>
      <c r="H93" s="51">
        <v>31.631296805349301</v>
      </c>
      <c r="I93" s="42">
        <v>349</v>
      </c>
      <c r="J93" s="39">
        <v>255.85386819484199</v>
      </c>
      <c r="K93" s="41">
        <v>3.2017254634678398</v>
      </c>
      <c r="L93" s="51">
        <v>13.094915485277999</v>
      </c>
      <c r="M93" s="39">
        <v>346</v>
      </c>
      <c r="N93" s="39">
        <v>234.17341040462401</v>
      </c>
      <c r="O93" s="41">
        <v>2.7329085667215698</v>
      </c>
      <c r="P93" s="51">
        <v>10.6947331136739</v>
      </c>
      <c r="Q93" s="39">
        <v>355</v>
      </c>
      <c r="R93" s="39">
        <v>900.87605633802798</v>
      </c>
      <c r="S93" s="41">
        <v>13.5822915523862</v>
      </c>
      <c r="T93" s="51">
        <v>10.597222709819</v>
      </c>
      <c r="U93" s="39">
        <v>3141</v>
      </c>
      <c r="V93" s="39">
        <v>146.44476281439</v>
      </c>
      <c r="W93" s="41">
        <v>5.20104407662265</v>
      </c>
      <c r="X93" s="51">
        <v>16.672401153059301</v>
      </c>
      <c r="Y93" s="39">
        <v>167</v>
      </c>
      <c r="Z93" s="40">
        <v>3.4930010019800699</v>
      </c>
      <c r="AA93" s="40">
        <v>4.4431455897980896E-3</v>
      </c>
      <c r="AB93" s="51">
        <v>8.8727417640807804</v>
      </c>
      <c r="AC93" s="42">
        <v>3117</v>
      </c>
      <c r="AD93" s="41">
        <v>37.048347770291898</v>
      </c>
      <c r="AE93" s="40">
        <v>0.27975876865671701</v>
      </c>
      <c r="AF93" s="51">
        <v>14.2431429850747</v>
      </c>
    </row>
    <row r="94" spans="1:32" x14ac:dyDescent="0.2">
      <c r="A94" s="43" t="s">
        <v>2</v>
      </c>
      <c r="B94" s="39">
        <v>1998</v>
      </c>
      <c r="C94" s="62">
        <v>0.43801826947475297</v>
      </c>
      <c r="D94" s="39">
        <v>3453</v>
      </c>
      <c r="E94" s="39">
        <v>6187.4569939183302</v>
      </c>
      <c r="F94" s="42">
        <v>5822</v>
      </c>
      <c r="G94" s="41">
        <v>145.29865853658501</v>
      </c>
      <c r="H94" s="51">
        <v>32.3115602885605</v>
      </c>
      <c r="I94" s="42">
        <v>388</v>
      </c>
      <c r="J94" s="39">
        <v>256.73711340206199</v>
      </c>
      <c r="K94" s="41">
        <v>3.2180636274987999</v>
      </c>
      <c r="L94" s="51">
        <v>13.491481960019501</v>
      </c>
      <c r="M94" s="39">
        <v>388</v>
      </c>
      <c r="N94" s="39">
        <v>234.25</v>
      </c>
      <c r="O94" s="41">
        <v>3.0503685497676698</v>
      </c>
      <c r="P94" s="51">
        <v>11.206147957936</v>
      </c>
      <c r="Q94" s="39">
        <v>396</v>
      </c>
      <c r="R94" s="39">
        <v>905.23232323232298</v>
      </c>
      <c r="S94" s="41">
        <v>14.318265380859399</v>
      </c>
      <c r="T94" s="51">
        <v>10.9402016601562</v>
      </c>
      <c r="U94" s="39">
        <v>3453</v>
      </c>
      <c r="V94" s="39">
        <v>144.787141615986</v>
      </c>
      <c r="W94" s="41">
        <v>4.72325189133426</v>
      </c>
      <c r="X94" s="51">
        <v>17.269579951856901</v>
      </c>
      <c r="Y94" s="39">
        <v>276</v>
      </c>
      <c r="Z94" s="40">
        <v>3.4350399069179098</v>
      </c>
      <c r="AA94" s="40">
        <v>1.26139654367118E-2</v>
      </c>
      <c r="AB94" s="51">
        <v>9.9478514712751007</v>
      </c>
      <c r="AC94" s="42">
        <v>3421</v>
      </c>
      <c r="AD94" s="41">
        <v>37.1709733995907</v>
      </c>
      <c r="AE94" s="40">
        <v>0.21050543009825901</v>
      </c>
      <c r="AF94" s="51">
        <v>14.748836424754399</v>
      </c>
    </row>
    <row r="95" spans="1:32" x14ac:dyDescent="0.2">
      <c r="A95" s="43" t="s">
        <v>2</v>
      </c>
      <c r="B95" s="39">
        <v>1999</v>
      </c>
      <c r="C95" s="62">
        <v>0.47846049200770902</v>
      </c>
      <c r="D95" s="39">
        <v>3749</v>
      </c>
      <c r="E95" s="39">
        <v>6269.1373699653204</v>
      </c>
      <c r="F95" s="42">
        <v>6454</v>
      </c>
      <c r="G95" s="41">
        <v>161.16893864270199</v>
      </c>
      <c r="H95" s="51">
        <v>31.805678493957402</v>
      </c>
      <c r="I95" s="42">
        <v>450</v>
      </c>
      <c r="J95" s="39">
        <v>255.37333333333299</v>
      </c>
      <c r="K95" s="41">
        <v>2.8776946614583498</v>
      </c>
      <c r="L95" s="51">
        <v>14.1991408420139</v>
      </c>
      <c r="M95" s="39">
        <v>449</v>
      </c>
      <c r="N95" s="39">
        <v>237.109131403118</v>
      </c>
      <c r="O95" s="41">
        <v>3.0931922072268199</v>
      </c>
      <c r="P95" s="51">
        <v>12.099775794514599</v>
      </c>
      <c r="Q95" s="39">
        <v>457</v>
      </c>
      <c r="R95" s="39">
        <v>911.10503282275704</v>
      </c>
      <c r="S95" s="41">
        <v>14.2172467419635</v>
      </c>
      <c r="T95" s="51">
        <v>11.635674847958301</v>
      </c>
      <c r="U95" s="39">
        <v>3749</v>
      </c>
      <c r="V95" s="39">
        <v>146.58335556148299</v>
      </c>
      <c r="W95" s="41">
        <v>4.3437851817334598</v>
      </c>
      <c r="X95" s="51">
        <v>17.1990215905561</v>
      </c>
      <c r="Y95" s="39">
        <v>406</v>
      </c>
      <c r="Z95" s="40">
        <v>3.5609549791192499</v>
      </c>
      <c r="AA95" s="40">
        <v>1.9240760075172201E-2</v>
      </c>
      <c r="AB95" s="51">
        <v>11.3182292754228</v>
      </c>
      <c r="AC95" s="42">
        <v>3714</v>
      </c>
      <c r="AD95" s="41">
        <v>37.148438341410902</v>
      </c>
      <c r="AE95" s="40">
        <v>4.3143748051138103E-2</v>
      </c>
      <c r="AF95" s="51">
        <v>14.863826535703099</v>
      </c>
    </row>
    <row r="96" spans="1:32" x14ac:dyDescent="0.2">
      <c r="A96" s="43" t="s">
        <v>2</v>
      </c>
      <c r="B96" s="39">
        <v>2000</v>
      </c>
      <c r="C96" s="62">
        <v>0.430632471201913</v>
      </c>
      <c r="D96" s="39">
        <v>3841</v>
      </c>
      <c r="E96" s="39">
        <v>6298.8463941681903</v>
      </c>
      <c r="F96" s="42">
        <v>6477</v>
      </c>
      <c r="G96" s="41">
        <v>173.76318974834001</v>
      </c>
      <c r="H96" s="51">
        <v>31.718480006175799</v>
      </c>
      <c r="I96" s="42">
        <v>477</v>
      </c>
      <c r="J96" s="39">
        <v>253.72327044025201</v>
      </c>
      <c r="K96" s="41">
        <v>2.9770164537778898</v>
      </c>
      <c r="L96" s="51">
        <v>13.740478891534901</v>
      </c>
      <c r="M96" s="39">
        <v>473</v>
      </c>
      <c r="N96" s="39">
        <v>233.92177589852</v>
      </c>
      <c r="O96" s="41">
        <v>2.9422483688560201</v>
      </c>
      <c r="P96" s="51">
        <v>11.811906481078699</v>
      </c>
      <c r="Q96" s="39">
        <v>487</v>
      </c>
      <c r="R96" s="39">
        <v>892.22381930184804</v>
      </c>
      <c r="S96" s="41">
        <v>13.761896461905801</v>
      </c>
      <c r="T96" s="51">
        <v>11.277201432602601</v>
      </c>
      <c r="U96" s="39">
        <v>3841</v>
      </c>
      <c r="V96" s="39">
        <v>147.54491017964099</v>
      </c>
      <c r="W96" s="41">
        <v>4.2491465903819297</v>
      </c>
      <c r="X96" s="51">
        <v>17.092230864388402</v>
      </c>
      <c r="Y96" s="39">
        <v>468</v>
      </c>
      <c r="Z96" s="40">
        <v>3.4765344768055302</v>
      </c>
      <c r="AA96" s="40">
        <v>3.29558701082431E-2</v>
      </c>
      <c r="AB96" s="51">
        <v>11.535553705245601</v>
      </c>
      <c r="AC96" s="42">
        <v>3793</v>
      </c>
      <c r="AD96" s="41">
        <v>37.665119957817097</v>
      </c>
      <c r="AE96" s="40">
        <v>0.109553049159925</v>
      </c>
      <c r="AF96" s="51">
        <v>14.808045970753</v>
      </c>
    </row>
    <row r="97" spans="1:32" x14ac:dyDescent="0.2">
      <c r="A97" s="43" t="s">
        <v>2</v>
      </c>
      <c r="B97" s="39">
        <v>2001</v>
      </c>
      <c r="C97" s="62">
        <v>0.460058454210868</v>
      </c>
      <c r="D97" s="39">
        <v>3819</v>
      </c>
      <c r="E97" s="39">
        <v>6309.2833202409001</v>
      </c>
      <c r="F97" s="42">
        <v>6759</v>
      </c>
      <c r="G97" s="41">
        <v>178.387863589288</v>
      </c>
      <c r="H97" s="51">
        <v>31.3057264388226</v>
      </c>
      <c r="I97" s="42">
        <v>494</v>
      </c>
      <c r="J97" s="39">
        <v>255.18825910931201</v>
      </c>
      <c r="K97" s="41">
        <v>2.4543690209647799</v>
      </c>
      <c r="L97" s="51">
        <v>13.3176026867494</v>
      </c>
      <c r="M97" s="39">
        <v>493</v>
      </c>
      <c r="N97" s="39">
        <v>234.346855983773</v>
      </c>
      <c r="O97" s="41">
        <v>2.7491097287374999</v>
      </c>
      <c r="P97" s="51">
        <v>11.4719145421171</v>
      </c>
      <c r="Q97" s="39">
        <v>498</v>
      </c>
      <c r="R97" s="39">
        <v>902.03212851405601</v>
      </c>
      <c r="S97" s="41">
        <v>12.848116435562901</v>
      </c>
      <c r="T97" s="51">
        <v>10.870251427406201</v>
      </c>
      <c r="U97" s="39">
        <v>3819</v>
      </c>
      <c r="V97" s="39">
        <v>150.37339617700999</v>
      </c>
      <c r="W97" s="41">
        <v>5.00186964894091</v>
      </c>
      <c r="X97" s="51">
        <v>16.989745667308501</v>
      </c>
      <c r="Y97" s="39">
        <v>538</v>
      </c>
      <c r="Z97" s="40">
        <v>3.6457123784288101</v>
      </c>
      <c r="AA97" s="40">
        <v>3.9413433700057898E-2</v>
      </c>
      <c r="AB97" s="51">
        <v>11.709226018143299</v>
      </c>
      <c r="AC97" s="42">
        <v>3783</v>
      </c>
      <c r="AD97" s="41">
        <v>36.889611419508299</v>
      </c>
      <c r="AE97" s="40">
        <v>1.45020074349445E-2</v>
      </c>
      <c r="AF97" s="51">
        <v>14.7865441486989</v>
      </c>
    </row>
    <row r="98" spans="1:32" x14ac:dyDescent="0.2">
      <c r="A98" s="43" t="s">
        <v>2</v>
      </c>
      <c r="B98" s="39">
        <v>2002</v>
      </c>
      <c r="C98" s="62">
        <v>0.45058176729308302</v>
      </c>
      <c r="D98" s="39">
        <v>3915</v>
      </c>
      <c r="E98" s="39">
        <v>6381.4715197956602</v>
      </c>
      <c r="F98" s="42">
        <v>7133</v>
      </c>
      <c r="G98" s="41">
        <v>179.13590354689501</v>
      </c>
      <c r="H98" s="51">
        <v>30.8901448198514</v>
      </c>
      <c r="I98" s="42">
        <v>457</v>
      </c>
      <c r="J98" s="39">
        <v>258.05251641137897</v>
      </c>
      <c r="K98" s="41">
        <v>2.6878318288854</v>
      </c>
      <c r="L98" s="51">
        <v>14.087193485086299</v>
      </c>
      <c r="M98" s="39">
        <v>455</v>
      </c>
      <c r="N98" s="39">
        <v>238.626373626374</v>
      </c>
      <c r="O98" s="41">
        <v>2.7362712964784501</v>
      </c>
      <c r="P98" s="51">
        <v>12.242893370057001</v>
      </c>
      <c r="Q98" s="39">
        <v>468</v>
      </c>
      <c r="R98" s="39">
        <v>919.70726495726501</v>
      </c>
      <c r="S98" s="41">
        <v>13.4537860373648</v>
      </c>
      <c r="T98" s="51">
        <v>11.572038938053</v>
      </c>
      <c r="U98" s="39">
        <v>3915</v>
      </c>
      <c r="V98" s="39">
        <v>152.53512132822499</v>
      </c>
      <c r="W98" s="41">
        <v>5.4101171600954201</v>
      </c>
      <c r="X98" s="51">
        <v>17.114565735933699</v>
      </c>
      <c r="Y98" s="39">
        <v>645</v>
      </c>
      <c r="Z98" s="40">
        <v>3.6031103777909701</v>
      </c>
      <c r="AA98" s="40">
        <v>2.2841272760713498E-2</v>
      </c>
      <c r="AB98" s="51">
        <v>13.026577156520201</v>
      </c>
      <c r="AC98" s="42">
        <v>3894</v>
      </c>
      <c r="AD98" s="41">
        <v>37.710734463276701</v>
      </c>
      <c r="AE98" s="40">
        <v>-0.13655045742434799</v>
      </c>
      <c r="AF98" s="51">
        <v>14.884927346938801</v>
      </c>
    </row>
    <row r="99" spans="1:32" x14ac:dyDescent="0.2">
      <c r="A99" s="43" t="s">
        <v>2</v>
      </c>
      <c r="B99" s="39">
        <v>2003</v>
      </c>
      <c r="C99" s="62">
        <v>0.480269949840402</v>
      </c>
      <c r="D99" s="39">
        <v>4191</v>
      </c>
      <c r="E99" s="39">
        <v>6467.3863039847301</v>
      </c>
      <c r="F99" s="42">
        <v>7817</v>
      </c>
      <c r="G99" s="41">
        <v>177.33445439426899</v>
      </c>
      <c r="H99" s="51">
        <v>30.440200972240099</v>
      </c>
      <c r="I99" s="42">
        <v>441</v>
      </c>
      <c r="J99" s="39">
        <v>255.39682539682499</v>
      </c>
      <c r="K99" s="41">
        <v>3.1232230810713202</v>
      </c>
      <c r="L99" s="51">
        <v>13.594018155671501</v>
      </c>
      <c r="M99" s="39">
        <v>440</v>
      </c>
      <c r="N99" s="39">
        <v>238.125</v>
      </c>
      <c r="O99" s="41">
        <v>2.8095197119712099</v>
      </c>
      <c r="P99" s="51">
        <v>11.8435557155716</v>
      </c>
      <c r="Q99" s="39">
        <v>443</v>
      </c>
      <c r="R99" s="39">
        <v>913</v>
      </c>
      <c r="S99" s="41">
        <v>13.815969413458101</v>
      </c>
      <c r="T99" s="51">
        <v>11.1029694134581</v>
      </c>
      <c r="U99" s="39">
        <v>4191</v>
      </c>
      <c r="V99" s="39">
        <v>151.27439751849201</v>
      </c>
      <c r="W99" s="41">
        <v>5.0859568225496403</v>
      </c>
      <c r="X99" s="51">
        <v>16.8180375400384</v>
      </c>
      <c r="Y99" s="39">
        <v>779</v>
      </c>
      <c r="Z99" s="40">
        <v>3.6117100633289398</v>
      </c>
      <c r="AA99" s="40">
        <v>2.25245846618559E-2</v>
      </c>
      <c r="AB99" s="51">
        <v>13.2388488001344</v>
      </c>
      <c r="AC99" s="42">
        <v>4146</v>
      </c>
      <c r="AD99" s="41">
        <v>36.771804148576898</v>
      </c>
      <c r="AE99" s="40">
        <v>-0.135662207357857</v>
      </c>
      <c r="AF99" s="51">
        <v>14.6351854257783</v>
      </c>
    </row>
    <row r="100" spans="1:32" x14ac:dyDescent="0.2">
      <c r="A100" s="43" t="s">
        <v>2</v>
      </c>
      <c r="B100" s="39">
        <v>2004</v>
      </c>
      <c r="C100" s="62">
        <v>0.58300120716872705</v>
      </c>
      <c r="D100" s="39">
        <v>4163</v>
      </c>
      <c r="E100" s="39">
        <v>6565.5786692289203</v>
      </c>
      <c r="F100" s="42">
        <v>7812</v>
      </c>
      <c r="G100" s="41">
        <v>180.60963517665201</v>
      </c>
      <c r="H100" s="51">
        <v>31.281077188940099</v>
      </c>
      <c r="I100" s="42">
        <v>548</v>
      </c>
      <c r="J100" s="39">
        <v>251.71350364963499</v>
      </c>
      <c r="K100" s="41">
        <v>3.42929962610468</v>
      </c>
      <c r="L100" s="51">
        <v>14.0196315431679</v>
      </c>
      <c r="M100" s="39">
        <v>545</v>
      </c>
      <c r="N100" s="39">
        <v>241.625688073394</v>
      </c>
      <c r="O100" s="41">
        <v>3.24785697238323</v>
      </c>
      <c r="P100" s="51">
        <v>12.225429082850299</v>
      </c>
      <c r="Q100" s="39">
        <v>551</v>
      </c>
      <c r="R100" s="39">
        <v>915.24500907440995</v>
      </c>
      <c r="S100" s="41">
        <v>14.882388217265399</v>
      </c>
      <c r="T100" s="51">
        <v>11.4166746126341</v>
      </c>
      <c r="U100" s="39">
        <v>4163</v>
      </c>
      <c r="V100" s="39">
        <v>150.75594523180399</v>
      </c>
      <c r="W100" s="41">
        <v>4.9979344178301401</v>
      </c>
      <c r="X100" s="51">
        <v>17.711676828487299</v>
      </c>
      <c r="Y100" s="39">
        <v>843</v>
      </c>
      <c r="Z100" s="40">
        <v>3.42659946138438</v>
      </c>
      <c r="AA100" s="40">
        <v>3.8670916720464903E-2</v>
      </c>
      <c r="AB100" s="51">
        <v>14.0015816655908</v>
      </c>
      <c r="AC100" s="42">
        <v>4135</v>
      </c>
      <c r="AD100" s="41">
        <v>37.0666021765416</v>
      </c>
      <c r="AE100" s="40">
        <v>-0.28659500836228002</v>
      </c>
      <c r="AF100" s="51">
        <v>15.444801389425001</v>
      </c>
    </row>
    <row r="101" spans="1:32" x14ac:dyDescent="0.2">
      <c r="A101" s="43" t="s">
        <v>2</v>
      </c>
      <c r="B101" s="39">
        <v>2005</v>
      </c>
      <c r="C101" s="62">
        <v>0.47839329162321897</v>
      </c>
      <c r="D101" s="39">
        <v>4310</v>
      </c>
      <c r="E101" s="39">
        <v>6445.6329466357301</v>
      </c>
      <c r="F101" s="42">
        <v>8322</v>
      </c>
      <c r="G101" s="41">
        <v>183.05347752943999</v>
      </c>
      <c r="H101" s="51">
        <v>30.053263999038499</v>
      </c>
      <c r="I101" s="42">
        <v>399</v>
      </c>
      <c r="J101" s="39">
        <v>253.05764411027599</v>
      </c>
      <c r="K101" s="41">
        <v>3.6228824014514101</v>
      </c>
      <c r="L101" s="51">
        <v>12.9354776513277</v>
      </c>
      <c r="M101" s="39">
        <v>400</v>
      </c>
      <c r="N101" s="39">
        <v>243.16499999999999</v>
      </c>
      <c r="O101" s="41">
        <v>3.4530735051205901</v>
      </c>
      <c r="P101" s="51">
        <v>11.3199881070366</v>
      </c>
      <c r="Q101" s="39">
        <v>404</v>
      </c>
      <c r="R101" s="39">
        <v>917.168316831683</v>
      </c>
      <c r="S101" s="41">
        <v>15.0714036333609</v>
      </c>
      <c r="T101" s="51">
        <v>10.572593889347701</v>
      </c>
      <c r="U101" s="39">
        <v>4310</v>
      </c>
      <c r="V101" s="39">
        <v>153.73410672853799</v>
      </c>
      <c r="W101" s="41">
        <v>4.7378470786246503</v>
      </c>
      <c r="X101" s="51">
        <v>16.751818826640999</v>
      </c>
      <c r="Y101" s="39">
        <v>861</v>
      </c>
      <c r="Z101" s="40">
        <v>3.5375960227560199</v>
      </c>
      <c r="AA101" s="40">
        <v>2.1606845513413599E-2</v>
      </c>
      <c r="AB101" s="51">
        <v>13.5650632130742</v>
      </c>
      <c r="AC101" s="42">
        <v>4272</v>
      </c>
      <c r="AD101" s="41">
        <v>36.497963483146101</v>
      </c>
      <c r="AE101" s="40">
        <v>-0.194091984548526</v>
      </c>
      <c r="AF101" s="51">
        <v>14.735145014485701</v>
      </c>
    </row>
    <row r="102" spans="1:32" x14ac:dyDescent="0.2">
      <c r="A102" s="43" t="s">
        <v>2</v>
      </c>
      <c r="B102" s="39">
        <v>2006</v>
      </c>
      <c r="C102" s="62">
        <v>0.47048244089012498</v>
      </c>
      <c r="D102" s="39">
        <v>4308</v>
      </c>
      <c r="E102" s="39">
        <v>6642.6754874651797</v>
      </c>
      <c r="F102" s="42">
        <v>8513</v>
      </c>
      <c r="G102" s="41">
        <v>198.270194995888</v>
      </c>
      <c r="H102" s="51">
        <v>30.547651474215701</v>
      </c>
      <c r="I102" s="42">
        <v>395</v>
      </c>
      <c r="J102" s="39">
        <v>255.00506329113901</v>
      </c>
      <c r="K102" s="41">
        <v>3.4147995622264098</v>
      </c>
      <c r="L102" s="51">
        <v>13.630815353346</v>
      </c>
      <c r="M102" s="39">
        <v>396</v>
      </c>
      <c r="N102" s="39">
        <v>250.96717171717199</v>
      </c>
      <c r="O102" s="41">
        <v>3.8369145138562999</v>
      </c>
      <c r="P102" s="51">
        <v>11.946121966494401</v>
      </c>
      <c r="Q102" s="39">
        <v>397</v>
      </c>
      <c r="R102" s="39">
        <v>939.047858942066</v>
      </c>
      <c r="S102" s="41">
        <v>15.660053990610299</v>
      </c>
      <c r="T102" s="51">
        <v>11.0925287949922</v>
      </c>
      <c r="U102" s="39">
        <v>4308</v>
      </c>
      <c r="V102" s="39">
        <v>152.829155060353</v>
      </c>
      <c r="W102" s="41">
        <v>4.2738524744328199</v>
      </c>
      <c r="X102" s="51">
        <v>17.398657341013202</v>
      </c>
      <c r="Y102" s="39">
        <v>928</v>
      </c>
      <c r="Z102" s="40">
        <v>3.5553784767113998</v>
      </c>
      <c r="AA102" s="40">
        <v>3.22169631045129E-2</v>
      </c>
      <c r="AB102" s="51">
        <v>14.539203292664901</v>
      </c>
      <c r="AC102" s="42">
        <v>4283</v>
      </c>
      <c r="AD102" s="41">
        <v>38.230072379173599</v>
      </c>
      <c r="AE102" s="40">
        <v>0.77537989156058595</v>
      </c>
      <c r="AF102" s="51">
        <v>15.2312037835926</v>
      </c>
    </row>
    <row r="103" spans="1:32" x14ac:dyDescent="0.2">
      <c r="A103" s="43" t="s">
        <v>2</v>
      </c>
      <c r="B103" s="39">
        <v>2007</v>
      </c>
      <c r="C103" s="62">
        <v>0.54036848023527295</v>
      </c>
      <c r="D103" s="39">
        <v>4218</v>
      </c>
      <c r="E103" s="39">
        <v>6757.1863442389804</v>
      </c>
      <c r="F103" s="42">
        <v>8533</v>
      </c>
      <c r="G103" s="41">
        <v>227.692605179889</v>
      </c>
      <c r="H103" s="51">
        <v>30.155182936833299</v>
      </c>
      <c r="I103" s="42">
        <v>387</v>
      </c>
      <c r="J103" s="39">
        <v>257.27648578811397</v>
      </c>
      <c r="K103" s="41">
        <v>4.3032063690290503</v>
      </c>
      <c r="L103" s="51">
        <v>13.146900718076999</v>
      </c>
      <c r="M103" s="39">
        <v>388</v>
      </c>
      <c r="N103" s="39">
        <v>242.40463917525801</v>
      </c>
      <c r="O103" s="41">
        <v>4.3340699530516398</v>
      </c>
      <c r="P103" s="51">
        <v>11.5441505477308</v>
      </c>
      <c r="Q103" s="39">
        <v>390</v>
      </c>
      <c r="R103" s="39">
        <v>920.676923076923</v>
      </c>
      <c r="S103" s="41">
        <v>18.327010794743298</v>
      </c>
      <c r="T103" s="51">
        <v>10.6957706508135</v>
      </c>
      <c r="U103" s="39">
        <v>4218</v>
      </c>
      <c r="V103" s="39">
        <v>152.74395448079699</v>
      </c>
      <c r="W103" s="41">
        <v>4.5699451219512204</v>
      </c>
      <c r="X103" s="51">
        <v>17.0261932457786</v>
      </c>
      <c r="Y103" s="39">
        <v>915</v>
      </c>
      <c r="Z103" s="40">
        <v>3.3966073313252001</v>
      </c>
      <c r="AA103" s="40">
        <v>5.6471191907345097E-3</v>
      </c>
      <c r="AB103" s="51">
        <v>14.3710599618824</v>
      </c>
      <c r="AC103" s="42">
        <v>4189</v>
      </c>
      <c r="AD103" s="41">
        <v>38.271449033182002</v>
      </c>
      <c r="AE103" s="40">
        <v>1.1820364920542699E-2</v>
      </c>
      <c r="AF103" s="51">
        <v>14.9043989405533</v>
      </c>
    </row>
    <row r="104" spans="1:32" x14ac:dyDescent="0.2">
      <c r="A104" s="43" t="s">
        <v>2</v>
      </c>
      <c r="B104" s="39">
        <v>2008</v>
      </c>
      <c r="C104" s="62">
        <v>0.48951960529732502</v>
      </c>
      <c r="D104" s="39">
        <v>4202</v>
      </c>
      <c r="E104" s="39">
        <v>6790.95311756307</v>
      </c>
      <c r="F104" s="42">
        <v>8576</v>
      </c>
      <c r="G104" s="41">
        <v>214.786921641791</v>
      </c>
      <c r="H104" s="51">
        <v>30.0162614272387</v>
      </c>
      <c r="I104" s="42">
        <v>427</v>
      </c>
      <c r="J104" s="39">
        <v>257.70491803278702</v>
      </c>
      <c r="K104" s="41">
        <v>4.8747706947238401</v>
      </c>
      <c r="L104" s="51">
        <v>13.103871112486599</v>
      </c>
      <c r="M104" s="39">
        <v>434</v>
      </c>
      <c r="N104" s="39">
        <v>251.345622119816</v>
      </c>
      <c r="O104" s="41">
        <v>4.8304136328427401</v>
      </c>
      <c r="P104" s="51">
        <v>11.5397064291246</v>
      </c>
      <c r="Q104" s="39">
        <v>434</v>
      </c>
      <c r="R104" s="39">
        <v>944.86635944700504</v>
      </c>
      <c r="S104" s="41">
        <v>20.448213920322299</v>
      </c>
      <c r="T104" s="51">
        <v>10.687547822043101</v>
      </c>
      <c r="U104" s="39">
        <v>4202</v>
      </c>
      <c r="V104" s="39">
        <v>149.56401713469799</v>
      </c>
      <c r="W104" s="41">
        <v>4.4314374708352702</v>
      </c>
      <c r="X104" s="51">
        <v>17.039639524031699</v>
      </c>
      <c r="Y104" s="39">
        <v>942</v>
      </c>
      <c r="Z104" s="40">
        <v>3.4994183614651302</v>
      </c>
      <c r="AA104" s="40">
        <v>-1.7539376359680801E-2</v>
      </c>
      <c r="AB104" s="51">
        <v>14.479202320522001</v>
      </c>
      <c r="AC104" s="42">
        <v>4140</v>
      </c>
      <c r="AD104" s="41">
        <v>37.401497584541097</v>
      </c>
      <c r="AE104" s="40">
        <v>-1.62243966729148</v>
      </c>
      <c r="AF104" s="51">
        <v>14.9423791705717</v>
      </c>
    </row>
    <row r="105" spans="1:32" x14ac:dyDescent="0.2">
      <c r="A105" s="43" t="s">
        <v>2</v>
      </c>
      <c r="B105" s="39">
        <v>2009</v>
      </c>
      <c r="C105" s="62">
        <v>0.48579324655725298</v>
      </c>
      <c r="D105" s="39">
        <v>3990</v>
      </c>
      <c r="E105" s="39">
        <v>6867.9699248120296</v>
      </c>
      <c r="F105" s="42">
        <v>8184</v>
      </c>
      <c r="G105" s="41">
        <v>213.806275659824</v>
      </c>
      <c r="H105" s="51">
        <v>30.1041136363636</v>
      </c>
      <c r="I105" s="42">
        <v>495</v>
      </c>
      <c r="J105" s="39">
        <v>259.222222222222</v>
      </c>
      <c r="K105" s="41">
        <v>4.5325227890612698</v>
      </c>
      <c r="L105" s="51">
        <v>13.4488016951865</v>
      </c>
      <c r="M105" s="39">
        <v>502</v>
      </c>
      <c r="N105" s="39">
        <v>253.73306772908401</v>
      </c>
      <c r="O105" s="41">
        <v>4.2733567195258599</v>
      </c>
      <c r="P105" s="51">
        <v>11.804858081050799</v>
      </c>
      <c r="Q105" s="39">
        <v>500</v>
      </c>
      <c r="R105" s="39">
        <v>954.37400000000002</v>
      </c>
      <c r="S105" s="41">
        <v>18.3244650752962</v>
      </c>
      <c r="T105" s="51">
        <v>10.878833226529901</v>
      </c>
      <c r="U105" s="39">
        <v>3990</v>
      </c>
      <c r="V105" s="39">
        <v>149.79122807017501</v>
      </c>
      <c r="W105" s="41">
        <v>3.6950918429741799</v>
      </c>
      <c r="X105" s="51">
        <v>17.1253440136969</v>
      </c>
      <c r="Y105" s="39">
        <v>1044</v>
      </c>
      <c r="Z105" s="40">
        <v>3.36881032050192</v>
      </c>
      <c r="AA105" s="40">
        <v>-1.0517349685910799E-2</v>
      </c>
      <c r="AB105" s="51">
        <v>15.0526772360155</v>
      </c>
      <c r="AC105" s="42">
        <v>3949</v>
      </c>
      <c r="AD105" s="41">
        <v>37.0318055203849</v>
      </c>
      <c r="AE105" s="40">
        <v>-2.7402821016449601</v>
      </c>
      <c r="AF105" s="51">
        <v>15.029719972992901</v>
      </c>
    </row>
    <row r="106" spans="1:32" x14ac:dyDescent="0.2">
      <c r="A106" s="43" t="s">
        <v>2</v>
      </c>
      <c r="B106" s="39">
        <v>2010</v>
      </c>
      <c r="C106" s="62">
        <v>0.58472080257429404</v>
      </c>
      <c r="D106" s="39">
        <v>4196</v>
      </c>
      <c r="E106" s="39">
        <v>7047.3157769304098</v>
      </c>
      <c r="F106" s="42">
        <v>8250</v>
      </c>
      <c r="G106" s="41">
        <v>251.21481333333301</v>
      </c>
      <c r="H106" s="51">
        <v>30.852598545454601</v>
      </c>
      <c r="I106" s="42">
        <v>513</v>
      </c>
      <c r="J106" s="39">
        <v>259.53411306042898</v>
      </c>
      <c r="K106" s="41">
        <v>3.89702557781203</v>
      </c>
      <c r="L106" s="51">
        <v>13.3961001540832</v>
      </c>
      <c r="M106" s="39">
        <v>518</v>
      </c>
      <c r="N106" s="39">
        <v>254.866795366795</v>
      </c>
      <c r="O106" s="41">
        <v>4.2034753162604099</v>
      </c>
      <c r="P106" s="51">
        <v>11.740438753471199</v>
      </c>
      <c r="Q106" s="39">
        <v>516</v>
      </c>
      <c r="R106" s="39">
        <v>962.52713178294596</v>
      </c>
      <c r="S106" s="41">
        <v>18.4809526161444</v>
      </c>
      <c r="T106" s="51">
        <v>10.7990311776509</v>
      </c>
      <c r="U106" s="39">
        <v>4196</v>
      </c>
      <c r="V106" s="39">
        <v>148.830791229743</v>
      </c>
      <c r="W106" s="41">
        <v>3.6832363570215998</v>
      </c>
      <c r="X106" s="51">
        <v>17.4420593014795</v>
      </c>
      <c r="Y106" s="39">
        <v>1160</v>
      </c>
      <c r="Z106" s="40">
        <v>3.3949234859834299</v>
      </c>
      <c r="AA106" s="40">
        <v>-3.91563400576369E-2</v>
      </c>
      <c r="AB106" s="51">
        <v>15.4432276657061</v>
      </c>
      <c r="AC106" s="42">
        <v>4153</v>
      </c>
      <c r="AD106" s="41">
        <v>36.078521550686197</v>
      </c>
      <c r="AE106" s="40">
        <v>-4.3727597031269001</v>
      </c>
      <c r="AF106" s="51">
        <v>15.3920627691934</v>
      </c>
    </row>
    <row r="107" spans="1:32" x14ac:dyDescent="0.2">
      <c r="A107" s="43" t="s">
        <v>2</v>
      </c>
      <c r="B107" s="39">
        <v>2011</v>
      </c>
      <c r="C107" s="62">
        <v>0.62366414686825</v>
      </c>
      <c r="D107" s="39">
        <v>3818</v>
      </c>
      <c r="E107" s="39">
        <v>7124.6579360921996</v>
      </c>
      <c r="F107" s="42">
        <v>7509</v>
      </c>
      <c r="G107" s="41">
        <v>261.45976161939001</v>
      </c>
      <c r="H107" s="51">
        <v>30.700679584498499</v>
      </c>
      <c r="I107" s="42">
        <v>412</v>
      </c>
      <c r="J107" s="39">
        <v>262.05339805825201</v>
      </c>
      <c r="K107" s="41">
        <v>3.7627296939619801</v>
      </c>
      <c r="L107" s="51">
        <v>12.8253138130686</v>
      </c>
      <c r="M107" s="39">
        <v>423</v>
      </c>
      <c r="N107" s="39">
        <v>249.666666666667</v>
      </c>
      <c r="O107" s="41">
        <v>3.7107384029158399</v>
      </c>
      <c r="P107" s="51">
        <v>11.2951403247183</v>
      </c>
      <c r="Q107" s="39">
        <v>423</v>
      </c>
      <c r="R107" s="39">
        <v>947.54609929078003</v>
      </c>
      <c r="S107" s="41">
        <v>17.437737740225401</v>
      </c>
      <c r="T107" s="51">
        <v>10.372981113320099</v>
      </c>
      <c r="U107" s="39">
        <v>3818</v>
      </c>
      <c r="V107" s="39">
        <v>149.65322158198001</v>
      </c>
      <c r="W107" s="41">
        <v>3.7332380381180998</v>
      </c>
      <c r="X107" s="51">
        <v>17.297359322937499</v>
      </c>
      <c r="Y107" s="39">
        <v>1024</v>
      </c>
      <c r="Z107" s="40">
        <v>3.2337362449745899</v>
      </c>
      <c r="AA107" s="40">
        <v>-6.9268506900878102E-2</v>
      </c>
      <c r="AB107" s="51">
        <v>15.173494353826801</v>
      </c>
      <c r="AC107" s="42">
        <v>3782</v>
      </c>
      <c r="AD107" s="41">
        <v>35.235563194077201</v>
      </c>
      <c r="AE107" s="40">
        <v>-6.99072749131716</v>
      </c>
      <c r="AF107" s="51">
        <v>15.2019193962063</v>
      </c>
    </row>
    <row r="108" spans="1:32" x14ac:dyDescent="0.2">
      <c r="A108" s="43" t="s">
        <v>2</v>
      </c>
      <c r="B108" s="39">
        <v>2012</v>
      </c>
      <c r="C108" s="62">
        <v>0.63910254982741299</v>
      </c>
      <c r="D108" s="39">
        <v>3568</v>
      </c>
      <c r="E108" s="39">
        <v>7126.87275784753</v>
      </c>
      <c r="F108" s="42">
        <v>7251</v>
      </c>
      <c r="G108" s="41">
        <v>255.00868018204301</v>
      </c>
      <c r="H108" s="51">
        <v>30.038732036960599</v>
      </c>
      <c r="I108" s="42">
        <v>434</v>
      </c>
      <c r="J108" s="39">
        <v>258.13594470046098</v>
      </c>
      <c r="K108" s="41">
        <v>2.8727122351332799</v>
      </c>
      <c r="L108" s="51">
        <v>13.0295828776486</v>
      </c>
      <c r="M108" s="39">
        <v>449</v>
      </c>
      <c r="N108" s="39">
        <v>249.87527839643701</v>
      </c>
      <c r="O108" s="41">
        <v>2.9007337673462299</v>
      </c>
      <c r="P108" s="51">
        <v>11.489051738906999</v>
      </c>
      <c r="Q108" s="39">
        <v>449</v>
      </c>
      <c r="R108" s="39">
        <v>941.61692650334101</v>
      </c>
      <c r="S108" s="41">
        <v>14.6476742592909</v>
      </c>
      <c r="T108" s="51">
        <v>10.540236170577201</v>
      </c>
      <c r="U108" s="39">
        <v>3568</v>
      </c>
      <c r="V108" s="39">
        <v>147.351457399103</v>
      </c>
      <c r="W108" s="41">
        <v>3.19340041407867</v>
      </c>
      <c r="X108" s="51">
        <v>16.947149344375401</v>
      </c>
      <c r="Y108" s="39">
        <v>1031</v>
      </c>
      <c r="Z108" s="40">
        <v>3.2500355960946301</v>
      </c>
      <c r="AA108" s="40">
        <v>-8.0652932622394605E-2</v>
      </c>
      <c r="AB108" s="51">
        <v>15.330441105186599</v>
      </c>
      <c r="AC108" s="42">
        <v>3540</v>
      </c>
      <c r="AD108" s="41">
        <v>33.113870056497099</v>
      </c>
      <c r="AE108" s="40">
        <v>-9.2494018523638193</v>
      </c>
      <c r="AF108" s="51">
        <v>14.8214489494055</v>
      </c>
    </row>
    <row r="109" spans="1:32" x14ac:dyDescent="0.2">
      <c r="A109" s="43" t="s">
        <v>2</v>
      </c>
      <c r="B109" s="39">
        <v>2013</v>
      </c>
      <c r="C109" s="62">
        <v>0.64298635957066097</v>
      </c>
      <c r="D109" s="39">
        <v>3451</v>
      </c>
      <c r="E109" s="39">
        <v>7196.0599826137404</v>
      </c>
      <c r="F109" s="42">
        <v>7264</v>
      </c>
      <c r="G109" s="41">
        <v>246.48700853524201</v>
      </c>
      <c r="H109" s="51">
        <v>29.262643584801801</v>
      </c>
      <c r="I109" s="42">
        <v>364</v>
      </c>
      <c r="J109" s="39">
        <v>268.568681318681</v>
      </c>
      <c r="K109" s="41">
        <v>3.5837420560747599</v>
      </c>
      <c r="L109" s="51">
        <v>12.088605097705999</v>
      </c>
      <c r="M109" s="39">
        <v>386</v>
      </c>
      <c r="N109" s="39">
        <v>250.593264248705</v>
      </c>
      <c r="O109" s="41">
        <v>3.1864003062266102</v>
      </c>
      <c r="P109" s="51">
        <v>10.620514971078601</v>
      </c>
      <c r="Q109" s="39">
        <v>386</v>
      </c>
      <c r="R109" s="39">
        <v>947.24611398963702</v>
      </c>
      <c r="S109" s="41">
        <v>15.226034705682199</v>
      </c>
      <c r="T109" s="51">
        <v>9.7353351480094794</v>
      </c>
      <c r="U109" s="39">
        <v>3451</v>
      </c>
      <c r="V109" s="39">
        <v>146.716314111852</v>
      </c>
      <c r="W109" s="41">
        <v>2.5896483319547898</v>
      </c>
      <c r="X109" s="51">
        <v>16.2742783291976</v>
      </c>
      <c r="Y109" s="39">
        <v>806</v>
      </c>
      <c r="Z109" s="40">
        <v>3.2586806778257502</v>
      </c>
      <c r="AA109" s="40">
        <v>-0.119910621761658</v>
      </c>
      <c r="AB109" s="51">
        <v>14.074303756476599</v>
      </c>
      <c r="AC109" s="42">
        <v>3395</v>
      </c>
      <c r="AD109" s="41">
        <v>31.381237113402001</v>
      </c>
      <c r="AE109" s="40">
        <v>-11.1744999308724</v>
      </c>
      <c r="AF109" s="51">
        <v>13.9146118761234</v>
      </c>
    </row>
    <row r="110" spans="1:32" x14ac:dyDescent="0.2">
      <c r="A110" s="43" t="s">
        <v>2</v>
      </c>
      <c r="B110" s="39">
        <v>2014</v>
      </c>
      <c r="C110" s="62">
        <v>0.70191619642214098</v>
      </c>
      <c r="D110" s="39">
        <v>3047</v>
      </c>
      <c r="E110" s="39">
        <v>7239.9314079422402</v>
      </c>
      <c r="F110" s="42">
        <v>6836</v>
      </c>
      <c r="G110" s="41">
        <v>252.27390140433101</v>
      </c>
      <c r="H110" s="51">
        <v>28.410825775307099</v>
      </c>
      <c r="I110" s="42">
        <v>298</v>
      </c>
      <c r="J110" s="39">
        <v>269.78859060402698</v>
      </c>
      <c r="K110" s="41">
        <v>3.40442116591929</v>
      </c>
      <c r="L110" s="51">
        <v>11.5190129147982</v>
      </c>
      <c r="M110" s="39">
        <v>310</v>
      </c>
      <c r="N110" s="39">
        <v>251.43870967741901</v>
      </c>
      <c r="O110" s="41">
        <v>2.90877564217711</v>
      </c>
      <c r="P110" s="51">
        <v>10.1144253637507</v>
      </c>
      <c r="Q110" s="39">
        <v>310</v>
      </c>
      <c r="R110" s="39">
        <v>957.53225806451599</v>
      </c>
      <c r="S110" s="41">
        <v>14.1382565162682</v>
      </c>
      <c r="T110" s="51">
        <v>9.2689850799928006</v>
      </c>
      <c r="U110" s="39">
        <v>3047</v>
      </c>
      <c r="V110" s="39">
        <v>143.326878897276</v>
      </c>
      <c r="W110" s="41">
        <v>1.8589186694021</v>
      </c>
      <c r="X110" s="51">
        <v>15.6524862250879</v>
      </c>
      <c r="Y110" s="39">
        <v>658</v>
      </c>
      <c r="Z110" s="40">
        <v>3.0460066678137099</v>
      </c>
      <c r="AA110" s="40">
        <v>-0.12943830005120399</v>
      </c>
      <c r="AB110" s="51">
        <v>13.525550435227901</v>
      </c>
      <c r="AC110" s="42">
        <v>2953</v>
      </c>
      <c r="AD110" s="41">
        <v>28.891026075177699</v>
      </c>
      <c r="AE110" s="40">
        <v>-13.181479929422199</v>
      </c>
      <c r="AF110" s="51">
        <v>13.173586443170199</v>
      </c>
    </row>
    <row r="111" spans="1:32" x14ac:dyDescent="0.2">
      <c r="A111" s="43" t="s">
        <v>2</v>
      </c>
      <c r="B111" s="39">
        <v>2015</v>
      </c>
      <c r="C111" s="62">
        <v>0.70430605938465796</v>
      </c>
      <c r="D111" s="39">
        <v>2647</v>
      </c>
      <c r="E111" s="39">
        <v>7401.4601435587501</v>
      </c>
      <c r="F111" s="42">
        <v>6222</v>
      </c>
      <c r="G111" s="41">
        <v>269.98986820957799</v>
      </c>
      <c r="H111" s="51">
        <v>27.222653969784702</v>
      </c>
      <c r="I111" s="42">
        <v>147</v>
      </c>
      <c r="J111" s="39">
        <v>292.183673469388</v>
      </c>
      <c r="K111" s="41">
        <v>3.6587408780487798</v>
      </c>
      <c r="L111" s="51">
        <v>10.119063219512199</v>
      </c>
      <c r="M111" s="39">
        <v>151</v>
      </c>
      <c r="N111" s="39">
        <v>265.45033112582797</v>
      </c>
      <c r="O111" s="41">
        <v>3.3040455344928601</v>
      </c>
      <c r="P111" s="51">
        <v>8.8359765487590192</v>
      </c>
      <c r="Q111" s="39">
        <v>151</v>
      </c>
      <c r="R111" s="39">
        <v>1028.56953642384</v>
      </c>
      <c r="S111" s="41">
        <v>14.981969086284399</v>
      </c>
      <c r="T111" s="51">
        <v>8.0655182938759502</v>
      </c>
      <c r="U111" s="39">
        <v>2647</v>
      </c>
      <c r="V111" s="39">
        <v>139.99584435209701</v>
      </c>
      <c r="W111" s="41">
        <v>0.90019105102205399</v>
      </c>
      <c r="X111" s="51">
        <v>14.685822629969399</v>
      </c>
      <c r="Y111" s="39">
        <v>506</v>
      </c>
      <c r="Z111" s="40">
        <v>3.1693805085150299</v>
      </c>
      <c r="AA111" s="40">
        <v>-0.160910297140721</v>
      </c>
      <c r="AB111" s="51">
        <v>12.608110633526399</v>
      </c>
      <c r="AC111" s="42">
        <v>2581</v>
      </c>
      <c r="AD111" s="41">
        <v>26.1558310732274</v>
      </c>
      <c r="AE111" s="40">
        <v>-15.501717419354801</v>
      </c>
      <c r="AF111" s="51">
        <v>12.1608968709678</v>
      </c>
    </row>
    <row r="112" spans="1:32" x14ac:dyDescent="0.2">
      <c r="A112" s="43" t="s">
        <v>2</v>
      </c>
      <c r="B112" s="39">
        <v>2016</v>
      </c>
      <c r="C112" s="62">
        <v>0.72667112498142505</v>
      </c>
      <c r="D112" s="39">
        <v>2208</v>
      </c>
      <c r="E112" s="39">
        <v>7475.6308876811599</v>
      </c>
      <c r="F112" s="42">
        <v>5841</v>
      </c>
      <c r="G112" s="41">
        <v>299.397969525767</v>
      </c>
      <c r="H112" s="51">
        <v>25.3300570107859</v>
      </c>
      <c r="I112" s="42">
        <v>112</v>
      </c>
      <c r="J112" s="39">
        <v>296.25</v>
      </c>
      <c r="K112" s="41">
        <v>3.4341452131938799</v>
      </c>
      <c r="L112" s="51">
        <v>8.5345689863234</v>
      </c>
      <c r="M112" s="39">
        <v>113</v>
      </c>
      <c r="N112" s="39">
        <v>267.85840707964599</v>
      </c>
      <c r="O112" s="41">
        <v>3.2971615958089799</v>
      </c>
      <c r="P112" s="51">
        <v>7.35752609308883</v>
      </c>
      <c r="Q112" s="39">
        <v>113</v>
      </c>
      <c r="R112" s="39">
        <v>1038.6371681415901</v>
      </c>
      <c r="S112" s="41">
        <v>13.809566498486401</v>
      </c>
      <c r="T112" s="51">
        <v>6.6727465186680304</v>
      </c>
      <c r="U112" s="39">
        <v>2208</v>
      </c>
      <c r="V112" s="39">
        <v>134.37273550724601</v>
      </c>
      <c r="W112" s="41">
        <v>-3.3253646816542998E-2</v>
      </c>
      <c r="X112" s="51">
        <v>13.1666284537498</v>
      </c>
      <c r="Y112" s="39">
        <v>349</v>
      </c>
      <c r="Z112" s="40">
        <v>2.9517309929682898</v>
      </c>
      <c r="AA112" s="40">
        <v>-0.20864131690411999</v>
      </c>
      <c r="AB112" s="51">
        <v>10.5590681555641</v>
      </c>
      <c r="AC112" s="42">
        <v>1938</v>
      </c>
      <c r="AD112" s="41">
        <v>24.6708978328173</v>
      </c>
      <c r="AE112" s="40">
        <v>-17.931303913118398</v>
      </c>
      <c r="AF112" s="51">
        <v>10.398820513704599</v>
      </c>
    </row>
    <row r="113" spans="1:32" x14ac:dyDescent="0.2">
      <c r="A113" s="43" t="s">
        <v>2</v>
      </c>
      <c r="B113" s="39">
        <v>2017</v>
      </c>
      <c r="C113" s="62">
        <v>0.67653494391717095</v>
      </c>
      <c r="D113" s="39">
        <v>1318</v>
      </c>
      <c r="E113" s="39">
        <v>7778.1813353566004</v>
      </c>
      <c r="F113" s="42">
        <v>5031</v>
      </c>
      <c r="G113" s="41">
        <v>315.05801828662402</v>
      </c>
      <c r="H113" s="51">
        <v>22.2482200357782</v>
      </c>
      <c r="I113" s="42">
        <v>79</v>
      </c>
      <c r="J113" s="39">
        <v>294.911392405063</v>
      </c>
      <c r="K113" s="41">
        <v>3.3567232746955402</v>
      </c>
      <c r="L113" s="51">
        <v>7.4970462336490602</v>
      </c>
      <c r="M113" s="39">
        <v>80</v>
      </c>
      <c r="N113" s="39">
        <v>272.63749999999999</v>
      </c>
      <c r="O113" s="41">
        <v>3.2092802346570402</v>
      </c>
      <c r="P113" s="51">
        <v>6.4175417418772502</v>
      </c>
      <c r="Q113" s="39">
        <v>80</v>
      </c>
      <c r="R113" s="39">
        <v>1043.825</v>
      </c>
      <c r="S113" s="41">
        <v>13.097631293745801</v>
      </c>
      <c r="T113" s="51">
        <v>5.7930553172273704</v>
      </c>
      <c r="U113" s="39">
        <v>1318</v>
      </c>
      <c r="V113" s="39">
        <v>131.59711684370299</v>
      </c>
      <c r="W113" s="41">
        <v>-0.61771189479976096</v>
      </c>
      <c r="X113" s="51">
        <v>11.542598525602701</v>
      </c>
      <c r="Y113" s="39">
        <v>246</v>
      </c>
      <c r="Z113" s="40">
        <v>2.92741232659783</v>
      </c>
      <c r="AA113" s="40">
        <v>-0.25932524059492601</v>
      </c>
      <c r="AB113" s="51">
        <v>9.3762904636920101</v>
      </c>
      <c r="AC113" s="42">
        <v>915</v>
      </c>
      <c r="AD113" s="41">
        <v>22.929180327868799</v>
      </c>
      <c r="AE113" s="40">
        <v>-19.839071199358202</v>
      </c>
      <c r="AF113" s="51">
        <v>9.2475547934216298</v>
      </c>
    </row>
    <row r="114" spans="1:32" x14ac:dyDescent="0.2">
      <c r="A114" s="43" t="s">
        <v>2</v>
      </c>
      <c r="B114" s="39">
        <v>2018</v>
      </c>
      <c r="C114" s="62">
        <v>0.73094239728928501</v>
      </c>
      <c r="D114" s="39">
        <v>507</v>
      </c>
      <c r="E114" s="39">
        <v>8252.2642998027604</v>
      </c>
      <c r="F114" s="42">
        <v>4116</v>
      </c>
      <c r="G114" s="41">
        <v>325.00469387755197</v>
      </c>
      <c r="H114" s="51">
        <v>18.593253887269199</v>
      </c>
      <c r="I114" s="42"/>
      <c r="J114" s="39"/>
      <c r="K114" s="41"/>
      <c r="L114" s="51"/>
      <c r="M114" s="39"/>
      <c r="N114" s="39"/>
      <c r="O114" s="41"/>
      <c r="P114" s="51"/>
      <c r="Q114" s="39"/>
      <c r="R114" s="39"/>
      <c r="S114" s="41"/>
      <c r="T114" s="51"/>
      <c r="U114" s="39">
        <v>507</v>
      </c>
      <c r="V114" s="39">
        <v>120.552268244576</v>
      </c>
      <c r="W114" s="41">
        <v>-1.1131674780915299</v>
      </c>
      <c r="X114" s="51">
        <v>9.6209169912366495</v>
      </c>
      <c r="Y114" s="39">
        <v>89</v>
      </c>
      <c r="Z114" s="40">
        <v>3.0013280363830899</v>
      </c>
      <c r="AA114" s="40">
        <v>-0.28607252804591798</v>
      </c>
      <c r="AB114" s="51">
        <v>7.6986172710670502</v>
      </c>
      <c r="AC114" s="42">
        <v>51</v>
      </c>
      <c r="AD114" s="41">
        <v>23.578431372549002</v>
      </c>
      <c r="AE114" s="40">
        <v>-21.046834765529201</v>
      </c>
      <c r="AF114" s="51">
        <v>8.0738476307390297</v>
      </c>
    </row>
    <row r="115" spans="1:32" x14ac:dyDescent="0.2">
      <c r="A115" s="43" t="s">
        <v>2</v>
      </c>
      <c r="B115" s="39">
        <v>2019</v>
      </c>
      <c r="C115" s="62">
        <v>0.843900029061317</v>
      </c>
      <c r="D115" s="39"/>
      <c r="E115" s="39"/>
      <c r="F115" s="42">
        <v>3162</v>
      </c>
      <c r="G115" s="41">
        <v>347.75571157495301</v>
      </c>
      <c r="H115" s="51">
        <v>15.741555028463001</v>
      </c>
      <c r="I115" s="42"/>
      <c r="J115" s="39"/>
      <c r="K115" s="41"/>
      <c r="L115" s="51"/>
      <c r="M115" s="39"/>
      <c r="N115" s="39"/>
      <c r="O115" s="41"/>
      <c r="P115" s="51"/>
      <c r="Q115" s="39"/>
      <c r="R115" s="39"/>
      <c r="S115" s="41"/>
      <c r="T115" s="51"/>
      <c r="U115" s="39"/>
      <c r="V115" s="39"/>
      <c r="W115" s="41"/>
      <c r="X115" s="51"/>
      <c r="Y115" s="39"/>
      <c r="Z115" s="40"/>
      <c r="AA115" s="40"/>
      <c r="AB115" s="51"/>
      <c r="AC115" s="42"/>
      <c r="AD115" s="41"/>
      <c r="AE115" s="40"/>
      <c r="AF115" s="51"/>
    </row>
    <row r="116" spans="1:32" x14ac:dyDescent="0.2">
      <c r="A116" s="43" t="s">
        <v>2</v>
      </c>
      <c r="B116" s="39">
        <v>2020</v>
      </c>
      <c r="C116" s="62">
        <v>0.81787048567870402</v>
      </c>
      <c r="D116" s="39"/>
      <c r="E116" s="39"/>
      <c r="F116" s="42">
        <v>1546</v>
      </c>
      <c r="G116" s="41">
        <v>330.34084734799501</v>
      </c>
      <c r="H116" s="51">
        <v>12.813001293661101</v>
      </c>
      <c r="I116" s="42"/>
      <c r="J116" s="39"/>
      <c r="K116" s="41"/>
      <c r="L116" s="51"/>
      <c r="M116" s="39"/>
      <c r="N116" s="39"/>
      <c r="O116" s="41"/>
      <c r="P116" s="51"/>
      <c r="Q116" s="39"/>
      <c r="R116" s="39"/>
      <c r="S116" s="41"/>
      <c r="T116" s="51"/>
      <c r="U116" s="39"/>
      <c r="V116" s="39"/>
      <c r="W116" s="41"/>
      <c r="X116" s="51"/>
      <c r="Y116" s="39"/>
      <c r="Z116" s="40"/>
      <c r="AA116" s="40"/>
      <c r="AB116" s="51"/>
      <c r="AC116" s="42"/>
      <c r="AD116" s="41"/>
      <c r="AE116" s="40"/>
      <c r="AF116" s="51"/>
    </row>
    <row r="117" spans="1:32" x14ac:dyDescent="0.2">
      <c r="A117" s="43" t="s">
        <v>2</v>
      </c>
      <c r="B117" s="39">
        <v>2021</v>
      </c>
      <c r="C117" s="62">
        <v>1.1404395604395601</v>
      </c>
      <c r="D117" s="39"/>
      <c r="E117" s="39"/>
      <c r="F117" s="42">
        <v>91</v>
      </c>
      <c r="G117" s="41">
        <v>351.06307692307701</v>
      </c>
      <c r="H117" s="51">
        <v>11.632967032967001</v>
      </c>
      <c r="I117" s="42"/>
      <c r="J117" s="39"/>
      <c r="K117" s="41"/>
      <c r="L117" s="51"/>
      <c r="M117" s="39"/>
      <c r="N117" s="39"/>
      <c r="O117" s="41"/>
      <c r="P117" s="51"/>
      <c r="Q117" s="39"/>
      <c r="R117" s="39"/>
      <c r="S117" s="41"/>
      <c r="T117" s="51"/>
      <c r="U117" s="39"/>
      <c r="V117" s="39"/>
      <c r="W117" s="41"/>
      <c r="X117" s="51"/>
      <c r="Y117" s="39"/>
      <c r="Z117" s="40"/>
      <c r="AA117" s="40"/>
      <c r="AB117" s="51"/>
      <c r="AC117" s="42"/>
      <c r="AD117" s="41"/>
      <c r="AE117" s="40"/>
      <c r="AF117" s="51"/>
    </row>
    <row r="118" spans="1:32" x14ac:dyDescent="0.2">
      <c r="A118" s="43" t="s">
        <v>38</v>
      </c>
      <c r="B118" s="39">
        <v>1987</v>
      </c>
      <c r="C118" s="62">
        <v>0</v>
      </c>
      <c r="D118" s="39"/>
      <c r="E118" s="39"/>
      <c r="F118" s="42">
        <v>53</v>
      </c>
      <c r="G118" s="41">
        <v>-90.623396226415096</v>
      </c>
      <c r="H118" s="51">
        <v>32.136207547169803</v>
      </c>
      <c r="I118" s="42"/>
      <c r="J118" s="39"/>
      <c r="K118" s="41"/>
      <c r="L118" s="51"/>
      <c r="M118" s="39"/>
      <c r="N118" s="39"/>
      <c r="O118" s="41"/>
      <c r="P118" s="51"/>
      <c r="Q118" s="39"/>
      <c r="R118" s="39"/>
      <c r="S118" s="41"/>
      <c r="T118" s="51"/>
      <c r="U118" s="39"/>
      <c r="V118" s="39"/>
      <c r="W118" s="41"/>
      <c r="X118" s="51"/>
      <c r="Y118" s="39"/>
      <c r="Z118" s="40"/>
      <c r="AA118" s="40"/>
      <c r="AB118" s="51"/>
      <c r="AC118" s="42"/>
      <c r="AD118" s="41"/>
      <c r="AE118" s="40"/>
      <c r="AF118" s="51"/>
    </row>
    <row r="119" spans="1:32" x14ac:dyDescent="0.2">
      <c r="A119" s="43" t="s">
        <v>38</v>
      </c>
      <c r="B119" s="39">
        <v>1988</v>
      </c>
      <c r="C119" s="62">
        <v>0.22685483870967699</v>
      </c>
      <c r="D119" s="39">
        <v>74</v>
      </c>
      <c r="E119" s="39">
        <v>3825.7837837837801</v>
      </c>
      <c r="F119" s="42">
        <v>90</v>
      </c>
      <c r="G119" s="41">
        <v>-98.544888888888906</v>
      </c>
      <c r="H119" s="51">
        <v>34.272344444444499</v>
      </c>
      <c r="I119" s="42"/>
      <c r="J119" s="39"/>
      <c r="K119" s="41"/>
      <c r="L119" s="51"/>
      <c r="M119" s="39"/>
      <c r="N119" s="39"/>
      <c r="O119" s="41"/>
      <c r="P119" s="51"/>
      <c r="Q119" s="39"/>
      <c r="R119" s="39"/>
      <c r="S119" s="41"/>
      <c r="T119" s="51"/>
      <c r="U119" s="39">
        <v>74</v>
      </c>
      <c r="V119" s="39">
        <v>130.91891891891899</v>
      </c>
      <c r="W119" s="41">
        <v>0.76403333333333301</v>
      </c>
      <c r="X119" s="51">
        <v>15.8635555555556</v>
      </c>
      <c r="Y119" s="39"/>
      <c r="Z119" s="40"/>
      <c r="AA119" s="40"/>
      <c r="AB119" s="51"/>
      <c r="AC119" s="42">
        <v>72</v>
      </c>
      <c r="AD119" s="41">
        <v>49.8611111111111</v>
      </c>
      <c r="AE119" s="40">
        <v>0.39319101123595501</v>
      </c>
      <c r="AF119" s="51">
        <v>10.9907865168539</v>
      </c>
    </row>
    <row r="120" spans="1:32" x14ac:dyDescent="0.2">
      <c r="A120" s="43" t="s">
        <v>38</v>
      </c>
      <c r="B120" s="39">
        <v>1989</v>
      </c>
      <c r="C120" s="62">
        <v>0</v>
      </c>
      <c r="D120" s="39">
        <v>58</v>
      </c>
      <c r="E120" s="39">
        <v>4049.89655172414</v>
      </c>
      <c r="F120" s="42">
        <v>70</v>
      </c>
      <c r="G120" s="41">
        <v>-18.765571428571398</v>
      </c>
      <c r="H120" s="51">
        <v>32.7497714285714</v>
      </c>
      <c r="I120" s="42"/>
      <c r="J120" s="39"/>
      <c r="K120" s="41"/>
      <c r="L120" s="51"/>
      <c r="M120" s="39"/>
      <c r="N120" s="39"/>
      <c r="O120" s="41"/>
      <c r="P120" s="51"/>
      <c r="Q120" s="39"/>
      <c r="R120" s="39"/>
      <c r="S120" s="41"/>
      <c r="T120" s="51"/>
      <c r="U120" s="39">
        <v>58</v>
      </c>
      <c r="V120" s="39">
        <v>127.72413793103399</v>
      </c>
      <c r="W120" s="41">
        <v>0.80417142857142898</v>
      </c>
      <c r="X120" s="51">
        <v>15.0881285714286</v>
      </c>
      <c r="Y120" s="39"/>
      <c r="Z120" s="40"/>
      <c r="AA120" s="40"/>
      <c r="AB120" s="51"/>
      <c r="AC120" s="42">
        <v>58</v>
      </c>
      <c r="AD120" s="41">
        <v>43.518965517241398</v>
      </c>
      <c r="AE120" s="40">
        <v>0.39304411764705899</v>
      </c>
      <c r="AF120" s="51">
        <v>11.683955882352899</v>
      </c>
    </row>
    <row r="121" spans="1:32" x14ac:dyDescent="0.2">
      <c r="A121" s="43" t="s">
        <v>38</v>
      </c>
      <c r="B121" s="39">
        <v>1990</v>
      </c>
      <c r="C121" s="62">
        <v>5.7988165680473401E-3</v>
      </c>
      <c r="D121" s="39">
        <v>84</v>
      </c>
      <c r="E121" s="39">
        <v>4314.0595238095202</v>
      </c>
      <c r="F121" s="42">
        <v>99</v>
      </c>
      <c r="G121" s="41">
        <v>-10.070505050505</v>
      </c>
      <c r="H121" s="51">
        <v>31.9404545454545</v>
      </c>
      <c r="I121" s="42"/>
      <c r="J121" s="39"/>
      <c r="K121" s="41"/>
      <c r="L121" s="51"/>
      <c r="M121" s="39"/>
      <c r="N121" s="39"/>
      <c r="O121" s="41"/>
      <c r="P121" s="51"/>
      <c r="Q121" s="39"/>
      <c r="R121" s="39"/>
      <c r="S121" s="41"/>
      <c r="T121" s="51"/>
      <c r="U121" s="39">
        <v>84</v>
      </c>
      <c r="V121" s="39">
        <v>132.34523809523799</v>
      </c>
      <c r="W121" s="41">
        <v>1.75948484848485</v>
      </c>
      <c r="X121" s="51">
        <v>12.9485656565657</v>
      </c>
      <c r="Y121" s="39"/>
      <c r="Z121" s="40"/>
      <c r="AA121" s="40"/>
      <c r="AB121" s="51"/>
      <c r="AC121" s="42">
        <v>84</v>
      </c>
      <c r="AD121" s="41">
        <v>54.141666666666701</v>
      </c>
      <c r="AE121" s="40">
        <v>0.86587878787878803</v>
      </c>
      <c r="AF121" s="51">
        <v>9.3898585858585797</v>
      </c>
    </row>
    <row r="122" spans="1:32" x14ac:dyDescent="0.2">
      <c r="A122" s="43" t="s">
        <v>38</v>
      </c>
      <c r="B122" s="39">
        <v>1991</v>
      </c>
      <c r="C122" s="62">
        <v>0</v>
      </c>
      <c r="D122" s="39">
        <v>99</v>
      </c>
      <c r="E122" s="39">
        <v>4207.5050505050503</v>
      </c>
      <c r="F122" s="42">
        <v>130</v>
      </c>
      <c r="G122" s="41">
        <v>-41.182076923076899</v>
      </c>
      <c r="H122" s="51">
        <v>33.0981076923077</v>
      </c>
      <c r="I122" s="42"/>
      <c r="J122" s="39"/>
      <c r="K122" s="41"/>
      <c r="L122" s="51"/>
      <c r="M122" s="39"/>
      <c r="N122" s="39"/>
      <c r="O122" s="41"/>
      <c r="P122" s="51"/>
      <c r="Q122" s="39"/>
      <c r="R122" s="39"/>
      <c r="S122" s="41"/>
      <c r="T122" s="51"/>
      <c r="U122" s="39">
        <v>99</v>
      </c>
      <c r="V122" s="39">
        <v>125.747474747475</v>
      </c>
      <c r="W122" s="41">
        <v>2.11033076923077</v>
      </c>
      <c r="X122" s="51">
        <v>14.7952923076923</v>
      </c>
      <c r="Y122" s="39"/>
      <c r="Z122" s="40"/>
      <c r="AA122" s="40"/>
      <c r="AB122" s="51"/>
      <c r="AC122" s="42">
        <v>98</v>
      </c>
      <c r="AD122" s="41">
        <v>39.928571428571402</v>
      </c>
      <c r="AE122" s="40">
        <v>0.59172307692307702</v>
      </c>
      <c r="AF122" s="51">
        <v>11.5239692307692</v>
      </c>
    </row>
    <row r="123" spans="1:32" x14ac:dyDescent="0.2">
      <c r="A123" s="43" t="s">
        <v>38</v>
      </c>
      <c r="B123" s="39">
        <v>1992</v>
      </c>
      <c r="C123" s="62">
        <v>0.101760563380282</v>
      </c>
      <c r="D123" s="39">
        <v>143</v>
      </c>
      <c r="E123" s="39">
        <v>4735.0419580419602</v>
      </c>
      <c r="F123" s="42">
        <v>192</v>
      </c>
      <c r="G123" s="41">
        <v>-12.4</v>
      </c>
      <c r="H123" s="51">
        <v>33.574328125000001</v>
      </c>
      <c r="I123" s="42"/>
      <c r="J123" s="39"/>
      <c r="K123" s="41"/>
      <c r="L123" s="51"/>
      <c r="M123" s="39"/>
      <c r="N123" s="39"/>
      <c r="O123" s="41"/>
      <c r="P123" s="51"/>
      <c r="Q123" s="39"/>
      <c r="R123" s="39"/>
      <c r="S123" s="41"/>
      <c r="T123" s="51"/>
      <c r="U123" s="39">
        <v>143</v>
      </c>
      <c r="V123" s="39">
        <v>129.84615384615401</v>
      </c>
      <c r="W123" s="41">
        <v>1.4335572916666699</v>
      </c>
      <c r="X123" s="51">
        <v>16.289781250000001</v>
      </c>
      <c r="Y123" s="39"/>
      <c r="Z123" s="40"/>
      <c r="AA123" s="40"/>
      <c r="AB123" s="51"/>
      <c r="AC123" s="42">
        <v>143</v>
      </c>
      <c r="AD123" s="41">
        <v>44.513286713286703</v>
      </c>
      <c r="AE123" s="40">
        <v>0.69655729166666702</v>
      </c>
      <c r="AF123" s="51">
        <v>13.429302083333299</v>
      </c>
    </row>
    <row r="124" spans="1:32" x14ac:dyDescent="0.2">
      <c r="A124" s="43" t="s">
        <v>38</v>
      </c>
      <c r="B124" s="39">
        <v>1993</v>
      </c>
      <c r="C124" s="62">
        <v>7.4086538461538495E-2</v>
      </c>
      <c r="D124" s="39">
        <v>237</v>
      </c>
      <c r="E124" s="39">
        <v>4941.0210970464104</v>
      </c>
      <c r="F124" s="42">
        <v>298</v>
      </c>
      <c r="G124" s="41">
        <v>16.794362416107401</v>
      </c>
      <c r="H124" s="51">
        <v>31.749469798657699</v>
      </c>
      <c r="I124" s="42"/>
      <c r="J124" s="39"/>
      <c r="K124" s="41"/>
      <c r="L124" s="51"/>
      <c r="M124" s="39"/>
      <c r="N124" s="39"/>
      <c r="O124" s="41"/>
      <c r="P124" s="51"/>
      <c r="Q124" s="39"/>
      <c r="R124" s="39"/>
      <c r="S124" s="41"/>
      <c r="T124" s="51"/>
      <c r="U124" s="39">
        <v>237</v>
      </c>
      <c r="V124" s="39">
        <v>135.74261603375501</v>
      </c>
      <c r="W124" s="41">
        <v>0.82232214765100697</v>
      </c>
      <c r="X124" s="51">
        <v>13.663815436241601</v>
      </c>
      <c r="Y124" s="39"/>
      <c r="Z124" s="40"/>
      <c r="AA124" s="40"/>
      <c r="AB124" s="51"/>
      <c r="AC124" s="42">
        <v>232</v>
      </c>
      <c r="AD124" s="41">
        <v>44.501293103448297</v>
      </c>
      <c r="AE124" s="40">
        <v>0.530464406779661</v>
      </c>
      <c r="AF124" s="51">
        <v>11.374626440678</v>
      </c>
    </row>
    <row r="125" spans="1:32" x14ac:dyDescent="0.2">
      <c r="A125" s="43" t="s">
        <v>38</v>
      </c>
      <c r="B125" s="39">
        <v>1994</v>
      </c>
      <c r="C125" s="62">
        <v>0.18411378555798699</v>
      </c>
      <c r="D125" s="39">
        <v>198</v>
      </c>
      <c r="E125" s="39">
        <v>4941.9090909090901</v>
      </c>
      <c r="F125" s="42">
        <v>324</v>
      </c>
      <c r="G125" s="41">
        <v>16.630339506172799</v>
      </c>
      <c r="H125" s="51">
        <v>32.310543209876499</v>
      </c>
      <c r="I125" s="42"/>
      <c r="J125" s="39"/>
      <c r="K125" s="41"/>
      <c r="L125" s="51"/>
      <c r="M125" s="39"/>
      <c r="N125" s="39"/>
      <c r="O125" s="41"/>
      <c r="P125" s="51"/>
      <c r="Q125" s="39"/>
      <c r="R125" s="39"/>
      <c r="S125" s="41"/>
      <c r="T125" s="51"/>
      <c r="U125" s="39">
        <v>198</v>
      </c>
      <c r="V125" s="39">
        <v>136.449494949495</v>
      </c>
      <c r="W125" s="41">
        <v>2.1913549382716102</v>
      </c>
      <c r="X125" s="51">
        <v>16.107790123456802</v>
      </c>
      <c r="Y125" s="39"/>
      <c r="Z125" s="40"/>
      <c r="AA125" s="40"/>
      <c r="AB125" s="51"/>
      <c r="AC125" s="42">
        <v>192</v>
      </c>
      <c r="AD125" s="41">
        <v>44.938020833333297</v>
      </c>
      <c r="AE125" s="40">
        <v>0.70766981132075502</v>
      </c>
      <c r="AF125" s="51">
        <v>13.750527358490601</v>
      </c>
    </row>
    <row r="126" spans="1:32" x14ac:dyDescent="0.2">
      <c r="A126" s="43" t="s">
        <v>38</v>
      </c>
      <c r="B126" s="39">
        <v>1995</v>
      </c>
      <c r="C126" s="62">
        <v>0.28630979498860998</v>
      </c>
      <c r="D126" s="39">
        <v>198</v>
      </c>
      <c r="E126" s="39">
        <v>4992.3383838383797</v>
      </c>
      <c r="F126" s="42">
        <v>313</v>
      </c>
      <c r="G126" s="41">
        <v>25.869872204472799</v>
      </c>
      <c r="H126" s="51">
        <v>32.716488817891403</v>
      </c>
      <c r="I126" s="42"/>
      <c r="J126" s="39"/>
      <c r="K126" s="41"/>
      <c r="L126" s="51"/>
      <c r="M126" s="39"/>
      <c r="N126" s="39"/>
      <c r="O126" s="41"/>
      <c r="P126" s="51"/>
      <c r="Q126" s="39"/>
      <c r="R126" s="39"/>
      <c r="S126" s="41"/>
      <c r="T126" s="51"/>
      <c r="U126" s="39">
        <v>198</v>
      </c>
      <c r="V126" s="39">
        <v>142.60606060606099</v>
      </c>
      <c r="W126" s="41">
        <v>2.3353801916932899</v>
      </c>
      <c r="X126" s="51">
        <v>15.9064536741214</v>
      </c>
      <c r="Y126" s="39"/>
      <c r="Z126" s="40"/>
      <c r="AA126" s="40"/>
      <c r="AB126" s="51"/>
      <c r="AC126" s="42">
        <v>197</v>
      </c>
      <c r="AD126" s="41">
        <v>42.6441624365482</v>
      </c>
      <c r="AE126" s="40">
        <v>0.73794516129032295</v>
      </c>
      <c r="AF126" s="51">
        <v>13.441000645161299</v>
      </c>
    </row>
    <row r="127" spans="1:32" x14ac:dyDescent="0.2">
      <c r="A127" s="43" t="s">
        <v>38</v>
      </c>
      <c r="B127" s="39">
        <v>1996</v>
      </c>
      <c r="C127" s="62">
        <v>0.16065040650406501</v>
      </c>
      <c r="D127" s="39">
        <v>276</v>
      </c>
      <c r="E127" s="39">
        <v>5149.4057971014499</v>
      </c>
      <c r="F127" s="42">
        <v>383</v>
      </c>
      <c r="G127" s="41">
        <v>71.828302872062594</v>
      </c>
      <c r="H127" s="51">
        <v>34.097399477806803</v>
      </c>
      <c r="I127" s="42"/>
      <c r="J127" s="39"/>
      <c r="K127" s="41"/>
      <c r="L127" s="51"/>
      <c r="M127" s="39"/>
      <c r="N127" s="39"/>
      <c r="O127" s="41"/>
      <c r="P127" s="51"/>
      <c r="Q127" s="39"/>
      <c r="R127" s="39"/>
      <c r="S127" s="41"/>
      <c r="T127" s="51"/>
      <c r="U127" s="39">
        <v>276</v>
      </c>
      <c r="V127" s="39">
        <v>141.304347826087</v>
      </c>
      <c r="W127" s="41">
        <v>2.6473890339425599</v>
      </c>
      <c r="X127" s="51">
        <v>17.260879895561398</v>
      </c>
      <c r="Y127" s="39"/>
      <c r="Z127" s="40"/>
      <c r="AA127" s="40"/>
      <c r="AB127" s="51"/>
      <c r="AC127" s="42">
        <v>268</v>
      </c>
      <c r="AD127" s="41">
        <v>39.232089552238797</v>
      </c>
      <c r="AE127" s="40">
        <v>0.91579419525065897</v>
      </c>
      <c r="AF127" s="51">
        <v>15.0093807387863</v>
      </c>
    </row>
    <row r="128" spans="1:32" x14ac:dyDescent="0.2">
      <c r="A128" s="43" t="s">
        <v>38</v>
      </c>
      <c r="B128" s="39">
        <v>1997</v>
      </c>
      <c r="C128" s="62">
        <v>0.115893536121673</v>
      </c>
      <c r="D128" s="39">
        <v>264</v>
      </c>
      <c r="E128" s="39">
        <v>5261.5189393939399</v>
      </c>
      <c r="F128" s="42">
        <v>391</v>
      </c>
      <c r="G128" s="41">
        <v>35.732634271099698</v>
      </c>
      <c r="H128" s="51">
        <v>34.331961636828602</v>
      </c>
      <c r="I128" s="42"/>
      <c r="J128" s="39"/>
      <c r="K128" s="41"/>
      <c r="L128" s="51"/>
      <c r="M128" s="39"/>
      <c r="N128" s="39"/>
      <c r="O128" s="41"/>
      <c r="P128" s="51"/>
      <c r="Q128" s="39"/>
      <c r="R128" s="39"/>
      <c r="S128" s="41"/>
      <c r="T128" s="51"/>
      <c r="U128" s="39">
        <v>264</v>
      </c>
      <c r="V128" s="39">
        <v>138.14015151515201</v>
      </c>
      <c r="W128" s="41">
        <v>3.2967544757033198</v>
      </c>
      <c r="X128" s="51">
        <v>17.682276214833799</v>
      </c>
      <c r="Y128" s="39"/>
      <c r="Z128" s="40"/>
      <c r="AA128" s="40"/>
      <c r="AB128" s="51"/>
      <c r="AC128" s="42">
        <v>257</v>
      </c>
      <c r="AD128" s="41">
        <v>38.412451361867703</v>
      </c>
      <c r="AE128" s="40">
        <v>0.68565552699228804</v>
      </c>
      <c r="AF128" s="51">
        <v>15.3630264781491</v>
      </c>
    </row>
    <row r="129" spans="1:32" x14ac:dyDescent="0.2">
      <c r="A129" s="43" t="s">
        <v>38</v>
      </c>
      <c r="B129" s="39">
        <v>1998</v>
      </c>
      <c r="C129" s="62">
        <v>4.9139784946236602E-2</v>
      </c>
      <c r="D129" s="39">
        <v>286</v>
      </c>
      <c r="E129" s="39">
        <v>5080.5909090909099</v>
      </c>
      <c r="F129" s="42">
        <v>442</v>
      </c>
      <c r="G129" s="41">
        <v>96.956809954751193</v>
      </c>
      <c r="H129" s="51">
        <v>32.594282805429899</v>
      </c>
      <c r="I129" s="42"/>
      <c r="J129" s="39"/>
      <c r="K129" s="41"/>
      <c r="L129" s="51"/>
      <c r="M129" s="39"/>
      <c r="N129" s="39"/>
      <c r="O129" s="41"/>
      <c r="P129" s="51"/>
      <c r="Q129" s="39"/>
      <c r="R129" s="39"/>
      <c r="S129" s="41"/>
      <c r="T129" s="51"/>
      <c r="U129" s="39">
        <v>286</v>
      </c>
      <c r="V129" s="39">
        <v>143.26223776223799</v>
      </c>
      <c r="W129" s="41">
        <v>3.51710633484163</v>
      </c>
      <c r="X129" s="51">
        <v>16.711567873303199</v>
      </c>
      <c r="Y129" s="39"/>
      <c r="Z129" s="40"/>
      <c r="AA129" s="40"/>
      <c r="AB129" s="51"/>
      <c r="AC129" s="42">
        <v>278</v>
      </c>
      <c r="AD129" s="41">
        <v>38.5334532374101</v>
      </c>
      <c r="AE129" s="40">
        <v>1.17552954545455</v>
      </c>
      <c r="AF129" s="51">
        <v>14.567443409090901</v>
      </c>
    </row>
    <row r="130" spans="1:32" x14ac:dyDescent="0.2">
      <c r="A130" s="43" t="s">
        <v>38</v>
      </c>
      <c r="B130" s="39">
        <v>1999</v>
      </c>
      <c r="C130" s="62">
        <v>7.8172458172458201E-2</v>
      </c>
      <c r="D130" s="39">
        <v>368</v>
      </c>
      <c r="E130" s="39">
        <v>5093.0380434782601</v>
      </c>
      <c r="F130" s="42">
        <v>567</v>
      </c>
      <c r="G130" s="41">
        <v>139.55627865961199</v>
      </c>
      <c r="H130" s="51">
        <v>32.477107583774298</v>
      </c>
      <c r="I130" s="42"/>
      <c r="J130" s="39"/>
      <c r="K130" s="41"/>
      <c r="L130" s="51"/>
      <c r="M130" s="39"/>
      <c r="N130" s="39"/>
      <c r="O130" s="41"/>
      <c r="P130" s="51"/>
      <c r="Q130" s="39"/>
      <c r="R130" s="39"/>
      <c r="S130" s="41"/>
      <c r="T130" s="51"/>
      <c r="U130" s="39">
        <v>368</v>
      </c>
      <c r="V130" s="39">
        <v>148.35597826086999</v>
      </c>
      <c r="W130" s="41">
        <v>3.4095273368606702</v>
      </c>
      <c r="X130" s="51">
        <v>16.083513227513201</v>
      </c>
      <c r="Y130" s="39"/>
      <c r="Z130" s="40"/>
      <c r="AA130" s="40"/>
      <c r="AB130" s="51"/>
      <c r="AC130" s="42">
        <v>362</v>
      </c>
      <c r="AD130" s="41">
        <v>39.235635359116102</v>
      </c>
      <c r="AE130" s="40">
        <v>0.69393392857142799</v>
      </c>
      <c r="AF130" s="51">
        <v>14.1842716071429</v>
      </c>
    </row>
    <row r="131" spans="1:32" x14ac:dyDescent="0.2">
      <c r="A131" s="43" t="s">
        <v>38</v>
      </c>
      <c r="B131" s="39">
        <v>2000</v>
      </c>
      <c r="C131" s="62">
        <v>0.132825581395349</v>
      </c>
      <c r="D131" s="39">
        <v>404</v>
      </c>
      <c r="E131" s="39">
        <v>5019.9702970297003</v>
      </c>
      <c r="F131" s="42">
        <v>615</v>
      </c>
      <c r="G131" s="41">
        <v>154.25253658536599</v>
      </c>
      <c r="H131" s="51">
        <v>32.409512195121899</v>
      </c>
      <c r="I131" s="42"/>
      <c r="J131" s="39"/>
      <c r="K131" s="41"/>
      <c r="L131" s="51"/>
      <c r="M131" s="39"/>
      <c r="N131" s="39"/>
      <c r="O131" s="41"/>
      <c r="P131" s="51"/>
      <c r="Q131" s="39"/>
      <c r="R131" s="39"/>
      <c r="S131" s="41"/>
      <c r="T131" s="51"/>
      <c r="U131" s="39">
        <v>404</v>
      </c>
      <c r="V131" s="39">
        <v>147.5</v>
      </c>
      <c r="W131" s="41">
        <v>2.6209983739837401</v>
      </c>
      <c r="X131" s="51">
        <v>15.813437398374001</v>
      </c>
      <c r="Y131" s="39"/>
      <c r="Z131" s="40"/>
      <c r="AA131" s="40"/>
      <c r="AB131" s="51"/>
      <c r="AC131" s="42">
        <v>401</v>
      </c>
      <c r="AD131" s="41">
        <v>42.107231920199503</v>
      </c>
      <c r="AE131" s="40">
        <v>0.795363338788871</v>
      </c>
      <c r="AF131" s="51">
        <v>13.8444664484452</v>
      </c>
    </row>
    <row r="132" spans="1:32" x14ac:dyDescent="0.2">
      <c r="A132" s="43" t="s">
        <v>38</v>
      </c>
      <c r="B132" s="39">
        <v>2001</v>
      </c>
      <c r="C132" s="62">
        <v>0.102755102040816</v>
      </c>
      <c r="D132" s="39">
        <v>460</v>
      </c>
      <c r="E132" s="39">
        <v>4975.6586956521696</v>
      </c>
      <c r="F132" s="42">
        <v>630</v>
      </c>
      <c r="G132" s="41">
        <v>151.92580952380999</v>
      </c>
      <c r="H132" s="51">
        <v>33.688501587301602</v>
      </c>
      <c r="I132" s="42"/>
      <c r="J132" s="39"/>
      <c r="K132" s="41"/>
      <c r="L132" s="51"/>
      <c r="M132" s="39"/>
      <c r="N132" s="39"/>
      <c r="O132" s="41"/>
      <c r="P132" s="51"/>
      <c r="Q132" s="39"/>
      <c r="R132" s="39"/>
      <c r="S132" s="41"/>
      <c r="T132" s="51"/>
      <c r="U132" s="39">
        <v>460</v>
      </c>
      <c r="V132" s="39">
        <v>156.371739130435</v>
      </c>
      <c r="W132" s="41">
        <v>2.9854619047619</v>
      </c>
      <c r="X132" s="51">
        <v>16.104641269841199</v>
      </c>
      <c r="Y132" s="39"/>
      <c r="Z132" s="40"/>
      <c r="AA132" s="40"/>
      <c r="AB132" s="51"/>
      <c r="AC132" s="42">
        <v>449</v>
      </c>
      <c r="AD132" s="41">
        <v>35.9075723830735</v>
      </c>
      <c r="AE132" s="40">
        <v>0.74562660256410196</v>
      </c>
      <c r="AF132" s="51">
        <v>14.6464879807692</v>
      </c>
    </row>
    <row r="133" spans="1:32" x14ac:dyDescent="0.2">
      <c r="A133" s="43" t="s">
        <v>38</v>
      </c>
      <c r="B133" s="39">
        <v>2002</v>
      </c>
      <c r="C133" s="62">
        <v>9.04206730769231E-2</v>
      </c>
      <c r="D133" s="39">
        <v>388</v>
      </c>
      <c r="E133" s="39">
        <v>4891.2525773195903</v>
      </c>
      <c r="F133" s="42">
        <v>575</v>
      </c>
      <c r="G133" s="41">
        <v>111.17659130434799</v>
      </c>
      <c r="H133" s="51">
        <v>32.070326956521797</v>
      </c>
      <c r="I133" s="42"/>
      <c r="J133" s="39"/>
      <c r="K133" s="41"/>
      <c r="L133" s="51"/>
      <c r="M133" s="39"/>
      <c r="N133" s="39"/>
      <c r="O133" s="41"/>
      <c r="P133" s="51"/>
      <c r="Q133" s="39"/>
      <c r="R133" s="39"/>
      <c r="S133" s="41"/>
      <c r="T133" s="51"/>
      <c r="U133" s="39">
        <v>388</v>
      </c>
      <c r="V133" s="39">
        <v>151.42010309278399</v>
      </c>
      <c r="W133" s="41">
        <v>1.9276834782608701</v>
      </c>
      <c r="X133" s="51">
        <v>15.407452173913001</v>
      </c>
      <c r="Y133" s="39"/>
      <c r="Z133" s="40"/>
      <c r="AA133" s="40"/>
      <c r="AB133" s="51"/>
      <c r="AC133" s="42">
        <v>380</v>
      </c>
      <c r="AD133" s="41">
        <v>36.771842105263197</v>
      </c>
      <c r="AE133" s="40">
        <v>0.87943594306049799</v>
      </c>
      <c r="AF133" s="51">
        <v>13.561867971530299</v>
      </c>
    </row>
    <row r="134" spans="1:32" x14ac:dyDescent="0.2">
      <c r="A134" s="43" t="s">
        <v>38</v>
      </c>
      <c r="B134" s="39">
        <v>2003</v>
      </c>
      <c r="C134" s="62">
        <v>0.13892895015906701</v>
      </c>
      <c r="D134" s="39">
        <v>425</v>
      </c>
      <c r="E134" s="39">
        <v>5083.1858823529401</v>
      </c>
      <c r="F134" s="42">
        <v>621</v>
      </c>
      <c r="G134" s="41">
        <v>137.67826086956501</v>
      </c>
      <c r="H134" s="51">
        <v>31.9086409017713</v>
      </c>
      <c r="I134" s="42"/>
      <c r="J134" s="39"/>
      <c r="K134" s="41"/>
      <c r="L134" s="51"/>
      <c r="M134" s="39"/>
      <c r="N134" s="39"/>
      <c r="O134" s="41"/>
      <c r="P134" s="51"/>
      <c r="Q134" s="39"/>
      <c r="R134" s="39"/>
      <c r="S134" s="41"/>
      <c r="T134" s="51"/>
      <c r="U134" s="39">
        <v>425</v>
      </c>
      <c r="V134" s="39">
        <v>151.91999999999999</v>
      </c>
      <c r="W134" s="41">
        <v>2.1620917874396102</v>
      </c>
      <c r="X134" s="51">
        <v>15.361663446054701</v>
      </c>
      <c r="Y134" s="39"/>
      <c r="Z134" s="40"/>
      <c r="AA134" s="40"/>
      <c r="AB134" s="51"/>
      <c r="AC134" s="42">
        <v>412</v>
      </c>
      <c r="AD134" s="41">
        <v>35.738106796116497</v>
      </c>
      <c r="AE134" s="40">
        <v>0.93252786885245897</v>
      </c>
      <c r="AF134" s="51">
        <v>13.6421573770492</v>
      </c>
    </row>
    <row r="135" spans="1:32" x14ac:dyDescent="0.2">
      <c r="A135" s="43" t="s">
        <v>38</v>
      </c>
      <c r="B135" s="39">
        <v>2004</v>
      </c>
      <c r="C135" s="62">
        <v>0.175238095238095</v>
      </c>
      <c r="D135" s="39">
        <v>456</v>
      </c>
      <c r="E135" s="39">
        <v>5209.1228070175403</v>
      </c>
      <c r="F135" s="42">
        <v>733</v>
      </c>
      <c r="G135" s="41">
        <v>207.75686221009499</v>
      </c>
      <c r="H135" s="51">
        <v>32.013567530695802</v>
      </c>
      <c r="I135" s="42"/>
      <c r="J135" s="39"/>
      <c r="K135" s="41"/>
      <c r="L135" s="51"/>
      <c r="M135" s="39"/>
      <c r="N135" s="39"/>
      <c r="O135" s="41"/>
      <c r="P135" s="51"/>
      <c r="Q135" s="39"/>
      <c r="R135" s="39"/>
      <c r="S135" s="41"/>
      <c r="T135" s="51"/>
      <c r="U135" s="39">
        <v>456</v>
      </c>
      <c r="V135" s="39">
        <v>158.78508771929799</v>
      </c>
      <c r="W135" s="41">
        <v>2.7779986357435198</v>
      </c>
      <c r="X135" s="51">
        <v>15.773481582537499</v>
      </c>
      <c r="Y135" s="39"/>
      <c r="Z135" s="40"/>
      <c r="AA135" s="40"/>
      <c r="AB135" s="51"/>
      <c r="AC135" s="42">
        <v>449</v>
      </c>
      <c r="AD135" s="41">
        <v>37.7118040089087</v>
      </c>
      <c r="AE135" s="40">
        <v>1.2080027586206901</v>
      </c>
      <c r="AF135" s="51">
        <v>14.070530620689601</v>
      </c>
    </row>
    <row r="136" spans="1:32" x14ac:dyDescent="0.2">
      <c r="A136" s="43" t="s">
        <v>38</v>
      </c>
      <c r="B136" s="39">
        <v>2005</v>
      </c>
      <c r="C136" s="62">
        <v>0.15095282146160999</v>
      </c>
      <c r="D136" s="39">
        <v>456</v>
      </c>
      <c r="E136" s="39">
        <v>4862.6162280701801</v>
      </c>
      <c r="F136" s="42">
        <v>675</v>
      </c>
      <c r="G136" s="41">
        <v>126.04352592592601</v>
      </c>
      <c r="H136" s="51">
        <v>31.010162962963001</v>
      </c>
      <c r="I136" s="42"/>
      <c r="J136" s="39"/>
      <c r="K136" s="41"/>
      <c r="L136" s="51"/>
      <c r="M136" s="39"/>
      <c r="N136" s="39"/>
      <c r="O136" s="41"/>
      <c r="P136" s="51"/>
      <c r="Q136" s="39"/>
      <c r="R136" s="39"/>
      <c r="S136" s="41"/>
      <c r="T136" s="51"/>
      <c r="U136" s="39">
        <v>456</v>
      </c>
      <c r="V136" s="39">
        <v>147.646929824561</v>
      </c>
      <c r="W136" s="41">
        <v>1.9231097922848699</v>
      </c>
      <c r="X136" s="51">
        <v>14.369456973293801</v>
      </c>
      <c r="Y136" s="39"/>
      <c r="Z136" s="40"/>
      <c r="AA136" s="40"/>
      <c r="AB136" s="51"/>
      <c r="AC136" s="42">
        <v>447</v>
      </c>
      <c r="AD136" s="41">
        <v>35.716331096196797</v>
      </c>
      <c r="AE136" s="40">
        <v>1.33237275449102</v>
      </c>
      <c r="AF136" s="51">
        <v>12.0928426646707</v>
      </c>
    </row>
    <row r="137" spans="1:32" x14ac:dyDescent="0.2">
      <c r="A137" s="43" t="s">
        <v>38</v>
      </c>
      <c r="B137" s="39">
        <v>2006</v>
      </c>
      <c r="C137" s="62">
        <v>0.18740976645435201</v>
      </c>
      <c r="D137" s="39">
        <v>359</v>
      </c>
      <c r="E137" s="39">
        <v>4879.42896935933</v>
      </c>
      <c r="F137" s="42">
        <v>589</v>
      </c>
      <c r="G137" s="41">
        <v>137.086638370119</v>
      </c>
      <c r="H137" s="51">
        <v>28.336264855687599</v>
      </c>
      <c r="I137" s="42"/>
      <c r="J137" s="39"/>
      <c r="K137" s="41"/>
      <c r="L137" s="51"/>
      <c r="M137" s="39"/>
      <c r="N137" s="39"/>
      <c r="O137" s="41"/>
      <c r="P137" s="51"/>
      <c r="Q137" s="39"/>
      <c r="R137" s="39"/>
      <c r="S137" s="41"/>
      <c r="T137" s="51"/>
      <c r="U137" s="39">
        <v>359</v>
      </c>
      <c r="V137" s="39">
        <v>145.42896935933101</v>
      </c>
      <c r="W137" s="41">
        <v>1.59312436115843</v>
      </c>
      <c r="X137" s="51">
        <v>13.097448040885901</v>
      </c>
      <c r="Y137" s="39"/>
      <c r="Z137" s="40"/>
      <c r="AA137" s="40"/>
      <c r="AB137" s="51"/>
      <c r="AC137" s="42">
        <v>347</v>
      </c>
      <c r="AD137" s="41">
        <v>38.449855907781</v>
      </c>
      <c r="AE137" s="40">
        <v>2.0163194444444401</v>
      </c>
      <c r="AF137" s="51">
        <v>10.9674777777778</v>
      </c>
    </row>
    <row r="138" spans="1:32" x14ac:dyDescent="0.2">
      <c r="A138" s="43" t="s">
        <v>38</v>
      </c>
      <c r="B138" s="39">
        <v>2007</v>
      </c>
      <c r="C138" s="62">
        <v>6.9445727482679007E-2</v>
      </c>
      <c r="D138" s="39">
        <v>305</v>
      </c>
      <c r="E138" s="39">
        <v>4807.5639344262299</v>
      </c>
      <c r="F138" s="42">
        <v>551</v>
      </c>
      <c r="G138" s="41">
        <v>110.88442831216</v>
      </c>
      <c r="H138" s="51">
        <v>25.362546279491799</v>
      </c>
      <c r="I138" s="42"/>
      <c r="J138" s="39"/>
      <c r="K138" s="41"/>
      <c r="L138" s="51"/>
      <c r="M138" s="39"/>
      <c r="N138" s="39"/>
      <c r="O138" s="41"/>
      <c r="P138" s="51"/>
      <c r="Q138" s="39"/>
      <c r="R138" s="39"/>
      <c r="S138" s="41"/>
      <c r="T138" s="51"/>
      <c r="U138" s="39">
        <v>305</v>
      </c>
      <c r="V138" s="39">
        <v>145.675409836066</v>
      </c>
      <c r="W138" s="41">
        <v>1.3718109090909101</v>
      </c>
      <c r="X138" s="51">
        <v>11.244938181818201</v>
      </c>
      <c r="Y138" s="39"/>
      <c r="Z138" s="40"/>
      <c r="AA138" s="40"/>
      <c r="AB138" s="51"/>
      <c r="AC138" s="42">
        <v>301</v>
      </c>
      <c r="AD138" s="41">
        <v>37.135548172757503</v>
      </c>
      <c r="AE138" s="40">
        <v>1.3619870609981499</v>
      </c>
      <c r="AF138" s="51">
        <v>9.4417992606284606</v>
      </c>
    </row>
    <row r="139" spans="1:32" x14ac:dyDescent="0.2">
      <c r="A139" s="43" t="s">
        <v>38</v>
      </c>
      <c r="B139" s="39">
        <v>2008</v>
      </c>
      <c r="C139" s="62">
        <v>9.3757575757575803E-2</v>
      </c>
      <c r="D139" s="39">
        <v>302</v>
      </c>
      <c r="E139" s="39">
        <v>4906.3774834437099</v>
      </c>
      <c r="F139" s="42">
        <v>641</v>
      </c>
      <c r="G139" s="41">
        <v>108.308705148206</v>
      </c>
      <c r="H139" s="51">
        <v>23.047858034321401</v>
      </c>
      <c r="I139" s="42"/>
      <c r="J139" s="39"/>
      <c r="K139" s="41"/>
      <c r="L139" s="51"/>
      <c r="M139" s="39"/>
      <c r="N139" s="39"/>
      <c r="O139" s="41"/>
      <c r="P139" s="51"/>
      <c r="Q139" s="39"/>
      <c r="R139" s="39"/>
      <c r="S139" s="41"/>
      <c r="T139" s="51"/>
      <c r="U139" s="39">
        <v>302</v>
      </c>
      <c r="V139" s="39">
        <v>142.460264900662</v>
      </c>
      <c r="W139" s="41">
        <v>1.8602979719188799</v>
      </c>
      <c r="X139" s="51">
        <v>10.2102355694228</v>
      </c>
      <c r="Y139" s="39"/>
      <c r="Z139" s="40"/>
      <c r="AA139" s="40"/>
      <c r="AB139" s="51"/>
      <c r="AC139" s="42">
        <v>283</v>
      </c>
      <c r="AD139" s="41">
        <v>38.256890459363902</v>
      </c>
      <c r="AE139" s="40">
        <v>1.14567948717949</v>
      </c>
      <c r="AF139" s="51">
        <v>8.7779076923076893</v>
      </c>
    </row>
    <row r="140" spans="1:32" x14ac:dyDescent="0.2">
      <c r="A140" s="43" t="s">
        <v>38</v>
      </c>
      <c r="B140" s="39">
        <v>2009</v>
      </c>
      <c r="C140" s="62">
        <v>0.161465324384787</v>
      </c>
      <c r="D140" s="39">
        <v>306</v>
      </c>
      <c r="E140" s="39">
        <v>5103.0163398692803</v>
      </c>
      <c r="F140" s="42">
        <v>584</v>
      </c>
      <c r="G140" s="41">
        <v>132.00517123287699</v>
      </c>
      <c r="H140" s="51">
        <v>25.328948630136999</v>
      </c>
      <c r="I140" s="42"/>
      <c r="J140" s="39"/>
      <c r="K140" s="41"/>
      <c r="L140" s="51"/>
      <c r="M140" s="39"/>
      <c r="N140" s="39"/>
      <c r="O140" s="41"/>
      <c r="P140" s="51"/>
      <c r="Q140" s="39"/>
      <c r="R140" s="39"/>
      <c r="S140" s="41"/>
      <c r="T140" s="51"/>
      <c r="U140" s="39">
        <v>306</v>
      </c>
      <c r="V140" s="39">
        <v>140.885620915033</v>
      </c>
      <c r="W140" s="41">
        <v>1.6436535162950301</v>
      </c>
      <c r="X140" s="51">
        <v>11.4609090909091</v>
      </c>
      <c r="Y140" s="39"/>
      <c r="Z140" s="40"/>
      <c r="AA140" s="40"/>
      <c r="AB140" s="51"/>
      <c r="AC140" s="42">
        <v>292</v>
      </c>
      <c r="AD140" s="41">
        <v>39.705479452054803</v>
      </c>
      <c r="AE140" s="40">
        <v>0.42804728546409798</v>
      </c>
      <c r="AF140" s="51">
        <v>9.4927408056042104</v>
      </c>
    </row>
    <row r="141" spans="1:32" x14ac:dyDescent="0.2">
      <c r="A141" s="43" t="s">
        <v>38</v>
      </c>
      <c r="B141" s="39">
        <v>2010</v>
      </c>
      <c r="C141" s="62">
        <v>5.6794625719769697E-2</v>
      </c>
      <c r="D141" s="39">
        <v>322</v>
      </c>
      <c r="E141" s="39">
        <v>4813.2888198757801</v>
      </c>
      <c r="F141" s="42">
        <v>606</v>
      </c>
      <c r="G141" s="41">
        <v>110.28838283828399</v>
      </c>
      <c r="H141" s="51">
        <v>22.945331683168298</v>
      </c>
      <c r="I141" s="42"/>
      <c r="J141" s="39"/>
      <c r="K141" s="41"/>
      <c r="L141" s="51"/>
      <c r="M141" s="39"/>
      <c r="N141" s="39"/>
      <c r="O141" s="41"/>
      <c r="P141" s="51"/>
      <c r="Q141" s="39"/>
      <c r="R141" s="39"/>
      <c r="S141" s="41"/>
      <c r="T141" s="51"/>
      <c r="U141" s="39">
        <v>322</v>
      </c>
      <c r="V141" s="39">
        <v>139.518633540373</v>
      </c>
      <c r="W141" s="41">
        <v>1.2323168316831701</v>
      </c>
      <c r="X141" s="51">
        <v>9.7510660066006594</v>
      </c>
      <c r="Y141" s="39"/>
      <c r="Z141" s="40"/>
      <c r="AA141" s="40"/>
      <c r="AB141" s="51"/>
      <c r="AC141" s="42">
        <v>297</v>
      </c>
      <c r="AD141" s="41">
        <v>39.435353535353499</v>
      </c>
      <c r="AE141" s="40">
        <v>-0.151308474576271</v>
      </c>
      <c r="AF141" s="51">
        <v>7.9498632203389796</v>
      </c>
    </row>
    <row r="142" spans="1:32" x14ac:dyDescent="0.2">
      <c r="A142" s="43" t="s">
        <v>38</v>
      </c>
      <c r="B142" s="39">
        <v>2011</v>
      </c>
      <c r="C142" s="62">
        <v>4.92836113837095E-2</v>
      </c>
      <c r="D142" s="39">
        <v>319</v>
      </c>
      <c r="E142" s="39">
        <v>4886.98432601881</v>
      </c>
      <c r="F142" s="42">
        <v>614</v>
      </c>
      <c r="G142" s="41">
        <v>103.170423452769</v>
      </c>
      <c r="H142" s="51">
        <v>22.874486970684</v>
      </c>
      <c r="I142" s="42"/>
      <c r="J142" s="39"/>
      <c r="K142" s="41"/>
      <c r="L142" s="51"/>
      <c r="M142" s="39"/>
      <c r="N142" s="39"/>
      <c r="O142" s="41"/>
      <c r="P142" s="51"/>
      <c r="Q142" s="39"/>
      <c r="R142" s="39"/>
      <c r="S142" s="41"/>
      <c r="T142" s="51"/>
      <c r="U142" s="39">
        <v>319</v>
      </c>
      <c r="V142" s="39">
        <v>136.90909090909099</v>
      </c>
      <c r="W142" s="41">
        <v>1.4056970684039101</v>
      </c>
      <c r="X142" s="51">
        <v>9.4545667752443006</v>
      </c>
      <c r="Y142" s="39"/>
      <c r="Z142" s="40"/>
      <c r="AA142" s="40"/>
      <c r="AB142" s="51"/>
      <c r="AC142" s="42">
        <v>312</v>
      </c>
      <c r="AD142" s="41">
        <v>31.876602564102601</v>
      </c>
      <c r="AE142" s="40">
        <v>-1.0148966666666701</v>
      </c>
      <c r="AF142" s="51">
        <v>8.2360658333333294</v>
      </c>
    </row>
    <row r="143" spans="1:32" x14ac:dyDescent="0.2">
      <c r="A143" s="43" t="s">
        <v>38</v>
      </c>
      <c r="B143" s="39">
        <v>2012</v>
      </c>
      <c r="C143" s="62">
        <v>3.9753246753246797E-2</v>
      </c>
      <c r="D143" s="39">
        <v>209</v>
      </c>
      <c r="E143" s="39">
        <v>4934.9952153109998</v>
      </c>
      <c r="F143" s="42">
        <v>393</v>
      </c>
      <c r="G143" s="41">
        <v>109.147989821883</v>
      </c>
      <c r="H143" s="51">
        <v>22.320562340966902</v>
      </c>
      <c r="I143" s="42"/>
      <c r="J143" s="39"/>
      <c r="K143" s="41"/>
      <c r="L143" s="51"/>
      <c r="M143" s="39"/>
      <c r="N143" s="39"/>
      <c r="O143" s="41"/>
      <c r="P143" s="51"/>
      <c r="Q143" s="39"/>
      <c r="R143" s="39"/>
      <c r="S143" s="41"/>
      <c r="T143" s="51"/>
      <c r="U143" s="39">
        <v>209</v>
      </c>
      <c r="V143" s="39">
        <v>127.755980861244</v>
      </c>
      <c r="W143" s="41">
        <v>0.99472448979591899</v>
      </c>
      <c r="X143" s="51">
        <v>8.9410433673469498</v>
      </c>
      <c r="Y143" s="39"/>
      <c r="Z143" s="40"/>
      <c r="AA143" s="40"/>
      <c r="AB143" s="51"/>
      <c r="AC143" s="42">
        <v>205</v>
      </c>
      <c r="AD143" s="41">
        <v>32.101463414634097</v>
      </c>
      <c r="AE143" s="40">
        <v>-1.5492403100775201</v>
      </c>
      <c r="AF143" s="51">
        <v>7.6933155038759704</v>
      </c>
    </row>
    <row r="144" spans="1:32" x14ac:dyDescent="0.2">
      <c r="A144" s="43" t="s">
        <v>38</v>
      </c>
      <c r="B144" s="39">
        <v>2013</v>
      </c>
      <c r="C144" s="62">
        <v>8.7741935483871006E-2</v>
      </c>
      <c r="D144" s="39">
        <v>188</v>
      </c>
      <c r="E144" s="39">
        <v>5219.8510638297903</v>
      </c>
      <c r="F144" s="42">
        <v>401</v>
      </c>
      <c r="G144" s="41">
        <v>116.838653366583</v>
      </c>
      <c r="H144" s="51">
        <v>21.743104738154599</v>
      </c>
      <c r="I144" s="42"/>
      <c r="J144" s="39"/>
      <c r="K144" s="41"/>
      <c r="L144" s="51"/>
      <c r="M144" s="39"/>
      <c r="N144" s="39"/>
      <c r="O144" s="41"/>
      <c r="P144" s="51"/>
      <c r="Q144" s="39"/>
      <c r="R144" s="39"/>
      <c r="S144" s="41"/>
      <c r="T144" s="51"/>
      <c r="U144" s="39">
        <v>188</v>
      </c>
      <c r="V144" s="39">
        <v>141.55319148936201</v>
      </c>
      <c r="W144" s="41">
        <v>1.07362094763092</v>
      </c>
      <c r="X144" s="51">
        <v>8.7136234413965106</v>
      </c>
      <c r="Y144" s="39"/>
      <c r="Z144" s="40"/>
      <c r="AA144" s="40"/>
      <c r="AB144" s="51"/>
      <c r="AC144" s="42">
        <v>184</v>
      </c>
      <c r="AD144" s="41">
        <v>31.878260869565199</v>
      </c>
      <c r="AE144" s="40">
        <v>-2.39792111959287</v>
      </c>
      <c r="AF144" s="51">
        <v>7.2271101781170497</v>
      </c>
    </row>
    <row r="145" spans="1:32" x14ac:dyDescent="0.2">
      <c r="A145" s="43" t="s">
        <v>38</v>
      </c>
      <c r="B145" s="39">
        <v>2014</v>
      </c>
      <c r="C145" s="62">
        <v>2.50273224043716E-2</v>
      </c>
      <c r="D145" s="39">
        <v>205</v>
      </c>
      <c r="E145" s="39">
        <v>4882.5560975609797</v>
      </c>
      <c r="F145" s="42">
        <v>412</v>
      </c>
      <c r="G145" s="41">
        <v>106.653786407767</v>
      </c>
      <c r="H145" s="51">
        <v>19.815968446602</v>
      </c>
      <c r="I145" s="42"/>
      <c r="J145" s="39"/>
      <c r="K145" s="41"/>
      <c r="L145" s="51"/>
      <c r="M145" s="39"/>
      <c r="N145" s="39"/>
      <c r="O145" s="41"/>
      <c r="P145" s="51"/>
      <c r="Q145" s="39"/>
      <c r="R145" s="39"/>
      <c r="S145" s="41"/>
      <c r="T145" s="51"/>
      <c r="U145" s="39">
        <v>205</v>
      </c>
      <c r="V145" s="39">
        <v>126.46341463414601</v>
      </c>
      <c r="W145" s="41">
        <v>0.29138592233009702</v>
      </c>
      <c r="X145" s="51">
        <v>7.37226456310679</v>
      </c>
      <c r="Y145" s="39"/>
      <c r="Z145" s="40"/>
      <c r="AA145" s="40"/>
      <c r="AB145" s="51"/>
      <c r="AC145" s="42">
        <v>189</v>
      </c>
      <c r="AD145" s="41">
        <v>24.868783068783099</v>
      </c>
      <c r="AE145" s="40">
        <v>-2.8941057934508798</v>
      </c>
      <c r="AF145" s="51">
        <v>6.2182881612090704</v>
      </c>
    </row>
    <row r="146" spans="1:32" x14ac:dyDescent="0.2">
      <c r="A146" s="43" t="s">
        <v>38</v>
      </c>
      <c r="B146" s="39">
        <v>2015</v>
      </c>
      <c r="C146" s="62">
        <v>8.0116788321167906E-2</v>
      </c>
      <c r="D146" s="39">
        <v>177</v>
      </c>
      <c r="E146" s="39">
        <v>5370.57627118644</v>
      </c>
      <c r="F146" s="42">
        <v>378</v>
      </c>
      <c r="G146" s="41">
        <v>97.1666666666666</v>
      </c>
      <c r="H146" s="51">
        <v>19.950637566137601</v>
      </c>
      <c r="I146" s="42"/>
      <c r="J146" s="39"/>
      <c r="K146" s="41"/>
      <c r="L146" s="51"/>
      <c r="M146" s="39"/>
      <c r="N146" s="39"/>
      <c r="O146" s="41"/>
      <c r="P146" s="51"/>
      <c r="Q146" s="39"/>
      <c r="R146" s="39"/>
      <c r="S146" s="41"/>
      <c r="T146" s="51"/>
      <c r="U146" s="39">
        <v>177</v>
      </c>
      <c r="V146" s="39">
        <v>126.638418079096</v>
      </c>
      <c r="W146" s="41">
        <v>0.27006349206349201</v>
      </c>
      <c r="X146" s="51">
        <v>7.8542751322751299</v>
      </c>
      <c r="Y146" s="39"/>
      <c r="Z146" s="40"/>
      <c r="AA146" s="40"/>
      <c r="AB146" s="51"/>
      <c r="AC146" s="42">
        <v>168</v>
      </c>
      <c r="AD146" s="41">
        <v>24.249404761904799</v>
      </c>
      <c r="AE146" s="40">
        <v>-3.4213216216216198</v>
      </c>
      <c r="AF146" s="51">
        <v>5.9743105405405403</v>
      </c>
    </row>
    <row r="147" spans="1:32" x14ac:dyDescent="0.2">
      <c r="A147" s="43" t="s">
        <v>38</v>
      </c>
      <c r="B147" s="39">
        <v>2016</v>
      </c>
      <c r="C147" s="62">
        <v>0.157863070539419</v>
      </c>
      <c r="D147" s="39">
        <v>97</v>
      </c>
      <c r="E147" s="39">
        <v>5429.6185567010298</v>
      </c>
      <c r="F147" s="42">
        <v>281</v>
      </c>
      <c r="G147" s="41">
        <v>152.98437722419899</v>
      </c>
      <c r="H147" s="51">
        <v>16.506548042704601</v>
      </c>
      <c r="I147" s="42"/>
      <c r="J147" s="39"/>
      <c r="K147" s="41"/>
      <c r="L147" s="51"/>
      <c r="M147" s="39"/>
      <c r="N147" s="39"/>
      <c r="O147" s="41"/>
      <c r="P147" s="51"/>
      <c r="Q147" s="39"/>
      <c r="R147" s="39"/>
      <c r="S147" s="41"/>
      <c r="T147" s="51"/>
      <c r="U147" s="39">
        <v>97</v>
      </c>
      <c r="V147" s="39">
        <v>127.247422680412</v>
      </c>
      <c r="W147" s="41">
        <v>0.18536298932384401</v>
      </c>
      <c r="X147" s="51">
        <v>6.3974199288256202</v>
      </c>
      <c r="Y147" s="39"/>
      <c r="Z147" s="40"/>
      <c r="AA147" s="40"/>
      <c r="AB147" s="51"/>
      <c r="AC147" s="42">
        <v>80</v>
      </c>
      <c r="AD147" s="41">
        <v>20.202500000000001</v>
      </c>
      <c r="AE147" s="40">
        <v>-4.7087527675276704</v>
      </c>
      <c r="AF147" s="51">
        <v>5.2263151291512902</v>
      </c>
    </row>
    <row r="148" spans="1:32" x14ac:dyDescent="0.2">
      <c r="A148" s="43" t="s">
        <v>38</v>
      </c>
      <c r="B148" s="39">
        <v>2017</v>
      </c>
      <c r="C148" s="62">
        <v>0.17126293995859199</v>
      </c>
      <c r="D148" s="39">
        <v>50</v>
      </c>
      <c r="E148" s="39">
        <v>6024.86</v>
      </c>
      <c r="F148" s="42">
        <v>276</v>
      </c>
      <c r="G148" s="41">
        <v>128.47615942029</v>
      </c>
      <c r="H148" s="51">
        <v>12.451601449275399</v>
      </c>
      <c r="I148" s="42"/>
      <c r="J148" s="39"/>
      <c r="K148" s="41"/>
      <c r="L148" s="51"/>
      <c r="M148" s="39"/>
      <c r="N148" s="39"/>
      <c r="O148" s="41"/>
      <c r="P148" s="51"/>
      <c r="Q148" s="39"/>
      <c r="R148" s="39"/>
      <c r="S148" s="41"/>
      <c r="T148" s="51"/>
      <c r="U148" s="39">
        <v>50</v>
      </c>
      <c r="V148" s="39">
        <v>112.98</v>
      </c>
      <c r="W148" s="41">
        <v>0.58230797101449305</v>
      </c>
      <c r="X148" s="51">
        <v>4.8104202898550703</v>
      </c>
      <c r="Y148" s="39"/>
      <c r="Z148" s="40"/>
      <c r="AA148" s="40"/>
      <c r="AB148" s="51"/>
      <c r="AC148" s="42"/>
      <c r="AD148" s="41"/>
      <c r="AE148" s="40"/>
      <c r="AF148" s="51"/>
    </row>
    <row r="149" spans="1:32" x14ac:dyDescent="0.2">
      <c r="A149" s="43" t="s">
        <v>38</v>
      </c>
      <c r="B149" s="39">
        <v>2018</v>
      </c>
      <c r="C149" s="62">
        <v>2.1888297872340399E-2</v>
      </c>
      <c r="D149" s="39"/>
      <c r="E149" s="39"/>
      <c r="F149" s="42">
        <v>247</v>
      </c>
      <c r="G149" s="41">
        <v>153.91668016194299</v>
      </c>
      <c r="H149" s="51">
        <v>10.692692307692299</v>
      </c>
      <c r="I149" s="42"/>
      <c r="J149" s="39"/>
      <c r="K149" s="41"/>
      <c r="L149" s="51"/>
      <c r="M149" s="39"/>
      <c r="N149" s="39"/>
      <c r="O149" s="41"/>
      <c r="P149" s="51"/>
      <c r="Q149" s="39"/>
      <c r="R149" s="39"/>
      <c r="S149" s="41"/>
      <c r="T149" s="51"/>
      <c r="U149" s="39"/>
      <c r="V149" s="39"/>
      <c r="W149" s="41"/>
      <c r="X149" s="51"/>
      <c r="Y149" s="39"/>
      <c r="Z149" s="40"/>
      <c r="AA149" s="40"/>
      <c r="AB149" s="51"/>
      <c r="AC149" s="42"/>
      <c r="AD149" s="41"/>
      <c r="AE149" s="40"/>
      <c r="AF149" s="51"/>
    </row>
    <row r="150" spans="1:32" x14ac:dyDescent="0.2">
      <c r="A150" s="43" t="s">
        <v>38</v>
      </c>
      <c r="B150" s="39">
        <v>2019</v>
      </c>
      <c r="C150" s="62">
        <v>4.5931558935361202E-2</v>
      </c>
      <c r="D150" s="39"/>
      <c r="E150" s="39"/>
      <c r="F150" s="42">
        <v>174</v>
      </c>
      <c r="G150" s="41">
        <v>119.05908045977</v>
      </c>
      <c r="H150" s="51">
        <v>10.3051724137931</v>
      </c>
      <c r="I150" s="42"/>
      <c r="J150" s="39"/>
      <c r="K150" s="41"/>
      <c r="L150" s="51"/>
      <c r="M150" s="39"/>
      <c r="N150" s="39"/>
      <c r="O150" s="41"/>
      <c r="P150" s="51"/>
      <c r="Q150" s="39"/>
      <c r="R150" s="39"/>
      <c r="S150" s="41"/>
      <c r="T150" s="51"/>
      <c r="U150" s="39"/>
      <c r="V150" s="39"/>
      <c r="W150" s="41"/>
      <c r="X150" s="51"/>
      <c r="Y150" s="39"/>
      <c r="Z150" s="40"/>
      <c r="AA150" s="40"/>
      <c r="AB150" s="51"/>
      <c r="AC150" s="42"/>
      <c r="AD150" s="41"/>
      <c r="AE150" s="40"/>
      <c r="AF150" s="51"/>
    </row>
    <row r="151" spans="1:32" x14ac:dyDescent="0.2">
      <c r="A151" s="43" t="s">
        <v>39</v>
      </c>
      <c r="B151" s="39">
        <v>1987</v>
      </c>
      <c r="C151" s="62">
        <v>6.3238866396761101E-2</v>
      </c>
      <c r="D151" s="39">
        <v>174</v>
      </c>
      <c r="E151" s="39">
        <v>3338.6206896551698</v>
      </c>
      <c r="F151" s="42">
        <v>205</v>
      </c>
      <c r="G151" s="41">
        <v>-19.872926829268302</v>
      </c>
      <c r="H151" s="51">
        <v>33.274502439024403</v>
      </c>
      <c r="I151" s="42"/>
      <c r="J151" s="39"/>
      <c r="K151" s="41"/>
      <c r="L151" s="51"/>
      <c r="M151" s="39"/>
      <c r="N151" s="39"/>
      <c r="O151" s="41"/>
      <c r="P151" s="51"/>
      <c r="Q151" s="39"/>
      <c r="R151" s="39"/>
      <c r="S151" s="41"/>
      <c r="T151" s="51"/>
      <c r="U151" s="39">
        <v>174</v>
      </c>
      <c r="V151" s="39">
        <v>127.30459770114901</v>
      </c>
      <c r="W151" s="41">
        <v>1.3283219512195099</v>
      </c>
      <c r="X151" s="51">
        <v>17.335746341463398</v>
      </c>
      <c r="Y151" s="39"/>
      <c r="Z151" s="40"/>
      <c r="AA151" s="40"/>
      <c r="AB151" s="51"/>
      <c r="AC151" s="42">
        <v>172</v>
      </c>
      <c r="AD151" s="41">
        <v>42.588372093023203</v>
      </c>
      <c r="AE151" s="40">
        <v>0.82250246305418695</v>
      </c>
      <c r="AF151" s="51">
        <v>13.8294482758621</v>
      </c>
    </row>
    <row r="152" spans="1:32" x14ac:dyDescent="0.2">
      <c r="A152" s="43" t="s">
        <v>39</v>
      </c>
      <c r="B152" s="39">
        <v>1988</v>
      </c>
      <c r="C152" s="62">
        <v>7.0622837370242206E-2</v>
      </c>
      <c r="D152" s="39">
        <v>221</v>
      </c>
      <c r="E152" s="39">
        <v>3381.1493212669702</v>
      </c>
      <c r="F152" s="42">
        <v>247</v>
      </c>
      <c r="G152" s="41">
        <v>-55.645101214574801</v>
      </c>
      <c r="H152" s="51">
        <v>33.429582995951399</v>
      </c>
      <c r="I152" s="42"/>
      <c r="J152" s="39"/>
      <c r="K152" s="41"/>
      <c r="L152" s="51"/>
      <c r="M152" s="39"/>
      <c r="N152" s="39"/>
      <c r="O152" s="41"/>
      <c r="P152" s="51"/>
      <c r="Q152" s="39"/>
      <c r="R152" s="39"/>
      <c r="S152" s="41"/>
      <c r="T152" s="51"/>
      <c r="U152" s="39">
        <v>221</v>
      </c>
      <c r="V152" s="39">
        <v>135.090497737557</v>
      </c>
      <c r="W152" s="41">
        <v>1.81049392712551</v>
      </c>
      <c r="X152" s="51">
        <v>17.304331983805699</v>
      </c>
      <c r="Y152" s="39"/>
      <c r="Z152" s="40"/>
      <c r="AA152" s="40"/>
      <c r="AB152" s="51"/>
      <c r="AC152" s="42">
        <v>220</v>
      </c>
      <c r="AD152" s="41">
        <v>41.037727272727302</v>
      </c>
      <c r="AE152" s="40">
        <v>0.74921311475409802</v>
      </c>
      <c r="AF152" s="51">
        <v>14.105942622950799</v>
      </c>
    </row>
    <row r="153" spans="1:32" x14ac:dyDescent="0.2">
      <c r="A153" s="43" t="s">
        <v>39</v>
      </c>
      <c r="B153" s="39">
        <v>1989</v>
      </c>
      <c r="C153" s="62">
        <v>3.6019736842105299E-2</v>
      </c>
      <c r="D153" s="39">
        <v>183</v>
      </c>
      <c r="E153" s="39">
        <v>3480.4535519125702</v>
      </c>
      <c r="F153" s="42">
        <v>233</v>
      </c>
      <c r="G153" s="41">
        <v>-9.8764377682403293</v>
      </c>
      <c r="H153" s="51">
        <v>31.0537896995708</v>
      </c>
      <c r="I153" s="42"/>
      <c r="J153" s="39"/>
      <c r="K153" s="41"/>
      <c r="L153" s="51"/>
      <c r="M153" s="39"/>
      <c r="N153" s="39"/>
      <c r="O153" s="41"/>
      <c r="P153" s="51"/>
      <c r="Q153" s="39"/>
      <c r="R153" s="39"/>
      <c r="S153" s="41"/>
      <c r="T153" s="51"/>
      <c r="U153" s="39">
        <v>183</v>
      </c>
      <c r="V153" s="39">
        <v>132.25136612021899</v>
      </c>
      <c r="W153" s="41">
        <v>1.4973776824034299</v>
      </c>
      <c r="X153" s="51">
        <v>14.846351931330499</v>
      </c>
      <c r="Y153" s="39"/>
      <c r="Z153" s="40"/>
      <c r="AA153" s="40"/>
      <c r="AB153" s="51"/>
      <c r="AC153" s="42">
        <v>182</v>
      </c>
      <c r="AD153" s="41">
        <v>39.063186813186803</v>
      </c>
      <c r="AE153" s="40">
        <v>0.618812227074236</v>
      </c>
      <c r="AF153" s="51">
        <v>11.988504366812201</v>
      </c>
    </row>
    <row r="154" spans="1:32" x14ac:dyDescent="0.2">
      <c r="A154" s="43" t="s">
        <v>39</v>
      </c>
      <c r="B154" s="39">
        <v>1990</v>
      </c>
      <c r="C154" s="62">
        <v>0.11173285198556</v>
      </c>
      <c r="D154" s="39">
        <v>151</v>
      </c>
      <c r="E154" s="39">
        <v>3839.54966887417</v>
      </c>
      <c r="F154" s="42">
        <v>194</v>
      </c>
      <c r="G154" s="41">
        <v>-89.535773195876303</v>
      </c>
      <c r="H154" s="51">
        <v>33.465216494845301</v>
      </c>
      <c r="I154" s="42"/>
      <c r="J154" s="39"/>
      <c r="K154" s="41"/>
      <c r="L154" s="51"/>
      <c r="M154" s="39"/>
      <c r="N154" s="39"/>
      <c r="O154" s="41"/>
      <c r="P154" s="51"/>
      <c r="Q154" s="39"/>
      <c r="R154" s="39"/>
      <c r="S154" s="41"/>
      <c r="T154" s="51"/>
      <c r="U154" s="39">
        <v>151</v>
      </c>
      <c r="V154" s="39">
        <v>140.91390728476799</v>
      </c>
      <c r="W154" s="41">
        <v>2.5930876288659799</v>
      </c>
      <c r="X154" s="51">
        <v>15.811134020618599</v>
      </c>
      <c r="Y154" s="39"/>
      <c r="Z154" s="40"/>
      <c r="AA154" s="40"/>
      <c r="AB154" s="51"/>
      <c r="AC154" s="42">
        <v>149</v>
      </c>
      <c r="AD154" s="41">
        <v>45.365771812080503</v>
      </c>
      <c r="AE154" s="40">
        <v>0.75059067357512999</v>
      </c>
      <c r="AF154" s="51">
        <v>12.912590673575099</v>
      </c>
    </row>
    <row r="155" spans="1:32" x14ac:dyDescent="0.2">
      <c r="A155" s="43" t="s">
        <v>39</v>
      </c>
      <c r="B155" s="39">
        <v>1991</v>
      </c>
      <c r="C155" s="62">
        <v>8.1242236024844705E-2</v>
      </c>
      <c r="D155" s="39">
        <v>164</v>
      </c>
      <c r="E155" s="39">
        <v>3803.89634146341</v>
      </c>
      <c r="F155" s="42">
        <v>214</v>
      </c>
      <c r="G155" s="41">
        <v>-92.876261682242998</v>
      </c>
      <c r="H155" s="51">
        <v>34.360943925233698</v>
      </c>
      <c r="I155" s="42"/>
      <c r="J155" s="39"/>
      <c r="K155" s="41"/>
      <c r="L155" s="51"/>
      <c r="M155" s="39"/>
      <c r="N155" s="39"/>
      <c r="O155" s="41"/>
      <c r="P155" s="51"/>
      <c r="Q155" s="39"/>
      <c r="R155" s="39"/>
      <c r="S155" s="41"/>
      <c r="T155" s="51"/>
      <c r="U155" s="39">
        <v>164</v>
      </c>
      <c r="V155" s="39">
        <v>133.079268292683</v>
      </c>
      <c r="W155" s="41">
        <v>2.1339719626168199</v>
      </c>
      <c r="X155" s="51">
        <v>17.505579439252301</v>
      </c>
      <c r="Y155" s="39"/>
      <c r="Z155" s="40"/>
      <c r="AA155" s="40"/>
      <c r="AB155" s="51"/>
      <c r="AC155" s="42">
        <v>159</v>
      </c>
      <c r="AD155" s="41">
        <v>36.384276729559801</v>
      </c>
      <c r="AE155" s="40">
        <v>1.2698341232227499</v>
      </c>
      <c r="AF155" s="51">
        <v>15.6223791469194</v>
      </c>
    </row>
    <row r="156" spans="1:32" x14ac:dyDescent="0.2">
      <c r="A156" s="43" t="s">
        <v>39</v>
      </c>
      <c r="B156" s="39">
        <v>1992</v>
      </c>
      <c r="C156" s="62">
        <v>9.90869565217391E-2</v>
      </c>
      <c r="D156" s="39">
        <v>214</v>
      </c>
      <c r="E156" s="39">
        <v>3794.3644859813098</v>
      </c>
      <c r="F156" s="42">
        <v>308</v>
      </c>
      <c r="G156" s="41">
        <v>-62.129967532467496</v>
      </c>
      <c r="H156" s="51">
        <v>32.896639610389599</v>
      </c>
      <c r="I156" s="42"/>
      <c r="J156" s="39"/>
      <c r="K156" s="41"/>
      <c r="L156" s="51"/>
      <c r="M156" s="39"/>
      <c r="N156" s="39"/>
      <c r="O156" s="41"/>
      <c r="P156" s="51"/>
      <c r="Q156" s="39"/>
      <c r="R156" s="39"/>
      <c r="S156" s="41"/>
      <c r="T156" s="51"/>
      <c r="U156" s="39">
        <v>214</v>
      </c>
      <c r="V156" s="39">
        <v>129.18691588785001</v>
      </c>
      <c r="W156" s="41">
        <v>1.1633214285714299</v>
      </c>
      <c r="X156" s="51">
        <v>17.180746753246801</v>
      </c>
      <c r="Y156" s="39"/>
      <c r="Z156" s="40"/>
      <c r="AA156" s="40"/>
      <c r="AB156" s="51"/>
      <c r="AC156" s="42">
        <v>212</v>
      </c>
      <c r="AD156" s="41">
        <v>38.725471698113203</v>
      </c>
      <c r="AE156" s="40">
        <v>1.3755116279069799</v>
      </c>
      <c r="AF156" s="51">
        <v>15.223754152823901</v>
      </c>
    </row>
    <row r="157" spans="1:32" x14ac:dyDescent="0.2">
      <c r="A157" s="43" t="s">
        <v>39</v>
      </c>
      <c r="B157" s="39">
        <v>1993</v>
      </c>
      <c r="C157" s="62">
        <v>9.4151785714285702E-2</v>
      </c>
      <c r="D157" s="39">
        <v>175</v>
      </c>
      <c r="E157" s="39">
        <v>3700.11428571429</v>
      </c>
      <c r="F157" s="42">
        <v>276</v>
      </c>
      <c r="G157" s="41">
        <v>20.840072463768099</v>
      </c>
      <c r="H157" s="51">
        <v>27.342605072463801</v>
      </c>
      <c r="I157" s="42"/>
      <c r="J157" s="39"/>
      <c r="K157" s="41"/>
      <c r="L157" s="51"/>
      <c r="M157" s="39"/>
      <c r="N157" s="39"/>
      <c r="O157" s="41"/>
      <c r="P157" s="51"/>
      <c r="Q157" s="39"/>
      <c r="R157" s="39"/>
      <c r="S157" s="41"/>
      <c r="T157" s="51"/>
      <c r="U157" s="39">
        <v>175</v>
      </c>
      <c r="V157" s="39">
        <v>132.37714285714301</v>
      </c>
      <c r="W157" s="41">
        <v>1.1264420289855099</v>
      </c>
      <c r="X157" s="51">
        <v>12.6839347826087</v>
      </c>
      <c r="Y157" s="39"/>
      <c r="Z157" s="40"/>
      <c r="AA157" s="40"/>
      <c r="AB157" s="51"/>
      <c r="AC157" s="42">
        <v>173</v>
      </c>
      <c r="AD157" s="41">
        <v>38.187283236994197</v>
      </c>
      <c r="AE157" s="40">
        <v>0.99752014652014698</v>
      </c>
      <c r="AF157" s="51">
        <v>9.7956087912087995</v>
      </c>
    </row>
    <row r="158" spans="1:32" x14ac:dyDescent="0.2">
      <c r="A158" s="43" t="s">
        <v>39</v>
      </c>
      <c r="B158" s="39">
        <v>1994</v>
      </c>
      <c r="C158" s="62">
        <v>0.34831353919239899</v>
      </c>
      <c r="D158" s="39">
        <v>151</v>
      </c>
      <c r="E158" s="39">
        <v>4275.9337748344396</v>
      </c>
      <c r="F158" s="42">
        <v>340</v>
      </c>
      <c r="G158" s="41">
        <v>21.1390294117647</v>
      </c>
      <c r="H158" s="51">
        <v>30.5003176470588</v>
      </c>
      <c r="I158" s="42"/>
      <c r="J158" s="39"/>
      <c r="K158" s="41"/>
      <c r="L158" s="51"/>
      <c r="M158" s="39"/>
      <c r="N158" s="39"/>
      <c r="O158" s="41"/>
      <c r="P158" s="51"/>
      <c r="Q158" s="39"/>
      <c r="R158" s="39"/>
      <c r="S158" s="41"/>
      <c r="T158" s="51"/>
      <c r="U158" s="39">
        <v>151</v>
      </c>
      <c r="V158" s="39">
        <v>148.53642384106001</v>
      </c>
      <c r="W158" s="41">
        <v>4.3099411764705904</v>
      </c>
      <c r="X158" s="51">
        <v>16.818264705882299</v>
      </c>
      <c r="Y158" s="39"/>
      <c r="Z158" s="40"/>
      <c r="AA158" s="40"/>
      <c r="AB158" s="51"/>
      <c r="AC158" s="42">
        <v>146</v>
      </c>
      <c r="AD158" s="41">
        <v>44.2924657534247</v>
      </c>
      <c r="AE158" s="40">
        <v>1.74624852071006</v>
      </c>
      <c r="AF158" s="51">
        <v>13.3639964497041</v>
      </c>
    </row>
    <row r="159" spans="1:32" x14ac:dyDescent="0.2">
      <c r="A159" s="43" t="s">
        <v>39</v>
      </c>
      <c r="B159" s="39">
        <v>1995</v>
      </c>
      <c r="C159" s="62">
        <v>1.01773913043478</v>
      </c>
      <c r="D159" s="39">
        <v>142</v>
      </c>
      <c r="E159" s="39">
        <v>4733.2112676056304</v>
      </c>
      <c r="F159" s="42">
        <v>254</v>
      </c>
      <c r="G159" s="41">
        <v>24.599685039370101</v>
      </c>
      <c r="H159" s="51">
        <v>35.519295275590601</v>
      </c>
      <c r="I159" s="42"/>
      <c r="J159" s="39"/>
      <c r="K159" s="41"/>
      <c r="L159" s="51"/>
      <c r="M159" s="39"/>
      <c r="N159" s="39"/>
      <c r="O159" s="41"/>
      <c r="P159" s="51"/>
      <c r="Q159" s="39"/>
      <c r="R159" s="39"/>
      <c r="S159" s="41"/>
      <c r="T159" s="51"/>
      <c r="U159" s="39">
        <v>142</v>
      </c>
      <c r="V159" s="39">
        <v>151.52112676056299</v>
      </c>
      <c r="W159" s="41">
        <v>3.0033031496063001</v>
      </c>
      <c r="X159" s="51">
        <v>18.8553543307087</v>
      </c>
      <c r="Y159" s="39"/>
      <c r="Z159" s="40"/>
      <c r="AA159" s="40"/>
      <c r="AB159" s="51"/>
      <c r="AC159" s="42">
        <v>135</v>
      </c>
      <c r="AD159" s="41">
        <v>48.3103703703704</v>
      </c>
      <c r="AE159" s="40">
        <v>2.1158040816326502</v>
      </c>
      <c r="AF159" s="51">
        <v>16.1576269387755</v>
      </c>
    </row>
    <row r="160" spans="1:32" x14ac:dyDescent="0.2">
      <c r="A160" s="43" t="s">
        <v>39</v>
      </c>
      <c r="B160" s="39">
        <v>1996</v>
      </c>
      <c r="C160" s="62">
        <v>0.48466992665036701</v>
      </c>
      <c r="D160" s="39">
        <v>194</v>
      </c>
      <c r="E160" s="39">
        <v>4658.7319587628899</v>
      </c>
      <c r="F160" s="42">
        <v>309</v>
      </c>
      <c r="G160" s="41">
        <v>24.1649190938511</v>
      </c>
      <c r="H160" s="51">
        <v>33.106883495145603</v>
      </c>
      <c r="I160" s="42"/>
      <c r="J160" s="39"/>
      <c r="K160" s="41"/>
      <c r="L160" s="51"/>
      <c r="M160" s="39"/>
      <c r="N160" s="39"/>
      <c r="O160" s="41"/>
      <c r="P160" s="51"/>
      <c r="Q160" s="39"/>
      <c r="R160" s="39"/>
      <c r="S160" s="41"/>
      <c r="T160" s="51"/>
      <c r="U160" s="39">
        <v>194</v>
      </c>
      <c r="V160" s="39">
        <v>147.814432989691</v>
      </c>
      <c r="W160" s="41">
        <v>0.88990584415584395</v>
      </c>
      <c r="X160" s="51">
        <v>17.066025974026001</v>
      </c>
      <c r="Y160" s="39"/>
      <c r="Z160" s="40"/>
      <c r="AA160" s="40"/>
      <c r="AB160" s="51"/>
      <c r="AC160" s="42">
        <v>189</v>
      </c>
      <c r="AD160" s="41">
        <v>42.712698412698401</v>
      </c>
      <c r="AE160" s="40">
        <v>1.94845544554456</v>
      </c>
      <c r="AF160" s="51">
        <v>14.662153795379499</v>
      </c>
    </row>
    <row r="161" spans="1:32" x14ac:dyDescent="0.2">
      <c r="A161" s="43" t="s">
        <v>39</v>
      </c>
      <c r="B161" s="39">
        <v>1997</v>
      </c>
      <c r="C161" s="62">
        <v>0.254256198347108</v>
      </c>
      <c r="D161" s="39">
        <v>191</v>
      </c>
      <c r="E161" s="39">
        <v>4612.1361256544496</v>
      </c>
      <c r="F161" s="42">
        <v>330</v>
      </c>
      <c r="G161" s="41">
        <v>40.240969696969699</v>
      </c>
      <c r="H161" s="51">
        <v>31.427260606060599</v>
      </c>
      <c r="I161" s="42"/>
      <c r="J161" s="39"/>
      <c r="K161" s="41"/>
      <c r="L161" s="51"/>
      <c r="M161" s="39"/>
      <c r="N161" s="39"/>
      <c r="O161" s="41"/>
      <c r="P161" s="51"/>
      <c r="Q161" s="39"/>
      <c r="R161" s="39"/>
      <c r="S161" s="41"/>
      <c r="T161" s="51"/>
      <c r="U161" s="39">
        <v>191</v>
      </c>
      <c r="V161" s="39">
        <v>149.90575916230401</v>
      </c>
      <c r="W161" s="41">
        <v>1.4770151515151499</v>
      </c>
      <c r="X161" s="51">
        <v>15.7646757575758</v>
      </c>
      <c r="Y161" s="39"/>
      <c r="Z161" s="40"/>
      <c r="AA161" s="40"/>
      <c r="AB161" s="51"/>
      <c r="AC161" s="42">
        <v>189</v>
      </c>
      <c r="AD161" s="41">
        <v>51.8</v>
      </c>
      <c r="AE161" s="40">
        <v>1.902874617737</v>
      </c>
      <c r="AF161" s="51">
        <v>13.173702446483199</v>
      </c>
    </row>
    <row r="162" spans="1:32" x14ac:dyDescent="0.2">
      <c r="A162" s="43" t="s">
        <v>39</v>
      </c>
      <c r="B162" s="39">
        <v>1998</v>
      </c>
      <c r="C162" s="62">
        <v>0.52003442340791695</v>
      </c>
      <c r="D162" s="39">
        <v>248</v>
      </c>
      <c r="E162" s="39">
        <v>4647.4475806451601</v>
      </c>
      <c r="F162" s="42">
        <v>383</v>
      </c>
      <c r="G162" s="41">
        <v>115.032010443864</v>
      </c>
      <c r="H162" s="51">
        <v>33.328827676240202</v>
      </c>
      <c r="I162" s="42"/>
      <c r="J162" s="39"/>
      <c r="K162" s="41"/>
      <c r="L162" s="51"/>
      <c r="M162" s="39"/>
      <c r="N162" s="39"/>
      <c r="O162" s="41"/>
      <c r="P162" s="51"/>
      <c r="Q162" s="39"/>
      <c r="R162" s="39"/>
      <c r="S162" s="41"/>
      <c r="T162" s="51"/>
      <c r="U162" s="39">
        <v>248</v>
      </c>
      <c r="V162" s="39">
        <v>160.54838709677401</v>
      </c>
      <c r="W162" s="41">
        <v>2.5071675392670199</v>
      </c>
      <c r="X162" s="51">
        <v>16.985196335078498</v>
      </c>
      <c r="Y162" s="39"/>
      <c r="Z162" s="40"/>
      <c r="AA162" s="40"/>
      <c r="AB162" s="51"/>
      <c r="AC162" s="42">
        <v>247</v>
      </c>
      <c r="AD162" s="41">
        <v>51.014170040485801</v>
      </c>
      <c r="AE162" s="40">
        <v>2.1501957671957701</v>
      </c>
      <c r="AF162" s="51">
        <v>14.546030687830701</v>
      </c>
    </row>
    <row r="163" spans="1:32" x14ac:dyDescent="0.2">
      <c r="A163" s="43" t="s">
        <v>39</v>
      </c>
      <c r="B163" s="39">
        <v>1999</v>
      </c>
      <c r="C163" s="62">
        <v>0.54398865784498995</v>
      </c>
      <c r="D163" s="39">
        <v>202</v>
      </c>
      <c r="E163" s="39">
        <v>4600.08910891089</v>
      </c>
      <c r="F163" s="42">
        <v>363</v>
      </c>
      <c r="G163" s="41">
        <v>164.98484848484799</v>
      </c>
      <c r="H163" s="51">
        <v>31.668716253443499</v>
      </c>
      <c r="I163" s="42"/>
      <c r="J163" s="39"/>
      <c r="K163" s="41"/>
      <c r="L163" s="51"/>
      <c r="M163" s="39"/>
      <c r="N163" s="39"/>
      <c r="O163" s="41"/>
      <c r="P163" s="51"/>
      <c r="Q163" s="39"/>
      <c r="R163" s="39"/>
      <c r="S163" s="41"/>
      <c r="T163" s="51"/>
      <c r="U163" s="39">
        <v>202</v>
      </c>
      <c r="V163" s="39">
        <v>152.366336633663</v>
      </c>
      <c r="W163" s="41">
        <v>2.84571030640668</v>
      </c>
      <c r="X163" s="51">
        <v>16.701220055710301</v>
      </c>
      <c r="Y163" s="39"/>
      <c r="Z163" s="40"/>
      <c r="AA163" s="40"/>
      <c r="AB163" s="51"/>
      <c r="AC163" s="42">
        <v>201</v>
      </c>
      <c r="AD163" s="41">
        <v>49.384079601990102</v>
      </c>
      <c r="AE163" s="40">
        <v>1.9897254901960799</v>
      </c>
      <c r="AF163" s="51">
        <v>14.1821761904762</v>
      </c>
    </row>
    <row r="164" spans="1:32" x14ac:dyDescent="0.2">
      <c r="A164" s="43" t="s">
        <v>39</v>
      </c>
      <c r="B164" s="39">
        <v>2000</v>
      </c>
      <c r="C164" s="62">
        <v>0.66472881355932201</v>
      </c>
      <c r="D164" s="39">
        <v>278</v>
      </c>
      <c r="E164" s="39">
        <v>4286.7050359712202</v>
      </c>
      <c r="F164" s="42">
        <v>402</v>
      </c>
      <c r="G164" s="41">
        <v>152.012611940299</v>
      </c>
      <c r="H164" s="51">
        <v>32.305447761194003</v>
      </c>
      <c r="I164" s="42"/>
      <c r="J164" s="39"/>
      <c r="K164" s="41"/>
      <c r="L164" s="51"/>
      <c r="M164" s="39"/>
      <c r="N164" s="39"/>
      <c r="O164" s="41"/>
      <c r="P164" s="51"/>
      <c r="Q164" s="39"/>
      <c r="R164" s="39"/>
      <c r="S164" s="41"/>
      <c r="T164" s="51"/>
      <c r="U164" s="39">
        <v>278</v>
      </c>
      <c r="V164" s="39">
        <v>159.72302158273399</v>
      </c>
      <c r="W164" s="41">
        <v>1.6400771144278601</v>
      </c>
      <c r="X164" s="51">
        <v>15.899340796019899</v>
      </c>
      <c r="Y164" s="39"/>
      <c r="Z164" s="40"/>
      <c r="AA164" s="40"/>
      <c r="AB164" s="51"/>
      <c r="AC164" s="42">
        <v>275</v>
      </c>
      <c r="AD164" s="41">
        <v>49.820363636363602</v>
      </c>
      <c r="AE164" s="40">
        <v>1.7757256857855399</v>
      </c>
      <c r="AF164" s="51">
        <v>13.843675062344101</v>
      </c>
    </row>
    <row r="165" spans="1:32" x14ac:dyDescent="0.2">
      <c r="A165" s="43" t="s">
        <v>39</v>
      </c>
      <c r="B165" s="39">
        <v>2001</v>
      </c>
      <c r="C165" s="62">
        <v>0.34885265700483098</v>
      </c>
      <c r="D165" s="39">
        <v>362</v>
      </c>
      <c r="E165" s="39">
        <v>4229.4585635359099</v>
      </c>
      <c r="F165" s="42">
        <v>492</v>
      </c>
      <c r="G165" s="41">
        <v>142.507601626016</v>
      </c>
      <c r="H165" s="51">
        <v>32.023396341463403</v>
      </c>
      <c r="I165" s="42"/>
      <c r="J165" s="39"/>
      <c r="K165" s="41"/>
      <c r="L165" s="51"/>
      <c r="M165" s="39"/>
      <c r="N165" s="39"/>
      <c r="O165" s="41"/>
      <c r="P165" s="51"/>
      <c r="Q165" s="39"/>
      <c r="R165" s="39"/>
      <c r="S165" s="41"/>
      <c r="T165" s="51"/>
      <c r="U165" s="39">
        <v>362</v>
      </c>
      <c r="V165" s="39">
        <v>164.016574585635</v>
      </c>
      <c r="W165" s="41">
        <v>2.0963577235772402</v>
      </c>
      <c r="X165" s="51">
        <v>15.4374491869919</v>
      </c>
      <c r="Y165" s="39"/>
      <c r="Z165" s="40"/>
      <c r="AA165" s="40"/>
      <c r="AB165" s="51"/>
      <c r="AC165" s="42">
        <v>361</v>
      </c>
      <c r="AD165" s="41">
        <v>40.732409972299202</v>
      </c>
      <c r="AE165" s="40">
        <v>1.26024081632653</v>
      </c>
      <c r="AF165" s="51">
        <v>13.750665714285701</v>
      </c>
    </row>
    <row r="166" spans="1:32" x14ac:dyDescent="0.2">
      <c r="A166" s="43" t="s">
        <v>39</v>
      </c>
      <c r="B166" s="39">
        <v>2002</v>
      </c>
      <c r="C166" s="62">
        <v>0.35170414201183398</v>
      </c>
      <c r="D166" s="39">
        <v>312</v>
      </c>
      <c r="E166" s="39">
        <v>4322.92948717949</v>
      </c>
      <c r="F166" s="42">
        <v>448</v>
      </c>
      <c r="G166" s="41">
        <v>98.786562500000002</v>
      </c>
      <c r="H166" s="51">
        <v>33.602261160714299</v>
      </c>
      <c r="I166" s="42"/>
      <c r="J166" s="39"/>
      <c r="K166" s="41"/>
      <c r="L166" s="51"/>
      <c r="M166" s="39"/>
      <c r="N166" s="39"/>
      <c r="O166" s="41"/>
      <c r="P166" s="51"/>
      <c r="Q166" s="39"/>
      <c r="R166" s="39"/>
      <c r="S166" s="41"/>
      <c r="T166" s="51"/>
      <c r="U166" s="39">
        <v>312</v>
      </c>
      <c r="V166" s="39">
        <v>159.97115384615401</v>
      </c>
      <c r="W166" s="41">
        <v>2.90169196428571</v>
      </c>
      <c r="X166" s="51">
        <v>16.482433035714301</v>
      </c>
      <c r="Y166" s="39"/>
      <c r="Z166" s="40"/>
      <c r="AA166" s="40"/>
      <c r="AB166" s="51"/>
      <c r="AC166" s="42">
        <v>308</v>
      </c>
      <c r="AD166" s="41">
        <v>40.7392857142857</v>
      </c>
      <c r="AE166" s="40">
        <v>1.3432739726027401</v>
      </c>
      <c r="AF166" s="51">
        <v>14.6295824200913</v>
      </c>
    </row>
    <row r="167" spans="1:32" x14ac:dyDescent="0.2">
      <c r="A167" s="43" t="s">
        <v>39</v>
      </c>
      <c r="B167" s="39">
        <v>2003</v>
      </c>
      <c r="C167" s="62">
        <v>0.375681198910082</v>
      </c>
      <c r="D167" s="39">
        <v>283</v>
      </c>
      <c r="E167" s="39">
        <v>4495.8657243816297</v>
      </c>
      <c r="F167" s="42">
        <v>444</v>
      </c>
      <c r="G167" s="41">
        <v>156.659099099099</v>
      </c>
      <c r="H167" s="51">
        <v>31.502729729729701</v>
      </c>
      <c r="I167" s="42"/>
      <c r="J167" s="39"/>
      <c r="K167" s="41"/>
      <c r="L167" s="51"/>
      <c r="M167" s="39"/>
      <c r="N167" s="39"/>
      <c r="O167" s="41"/>
      <c r="P167" s="51"/>
      <c r="Q167" s="39"/>
      <c r="R167" s="39"/>
      <c r="S167" s="41"/>
      <c r="T167" s="51"/>
      <c r="U167" s="39">
        <v>283</v>
      </c>
      <c r="V167" s="39">
        <v>161.33922261484099</v>
      </c>
      <c r="W167" s="41">
        <v>2.3190609480812601</v>
      </c>
      <c r="X167" s="51">
        <v>15.377629796839701</v>
      </c>
      <c r="Y167" s="39"/>
      <c r="Z167" s="40"/>
      <c r="AA167" s="40"/>
      <c r="AB167" s="51"/>
      <c r="AC167" s="42">
        <v>276</v>
      </c>
      <c r="AD167" s="41">
        <v>38.184782608695699</v>
      </c>
      <c r="AE167" s="40">
        <v>1.2954191343963599</v>
      </c>
      <c r="AF167" s="51">
        <v>13.898262642369</v>
      </c>
    </row>
    <row r="168" spans="1:32" x14ac:dyDescent="0.2">
      <c r="A168" s="43" t="s">
        <v>39</v>
      </c>
      <c r="B168" s="39">
        <v>2004</v>
      </c>
      <c r="C168" s="62">
        <v>0.84099051633298205</v>
      </c>
      <c r="D168" s="39">
        <v>392</v>
      </c>
      <c r="E168" s="39">
        <v>4659.0586734693898</v>
      </c>
      <c r="F168" s="42">
        <v>626</v>
      </c>
      <c r="G168" s="41">
        <v>229.52099041533501</v>
      </c>
      <c r="H168" s="51">
        <v>33.479241214057502</v>
      </c>
      <c r="I168" s="42"/>
      <c r="J168" s="39"/>
      <c r="K168" s="41"/>
      <c r="L168" s="51"/>
      <c r="M168" s="39"/>
      <c r="N168" s="39"/>
      <c r="O168" s="41"/>
      <c r="P168" s="51"/>
      <c r="Q168" s="39"/>
      <c r="R168" s="39"/>
      <c r="S168" s="41"/>
      <c r="T168" s="51"/>
      <c r="U168" s="39">
        <v>392</v>
      </c>
      <c r="V168" s="39">
        <v>165.607142857143</v>
      </c>
      <c r="W168" s="41">
        <v>2.7275686900958398</v>
      </c>
      <c r="X168" s="51">
        <v>16.816306709265199</v>
      </c>
      <c r="Y168" s="39"/>
      <c r="Z168" s="40"/>
      <c r="AA168" s="40"/>
      <c r="AB168" s="51"/>
      <c r="AC168" s="42">
        <v>384</v>
      </c>
      <c r="AD168" s="41">
        <v>40.454947916666697</v>
      </c>
      <c r="AE168" s="40">
        <v>2.1094489465153998</v>
      </c>
      <c r="AF168" s="51">
        <v>15.480070502431101</v>
      </c>
    </row>
    <row r="169" spans="1:32" x14ac:dyDescent="0.2">
      <c r="A169" s="43" t="s">
        <v>39</v>
      </c>
      <c r="B169" s="39">
        <v>2005</v>
      </c>
      <c r="C169" s="62">
        <v>0.51504901960784299</v>
      </c>
      <c r="D169" s="39">
        <v>374</v>
      </c>
      <c r="E169" s="39">
        <v>4647.6016042780702</v>
      </c>
      <c r="F169" s="42">
        <v>649</v>
      </c>
      <c r="G169" s="41">
        <v>197.52574730354399</v>
      </c>
      <c r="H169" s="51">
        <v>31.9973220338983</v>
      </c>
      <c r="I169" s="42"/>
      <c r="J169" s="39"/>
      <c r="K169" s="41"/>
      <c r="L169" s="51"/>
      <c r="M169" s="39"/>
      <c r="N169" s="39"/>
      <c r="O169" s="41"/>
      <c r="P169" s="51"/>
      <c r="Q169" s="39"/>
      <c r="R169" s="39"/>
      <c r="S169" s="41"/>
      <c r="T169" s="51"/>
      <c r="U169" s="39">
        <v>374</v>
      </c>
      <c r="V169" s="39">
        <v>167.45454545454501</v>
      </c>
      <c r="W169" s="41">
        <v>2.49758859784284</v>
      </c>
      <c r="X169" s="51">
        <v>15.9967596302003</v>
      </c>
      <c r="Y169" s="39"/>
      <c r="Z169" s="40"/>
      <c r="AA169" s="40"/>
      <c r="AB169" s="51"/>
      <c r="AC169" s="42">
        <v>362</v>
      </c>
      <c r="AD169" s="41">
        <v>45.888674033149201</v>
      </c>
      <c r="AE169" s="40">
        <v>2.8346416275430402</v>
      </c>
      <c r="AF169" s="51">
        <v>13.998052425665101</v>
      </c>
    </row>
    <row r="170" spans="1:32" x14ac:dyDescent="0.2">
      <c r="A170" s="43" t="s">
        <v>39</v>
      </c>
      <c r="B170" s="39">
        <v>2006</v>
      </c>
      <c r="C170" s="62">
        <v>0.55786157024793404</v>
      </c>
      <c r="D170" s="39">
        <v>339</v>
      </c>
      <c r="E170" s="39">
        <v>4359.5486725663704</v>
      </c>
      <c r="F170" s="42">
        <v>573</v>
      </c>
      <c r="G170" s="41">
        <v>219.23855148342099</v>
      </c>
      <c r="H170" s="51">
        <v>31.549157068062801</v>
      </c>
      <c r="I170" s="42"/>
      <c r="J170" s="39"/>
      <c r="K170" s="41"/>
      <c r="L170" s="51"/>
      <c r="M170" s="39"/>
      <c r="N170" s="39"/>
      <c r="O170" s="41"/>
      <c r="P170" s="51"/>
      <c r="Q170" s="39"/>
      <c r="R170" s="39"/>
      <c r="S170" s="41"/>
      <c r="T170" s="51"/>
      <c r="U170" s="39">
        <v>339</v>
      </c>
      <c r="V170" s="39">
        <v>160.07374631268399</v>
      </c>
      <c r="W170" s="41">
        <v>1.7810122377622399</v>
      </c>
      <c r="X170" s="51">
        <v>15.500127622377599</v>
      </c>
      <c r="Y170" s="39"/>
      <c r="Z170" s="40"/>
      <c r="AA170" s="40"/>
      <c r="AB170" s="51"/>
      <c r="AC170" s="42">
        <v>330</v>
      </c>
      <c r="AD170" s="41">
        <v>46.158787878787898</v>
      </c>
      <c r="AE170" s="40">
        <v>3.5618461538461501</v>
      </c>
      <c r="AF170" s="51">
        <v>13.3436980322004</v>
      </c>
    </row>
    <row r="171" spans="1:32" x14ac:dyDescent="0.2">
      <c r="A171" s="43" t="s">
        <v>39</v>
      </c>
      <c r="B171" s="39">
        <v>2007</v>
      </c>
      <c r="C171" s="62">
        <v>0.357757225433526</v>
      </c>
      <c r="D171" s="39">
        <v>307</v>
      </c>
      <c r="E171" s="39">
        <v>4098.7980456026098</v>
      </c>
      <c r="F171" s="42">
        <v>502</v>
      </c>
      <c r="G171" s="41">
        <v>163.52157370517901</v>
      </c>
      <c r="H171" s="51">
        <v>30.345157370517899</v>
      </c>
      <c r="I171" s="42"/>
      <c r="J171" s="39"/>
      <c r="K171" s="41"/>
      <c r="L171" s="51"/>
      <c r="M171" s="39"/>
      <c r="N171" s="39"/>
      <c r="O171" s="41"/>
      <c r="P171" s="51"/>
      <c r="Q171" s="39"/>
      <c r="R171" s="39"/>
      <c r="S171" s="41"/>
      <c r="T171" s="51"/>
      <c r="U171" s="39">
        <v>307</v>
      </c>
      <c r="V171" s="39">
        <v>156.80456026058599</v>
      </c>
      <c r="W171" s="41">
        <v>1.2212689243027901</v>
      </c>
      <c r="X171" s="51">
        <v>14.359607569721099</v>
      </c>
      <c r="Y171" s="39"/>
      <c r="Z171" s="40"/>
      <c r="AA171" s="40"/>
      <c r="AB171" s="51"/>
      <c r="AC171" s="42">
        <v>297</v>
      </c>
      <c r="AD171" s="41">
        <v>42.029629629629603</v>
      </c>
      <c r="AE171" s="40">
        <v>2.7000892494928999</v>
      </c>
      <c r="AF171" s="51">
        <v>12.478524543610501</v>
      </c>
    </row>
    <row r="172" spans="1:32" x14ac:dyDescent="0.2">
      <c r="A172" s="43" t="s">
        <v>39</v>
      </c>
      <c r="B172" s="39">
        <v>2008</v>
      </c>
      <c r="C172" s="62">
        <v>0.58406432748537995</v>
      </c>
      <c r="D172" s="39">
        <v>361</v>
      </c>
      <c r="E172" s="39">
        <v>4394.7146814404396</v>
      </c>
      <c r="F172" s="42">
        <v>683</v>
      </c>
      <c r="G172" s="41">
        <v>183.61035139092201</v>
      </c>
      <c r="H172" s="51">
        <v>28.798717423133201</v>
      </c>
      <c r="I172" s="42"/>
      <c r="J172" s="39"/>
      <c r="K172" s="41"/>
      <c r="L172" s="51"/>
      <c r="M172" s="39"/>
      <c r="N172" s="39"/>
      <c r="O172" s="41"/>
      <c r="P172" s="51"/>
      <c r="Q172" s="39"/>
      <c r="R172" s="39"/>
      <c r="S172" s="41"/>
      <c r="T172" s="51"/>
      <c r="U172" s="39">
        <v>361</v>
      </c>
      <c r="V172" s="39">
        <v>162.908587257618</v>
      </c>
      <c r="W172" s="41">
        <v>1.8112225475841901</v>
      </c>
      <c r="X172" s="51">
        <v>13.637834553440699</v>
      </c>
      <c r="Y172" s="39"/>
      <c r="Z172" s="40"/>
      <c r="AA172" s="40"/>
      <c r="AB172" s="51"/>
      <c r="AC172" s="42">
        <v>351</v>
      </c>
      <c r="AD172" s="41">
        <v>39.745868945868899</v>
      </c>
      <c r="AE172" s="40">
        <v>2.7302276785714299</v>
      </c>
      <c r="AF172" s="51">
        <v>12.340196875</v>
      </c>
    </row>
    <row r="173" spans="1:32" x14ac:dyDescent="0.2">
      <c r="A173" s="43" t="s">
        <v>39</v>
      </c>
      <c r="B173" s="39">
        <v>2009</v>
      </c>
      <c r="C173" s="62">
        <v>0.38940952380952398</v>
      </c>
      <c r="D173" s="39">
        <v>398</v>
      </c>
      <c r="E173" s="39">
        <v>4269.4246231155803</v>
      </c>
      <c r="F173" s="42">
        <v>688</v>
      </c>
      <c r="G173" s="41">
        <v>156.858212209302</v>
      </c>
      <c r="H173" s="51">
        <v>27.835562500000002</v>
      </c>
      <c r="I173" s="42"/>
      <c r="J173" s="39"/>
      <c r="K173" s="41"/>
      <c r="L173" s="51"/>
      <c r="M173" s="39"/>
      <c r="N173" s="39"/>
      <c r="O173" s="41"/>
      <c r="P173" s="51"/>
      <c r="Q173" s="39"/>
      <c r="R173" s="39"/>
      <c r="S173" s="41"/>
      <c r="T173" s="51"/>
      <c r="U173" s="39">
        <v>398</v>
      </c>
      <c r="V173" s="39">
        <v>154.5</v>
      </c>
      <c r="W173" s="41">
        <v>1.5418633720930299</v>
      </c>
      <c r="X173" s="51">
        <v>12.296700581395299</v>
      </c>
      <c r="Y173" s="39"/>
      <c r="Z173" s="40"/>
      <c r="AA173" s="40"/>
      <c r="AB173" s="51"/>
      <c r="AC173" s="42">
        <v>390</v>
      </c>
      <c r="AD173" s="41">
        <v>34.535641025640999</v>
      </c>
      <c r="AE173" s="40">
        <v>1.6873761061946899</v>
      </c>
      <c r="AF173" s="51">
        <v>10.6828676991151</v>
      </c>
    </row>
    <row r="174" spans="1:32" x14ac:dyDescent="0.2">
      <c r="A174" s="43" t="s">
        <v>39</v>
      </c>
      <c r="B174" s="39">
        <v>2010</v>
      </c>
      <c r="C174" s="62">
        <v>0.40976806422836798</v>
      </c>
      <c r="D174" s="39">
        <v>379</v>
      </c>
      <c r="E174" s="39">
        <v>4404.5013192612096</v>
      </c>
      <c r="F174" s="42">
        <v>615</v>
      </c>
      <c r="G174" s="41">
        <v>158.70692682926801</v>
      </c>
      <c r="H174" s="51">
        <v>28.2404585365854</v>
      </c>
      <c r="I174" s="42"/>
      <c r="J174" s="39"/>
      <c r="K174" s="41"/>
      <c r="L174" s="51"/>
      <c r="M174" s="39"/>
      <c r="N174" s="39"/>
      <c r="O174" s="41"/>
      <c r="P174" s="51"/>
      <c r="Q174" s="39"/>
      <c r="R174" s="39"/>
      <c r="S174" s="41"/>
      <c r="T174" s="51"/>
      <c r="U174" s="39">
        <v>379</v>
      </c>
      <c r="V174" s="39">
        <v>149.06860158311301</v>
      </c>
      <c r="W174" s="41">
        <v>1.3769934959349599</v>
      </c>
      <c r="X174" s="51">
        <v>12.838240650406499</v>
      </c>
      <c r="Y174" s="39"/>
      <c r="Z174" s="40"/>
      <c r="AA174" s="40"/>
      <c r="AB174" s="51"/>
      <c r="AC174" s="42">
        <v>361</v>
      </c>
      <c r="AD174" s="41">
        <v>35.267867036011097</v>
      </c>
      <c r="AE174" s="40">
        <v>0.83339966832503998</v>
      </c>
      <c r="AF174" s="51">
        <v>10.380327197346601</v>
      </c>
    </row>
    <row r="175" spans="1:32" x14ac:dyDescent="0.2">
      <c r="A175" s="43" t="s">
        <v>39</v>
      </c>
      <c r="B175" s="39">
        <v>2011</v>
      </c>
      <c r="C175" s="62">
        <v>0.41061886051080598</v>
      </c>
      <c r="D175" s="39">
        <v>329</v>
      </c>
      <c r="E175" s="39">
        <v>4368.5471124620099</v>
      </c>
      <c r="F175" s="42">
        <v>702</v>
      </c>
      <c r="G175" s="41">
        <v>195.16811965811999</v>
      </c>
      <c r="H175" s="51">
        <v>25.694569800569798</v>
      </c>
      <c r="I175" s="42"/>
      <c r="J175" s="39"/>
      <c r="K175" s="41"/>
      <c r="L175" s="51"/>
      <c r="M175" s="39"/>
      <c r="N175" s="39"/>
      <c r="O175" s="41"/>
      <c r="P175" s="51"/>
      <c r="Q175" s="39"/>
      <c r="R175" s="39"/>
      <c r="S175" s="41"/>
      <c r="T175" s="51"/>
      <c r="U175" s="39">
        <v>329</v>
      </c>
      <c r="V175" s="39">
        <v>157.74772036474201</v>
      </c>
      <c r="W175" s="41">
        <v>1.8396353276353301</v>
      </c>
      <c r="X175" s="51">
        <v>11.8221210826211</v>
      </c>
      <c r="Y175" s="39"/>
      <c r="Z175" s="40"/>
      <c r="AA175" s="40"/>
      <c r="AB175" s="51"/>
      <c r="AC175" s="42">
        <v>325</v>
      </c>
      <c r="AD175" s="41">
        <v>29.449230769230802</v>
      </c>
      <c r="AE175" s="40">
        <v>-6.8826895565092701E-3</v>
      </c>
      <c r="AF175" s="51">
        <v>10.6570331902718</v>
      </c>
    </row>
    <row r="176" spans="1:32" x14ac:dyDescent="0.2">
      <c r="A176" s="43" t="s">
        <v>39</v>
      </c>
      <c r="B176" s="39">
        <v>2012</v>
      </c>
      <c r="C176" s="62">
        <v>0.32329341317365301</v>
      </c>
      <c r="D176" s="39">
        <v>345</v>
      </c>
      <c r="E176" s="39">
        <v>4379.1623188405802</v>
      </c>
      <c r="F176" s="42">
        <v>670</v>
      </c>
      <c r="G176" s="41">
        <v>173.667208955224</v>
      </c>
      <c r="H176" s="51">
        <v>24.134570149253701</v>
      </c>
      <c r="I176" s="42">
        <v>58</v>
      </c>
      <c r="J176" s="39">
        <v>185.72413793103399</v>
      </c>
      <c r="K176" s="41">
        <v>-1.66990666666667</v>
      </c>
      <c r="L176" s="51">
        <v>6.9703866666666601</v>
      </c>
      <c r="M176" s="39">
        <v>58</v>
      </c>
      <c r="N176" s="39">
        <v>175.60344827586201</v>
      </c>
      <c r="O176" s="41">
        <v>0.101597122302158</v>
      </c>
      <c r="P176" s="51">
        <v>5.6836007194244598</v>
      </c>
      <c r="Q176" s="39">
        <v>58</v>
      </c>
      <c r="R176" s="39">
        <v>641.36206896551698</v>
      </c>
      <c r="S176" s="41">
        <v>-0.138596958174906</v>
      </c>
      <c r="T176" s="51">
        <v>5.0877452471482902</v>
      </c>
      <c r="U176" s="39">
        <v>345</v>
      </c>
      <c r="V176" s="39">
        <v>144.51884057971</v>
      </c>
      <c r="W176" s="41">
        <v>1.4134313432835801</v>
      </c>
      <c r="X176" s="51">
        <v>9.7833895522388001</v>
      </c>
      <c r="Y176" s="39"/>
      <c r="Z176" s="40"/>
      <c r="AA176" s="40"/>
      <c r="AB176" s="51"/>
      <c r="AC176" s="42">
        <v>344</v>
      </c>
      <c r="AD176" s="41">
        <v>27.834302325581401</v>
      </c>
      <c r="AE176" s="40">
        <v>-1.05709580838323</v>
      </c>
      <c r="AF176" s="51">
        <v>8.5776444610778295</v>
      </c>
    </row>
    <row r="177" spans="1:32" x14ac:dyDescent="0.2">
      <c r="A177" s="43" t="s">
        <v>39</v>
      </c>
      <c r="B177" s="39">
        <v>2013</v>
      </c>
      <c r="C177" s="62">
        <v>0.30465197215777301</v>
      </c>
      <c r="D177" s="39">
        <v>246</v>
      </c>
      <c r="E177" s="39">
        <v>4416.7317073170698</v>
      </c>
      <c r="F177" s="42">
        <v>518</v>
      </c>
      <c r="G177" s="41">
        <v>194.59337837837799</v>
      </c>
      <c r="H177" s="51">
        <v>23.7908861003861</v>
      </c>
      <c r="I177" s="42"/>
      <c r="J177" s="39"/>
      <c r="K177" s="41"/>
      <c r="L177" s="51"/>
      <c r="M177" s="39"/>
      <c r="N177" s="39"/>
      <c r="O177" s="41"/>
      <c r="P177" s="51"/>
      <c r="Q177" s="39"/>
      <c r="R177" s="39"/>
      <c r="S177" s="41"/>
      <c r="T177" s="51"/>
      <c r="U177" s="39">
        <v>246</v>
      </c>
      <c r="V177" s="39">
        <v>155.60162601626001</v>
      </c>
      <c r="W177" s="41">
        <v>1.02355899419729</v>
      </c>
      <c r="X177" s="51">
        <v>9.7784526112185599</v>
      </c>
      <c r="Y177" s="39"/>
      <c r="Z177" s="40"/>
      <c r="AA177" s="40"/>
      <c r="AB177" s="51"/>
      <c r="AC177" s="42">
        <v>242</v>
      </c>
      <c r="AD177" s="41">
        <v>23.896694214876</v>
      </c>
      <c r="AE177" s="40">
        <v>-2.8254127906976798</v>
      </c>
      <c r="AF177" s="51">
        <v>8.3014001937984503</v>
      </c>
    </row>
    <row r="178" spans="1:32" x14ac:dyDescent="0.2">
      <c r="A178" s="43" t="s">
        <v>39</v>
      </c>
      <c r="B178" s="39">
        <v>2014</v>
      </c>
      <c r="C178" s="62">
        <v>0.26928391959798997</v>
      </c>
      <c r="D178" s="39">
        <v>205</v>
      </c>
      <c r="E178" s="39">
        <v>4361.0975609756097</v>
      </c>
      <c r="F178" s="42">
        <v>500</v>
      </c>
      <c r="G178" s="41">
        <v>208.53822</v>
      </c>
      <c r="H178" s="51">
        <v>20.139385999999998</v>
      </c>
      <c r="I178" s="42"/>
      <c r="J178" s="39"/>
      <c r="K178" s="41"/>
      <c r="L178" s="51"/>
      <c r="M178" s="39"/>
      <c r="N178" s="39"/>
      <c r="O178" s="41"/>
      <c r="P178" s="51"/>
      <c r="Q178" s="39"/>
      <c r="R178" s="39"/>
      <c r="S178" s="41"/>
      <c r="T178" s="51"/>
      <c r="U178" s="39">
        <v>205</v>
      </c>
      <c r="V178" s="39">
        <v>141.09756097561001</v>
      </c>
      <c r="W178" s="41">
        <v>1.116382</v>
      </c>
      <c r="X178" s="51">
        <v>8.1256199999999996</v>
      </c>
      <c r="Y178" s="39"/>
      <c r="Z178" s="40"/>
      <c r="AA178" s="40"/>
      <c r="AB178" s="51"/>
      <c r="AC178" s="42">
        <v>185</v>
      </c>
      <c r="AD178" s="41">
        <v>23.000540540540602</v>
      </c>
      <c r="AE178" s="40">
        <v>-2.7206334012219999</v>
      </c>
      <c r="AF178" s="51">
        <v>7.0879195519348199</v>
      </c>
    </row>
    <row r="179" spans="1:32" x14ac:dyDescent="0.2">
      <c r="A179" s="43" t="s">
        <v>39</v>
      </c>
      <c r="B179" s="39">
        <v>2015</v>
      </c>
      <c r="C179" s="62">
        <v>0.33062256809338503</v>
      </c>
      <c r="D179" s="39">
        <v>129</v>
      </c>
      <c r="E179" s="39">
        <v>5264.2635658914696</v>
      </c>
      <c r="F179" s="42">
        <v>470</v>
      </c>
      <c r="G179" s="41">
        <v>259.51380851063902</v>
      </c>
      <c r="H179" s="51">
        <v>18.965980851063801</v>
      </c>
      <c r="I179" s="42"/>
      <c r="J179" s="39"/>
      <c r="K179" s="41"/>
      <c r="L179" s="51"/>
      <c r="M179" s="39"/>
      <c r="N179" s="39"/>
      <c r="O179" s="41"/>
      <c r="P179" s="51"/>
      <c r="Q179" s="39"/>
      <c r="R179" s="39"/>
      <c r="S179" s="41"/>
      <c r="T179" s="51"/>
      <c r="U179" s="39">
        <v>129</v>
      </c>
      <c r="V179" s="39">
        <v>132.57364341085301</v>
      </c>
      <c r="W179" s="41">
        <v>1.07173019271949</v>
      </c>
      <c r="X179" s="51">
        <v>7.7939057815845798</v>
      </c>
      <c r="Y179" s="39"/>
      <c r="Z179" s="40"/>
      <c r="AA179" s="40"/>
      <c r="AB179" s="51"/>
      <c r="AC179" s="42">
        <v>127</v>
      </c>
      <c r="AD179" s="41">
        <v>26.818897637795299</v>
      </c>
      <c r="AE179" s="40">
        <v>-3.6769284164859002</v>
      </c>
      <c r="AF179" s="51">
        <v>6.7739056399132203</v>
      </c>
    </row>
    <row r="180" spans="1:32" x14ac:dyDescent="0.2">
      <c r="A180" s="43" t="s">
        <v>39</v>
      </c>
      <c r="B180" s="39">
        <v>2016</v>
      </c>
      <c r="C180" s="62">
        <v>0.32461194029850798</v>
      </c>
      <c r="D180" s="39">
        <v>90</v>
      </c>
      <c r="E180" s="39">
        <v>5743.3222222222203</v>
      </c>
      <c r="F180" s="42">
        <v>426</v>
      </c>
      <c r="G180" s="41">
        <v>279.934929577464</v>
      </c>
      <c r="H180" s="51">
        <v>16.023723004694801</v>
      </c>
      <c r="I180" s="42"/>
      <c r="J180" s="39"/>
      <c r="K180" s="41"/>
      <c r="L180" s="51"/>
      <c r="M180" s="39"/>
      <c r="N180" s="39"/>
      <c r="O180" s="41"/>
      <c r="P180" s="51"/>
      <c r="Q180" s="39"/>
      <c r="R180" s="39"/>
      <c r="S180" s="41"/>
      <c r="T180" s="51"/>
      <c r="U180" s="39">
        <v>90</v>
      </c>
      <c r="V180" s="39">
        <v>136.23333333333301</v>
      </c>
      <c r="W180" s="41">
        <v>1.0921241050119299</v>
      </c>
      <c r="X180" s="51">
        <v>6.3817637231503497</v>
      </c>
      <c r="Y180" s="39"/>
      <c r="Z180" s="40"/>
      <c r="AA180" s="40"/>
      <c r="AB180" s="51"/>
      <c r="AC180" s="42">
        <v>71</v>
      </c>
      <c r="AD180" s="41">
        <v>23.022535211267598</v>
      </c>
      <c r="AE180" s="40">
        <v>-3.7490071770334898</v>
      </c>
      <c r="AF180" s="51">
        <v>5.5102377990430602</v>
      </c>
    </row>
    <row r="181" spans="1:32" x14ac:dyDescent="0.2">
      <c r="A181" s="43" t="s">
        <v>39</v>
      </c>
      <c r="B181" s="39">
        <v>2017</v>
      </c>
      <c r="C181" s="62">
        <v>0.45328571428571401</v>
      </c>
      <c r="D181" s="39"/>
      <c r="E181" s="39"/>
      <c r="F181" s="42">
        <v>283</v>
      </c>
      <c r="G181" s="41">
        <v>212.49459363957601</v>
      </c>
      <c r="H181" s="51">
        <v>12.203692579505301</v>
      </c>
      <c r="I181" s="42"/>
      <c r="J181" s="39"/>
      <c r="K181" s="41"/>
      <c r="L181" s="51"/>
      <c r="M181" s="39"/>
      <c r="N181" s="39"/>
      <c r="O181" s="41"/>
      <c r="P181" s="51"/>
      <c r="Q181" s="39"/>
      <c r="R181" s="39"/>
      <c r="S181" s="41"/>
      <c r="T181" s="51"/>
      <c r="U181" s="39"/>
      <c r="V181" s="39"/>
      <c r="W181" s="41"/>
      <c r="X181" s="51"/>
      <c r="Y181" s="39"/>
      <c r="Z181" s="40"/>
      <c r="AA181" s="40"/>
      <c r="AB181" s="51"/>
      <c r="AC181" s="42"/>
      <c r="AD181" s="41"/>
      <c r="AE181" s="40"/>
      <c r="AF181" s="51"/>
    </row>
    <row r="182" spans="1:32" x14ac:dyDescent="0.2">
      <c r="A182" s="43" t="s">
        <v>39</v>
      </c>
      <c r="B182" s="39">
        <v>2018</v>
      </c>
      <c r="C182" s="62">
        <v>0.45866295264624002</v>
      </c>
      <c r="D182" s="39"/>
      <c r="E182" s="39"/>
      <c r="F182" s="42">
        <v>250</v>
      </c>
      <c r="G182" s="41">
        <v>220.38983999999999</v>
      </c>
      <c r="H182" s="51">
        <v>12.075688</v>
      </c>
      <c r="I182" s="42"/>
      <c r="J182" s="39"/>
      <c r="K182" s="41"/>
      <c r="L182" s="51"/>
      <c r="M182" s="39"/>
      <c r="N182" s="39"/>
      <c r="O182" s="41"/>
      <c r="P182" s="51"/>
      <c r="Q182" s="39"/>
      <c r="R182" s="39"/>
      <c r="S182" s="41"/>
      <c r="T182" s="51"/>
      <c r="U182" s="39"/>
      <c r="V182" s="39"/>
      <c r="W182" s="41"/>
      <c r="X182" s="51"/>
      <c r="Y182" s="39"/>
      <c r="Z182" s="40"/>
      <c r="AA182" s="40"/>
      <c r="AB182" s="51"/>
      <c r="AC182" s="42"/>
      <c r="AD182" s="41"/>
      <c r="AE182" s="40"/>
      <c r="AF182" s="51"/>
    </row>
    <row r="183" spans="1:32" x14ac:dyDescent="0.2">
      <c r="A183" s="43" t="s">
        <v>39</v>
      </c>
      <c r="B183" s="39">
        <v>2019</v>
      </c>
      <c r="C183" s="62">
        <v>1.1306395348837199</v>
      </c>
      <c r="D183" s="39"/>
      <c r="E183" s="39"/>
      <c r="F183" s="42">
        <v>141</v>
      </c>
      <c r="G183" s="41">
        <v>259.27581560283699</v>
      </c>
      <c r="H183" s="51">
        <v>11.5801418439716</v>
      </c>
      <c r="I183" s="42"/>
      <c r="J183" s="39"/>
      <c r="K183" s="41"/>
      <c r="L183" s="51"/>
      <c r="M183" s="39"/>
      <c r="N183" s="39"/>
      <c r="O183" s="41"/>
      <c r="P183" s="51"/>
      <c r="Q183" s="39"/>
      <c r="R183" s="39"/>
      <c r="S183" s="41"/>
      <c r="T183" s="51"/>
      <c r="U183" s="39"/>
      <c r="V183" s="39"/>
      <c r="W183" s="41"/>
      <c r="X183" s="51"/>
      <c r="Y183" s="39"/>
      <c r="Z183" s="40"/>
      <c r="AA183" s="40"/>
      <c r="AB183" s="51"/>
      <c r="AC183" s="42"/>
      <c r="AD183" s="41"/>
      <c r="AE183" s="40"/>
      <c r="AF183" s="51"/>
    </row>
    <row r="184" spans="1:32" x14ac:dyDescent="0.2">
      <c r="A184" s="43" t="s">
        <v>40</v>
      </c>
      <c r="B184" s="39">
        <v>1995</v>
      </c>
      <c r="C184" s="62">
        <v>6.4500000000000002E-2</v>
      </c>
      <c r="D184" s="39"/>
      <c r="E184" s="39"/>
      <c r="F184" s="42">
        <v>50</v>
      </c>
      <c r="G184" s="41">
        <v>38.3842</v>
      </c>
      <c r="H184" s="51">
        <v>27.461600000000001</v>
      </c>
      <c r="I184" s="42"/>
      <c r="J184" s="39"/>
      <c r="K184" s="41"/>
      <c r="L184" s="51"/>
      <c r="M184" s="39"/>
      <c r="N184" s="39"/>
      <c r="O184" s="41"/>
      <c r="P184" s="51"/>
      <c r="Q184" s="39"/>
      <c r="R184" s="39"/>
      <c r="S184" s="41"/>
      <c r="T184" s="51"/>
      <c r="U184" s="39"/>
      <c r="V184" s="39"/>
      <c r="W184" s="41"/>
      <c r="X184" s="51"/>
      <c r="Y184" s="39"/>
      <c r="Z184" s="40"/>
      <c r="AA184" s="40"/>
      <c r="AB184" s="51"/>
      <c r="AC184" s="42"/>
      <c r="AD184" s="41"/>
      <c r="AE184" s="40"/>
      <c r="AF184" s="51"/>
    </row>
    <row r="185" spans="1:32" x14ac:dyDescent="0.2">
      <c r="A185" s="43" t="s">
        <v>40</v>
      </c>
      <c r="B185" s="39">
        <v>1997</v>
      </c>
      <c r="C185" s="62">
        <v>5.1824324324324302E-2</v>
      </c>
      <c r="D185" s="39"/>
      <c r="E185" s="39"/>
      <c r="F185" s="42">
        <v>70</v>
      </c>
      <c r="G185" s="41">
        <v>35.802571428571397</v>
      </c>
      <c r="H185" s="51">
        <v>20.000900000000001</v>
      </c>
      <c r="I185" s="42"/>
      <c r="J185" s="39"/>
      <c r="K185" s="41"/>
      <c r="L185" s="51"/>
      <c r="M185" s="39"/>
      <c r="N185" s="39"/>
      <c r="O185" s="41"/>
      <c r="P185" s="51"/>
      <c r="Q185" s="39"/>
      <c r="R185" s="39"/>
      <c r="S185" s="41"/>
      <c r="T185" s="51"/>
      <c r="U185" s="39"/>
      <c r="V185" s="39"/>
      <c r="W185" s="41"/>
      <c r="X185" s="51"/>
      <c r="Y185" s="39"/>
      <c r="Z185" s="40"/>
      <c r="AA185" s="40"/>
      <c r="AB185" s="51"/>
      <c r="AC185" s="42"/>
      <c r="AD185" s="41"/>
      <c r="AE185" s="40"/>
      <c r="AF185" s="51"/>
    </row>
    <row r="186" spans="1:32" x14ac:dyDescent="0.2">
      <c r="A186" s="43" t="s">
        <v>40</v>
      </c>
      <c r="B186" s="39">
        <v>1998</v>
      </c>
      <c r="C186" s="62">
        <v>0.13774566473988401</v>
      </c>
      <c r="D186" s="39"/>
      <c r="E186" s="39"/>
      <c r="F186" s="42">
        <v>66</v>
      </c>
      <c r="G186" s="41">
        <v>40.406515151515201</v>
      </c>
      <c r="H186" s="51">
        <v>21.577530303030301</v>
      </c>
      <c r="I186" s="42"/>
      <c r="J186" s="39"/>
      <c r="K186" s="41"/>
      <c r="L186" s="51"/>
      <c r="M186" s="39"/>
      <c r="N186" s="39"/>
      <c r="O186" s="41"/>
      <c r="P186" s="51"/>
      <c r="Q186" s="39"/>
      <c r="R186" s="39"/>
      <c r="S186" s="41"/>
      <c r="T186" s="51"/>
      <c r="U186" s="39"/>
      <c r="V186" s="39"/>
      <c r="W186" s="41"/>
      <c r="X186" s="51"/>
      <c r="Y186" s="39"/>
      <c r="Z186" s="42"/>
      <c r="AA186" s="42"/>
      <c r="AB186" s="51"/>
      <c r="AC186" s="42"/>
      <c r="AD186" s="41"/>
      <c r="AE186" s="40"/>
      <c r="AF186" s="51"/>
    </row>
    <row r="187" spans="1:32" x14ac:dyDescent="0.2">
      <c r="A187" s="43" t="s">
        <v>40</v>
      </c>
      <c r="B187" s="39">
        <v>1999</v>
      </c>
      <c r="C187" s="62">
        <v>5.2040816326530598E-2</v>
      </c>
      <c r="D187" s="39"/>
      <c r="E187" s="39"/>
      <c r="F187" s="42">
        <v>100</v>
      </c>
      <c r="G187" s="41">
        <v>72.094300000000004</v>
      </c>
      <c r="H187" s="51">
        <v>23.689250000000001</v>
      </c>
      <c r="I187" s="42"/>
      <c r="J187" s="39"/>
      <c r="K187" s="41"/>
      <c r="L187" s="51"/>
      <c r="M187" s="39"/>
      <c r="N187" s="39"/>
      <c r="O187" s="41"/>
      <c r="P187" s="51"/>
      <c r="Q187" s="39"/>
      <c r="R187" s="39"/>
      <c r="S187" s="41"/>
      <c r="T187" s="51"/>
      <c r="U187" s="39"/>
      <c r="V187" s="39"/>
      <c r="W187" s="41"/>
      <c r="X187" s="51"/>
      <c r="Y187" s="39"/>
      <c r="Z187" s="42"/>
      <c r="AA187" s="42"/>
      <c r="AB187" s="51"/>
      <c r="AC187" s="42"/>
      <c r="AD187" s="41"/>
      <c r="AE187" s="40"/>
      <c r="AF187" s="51"/>
    </row>
    <row r="188" spans="1:32" x14ac:dyDescent="0.2">
      <c r="A188" s="43" t="s">
        <v>40</v>
      </c>
      <c r="B188" s="39">
        <v>2000</v>
      </c>
      <c r="C188" s="62">
        <v>1.1205673758865199E-2</v>
      </c>
      <c r="D188" s="39">
        <v>63</v>
      </c>
      <c r="E188" s="39">
        <v>4407.50793650794</v>
      </c>
      <c r="F188" s="42">
        <v>119</v>
      </c>
      <c r="G188" s="41">
        <v>37.118655462184897</v>
      </c>
      <c r="H188" s="51">
        <v>24.459630252100801</v>
      </c>
      <c r="I188" s="42"/>
      <c r="J188" s="39"/>
      <c r="K188" s="41"/>
      <c r="L188" s="51"/>
      <c r="M188" s="39"/>
      <c r="N188" s="39"/>
      <c r="O188" s="41"/>
      <c r="P188" s="51"/>
      <c r="Q188" s="39"/>
      <c r="R188" s="39"/>
      <c r="S188" s="41"/>
      <c r="T188" s="51"/>
      <c r="U188" s="39">
        <v>63</v>
      </c>
      <c r="V188" s="39">
        <v>122.71428571428601</v>
      </c>
      <c r="W188" s="41">
        <v>0.49763025210084</v>
      </c>
      <c r="X188" s="51">
        <v>10.847008403361301</v>
      </c>
      <c r="Y188" s="39"/>
      <c r="Z188" s="42"/>
      <c r="AA188" s="42"/>
      <c r="AB188" s="51"/>
      <c r="AC188" s="42">
        <v>61</v>
      </c>
      <c r="AD188" s="41">
        <v>47.508196721311499</v>
      </c>
      <c r="AE188" s="40">
        <v>1.18631578947368</v>
      </c>
      <c r="AF188" s="51">
        <v>8.8587131578947407</v>
      </c>
    </row>
    <row r="189" spans="1:32" x14ac:dyDescent="0.2">
      <c r="A189" s="43" t="s">
        <v>40</v>
      </c>
      <c r="B189" s="39">
        <v>2001</v>
      </c>
      <c r="C189" s="62">
        <v>5.7434944237918201E-2</v>
      </c>
      <c r="D189" s="39">
        <v>63</v>
      </c>
      <c r="E189" s="39">
        <v>4296.8888888888896</v>
      </c>
      <c r="F189" s="42">
        <v>119</v>
      </c>
      <c r="G189" s="41">
        <v>119.988823529412</v>
      </c>
      <c r="H189" s="51">
        <v>22.8555546218487</v>
      </c>
      <c r="I189" s="42"/>
      <c r="J189" s="39"/>
      <c r="K189" s="41"/>
      <c r="L189" s="51"/>
      <c r="M189" s="39"/>
      <c r="N189" s="39"/>
      <c r="O189" s="41"/>
      <c r="P189" s="51"/>
      <c r="Q189" s="39"/>
      <c r="R189" s="39"/>
      <c r="S189" s="41"/>
      <c r="T189" s="51"/>
      <c r="U189" s="39">
        <v>63</v>
      </c>
      <c r="V189" s="39">
        <v>119.634920634921</v>
      </c>
      <c r="W189" s="41">
        <v>-0.40459663865546203</v>
      </c>
      <c r="X189" s="51">
        <v>10.2901764705882</v>
      </c>
      <c r="Y189" s="39"/>
      <c r="Z189" s="42"/>
      <c r="AA189" s="42"/>
      <c r="AB189" s="51"/>
      <c r="AC189" s="42">
        <v>58</v>
      </c>
      <c r="AD189" s="41">
        <v>45.332758620689702</v>
      </c>
      <c r="AE189" s="40">
        <v>1.7340521739130399</v>
      </c>
      <c r="AF189" s="51">
        <v>8.3365460869565204</v>
      </c>
    </row>
    <row r="190" spans="1:32" x14ac:dyDescent="0.2">
      <c r="A190" s="43" t="s">
        <v>40</v>
      </c>
      <c r="B190" s="39">
        <v>2002</v>
      </c>
      <c r="C190" s="62">
        <v>0.101253644314869</v>
      </c>
      <c r="D190" s="39">
        <v>102</v>
      </c>
      <c r="E190" s="39">
        <v>4311.6960784313696</v>
      </c>
      <c r="F190" s="42">
        <v>175</v>
      </c>
      <c r="G190" s="41">
        <v>95.678857142857197</v>
      </c>
      <c r="H190" s="51">
        <v>25.400988571428599</v>
      </c>
      <c r="I190" s="42"/>
      <c r="J190" s="39"/>
      <c r="K190" s="41"/>
      <c r="L190" s="51"/>
      <c r="M190" s="39"/>
      <c r="N190" s="39"/>
      <c r="O190" s="41"/>
      <c r="P190" s="51"/>
      <c r="Q190" s="39"/>
      <c r="R190" s="39"/>
      <c r="S190" s="41"/>
      <c r="T190" s="51"/>
      <c r="U190" s="39">
        <v>102</v>
      </c>
      <c r="V190" s="39">
        <v>130.61764705882399</v>
      </c>
      <c r="W190" s="41">
        <v>0.85363999999999995</v>
      </c>
      <c r="X190" s="51">
        <v>11.8688742857143</v>
      </c>
      <c r="Y190" s="39"/>
      <c r="Z190" s="42"/>
      <c r="AA190" s="42"/>
      <c r="AB190" s="51"/>
      <c r="AC190" s="42">
        <v>95</v>
      </c>
      <c r="AD190" s="41">
        <v>44.434736842105302</v>
      </c>
      <c r="AE190" s="40">
        <v>1.72762804878049</v>
      </c>
      <c r="AF190" s="51">
        <v>10.507412195122001</v>
      </c>
    </row>
    <row r="191" spans="1:32" x14ac:dyDescent="0.2">
      <c r="A191" s="43" t="s">
        <v>40</v>
      </c>
      <c r="B191" s="39">
        <v>2003</v>
      </c>
      <c r="C191" s="62">
        <v>1.4017094017094001E-2</v>
      </c>
      <c r="D191" s="39">
        <v>163</v>
      </c>
      <c r="E191" s="39">
        <v>4599.3619631901802</v>
      </c>
      <c r="F191" s="42">
        <v>255</v>
      </c>
      <c r="G191" s="41">
        <v>45.3779215686274</v>
      </c>
      <c r="H191" s="51">
        <v>27.878364705882301</v>
      </c>
      <c r="I191" s="42"/>
      <c r="J191" s="39"/>
      <c r="K191" s="41"/>
      <c r="L191" s="51"/>
      <c r="M191" s="39"/>
      <c r="N191" s="39"/>
      <c r="O191" s="41"/>
      <c r="P191" s="51"/>
      <c r="Q191" s="39"/>
      <c r="R191" s="39"/>
      <c r="S191" s="41"/>
      <c r="T191" s="51"/>
      <c r="U191" s="39">
        <v>163</v>
      </c>
      <c r="V191" s="39">
        <v>133.25766871165601</v>
      </c>
      <c r="W191" s="41">
        <v>1.3774823529411799</v>
      </c>
      <c r="X191" s="51">
        <v>13.141121568627501</v>
      </c>
      <c r="Y191" s="39"/>
      <c r="Z191" s="42"/>
      <c r="AA191" s="42"/>
      <c r="AB191" s="51"/>
      <c r="AC191" s="42">
        <v>156</v>
      </c>
      <c r="AD191" s="41">
        <v>40.317948717948703</v>
      </c>
      <c r="AE191" s="40">
        <v>1.6392222222222199</v>
      </c>
      <c r="AF191" s="51">
        <v>11.640770781893</v>
      </c>
    </row>
    <row r="192" spans="1:32" x14ac:dyDescent="0.2">
      <c r="A192" s="43" t="s">
        <v>40</v>
      </c>
      <c r="B192" s="39">
        <v>2004</v>
      </c>
      <c r="C192" s="62">
        <v>5.7495256166982901E-2</v>
      </c>
      <c r="D192" s="39">
        <v>152</v>
      </c>
      <c r="E192" s="39">
        <v>4517.5657894736796</v>
      </c>
      <c r="F192" s="42">
        <v>248</v>
      </c>
      <c r="G192" s="41">
        <v>40.399354838709698</v>
      </c>
      <c r="H192" s="51">
        <v>26.036564516129001</v>
      </c>
      <c r="I192" s="42"/>
      <c r="J192" s="39"/>
      <c r="K192" s="41"/>
      <c r="L192" s="51"/>
      <c r="M192" s="39"/>
      <c r="N192" s="39"/>
      <c r="O192" s="41"/>
      <c r="P192" s="51"/>
      <c r="Q192" s="39"/>
      <c r="R192" s="39"/>
      <c r="S192" s="41"/>
      <c r="T192" s="51"/>
      <c r="U192" s="39">
        <v>152</v>
      </c>
      <c r="V192" s="39">
        <v>139.164473684211</v>
      </c>
      <c r="W192" s="41">
        <v>1.41123076923077</v>
      </c>
      <c r="X192" s="51">
        <v>12.5022510121458</v>
      </c>
      <c r="Y192" s="39"/>
      <c r="Z192" s="42"/>
      <c r="AA192" s="42"/>
      <c r="AB192" s="51"/>
      <c r="AC192" s="42">
        <v>140</v>
      </c>
      <c r="AD192" s="41">
        <v>39.577142857142903</v>
      </c>
      <c r="AE192" s="40">
        <v>1.5041991525423699</v>
      </c>
      <c r="AF192" s="51">
        <v>10.8151686440678</v>
      </c>
    </row>
    <row r="193" spans="1:32" x14ac:dyDescent="0.2">
      <c r="A193" s="43" t="s">
        <v>40</v>
      </c>
      <c r="B193" s="39">
        <v>2005</v>
      </c>
      <c r="C193" s="62">
        <v>9.9842931937172794E-2</v>
      </c>
      <c r="D193" s="39">
        <v>151</v>
      </c>
      <c r="E193" s="39">
        <v>4347.0331125827797</v>
      </c>
      <c r="F193" s="42">
        <v>297</v>
      </c>
      <c r="G193" s="41">
        <v>22.222053872053898</v>
      </c>
      <c r="H193" s="51">
        <v>24.781195286195299</v>
      </c>
      <c r="I193" s="42"/>
      <c r="J193" s="39"/>
      <c r="K193" s="41"/>
      <c r="L193" s="51"/>
      <c r="M193" s="39"/>
      <c r="N193" s="39"/>
      <c r="O193" s="41"/>
      <c r="P193" s="51"/>
      <c r="Q193" s="39"/>
      <c r="R193" s="39"/>
      <c r="S193" s="41"/>
      <c r="T193" s="51"/>
      <c r="U193" s="39">
        <v>151</v>
      </c>
      <c r="V193" s="39">
        <v>131.516556291391</v>
      </c>
      <c r="W193" s="41">
        <v>0.76696245733788404</v>
      </c>
      <c r="X193" s="51">
        <v>12.114576791808901</v>
      </c>
      <c r="Y193" s="39"/>
      <c r="Z193" s="42"/>
      <c r="AA193" s="42"/>
      <c r="AB193" s="51"/>
      <c r="AC193" s="42">
        <v>144</v>
      </c>
      <c r="AD193" s="41">
        <v>38.9444444444444</v>
      </c>
      <c r="AE193" s="40">
        <v>1.44667719298245</v>
      </c>
      <c r="AF193" s="51">
        <v>9.8728747368421104</v>
      </c>
    </row>
    <row r="194" spans="1:32" x14ac:dyDescent="0.2">
      <c r="A194" s="43" t="s">
        <v>40</v>
      </c>
      <c r="B194" s="39">
        <v>2006</v>
      </c>
      <c r="C194" s="62">
        <v>0.16416801292407099</v>
      </c>
      <c r="D194" s="39">
        <v>178</v>
      </c>
      <c r="E194" s="39">
        <v>4575.1685393258404</v>
      </c>
      <c r="F194" s="42">
        <v>326</v>
      </c>
      <c r="G194" s="41">
        <v>17.7549079754601</v>
      </c>
      <c r="H194" s="51">
        <v>25.446665644171802</v>
      </c>
      <c r="I194" s="42"/>
      <c r="J194" s="39"/>
      <c r="K194" s="41"/>
      <c r="L194" s="51"/>
      <c r="M194" s="39"/>
      <c r="N194" s="39"/>
      <c r="O194" s="41"/>
      <c r="P194" s="51"/>
      <c r="Q194" s="39"/>
      <c r="R194" s="39"/>
      <c r="S194" s="41"/>
      <c r="T194" s="51"/>
      <c r="U194" s="39">
        <v>178</v>
      </c>
      <c r="V194" s="39">
        <v>137.73595505617999</v>
      </c>
      <c r="W194" s="41">
        <v>1.39887037037037</v>
      </c>
      <c r="X194" s="51">
        <v>12.269058641975301</v>
      </c>
      <c r="Y194" s="39"/>
      <c r="Z194" s="42"/>
      <c r="AA194" s="42"/>
      <c r="AB194" s="51"/>
      <c r="AC194" s="42">
        <v>167</v>
      </c>
      <c r="AD194" s="41">
        <v>41.426946107784403</v>
      </c>
      <c r="AE194" s="40">
        <v>2.6598178913738</v>
      </c>
      <c r="AF194" s="51">
        <v>10.397175399361</v>
      </c>
    </row>
    <row r="195" spans="1:32" x14ac:dyDescent="0.2">
      <c r="A195" s="43" t="s">
        <v>40</v>
      </c>
      <c r="B195" s="39">
        <v>2007</v>
      </c>
      <c r="C195" s="62">
        <v>2.1063218390804599E-2</v>
      </c>
      <c r="D195" s="39">
        <v>242</v>
      </c>
      <c r="E195" s="39">
        <v>4660.3223140495902</v>
      </c>
      <c r="F195" s="42">
        <v>419</v>
      </c>
      <c r="G195" s="41">
        <v>37.732673031026302</v>
      </c>
      <c r="H195" s="51">
        <v>27.521677804295901</v>
      </c>
      <c r="I195" s="42"/>
      <c r="J195" s="39"/>
      <c r="K195" s="41"/>
      <c r="L195" s="51"/>
      <c r="M195" s="39"/>
      <c r="N195" s="39"/>
      <c r="O195" s="41"/>
      <c r="P195" s="51"/>
      <c r="Q195" s="39"/>
      <c r="R195" s="39"/>
      <c r="S195" s="41"/>
      <c r="T195" s="51"/>
      <c r="U195" s="39">
        <v>242</v>
      </c>
      <c r="V195" s="39">
        <v>133.51652892562001</v>
      </c>
      <c r="W195" s="41">
        <v>0.99122434367541701</v>
      </c>
      <c r="X195" s="51">
        <v>13.626408114558499</v>
      </c>
      <c r="Y195" s="39"/>
      <c r="Z195" s="42"/>
      <c r="AA195" s="42"/>
      <c r="AB195" s="51"/>
      <c r="AC195" s="42">
        <v>229</v>
      </c>
      <c r="AD195" s="41">
        <v>40.038427947598201</v>
      </c>
      <c r="AE195" s="40">
        <v>2.4376470588235302</v>
      </c>
      <c r="AF195" s="51">
        <v>11.7685995098039</v>
      </c>
    </row>
    <row r="196" spans="1:32" x14ac:dyDescent="0.2">
      <c r="A196" s="43" t="s">
        <v>40</v>
      </c>
      <c r="B196" s="39">
        <v>2008</v>
      </c>
      <c r="C196" s="62">
        <v>7.1311258278145703E-2</v>
      </c>
      <c r="D196" s="39">
        <v>238</v>
      </c>
      <c r="E196" s="39">
        <v>4678.6218487394999</v>
      </c>
      <c r="F196" s="42">
        <v>445</v>
      </c>
      <c r="G196" s="41">
        <v>48.459797752809003</v>
      </c>
      <c r="H196" s="51">
        <v>25.707714606741501</v>
      </c>
      <c r="I196" s="42"/>
      <c r="J196" s="39"/>
      <c r="K196" s="41"/>
      <c r="L196" s="51"/>
      <c r="M196" s="39"/>
      <c r="N196" s="39"/>
      <c r="O196" s="41"/>
      <c r="P196" s="51"/>
      <c r="Q196" s="39"/>
      <c r="R196" s="39"/>
      <c r="S196" s="41"/>
      <c r="T196" s="51"/>
      <c r="U196" s="39">
        <v>238</v>
      </c>
      <c r="V196" s="39">
        <v>130.93277310924401</v>
      </c>
      <c r="W196" s="41">
        <v>0.82226966292134895</v>
      </c>
      <c r="X196" s="51">
        <v>12.2387415730337</v>
      </c>
      <c r="Y196" s="39"/>
      <c r="Z196" s="42"/>
      <c r="AA196" s="42"/>
      <c r="AB196" s="51"/>
      <c r="AC196" s="42">
        <v>222</v>
      </c>
      <c r="AD196" s="41">
        <v>35.913063063063099</v>
      </c>
      <c r="AE196" s="40">
        <v>1.83671631205674</v>
      </c>
      <c r="AF196" s="51">
        <v>10.8221501182033</v>
      </c>
    </row>
    <row r="197" spans="1:32" x14ac:dyDescent="0.2">
      <c r="A197" s="43" t="s">
        <v>40</v>
      </c>
      <c r="B197" s="39">
        <v>2009</v>
      </c>
      <c r="C197" s="62">
        <v>0.10814763231197801</v>
      </c>
      <c r="D197" s="39">
        <v>235</v>
      </c>
      <c r="E197" s="39">
        <v>4679.71063829787</v>
      </c>
      <c r="F197" s="42">
        <v>420</v>
      </c>
      <c r="G197" s="41">
        <v>29.243476190476201</v>
      </c>
      <c r="H197" s="51">
        <v>26.868511904761899</v>
      </c>
      <c r="I197" s="42"/>
      <c r="J197" s="39"/>
      <c r="K197" s="41"/>
      <c r="L197" s="51"/>
      <c r="M197" s="39"/>
      <c r="N197" s="39"/>
      <c r="O197" s="41"/>
      <c r="P197" s="51"/>
      <c r="Q197" s="39"/>
      <c r="R197" s="39"/>
      <c r="S197" s="41"/>
      <c r="T197" s="51"/>
      <c r="U197" s="39">
        <v>235</v>
      </c>
      <c r="V197" s="39">
        <v>130.00851063829799</v>
      </c>
      <c r="W197" s="41">
        <v>0.61469285714285704</v>
      </c>
      <c r="X197" s="51">
        <v>13.505838095238101</v>
      </c>
      <c r="Y197" s="39"/>
      <c r="Z197" s="42"/>
      <c r="AA197" s="42"/>
      <c r="AB197" s="51"/>
      <c r="AC197" s="42">
        <v>223</v>
      </c>
      <c r="AD197" s="41">
        <v>32.198206278027001</v>
      </c>
      <c r="AE197" s="40">
        <v>0.94760194174757295</v>
      </c>
      <c r="AF197" s="51">
        <v>11.9226504854369</v>
      </c>
    </row>
    <row r="198" spans="1:32" x14ac:dyDescent="0.2">
      <c r="A198" s="43" t="s">
        <v>40</v>
      </c>
      <c r="B198" s="39">
        <v>2010</v>
      </c>
      <c r="C198" s="62">
        <v>7.7210884353741502E-2</v>
      </c>
      <c r="D198" s="39">
        <v>321</v>
      </c>
      <c r="E198" s="39">
        <v>4844.6884735202502</v>
      </c>
      <c r="F198" s="42">
        <v>494</v>
      </c>
      <c r="G198" s="41">
        <v>61.911659919028303</v>
      </c>
      <c r="H198" s="51">
        <v>26.302386639676101</v>
      </c>
      <c r="I198" s="42"/>
      <c r="J198" s="39"/>
      <c r="K198" s="41"/>
      <c r="L198" s="51"/>
      <c r="M198" s="39"/>
      <c r="N198" s="39"/>
      <c r="O198" s="41"/>
      <c r="P198" s="51"/>
      <c r="Q198" s="39"/>
      <c r="R198" s="39"/>
      <c r="S198" s="41"/>
      <c r="T198" s="51"/>
      <c r="U198" s="39">
        <v>321</v>
      </c>
      <c r="V198" s="39">
        <v>138.869158878505</v>
      </c>
      <c r="W198" s="41">
        <v>0.19798785425101201</v>
      </c>
      <c r="X198" s="51">
        <v>12.4962388663968</v>
      </c>
      <c r="Y198" s="39"/>
      <c r="Z198" s="42"/>
      <c r="AA198" s="42"/>
      <c r="AB198" s="51"/>
      <c r="AC198" s="42">
        <v>286</v>
      </c>
      <c r="AD198" s="41">
        <v>33.188461538461503</v>
      </c>
      <c r="AE198" s="40">
        <v>0.76790658174097604</v>
      </c>
      <c r="AF198" s="51">
        <v>10.497008917197499</v>
      </c>
    </row>
    <row r="199" spans="1:32" x14ac:dyDescent="0.2">
      <c r="A199" s="43" t="s">
        <v>40</v>
      </c>
      <c r="B199" s="39">
        <v>2011</v>
      </c>
      <c r="C199" s="62">
        <v>8.0106635071090004E-2</v>
      </c>
      <c r="D199" s="39">
        <v>275</v>
      </c>
      <c r="E199" s="39">
        <v>4618.7090909090903</v>
      </c>
      <c r="F199" s="42">
        <v>508</v>
      </c>
      <c r="G199" s="41">
        <v>33.310492125984297</v>
      </c>
      <c r="H199" s="51">
        <v>25.403350393700801</v>
      </c>
      <c r="I199" s="42"/>
      <c r="J199" s="39"/>
      <c r="K199" s="41"/>
      <c r="L199" s="51"/>
      <c r="M199" s="39"/>
      <c r="N199" s="39"/>
      <c r="O199" s="41"/>
      <c r="P199" s="51"/>
      <c r="Q199" s="39"/>
      <c r="R199" s="39"/>
      <c r="S199" s="41"/>
      <c r="T199" s="51"/>
      <c r="U199" s="39">
        <v>275</v>
      </c>
      <c r="V199" s="39">
        <v>128.88363636363599</v>
      </c>
      <c r="W199" s="41">
        <v>0.78874606299212602</v>
      </c>
      <c r="X199" s="51">
        <v>12.1859783464567</v>
      </c>
      <c r="Y199" s="39"/>
      <c r="Z199" s="42"/>
      <c r="AA199" s="42"/>
      <c r="AB199" s="51"/>
      <c r="AC199" s="42">
        <v>259</v>
      </c>
      <c r="AD199" s="41">
        <v>30.754826254826298</v>
      </c>
      <c r="AE199" s="40">
        <v>-0.66212851405622397</v>
      </c>
      <c r="AF199" s="51">
        <v>10.9398937751004</v>
      </c>
    </row>
    <row r="200" spans="1:32" x14ac:dyDescent="0.2">
      <c r="A200" s="43" t="s">
        <v>40</v>
      </c>
      <c r="B200" s="39">
        <v>2012</v>
      </c>
      <c r="C200" s="62">
        <v>0.112419928825623</v>
      </c>
      <c r="D200" s="39">
        <v>249</v>
      </c>
      <c r="E200" s="39">
        <v>4552.2570281124499</v>
      </c>
      <c r="F200" s="42">
        <v>492</v>
      </c>
      <c r="G200" s="41">
        <v>71.107967479674898</v>
      </c>
      <c r="H200" s="51">
        <v>24.251506097560998</v>
      </c>
      <c r="I200" s="42"/>
      <c r="J200" s="39"/>
      <c r="K200" s="41"/>
      <c r="L200" s="51"/>
      <c r="M200" s="39"/>
      <c r="N200" s="39"/>
      <c r="O200" s="41"/>
      <c r="P200" s="51"/>
      <c r="Q200" s="39"/>
      <c r="R200" s="39"/>
      <c r="S200" s="41"/>
      <c r="T200" s="51"/>
      <c r="U200" s="39">
        <v>249</v>
      </c>
      <c r="V200" s="39">
        <v>125.18072289156601</v>
      </c>
      <c r="W200" s="41">
        <v>0.29846530612244898</v>
      </c>
      <c r="X200" s="51">
        <v>11.5231714285714</v>
      </c>
      <c r="Y200" s="39"/>
      <c r="Z200" s="42"/>
      <c r="AA200" s="42"/>
      <c r="AB200" s="51"/>
      <c r="AC200" s="42">
        <v>224</v>
      </c>
      <c r="AD200" s="41">
        <v>30.9767857142857</v>
      </c>
      <c r="AE200" s="40">
        <v>-1.56685169491525</v>
      </c>
      <c r="AF200" s="51">
        <v>10.5754561440678</v>
      </c>
    </row>
    <row r="201" spans="1:32" x14ac:dyDescent="0.2">
      <c r="A201" s="43" t="s">
        <v>40</v>
      </c>
      <c r="B201" s="39">
        <v>2013</v>
      </c>
      <c r="C201" s="62">
        <v>0.12687061183550699</v>
      </c>
      <c r="D201" s="39">
        <v>309</v>
      </c>
      <c r="E201" s="39">
        <v>4987.8446601941796</v>
      </c>
      <c r="F201" s="42">
        <v>564</v>
      </c>
      <c r="G201" s="41">
        <v>72.689060283687994</v>
      </c>
      <c r="H201" s="51">
        <v>23.970778368794299</v>
      </c>
      <c r="I201" s="42"/>
      <c r="J201" s="39"/>
      <c r="K201" s="41"/>
      <c r="L201" s="51"/>
      <c r="M201" s="39"/>
      <c r="N201" s="39"/>
      <c r="O201" s="41"/>
      <c r="P201" s="51"/>
      <c r="Q201" s="39"/>
      <c r="R201" s="39"/>
      <c r="S201" s="41"/>
      <c r="T201" s="51"/>
      <c r="U201" s="39">
        <v>309</v>
      </c>
      <c r="V201" s="39">
        <v>126.922330097087</v>
      </c>
      <c r="W201" s="41">
        <v>-4.0213143872113701E-2</v>
      </c>
      <c r="X201" s="51">
        <v>10.1774476021314</v>
      </c>
      <c r="Y201" s="39"/>
      <c r="Z201" s="42"/>
      <c r="AA201" s="42"/>
      <c r="AB201" s="51"/>
      <c r="AC201" s="42">
        <v>296</v>
      </c>
      <c r="AD201" s="41">
        <v>30.192905405405401</v>
      </c>
      <c r="AE201" s="40">
        <v>-2.5772181818181799</v>
      </c>
      <c r="AF201" s="51">
        <v>9.3603527272727298</v>
      </c>
    </row>
    <row r="202" spans="1:32" x14ac:dyDescent="0.2">
      <c r="A202" s="43" t="s">
        <v>40</v>
      </c>
      <c r="B202" s="39">
        <v>2014</v>
      </c>
      <c r="C202" s="62">
        <v>3.0230680507497099E-2</v>
      </c>
      <c r="D202" s="39">
        <v>258</v>
      </c>
      <c r="E202" s="39">
        <v>5100.6860465116297</v>
      </c>
      <c r="F202" s="42">
        <v>499</v>
      </c>
      <c r="G202" s="41">
        <v>106.65316633266499</v>
      </c>
      <c r="H202" s="51">
        <v>24.1379138276553</v>
      </c>
      <c r="I202" s="42"/>
      <c r="J202" s="39"/>
      <c r="K202" s="41"/>
      <c r="L202" s="51"/>
      <c r="M202" s="39"/>
      <c r="N202" s="39"/>
      <c r="O202" s="41"/>
      <c r="P202" s="51"/>
      <c r="Q202" s="39"/>
      <c r="R202" s="39"/>
      <c r="S202" s="41"/>
      <c r="T202" s="51"/>
      <c r="U202" s="39">
        <v>258</v>
      </c>
      <c r="V202" s="39">
        <v>125.18604651162801</v>
      </c>
      <c r="W202" s="41">
        <v>0.141644578313253</v>
      </c>
      <c r="X202" s="51">
        <v>10.943246987951801</v>
      </c>
      <c r="Y202" s="39"/>
      <c r="Z202" s="42"/>
      <c r="AA202" s="42"/>
      <c r="AB202" s="51"/>
      <c r="AC202" s="42">
        <v>253</v>
      </c>
      <c r="AD202" s="41">
        <v>27.826877470355701</v>
      </c>
      <c r="AE202" s="40">
        <v>-3.8061762295081998</v>
      </c>
      <c r="AF202" s="51">
        <v>9.5195709016393497</v>
      </c>
    </row>
    <row r="203" spans="1:32" x14ac:dyDescent="0.2">
      <c r="A203" s="43" t="s">
        <v>40</v>
      </c>
      <c r="B203" s="39">
        <v>2015</v>
      </c>
      <c r="C203" s="62">
        <v>7.1854219948849093E-2</v>
      </c>
      <c r="D203" s="39">
        <v>219</v>
      </c>
      <c r="E203" s="39">
        <v>5440.2237442922396</v>
      </c>
      <c r="F203" s="42">
        <v>464</v>
      </c>
      <c r="G203" s="41">
        <v>110.143793103448</v>
      </c>
      <c r="H203" s="51">
        <v>21.139310344827599</v>
      </c>
      <c r="I203" s="42"/>
      <c r="J203" s="39"/>
      <c r="K203" s="41"/>
      <c r="L203" s="51"/>
      <c r="M203" s="39"/>
      <c r="N203" s="39"/>
      <c r="O203" s="41"/>
      <c r="P203" s="51"/>
      <c r="Q203" s="39"/>
      <c r="R203" s="39"/>
      <c r="S203" s="41"/>
      <c r="T203" s="51"/>
      <c r="U203" s="39">
        <v>219</v>
      </c>
      <c r="V203" s="39">
        <v>116.28310502283099</v>
      </c>
      <c r="W203" s="41">
        <v>5.2924406047516102E-2</v>
      </c>
      <c r="X203" s="51">
        <v>8.8360518358531408</v>
      </c>
      <c r="Y203" s="39"/>
      <c r="Z203" s="42"/>
      <c r="AA203" s="42"/>
      <c r="AB203" s="51"/>
      <c r="AC203" s="42">
        <v>213</v>
      </c>
      <c r="AD203" s="41">
        <v>25.076525821596199</v>
      </c>
      <c r="AE203" s="40">
        <v>-4.4336916299559501</v>
      </c>
      <c r="AF203" s="51">
        <v>7.6423552863436104</v>
      </c>
    </row>
    <row r="204" spans="1:32" x14ac:dyDescent="0.2">
      <c r="A204" s="43" t="s">
        <v>40</v>
      </c>
      <c r="B204" s="39">
        <v>2016</v>
      </c>
      <c r="C204" s="62">
        <v>0.26440184049079801</v>
      </c>
      <c r="D204" s="39">
        <v>154</v>
      </c>
      <c r="E204" s="39">
        <v>5508.0519480519497</v>
      </c>
      <c r="F204" s="42">
        <v>395</v>
      </c>
      <c r="G204" s="41">
        <v>139.82012658227899</v>
      </c>
      <c r="H204" s="51">
        <v>20.206837974683499</v>
      </c>
      <c r="I204" s="42"/>
      <c r="J204" s="39"/>
      <c r="K204" s="41"/>
      <c r="L204" s="51"/>
      <c r="M204" s="39"/>
      <c r="N204" s="39"/>
      <c r="O204" s="41"/>
      <c r="P204" s="51"/>
      <c r="Q204" s="39"/>
      <c r="R204" s="39"/>
      <c r="S204" s="41"/>
      <c r="T204" s="51"/>
      <c r="U204" s="39">
        <v>154</v>
      </c>
      <c r="V204" s="39">
        <v>113.772727272727</v>
      </c>
      <c r="W204" s="41">
        <v>-0.260312182741117</v>
      </c>
      <c r="X204" s="51">
        <v>9.3964263959390895</v>
      </c>
      <c r="Y204" s="39"/>
      <c r="Z204" s="42"/>
      <c r="AA204" s="42"/>
      <c r="AB204" s="51"/>
      <c r="AC204" s="42">
        <v>115</v>
      </c>
      <c r="AD204" s="41">
        <v>24.6078260869565</v>
      </c>
      <c r="AE204" s="40">
        <v>-6.4050241286863203</v>
      </c>
      <c r="AF204" s="51">
        <v>7.5356289544235899</v>
      </c>
    </row>
    <row r="205" spans="1:32" x14ac:dyDescent="0.2">
      <c r="A205" s="43" t="s">
        <v>40</v>
      </c>
      <c r="B205" s="39">
        <v>2017</v>
      </c>
      <c r="C205" s="62">
        <v>5.5551601423487501E-2</v>
      </c>
      <c r="D205" s="39"/>
      <c r="E205" s="39"/>
      <c r="F205" s="42">
        <v>328</v>
      </c>
      <c r="G205" s="41">
        <v>125.722164634146</v>
      </c>
      <c r="H205" s="51">
        <v>14.353079268292699</v>
      </c>
      <c r="I205" s="42"/>
      <c r="J205" s="39"/>
      <c r="K205" s="41"/>
      <c r="L205" s="51"/>
      <c r="M205" s="39"/>
      <c r="N205" s="39"/>
      <c r="O205" s="41"/>
      <c r="P205" s="51"/>
      <c r="Q205" s="39"/>
      <c r="R205" s="39"/>
      <c r="S205" s="41"/>
      <c r="T205" s="51"/>
      <c r="U205" s="39"/>
      <c r="V205" s="39"/>
      <c r="W205" s="41"/>
      <c r="X205" s="51"/>
      <c r="Y205" s="39"/>
      <c r="Z205" s="42"/>
      <c r="AA205" s="42"/>
      <c r="AB205" s="51"/>
      <c r="AC205" s="42"/>
      <c r="AD205" s="41"/>
      <c r="AE205" s="40"/>
      <c r="AF205" s="51"/>
    </row>
    <row r="206" spans="1:32" x14ac:dyDescent="0.2">
      <c r="A206" s="43" t="s">
        <v>40</v>
      </c>
      <c r="B206" s="39">
        <v>2018</v>
      </c>
      <c r="C206" s="62">
        <v>0.124582338902148</v>
      </c>
      <c r="D206" s="39"/>
      <c r="E206" s="39"/>
      <c r="F206" s="42">
        <v>268</v>
      </c>
      <c r="G206" s="41">
        <v>134.494813432836</v>
      </c>
      <c r="H206" s="51">
        <v>13.759298507462701</v>
      </c>
      <c r="I206" s="42"/>
      <c r="J206" s="39"/>
      <c r="K206" s="41"/>
      <c r="L206" s="51"/>
      <c r="M206" s="39"/>
      <c r="N206" s="39"/>
      <c r="O206" s="41"/>
      <c r="P206" s="51"/>
      <c r="Q206" s="39"/>
      <c r="R206" s="39"/>
      <c r="S206" s="41"/>
      <c r="T206" s="51"/>
      <c r="U206" s="39"/>
      <c r="V206" s="39"/>
      <c r="W206" s="41"/>
      <c r="X206" s="51"/>
      <c r="Y206" s="39"/>
      <c r="Z206" s="42"/>
      <c r="AA206" s="42"/>
      <c r="AB206" s="51"/>
      <c r="AC206" s="42"/>
      <c r="AD206" s="41"/>
      <c r="AE206" s="40"/>
      <c r="AF206" s="51"/>
    </row>
    <row r="207" spans="1:32" x14ac:dyDescent="0.2">
      <c r="A207" s="43" t="s">
        <v>40</v>
      </c>
      <c r="B207" s="39">
        <v>2019</v>
      </c>
      <c r="C207" s="62">
        <v>0.124982206405694</v>
      </c>
      <c r="D207" s="39"/>
      <c r="E207" s="39"/>
      <c r="F207" s="42">
        <v>178</v>
      </c>
      <c r="G207" s="41">
        <v>117.446797752809</v>
      </c>
      <c r="H207" s="51">
        <v>12.823595505618</v>
      </c>
      <c r="I207" s="42"/>
      <c r="J207" s="39"/>
      <c r="K207" s="41"/>
      <c r="L207" s="51"/>
      <c r="M207" s="39"/>
      <c r="N207" s="39"/>
      <c r="O207" s="41"/>
      <c r="P207" s="51"/>
      <c r="Q207" s="39"/>
      <c r="R207" s="39"/>
      <c r="S207" s="41"/>
      <c r="T207" s="51"/>
      <c r="U207" s="39"/>
      <c r="V207" s="39"/>
      <c r="W207" s="41"/>
      <c r="X207" s="51"/>
      <c r="Y207" s="39"/>
      <c r="Z207" s="42"/>
      <c r="AA207" s="42"/>
      <c r="AB207" s="51"/>
      <c r="AC207" s="42"/>
      <c r="AD207" s="41"/>
      <c r="AE207" s="40"/>
      <c r="AF207" s="51"/>
    </row>
    <row r="208" spans="1:32" x14ac:dyDescent="0.2">
      <c r="A208" s="43" t="s">
        <v>40</v>
      </c>
      <c r="B208" s="39">
        <v>2020</v>
      </c>
      <c r="C208" s="62">
        <v>8.3636363636363606E-2</v>
      </c>
      <c r="D208" s="39"/>
      <c r="E208" s="39"/>
      <c r="F208" s="42">
        <v>76</v>
      </c>
      <c r="G208" s="41">
        <v>121.987763157895</v>
      </c>
      <c r="H208" s="51">
        <v>11.897368421052599</v>
      </c>
      <c r="I208" s="42"/>
      <c r="J208" s="39"/>
      <c r="K208" s="41"/>
      <c r="L208" s="51"/>
      <c r="M208" s="39"/>
      <c r="N208" s="39"/>
      <c r="O208" s="41"/>
      <c r="P208" s="51"/>
      <c r="Q208" s="39"/>
      <c r="R208" s="39"/>
      <c r="S208" s="41"/>
      <c r="T208" s="51"/>
      <c r="U208" s="39"/>
      <c r="V208" s="39"/>
      <c r="W208" s="41"/>
      <c r="X208" s="51"/>
      <c r="Y208" s="39"/>
      <c r="Z208" s="42"/>
      <c r="AA208" s="42"/>
      <c r="AB208" s="51"/>
      <c r="AC208" s="42"/>
      <c r="AD208" s="41"/>
      <c r="AE208" s="40"/>
      <c r="AF208" s="51"/>
    </row>
    <row r="209" spans="1:32" x14ac:dyDescent="0.2">
      <c r="A209" s="43" t="s">
        <v>41</v>
      </c>
      <c r="B209" s="39">
        <v>1987</v>
      </c>
      <c r="C209" s="62">
        <v>8.3098591549295806E-3</v>
      </c>
      <c r="D209" s="39"/>
      <c r="E209" s="39"/>
      <c r="F209" s="42">
        <v>55</v>
      </c>
      <c r="G209" s="41">
        <v>-124.961272727273</v>
      </c>
      <c r="H209" s="51">
        <v>26.544672727272701</v>
      </c>
      <c r="I209" s="42"/>
      <c r="J209" s="39"/>
      <c r="K209" s="41"/>
      <c r="L209" s="51"/>
      <c r="M209" s="39"/>
      <c r="N209" s="39"/>
      <c r="O209" s="41"/>
      <c r="P209" s="51"/>
      <c r="Q209" s="39"/>
      <c r="R209" s="39"/>
      <c r="S209" s="41"/>
      <c r="T209" s="51"/>
      <c r="U209" s="39"/>
      <c r="V209" s="39"/>
      <c r="W209" s="41"/>
      <c r="X209" s="51"/>
      <c r="Y209" s="39"/>
      <c r="Z209" s="42"/>
      <c r="AA209" s="42"/>
      <c r="AB209" s="51"/>
      <c r="AC209" s="42"/>
      <c r="AD209" s="41"/>
      <c r="AE209" s="40"/>
      <c r="AF209" s="51"/>
    </row>
    <row r="210" spans="1:32" x14ac:dyDescent="0.2">
      <c r="A210" s="43" t="s">
        <v>41</v>
      </c>
      <c r="B210" s="39">
        <v>1988</v>
      </c>
      <c r="C210" s="62">
        <v>3.6923076923076899E-2</v>
      </c>
      <c r="D210" s="39"/>
      <c r="E210" s="39"/>
      <c r="F210" s="42">
        <v>52</v>
      </c>
      <c r="G210" s="41">
        <v>-26.059038461538499</v>
      </c>
      <c r="H210" s="51">
        <v>29.529326923076901</v>
      </c>
      <c r="I210" s="42"/>
      <c r="J210" s="39"/>
      <c r="K210" s="41"/>
      <c r="L210" s="51"/>
      <c r="M210" s="39"/>
      <c r="N210" s="39"/>
      <c r="O210" s="41"/>
      <c r="P210" s="51"/>
      <c r="Q210" s="39"/>
      <c r="R210" s="39"/>
      <c r="S210" s="41"/>
      <c r="T210" s="51"/>
      <c r="U210" s="39"/>
      <c r="V210" s="39"/>
      <c r="W210" s="41"/>
      <c r="X210" s="51"/>
      <c r="Y210" s="39"/>
      <c r="Z210" s="42"/>
      <c r="AA210" s="42"/>
      <c r="AB210" s="51"/>
      <c r="AC210" s="42"/>
      <c r="AD210" s="41"/>
      <c r="AE210" s="40"/>
      <c r="AF210" s="51"/>
    </row>
    <row r="211" spans="1:32" x14ac:dyDescent="0.2">
      <c r="A211" s="43" t="s">
        <v>41</v>
      </c>
      <c r="B211" s="39">
        <v>1989</v>
      </c>
      <c r="C211" s="62">
        <v>0.16727272727272699</v>
      </c>
      <c r="D211" s="39">
        <v>62</v>
      </c>
      <c r="E211" s="39">
        <v>4810.3870967741896</v>
      </c>
      <c r="F211" s="42">
        <v>82</v>
      </c>
      <c r="G211" s="41">
        <v>-93.686097560975597</v>
      </c>
      <c r="H211" s="51">
        <v>28.6435121951219</v>
      </c>
      <c r="I211" s="42"/>
      <c r="J211" s="39"/>
      <c r="K211" s="41"/>
      <c r="L211" s="51"/>
      <c r="M211" s="39"/>
      <c r="N211" s="39"/>
      <c r="O211" s="41"/>
      <c r="P211" s="51"/>
      <c r="Q211" s="39"/>
      <c r="R211" s="39"/>
      <c r="S211" s="41"/>
      <c r="T211" s="51"/>
      <c r="U211" s="39">
        <v>62</v>
      </c>
      <c r="V211" s="39">
        <v>143.64516129032299</v>
      </c>
      <c r="W211" s="41">
        <v>1.3965975609756101</v>
      </c>
      <c r="X211" s="51">
        <v>11.9911829268293</v>
      </c>
      <c r="Y211" s="39"/>
      <c r="Z211" s="42"/>
      <c r="AA211" s="42"/>
      <c r="AB211" s="51"/>
      <c r="AC211" s="42">
        <v>60</v>
      </c>
      <c r="AD211" s="41">
        <v>55.991666666666703</v>
      </c>
      <c r="AE211" s="40">
        <v>0.421833333333333</v>
      </c>
      <c r="AF211" s="51">
        <v>9.2632051282051293</v>
      </c>
    </row>
    <row r="212" spans="1:32" x14ac:dyDescent="0.2">
      <c r="A212" s="43" t="s">
        <v>41</v>
      </c>
      <c r="B212" s="39">
        <v>1990</v>
      </c>
      <c r="C212" s="62">
        <v>0.171160714285714</v>
      </c>
      <c r="D212" s="39">
        <v>54</v>
      </c>
      <c r="E212" s="39">
        <v>5240.0925925925903</v>
      </c>
      <c r="F212" s="42">
        <v>82</v>
      </c>
      <c r="G212" s="41">
        <v>-28.0789024390244</v>
      </c>
      <c r="H212" s="51">
        <v>27.691219512195101</v>
      </c>
      <c r="I212" s="42"/>
      <c r="J212" s="39"/>
      <c r="K212" s="41"/>
      <c r="L212" s="51"/>
      <c r="M212" s="39"/>
      <c r="N212" s="39"/>
      <c r="O212" s="41"/>
      <c r="P212" s="51"/>
      <c r="Q212" s="39"/>
      <c r="R212" s="39"/>
      <c r="S212" s="41"/>
      <c r="T212" s="51"/>
      <c r="U212" s="39">
        <v>54</v>
      </c>
      <c r="V212" s="39">
        <v>157.35185185185199</v>
      </c>
      <c r="W212" s="41">
        <v>1.27260975609756</v>
      </c>
      <c r="X212" s="51">
        <v>11.110134146341499</v>
      </c>
      <c r="Y212" s="39"/>
      <c r="Z212" s="42"/>
      <c r="AA212" s="42"/>
      <c r="AB212" s="51"/>
      <c r="AC212" s="42">
        <v>54</v>
      </c>
      <c r="AD212" s="41">
        <v>52.0240740740741</v>
      </c>
      <c r="AE212" s="40">
        <v>9.7098765432098694E-2</v>
      </c>
      <c r="AF212" s="51">
        <v>8.9660493827160508</v>
      </c>
    </row>
    <row r="213" spans="1:32" x14ac:dyDescent="0.2">
      <c r="A213" s="43" t="s">
        <v>41</v>
      </c>
      <c r="B213" s="39">
        <v>1991</v>
      </c>
      <c r="C213" s="62">
        <v>7.5530303030303003E-2</v>
      </c>
      <c r="D213" s="39">
        <v>65</v>
      </c>
      <c r="E213" s="39">
        <v>5034.5692307692298</v>
      </c>
      <c r="F213" s="42">
        <v>89</v>
      </c>
      <c r="G213" s="41">
        <v>-60.139662921348297</v>
      </c>
      <c r="H213" s="51">
        <v>29.840449438202199</v>
      </c>
      <c r="I213" s="42"/>
      <c r="J213" s="39"/>
      <c r="K213" s="41"/>
      <c r="L213" s="51"/>
      <c r="M213" s="39"/>
      <c r="N213" s="39"/>
      <c r="O213" s="41"/>
      <c r="P213" s="51"/>
      <c r="Q213" s="39"/>
      <c r="R213" s="39"/>
      <c r="S213" s="41"/>
      <c r="T213" s="51"/>
      <c r="U213" s="39">
        <v>65</v>
      </c>
      <c r="V213" s="39">
        <v>150</v>
      </c>
      <c r="W213" s="41">
        <v>1.2148651685393299</v>
      </c>
      <c r="X213" s="51">
        <v>11.636213483146101</v>
      </c>
      <c r="Y213" s="39"/>
      <c r="Z213" s="42"/>
      <c r="AA213" s="42"/>
      <c r="AB213" s="51"/>
      <c r="AC213" s="42">
        <v>65</v>
      </c>
      <c r="AD213" s="41">
        <v>51.067692307692298</v>
      </c>
      <c r="AE213" s="40">
        <v>1.25842696629211E-2</v>
      </c>
      <c r="AF213" s="51">
        <v>9.2984269662921406</v>
      </c>
    </row>
    <row r="214" spans="1:32" x14ac:dyDescent="0.2">
      <c r="A214" s="43" t="s">
        <v>41</v>
      </c>
      <c r="B214" s="39">
        <v>1992</v>
      </c>
      <c r="C214" s="62">
        <v>0.24006329113923999</v>
      </c>
      <c r="D214" s="39">
        <v>90</v>
      </c>
      <c r="E214" s="39">
        <v>5192.0888888888903</v>
      </c>
      <c r="F214" s="42">
        <v>115</v>
      </c>
      <c r="G214" s="41">
        <v>77.781304347825994</v>
      </c>
      <c r="H214" s="51">
        <v>31.658330434782599</v>
      </c>
      <c r="I214" s="42"/>
      <c r="J214" s="39"/>
      <c r="K214" s="41"/>
      <c r="L214" s="51"/>
      <c r="M214" s="39"/>
      <c r="N214" s="39"/>
      <c r="O214" s="41"/>
      <c r="P214" s="51"/>
      <c r="Q214" s="39"/>
      <c r="R214" s="39"/>
      <c r="S214" s="41"/>
      <c r="T214" s="51"/>
      <c r="U214" s="39">
        <v>90</v>
      </c>
      <c r="V214" s="39">
        <v>151.80000000000001</v>
      </c>
      <c r="W214" s="41">
        <v>2.1959826086956502</v>
      </c>
      <c r="X214" s="51">
        <v>12.8956695652174</v>
      </c>
      <c r="Y214" s="39"/>
      <c r="Z214" s="42"/>
      <c r="AA214" s="42"/>
      <c r="AB214" s="51"/>
      <c r="AC214" s="42">
        <v>87</v>
      </c>
      <c r="AD214" s="41">
        <v>48.875862068965503</v>
      </c>
      <c r="AE214" s="40">
        <v>0.33808181818181798</v>
      </c>
      <c r="AF214" s="51">
        <v>10.551454545454501</v>
      </c>
    </row>
    <row r="215" spans="1:32" x14ac:dyDescent="0.2">
      <c r="A215" s="43" t="s">
        <v>41</v>
      </c>
      <c r="B215" s="39">
        <v>1993</v>
      </c>
      <c r="C215" s="62">
        <v>0.477261904761905</v>
      </c>
      <c r="D215" s="39">
        <v>89</v>
      </c>
      <c r="E215" s="39">
        <v>5006.6516853932599</v>
      </c>
      <c r="F215" s="42">
        <v>125</v>
      </c>
      <c r="G215" s="41">
        <v>-73.65352</v>
      </c>
      <c r="H215" s="51">
        <v>30.306232000000001</v>
      </c>
      <c r="I215" s="42"/>
      <c r="J215" s="39"/>
      <c r="K215" s="41"/>
      <c r="L215" s="51"/>
      <c r="M215" s="39"/>
      <c r="N215" s="39"/>
      <c r="O215" s="41"/>
      <c r="P215" s="51"/>
      <c r="Q215" s="39"/>
      <c r="R215" s="39"/>
      <c r="S215" s="41"/>
      <c r="T215" s="51"/>
      <c r="U215" s="39">
        <v>89</v>
      </c>
      <c r="V215" s="39">
        <v>144.25842696629201</v>
      </c>
      <c r="W215" s="41">
        <v>1.67448</v>
      </c>
      <c r="X215" s="51">
        <v>12.001248</v>
      </c>
      <c r="Y215" s="39"/>
      <c r="Z215" s="42"/>
      <c r="AA215" s="42"/>
      <c r="AB215" s="51"/>
      <c r="AC215" s="42">
        <v>84</v>
      </c>
      <c r="AD215" s="41">
        <v>48.123809523809499</v>
      </c>
      <c r="AE215" s="40">
        <v>-0.266108333333334</v>
      </c>
      <c r="AF215" s="51">
        <v>9.6379049999999999</v>
      </c>
    </row>
    <row r="216" spans="1:32" x14ac:dyDescent="0.2">
      <c r="A216" s="43" t="s">
        <v>41</v>
      </c>
      <c r="B216" s="39">
        <v>1994</v>
      </c>
      <c r="C216" s="62">
        <v>0.63656050955414001</v>
      </c>
      <c r="D216" s="39">
        <v>95</v>
      </c>
      <c r="E216" s="39">
        <v>5201.5052631578901</v>
      </c>
      <c r="F216" s="42">
        <v>130</v>
      </c>
      <c r="G216" s="41">
        <v>4.4595384615384503</v>
      </c>
      <c r="H216" s="51">
        <v>33.743023076923102</v>
      </c>
      <c r="I216" s="42"/>
      <c r="J216" s="39"/>
      <c r="K216" s="41"/>
      <c r="L216" s="51"/>
      <c r="M216" s="39"/>
      <c r="N216" s="39"/>
      <c r="O216" s="41"/>
      <c r="P216" s="51"/>
      <c r="Q216" s="39"/>
      <c r="R216" s="39"/>
      <c r="S216" s="41"/>
      <c r="T216" s="51"/>
      <c r="U216" s="39">
        <v>95</v>
      </c>
      <c r="V216" s="39">
        <v>123.978947368421</v>
      </c>
      <c r="W216" s="41">
        <v>0.33321538461538502</v>
      </c>
      <c r="X216" s="51">
        <v>14.4187461538462</v>
      </c>
      <c r="Y216" s="39"/>
      <c r="Z216" s="42"/>
      <c r="AA216" s="42"/>
      <c r="AB216" s="51"/>
      <c r="AC216" s="42">
        <v>88</v>
      </c>
      <c r="AD216" s="41">
        <v>47.0772727272727</v>
      </c>
      <c r="AE216" s="40">
        <v>-0.39261111111111102</v>
      </c>
      <c r="AF216" s="51">
        <v>11.4356666666667</v>
      </c>
    </row>
    <row r="217" spans="1:32" x14ac:dyDescent="0.2">
      <c r="A217" s="43" t="s">
        <v>41</v>
      </c>
      <c r="B217" s="39">
        <v>1995</v>
      </c>
      <c r="C217" s="62">
        <v>0.37416149068323001</v>
      </c>
      <c r="D217" s="39">
        <v>68</v>
      </c>
      <c r="E217" s="39">
        <v>5292.0735294117603</v>
      </c>
      <c r="F217" s="42">
        <v>121</v>
      </c>
      <c r="G217" s="41">
        <v>-40.776694214876102</v>
      </c>
      <c r="H217" s="51">
        <v>28.558991735537202</v>
      </c>
      <c r="I217" s="42"/>
      <c r="J217" s="39"/>
      <c r="K217" s="41"/>
      <c r="L217" s="51"/>
      <c r="M217" s="39"/>
      <c r="N217" s="39"/>
      <c r="O217" s="41"/>
      <c r="P217" s="51"/>
      <c r="Q217" s="39"/>
      <c r="R217" s="39"/>
      <c r="S217" s="41"/>
      <c r="T217" s="51"/>
      <c r="U217" s="39">
        <v>68</v>
      </c>
      <c r="V217" s="39">
        <v>129.558823529412</v>
      </c>
      <c r="W217" s="41">
        <v>-0.98692561983471105</v>
      </c>
      <c r="X217" s="51">
        <v>11.901694214876001</v>
      </c>
      <c r="Y217" s="39"/>
      <c r="Z217" s="42"/>
      <c r="AA217" s="42"/>
      <c r="AB217" s="51"/>
      <c r="AC217" s="42">
        <v>64</v>
      </c>
      <c r="AD217" s="41">
        <v>39.1640625</v>
      </c>
      <c r="AE217" s="40">
        <v>-0.80325423728813605</v>
      </c>
      <c r="AF217" s="51">
        <v>9.6885254237288105</v>
      </c>
    </row>
    <row r="218" spans="1:32" x14ac:dyDescent="0.2">
      <c r="A218" s="43" t="s">
        <v>41</v>
      </c>
      <c r="B218" s="39">
        <v>1996</v>
      </c>
      <c r="C218" s="62">
        <v>0.691071428571429</v>
      </c>
      <c r="D218" s="39">
        <v>103</v>
      </c>
      <c r="E218" s="39">
        <v>5281.8155339805799</v>
      </c>
      <c r="F218" s="42">
        <v>150</v>
      </c>
      <c r="G218" s="41">
        <v>25.480866666666699</v>
      </c>
      <c r="H218" s="51">
        <v>30.756726666666701</v>
      </c>
      <c r="I218" s="42"/>
      <c r="J218" s="39"/>
      <c r="K218" s="41"/>
      <c r="L218" s="51"/>
      <c r="M218" s="39"/>
      <c r="N218" s="39"/>
      <c r="O218" s="41"/>
      <c r="P218" s="51"/>
      <c r="Q218" s="39"/>
      <c r="R218" s="39"/>
      <c r="S218" s="41"/>
      <c r="T218" s="51"/>
      <c r="U218" s="39">
        <v>103</v>
      </c>
      <c r="V218" s="39">
        <v>132.05825242718399</v>
      </c>
      <c r="W218" s="41">
        <v>-0.34816438356164398</v>
      </c>
      <c r="X218" s="51">
        <v>12.737527397260299</v>
      </c>
      <c r="Y218" s="39"/>
      <c r="Z218" s="42"/>
      <c r="AA218" s="42"/>
      <c r="AB218" s="51"/>
      <c r="AC218" s="42">
        <v>101</v>
      </c>
      <c r="AD218" s="41">
        <v>47.088118811881202</v>
      </c>
      <c r="AE218" s="40">
        <v>-0.27966197183098601</v>
      </c>
      <c r="AF218" s="51">
        <v>10.2748809859155</v>
      </c>
    </row>
    <row r="219" spans="1:32" x14ac:dyDescent="0.2">
      <c r="A219" s="43" t="s">
        <v>41</v>
      </c>
      <c r="B219" s="39">
        <v>1997</v>
      </c>
      <c r="C219" s="62">
        <v>0.44145000000000001</v>
      </c>
      <c r="D219" s="39">
        <v>86</v>
      </c>
      <c r="E219" s="39">
        <v>5413.77906976744</v>
      </c>
      <c r="F219" s="42">
        <v>121</v>
      </c>
      <c r="G219" s="41">
        <v>-46.349090909090897</v>
      </c>
      <c r="H219" s="51">
        <v>32.490553719008297</v>
      </c>
      <c r="I219" s="42"/>
      <c r="J219" s="39"/>
      <c r="K219" s="41"/>
      <c r="L219" s="51"/>
      <c r="M219" s="39"/>
      <c r="N219" s="39"/>
      <c r="O219" s="41"/>
      <c r="P219" s="51"/>
      <c r="Q219" s="39"/>
      <c r="R219" s="39"/>
      <c r="S219" s="41"/>
      <c r="T219" s="51"/>
      <c r="U219" s="39">
        <v>86</v>
      </c>
      <c r="V219" s="39">
        <v>138.13953488372101</v>
      </c>
      <c r="W219" s="41">
        <v>-0.86228925619834695</v>
      </c>
      <c r="X219" s="51">
        <v>13.942652892562</v>
      </c>
      <c r="Y219" s="39"/>
      <c r="Z219" s="42"/>
      <c r="AA219" s="42"/>
      <c r="AB219" s="51"/>
      <c r="AC219" s="42">
        <v>80</v>
      </c>
      <c r="AD219" s="41">
        <v>50.157499999999999</v>
      </c>
      <c r="AE219" s="40">
        <v>-0.164129310344828</v>
      </c>
      <c r="AF219" s="51">
        <v>11.158853448275901</v>
      </c>
    </row>
    <row r="220" spans="1:32" x14ac:dyDescent="0.2">
      <c r="A220" s="43" t="s">
        <v>41</v>
      </c>
      <c r="B220" s="39">
        <v>1998</v>
      </c>
      <c r="C220" s="62">
        <v>0.42376470588235299</v>
      </c>
      <c r="D220" s="39">
        <v>81</v>
      </c>
      <c r="E220" s="39">
        <v>5642.4444444444398</v>
      </c>
      <c r="F220" s="42">
        <v>130</v>
      </c>
      <c r="G220" s="41">
        <v>5.1207692307692296</v>
      </c>
      <c r="H220" s="51">
        <v>31.478892307692298</v>
      </c>
      <c r="I220" s="42"/>
      <c r="J220" s="39"/>
      <c r="K220" s="41"/>
      <c r="L220" s="51"/>
      <c r="M220" s="39"/>
      <c r="N220" s="39"/>
      <c r="O220" s="41"/>
      <c r="P220" s="51"/>
      <c r="Q220" s="39"/>
      <c r="R220" s="39"/>
      <c r="S220" s="41"/>
      <c r="T220" s="51"/>
      <c r="U220" s="39">
        <v>81</v>
      </c>
      <c r="V220" s="39">
        <v>132.70370370370401</v>
      </c>
      <c r="W220" s="41">
        <v>-2.1567923076923101</v>
      </c>
      <c r="X220" s="51">
        <v>13.995861538461501</v>
      </c>
      <c r="Y220" s="39"/>
      <c r="Z220" s="42"/>
      <c r="AA220" s="42"/>
      <c r="AB220" s="51"/>
      <c r="AC220" s="42">
        <v>78</v>
      </c>
      <c r="AD220" s="41">
        <v>49.483333333333299</v>
      </c>
      <c r="AE220" s="40">
        <v>-0.61016800000000004</v>
      </c>
      <c r="AF220" s="51">
        <v>11.400767999999999</v>
      </c>
    </row>
    <row r="221" spans="1:32" x14ac:dyDescent="0.2">
      <c r="A221" s="43" t="s">
        <v>41</v>
      </c>
      <c r="B221" s="39">
        <v>1999</v>
      </c>
      <c r="C221" s="62">
        <v>0.54146596858638796</v>
      </c>
      <c r="D221" s="39">
        <v>85</v>
      </c>
      <c r="E221" s="39">
        <v>6141.2352941176496</v>
      </c>
      <c r="F221" s="42">
        <v>139</v>
      </c>
      <c r="G221" s="41">
        <v>137.96676258992801</v>
      </c>
      <c r="H221" s="51">
        <v>30.4866258992806</v>
      </c>
      <c r="I221" s="42"/>
      <c r="J221" s="39"/>
      <c r="K221" s="41"/>
      <c r="L221" s="51"/>
      <c r="M221" s="39"/>
      <c r="N221" s="39"/>
      <c r="O221" s="41"/>
      <c r="P221" s="51"/>
      <c r="Q221" s="39"/>
      <c r="R221" s="39"/>
      <c r="S221" s="41"/>
      <c r="T221" s="51"/>
      <c r="U221" s="39">
        <v>85</v>
      </c>
      <c r="V221" s="39">
        <v>145.27058823529401</v>
      </c>
      <c r="W221" s="41">
        <v>-0.19831654676259</v>
      </c>
      <c r="X221" s="51">
        <v>12.4087122302158</v>
      </c>
      <c r="Y221" s="39"/>
      <c r="Z221" s="42"/>
      <c r="AA221" s="42"/>
      <c r="AB221" s="51"/>
      <c r="AC221" s="42">
        <v>82</v>
      </c>
      <c r="AD221" s="41">
        <v>52.968292682926801</v>
      </c>
      <c r="AE221" s="40">
        <v>-0.88797058823529396</v>
      </c>
      <c r="AF221" s="51">
        <v>10.18375</v>
      </c>
    </row>
    <row r="222" spans="1:32" x14ac:dyDescent="0.2">
      <c r="A222" s="43" t="s">
        <v>41</v>
      </c>
      <c r="B222" s="39">
        <v>2000</v>
      </c>
      <c r="C222" s="62">
        <v>0.50312056737588695</v>
      </c>
      <c r="D222" s="39">
        <v>52</v>
      </c>
      <c r="E222" s="39">
        <v>6351.6153846153802</v>
      </c>
      <c r="F222" s="42">
        <v>86</v>
      </c>
      <c r="G222" s="41">
        <v>152.28709302325601</v>
      </c>
      <c r="H222" s="51">
        <v>30.083627906976801</v>
      </c>
      <c r="I222" s="42"/>
      <c r="J222" s="39"/>
      <c r="K222" s="41"/>
      <c r="L222" s="51"/>
      <c r="M222" s="39"/>
      <c r="N222" s="39"/>
      <c r="O222" s="41"/>
      <c r="P222" s="51"/>
      <c r="Q222" s="39"/>
      <c r="R222" s="39"/>
      <c r="S222" s="41"/>
      <c r="T222" s="51"/>
      <c r="U222" s="39">
        <v>52</v>
      </c>
      <c r="V222" s="39">
        <v>166.13461538461499</v>
      </c>
      <c r="W222" s="41">
        <v>1.2490581395348801</v>
      </c>
      <c r="X222" s="51">
        <v>11.929546511627899</v>
      </c>
      <c r="Y222" s="39"/>
      <c r="Z222" s="42"/>
      <c r="AA222" s="42"/>
      <c r="AB222" s="51"/>
      <c r="AC222" s="42">
        <v>51</v>
      </c>
      <c r="AD222" s="41">
        <v>55.0117647058823</v>
      </c>
      <c r="AE222" s="40">
        <v>-0.53416666666666601</v>
      </c>
      <c r="AF222" s="51">
        <v>9.4431690476190404</v>
      </c>
    </row>
    <row r="223" spans="1:32" x14ac:dyDescent="0.2">
      <c r="A223" s="43" t="s">
        <v>41</v>
      </c>
      <c r="B223" s="39">
        <v>2001</v>
      </c>
      <c r="C223" s="62">
        <v>0.29070063694267501</v>
      </c>
      <c r="D223" s="39"/>
      <c r="E223" s="39"/>
      <c r="F223" s="42">
        <v>86</v>
      </c>
      <c r="G223" s="41">
        <v>167.26406976744201</v>
      </c>
      <c r="H223" s="51">
        <v>25.3973953488372</v>
      </c>
      <c r="I223" s="42"/>
      <c r="J223" s="39"/>
      <c r="K223" s="41"/>
      <c r="L223" s="51"/>
      <c r="M223" s="39"/>
      <c r="N223" s="39"/>
      <c r="O223" s="41"/>
      <c r="P223" s="51"/>
      <c r="Q223" s="39"/>
      <c r="R223" s="39"/>
      <c r="S223" s="41"/>
      <c r="T223" s="51"/>
      <c r="U223" s="39"/>
      <c r="V223" s="39"/>
      <c r="W223" s="41"/>
      <c r="X223" s="51"/>
      <c r="Y223" s="39"/>
      <c r="Z223" s="42"/>
      <c r="AA223" s="42"/>
      <c r="AB223" s="51"/>
      <c r="AC223" s="42"/>
      <c r="AD223" s="41"/>
      <c r="AE223" s="40"/>
      <c r="AF223" s="51"/>
    </row>
    <row r="224" spans="1:32" x14ac:dyDescent="0.2">
      <c r="A224" s="43" t="s">
        <v>41</v>
      </c>
      <c r="B224" s="39">
        <v>2002</v>
      </c>
      <c r="C224" s="62">
        <v>0.43116564417177899</v>
      </c>
      <c r="D224" s="39">
        <v>57</v>
      </c>
      <c r="E224" s="39">
        <v>5492.4210526315801</v>
      </c>
      <c r="F224" s="42">
        <v>79</v>
      </c>
      <c r="G224" s="41">
        <v>256.91746835443001</v>
      </c>
      <c r="H224" s="51">
        <v>28.440556962025301</v>
      </c>
      <c r="I224" s="42"/>
      <c r="J224" s="39"/>
      <c r="K224" s="41"/>
      <c r="L224" s="51"/>
      <c r="M224" s="39"/>
      <c r="N224" s="39"/>
      <c r="O224" s="41"/>
      <c r="P224" s="51"/>
      <c r="Q224" s="39"/>
      <c r="R224" s="39"/>
      <c r="S224" s="41"/>
      <c r="T224" s="51"/>
      <c r="U224" s="39">
        <v>57</v>
      </c>
      <c r="V224" s="39">
        <v>128.91228070175401</v>
      </c>
      <c r="W224" s="41">
        <v>-1.1190126582278499</v>
      </c>
      <c r="X224" s="51">
        <v>10.901101265822801</v>
      </c>
      <c r="Y224" s="39"/>
      <c r="Z224" s="42"/>
      <c r="AA224" s="42"/>
      <c r="AB224" s="51"/>
      <c r="AC224" s="42">
        <v>54</v>
      </c>
      <c r="AD224" s="41">
        <v>45.844444444444399</v>
      </c>
      <c r="AE224" s="40">
        <v>-0.25374025974025999</v>
      </c>
      <c r="AF224" s="51">
        <v>8.8309480519480505</v>
      </c>
    </row>
    <row r="225" spans="1:32" x14ac:dyDescent="0.2">
      <c r="A225" s="43" t="s">
        <v>41</v>
      </c>
      <c r="B225" s="39">
        <v>2003</v>
      </c>
      <c r="C225" s="62">
        <v>0.24105263157894699</v>
      </c>
      <c r="D225" s="39"/>
      <c r="E225" s="39"/>
      <c r="F225" s="42">
        <v>60</v>
      </c>
      <c r="G225" s="41">
        <v>211.04083333333301</v>
      </c>
      <c r="H225" s="51">
        <v>28.535683333333299</v>
      </c>
      <c r="I225" s="42"/>
      <c r="J225" s="39"/>
      <c r="K225" s="41"/>
      <c r="L225" s="51"/>
      <c r="M225" s="39"/>
      <c r="N225" s="39"/>
      <c r="O225" s="41"/>
      <c r="P225" s="51"/>
      <c r="Q225" s="39"/>
      <c r="R225" s="39"/>
      <c r="S225" s="41"/>
      <c r="T225" s="51"/>
      <c r="U225" s="39"/>
      <c r="V225" s="39"/>
      <c r="W225" s="41"/>
      <c r="X225" s="51"/>
      <c r="Y225" s="39"/>
      <c r="Z225" s="42"/>
      <c r="AA225" s="42"/>
      <c r="AB225" s="51"/>
      <c r="AC225" s="42"/>
      <c r="AD225" s="41"/>
      <c r="AE225" s="40"/>
      <c r="AF225" s="51"/>
    </row>
    <row r="226" spans="1:32" x14ac:dyDescent="0.2">
      <c r="A226" s="43" t="s">
        <v>41</v>
      </c>
      <c r="B226" s="39">
        <v>2004</v>
      </c>
      <c r="C226" s="62">
        <v>0.28128205128205103</v>
      </c>
      <c r="D226" s="39">
        <v>56</v>
      </c>
      <c r="E226" s="39">
        <v>6211.3035714285697</v>
      </c>
      <c r="F226" s="42">
        <v>69</v>
      </c>
      <c r="G226" s="41">
        <v>273.49217391304398</v>
      </c>
      <c r="H226" s="51">
        <v>34.8320869565217</v>
      </c>
      <c r="I226" s="42"/>
      <c r="J226" s="39"/>
      <c r="K226" s="41"/>
      <c r="L226" s="51"/>
      <c r="M226" s="39"/>
      <c r="N226" s="39"/>
      <c r="O226" s="41"/>
      <c r="P226" s="51"/>
      <c r="Q226" s="39"/>
      <c r="R226" s="39"/>
      <c r="S226" s="41"/>
      <c r="T226" s="51"/>
      <c r="U226" s="39">
        <v>56</v>
      </c>
      <c r="V226" s="39">
        <v>148.55357142857099</v>
      </c>
      <c r="W226" s="41">
        <v>-0.16195652173913</v>
      </c>
      <c r="X226" s="51">
        <v>13.8183043478261</v>
      </c>
      <c r="Y226" s="39"/>
      <c r="Z226" s="42"/>
      <c r="AA226" s="42"/>
      <c r="AB226" s="51"/>
      <c r="AC226" s="42">
        <v>54</v>
      </c>
      <c r="AD226" s="41">
        <v>55.322222222222202</v>
      </c>
      <c r="AE226" s="40">
        <v>-2.424859375</v>
      </c>
      <c r="AF226" s="51">
        <v>11.063918749999999</v>
      </c>
    </row>
    <row r="227" spans="1:32" x14ac:dyDescent="0.2">
      <c r="A227" s="43" t="s">
        <v>41</v>
      </c>
      <c r="B227" s="39">
        <v>2005</v>
      </c>
      <c r="C227" s="62">
        <v>1.02614583333333</v>
      </c>
      <c r="D227" s="39"/>
      <c r="E227" s="39"/>
      <c r="F227" s="42">
        <v>58</v>
      </c>
      <c r="G227" s="41">
        <v>299.25706896551702</v>
      </c>
      <c r="H227" s="51">
        <v>33.999810344827601</v>
      </c>
      <c r="I227" s="42"/>
      <c r="J227" s="39"/>
      <c r="K227" s="41"/>
      <c r="L227" s="51"/>
      <c r="M227" s="39"/>
      <c r="N227" s="39"/>
      <c r="O227" s="41"/>
      <c r="P227" s="51"/>
      <c r="Q227" s="39"/>
      <c r="R227" s="39"/>
      <c r="S227" s="41"/>
      <c r="T227" s="51"/>
      <c r="U227" s="39"/>
      <c r="V227" s="39"/>
      <c r="W227" s="41"/>
      <c r="X227" s="51"/>
      <c r="Y227" s="39"/>
      <c r="Z227" s="42"/>
      <c r="AA227" s="42"/>
      <c r="AB227" s="51"/>
      <c r="AC227" s="42"/>
      <c r="AD227" s="41"/>
      <c r="AE227" s="40"/>
      <c r="AF227" s="51"/>
    </row>
    <row r="228" spans="1:32" x14ac:dyDescent="0.2">
      <c r="A228" s="43" t="s">
        <v>41</v>
      </c>
      <c r="B228" s="39">
        <v>2006</v>
      </c>
      <c r="C228" s="62">
        <v>1.0559770114942499</v>
      </c>
      <c r="D228" s="39"/>
      <c r="E228" s="39"/>
      <c r="F228" s="42">
        <v>52</v>
      </c>
      <c r="G228" s="41">
        <v>318.935</v>
      </c>
      <c r="H228" s="51">
        <v>34.507134615384601</v>
      </c>
      <c r="I228" s="42"/>
      <c r="J228" s="39"/>
      <c r="K228" s="41"/>
      <c r="L228" s="51"/>
      <c r="M228" s="39"/>
      <c r="N228" s="39"/>
      <c r="O228" s="41"/>
      <c r="P228" s="51"/>
      <c r="Q228" s="39"/>
      <c r="R228" s="39"/>
      <c r="S228" s="41"/>
      <c r="T228" s="51"/>
      <c r="U228" s="39"/>
      <c r="V228" s="39"/>
      <c r="W228" s="41"/>
      <c r="X228" s="51"/>
      <c r="Y228" s="39"/>
      <c r="Z228" s="42"/>
      <c r="AA228" s="42"/>
      <c r="AB228" s="51"/>
      <c r="AC228" s="42"/>
      <c r="AD228" s="41"/>
      <c r="AE228" s="40"/>
      <c r="AF228" s="51"/>
    </row>
    <row r="229" spans="1:32" x14ac:dyDescent="0.2">
      <c r="A229" s="43" t="s">
        <v>41</v>
      </c>
      <c r="B229" s="39">
        <v>2007</v>
      </c>
      <c r="C229" s="62">
        <v>1.35471153846154</v>
      </c>
      <c r="D229" s="39"/>
      <c r="E229" s="39"/>
      <c r="F229" s="42">
        <v>65</v>
      </c>
      <c r="G229" s="41">
        <v>273.91769230769199</v>
      </c>
      <c r="H229" s="51">
        <v>33.957507692307701</v>
      </c>
      <c r="I229" s="42"/>
      <c r="J229" s="39"/>
      <c r="K229" s="41"/>
      <c r="L229" s="51"/>
      <c r="M229" s="39"/>
      <c r="N229" s="39"/>
      <c r="O229" s="41"/>
      <c r="P229" s="51"/>
      <c r="Q229" s="39"/>
      <c r="R229" s="39"/>
      <c r="S229" s="41"/>
      <c r="T229" s="51"/>
      <c r="U229" s="39"/>
      <c r="V229" s="39"/>
      <c r="W229" s="41"/>
      <c r="X229" s="51"/>
      <c r="Y229" s="39"/>
      <c r="Z229" s="42"/>
      <c r="AA229" s="42"/>
      <c r="AB229" s="51"/>
      <c r="AC229" s="42"/>
      <c r="AD229" s="41"/>
      <c r="AE229" s="40"/>
      <c r="AF229" s="51"/>
    </row>
    <row r="230" spans="1:32" x14ac:dyDescent="0.2">
      <c r="A230" s="43" t="s">
        <v>41</v>
      </c>
      <c r="B230" s="39">
        <v>2008</v>
      </c>
      <c r="C230" s="62">
        <v>1.60214285714286</v>
      </c>
      <c r="D230" s="39"/>
      <c r="E230" s="39"/>
      <c r="F230" s="42">
        <v>53</v>
      </c>
      <c r="G230" s="41">
        <v>127.165471698113</v>
      </c>
      <c r="H230" s="51">
        <v>28.305037735849101</v>
      </c>
      <c r="I230" s="42"/>
      <c r="J230" s="39"/>
      <c r="K230" s="41"/>
      <c r="L230" s="51"/>
      <c r="M230" s="39"/>
      <c r="N230" s="39"/>
      <c r="O230" s="41"/>
      <c r="P230" s="51"/>
      <c r="Q230" s="39"/>
      <c r="R230" s="39"/>
      <c r="S230" s="41"/>
      <c r="T230" s="51"/>
      <c r="U230" s="39"/>
      <c r="V230" s="39"/>
      <c r="W230" s="41"/>
      <c r="X230" s="51"/>
      <c r="Y230" s="39"/>
      <c r="Z230" s="42"/>
      <c r="AA230" s="42"/>
      <c r="AB230" s="51"/>
      <c r="AC230" s="42"/>
      <c r="AD230" s="41"/>
      <c r="AE230" s="40"/>
      <c r="AF230" s="51"/>
    </row>
    <row r="231" spans="1:32" x14ac:dyDescent="0.2">
      <c r="A231" s="43" t="s">
        <v>41</v>
      </c>
      <c r="B231" s="39">
        <v>2009</v>
      </c>
      <c r="C231" s="62">
        <v>0.91347368421052599</v>
      </c>
      <c r="D231" s="39"/>
      <c r="E231" s="39"/>
      <c r="F231" s="42">
        <v>65</v>
      </c>
      <c r="G231" s="41">
        <v>200.89061538461499</v>
      </c>
      <c r="H231" s="51">
        <v>31.9714307692308</v>
      </c>
      <c r="I231" s="42"/>
      <c r="J231" s="39"/>
      <c r="K231" s="41"/>
      <c r="L231" s="51"/>
      <c r="M231" s="39"/>
      <c r="N231" s="39"/>
      <c r="O231" s="41"/>
      <c r="P231" s="51"/>
      <c r="Q231" s="39"/>
      <c r="R231" s="39"/>
      <c r="S231" s="41"/>
      <c r="T231" s="51"/>
      <c r="U231" s="39"/>
      <c r="V231" s="39"/>
      <c r="W231" s="41"/>
      <c r="X231" s="51"/>
      <c r="Y231" s="39"/>
      <c r="Z231" s="42"/>
      <c r="AA231" s="42"/>
      <c r="AB231" s="51"/>
      <c r="AC231" s="42"/>
      <c r="AD231" s="41"/>
      <c r="AE231" s="40"/>
      <c r="AF231" s="51"/>
    </row>
    <row r="232" spans="1:32" x14ac:dyDescent="0.2">
      <c r="A232" s="43" t="s">
        <v>41</v>
      </c>
      <c r="B232" s="39">
        <v>2010</v>
      </c>
      <c r="C232" s="62">
        <v>1.085</v>
      </c>
      <c r="D232" s="39"/>
      <c r="E232" s="39"/>
      <c r="F232" s="42">
        <v>55</v>
      </c>
      <c r="G232" s="41">
        <v>231.02199999999999</v>
      </c>
      <c r="H232" s="51">
        <v>29.0415818181818</v>
      </c>
      <c r="I232" s="42"/>
      <c r="J232" s="39"/>
      <c r="K232" s="41"/>
      <c r="L232" s="51"/>
      <c r="M232" s="39"/>
      <c r="N232" s="39"/>
      <c r="O232" s="41"/>
      <c r="P232" s="51"/>
      <c r="Q232" s="39"/>
      <c r="R232" s="39"/>
      <c r="S232" s="41"/>
      <c r="T232" s="51"/>
      <c r="U232" s="39"/>
      <c r="V232" s="39"/>
      <c r="W232" s="41"/>
      <c r="X232" s="51"/>
      <c r="Y232" s="39"/>
      <c r="Z232" s="42"/>
      <c r="AA232" s="42"/>
      <c r="AB232" s="51"/>
      <c r="AC232" s="42"/>
      <c r="AD232" s="41"/>
      <c r="AE232" s="40"/>
      <c r="AF232" s="51"/>
    </row>
    <row r="233" spans="1:32" x14ac:dyDescent="0.2">
      <c r="A233" s="43"/>
      <c r="B233" s="39"/>
      <c r="C233" s="62"/>
      <c r="D233" s="39"/>
      <c r="E233" s="39"/>
      <c r="F233" s="42"/>
      <c r="G233" s="41"/>
      <c r="H233" s="51"/>
      <c r="I233" s="42"/>
      <c r="J233" s="39"/>
      <c r="K233" s="41"/>
      <c r="L233" s="51"/>
      <c r="M233" s="39"/>
      <c r="N233" s="39"/>
      <c r="O233" s="41"/>
      <c r="P233" s="51"/>
      <c r="Q233" s="39"/>
      <c r="R233" s="39"/>
      <c r="S233" s="41"/>
      <c r="T233" s="51"/>
      <c r="U233" s="39"/>
      <c r="V233" s="39"/>
      <c r="W233" s="41"/>
      <c r="X233" s="51"/>
      <c r="Y233" s="39"/>
      <c r="Z233" s="42"/>
      <c r="AA233" s="42"/>
      <c r="AB233" s="51"/>
      <c r="AC233" s="42"/>
      <c r="AD233" s="41"/>
      <c r="AE233" s="40"/>
      <c r="AF233" s="51"/>
    </row>
    <row r="234" spans="1:32" x14ac:dyDescent="0.2">
      <c r="A234" s="43"/>
      <c r="B234" s="39"/>
      <c r="C234" s="62"/>
      <c r="D234" s="39"/>
      <c r="E234" s="39"/>
      <c r="F234" s="42"/>
      <c r="G234" s="41"/>
      <c r="H234" s="51"/>
      <c r="I234" s="42"/>
      <c r="J234" s="39"/>
      <c r="K234" s="41"/>
      <c r="L234" s="51"/>
      <c r="M234" s="39"/>
      <c r="N234" s="39"/>
      <c r="O234" s="41"/>
      <c r="P234" s="51"/>
      <c r="Q234" s="39"/>
      <c r="R234" s="39"/>
      <c r="S234" s="41"/>
      <c r="T234" s="51"/>
      <c r="U234" s="39"/>
      <c r="V234" s="39"/>
      <c r="W234" s="41"/>
      <c r="X234" s="51"/>
      <c r="Y234" s="39"/>
      <c r="Z234" s="42"/>
      <c r="AA234" s="42"/>
      <c r="AB234" s="51"/>
      <c r="AC234" s="42"/>
      <c r="AD234" s="41"/>
      <c r="AE234" s="40"/>
      <c r="AF234" s="51"/>
    </row>
    <row r="235" spans="1:32" x14ac:dyDescent="0.2">
      <c r="A235" s="43"/>
      <c r="B235" s="39"/>
      <c r="C235" s="62"/>
      <c r="D235" s="39"/>
      <c r="E235" s="39"/>
      <c r="F235" s="42"/>
      <c r="G235" s="41"/>
      <c r="H235" s="51"/>
      <c r="I235" s="42"/>
      <c r="J235" s="39"/>
      <c r="K235" s="41"/>
      <c r="L235" s="51"/>
      <c r="M235" s="39"/>
      <c r="N235" s="39"/>
      <c r="O235" s="41"/>
      <c r="P235" s="51"/>
      <c r="Q235" s="39"/>
      <c r="R235" s="39"/>
      <c r="S235" s="41"/>
      <c r="T235" s="51"/>
      <c r="U235" s="39"/>
      <c r="V235" s="39"/>
      <c r="W235" s="41"/>
      <c r="X235" s="51"/>
      <c r="Y235" s="39"/>
      <c r="Z235" s="42"/>
      <c r="AA235" s="42"/>
      <c r="AB235" s="51"/>
      <c r="AC235" s="42"/>
      <c r="AD235" s="41"/>
      <c r="AE235" s="40"/>
      <c r="AF235" s="51"/>
    </row>
    <row r="236" spans="1:32" x14ac:dyDescent="0.2">
      <c r="A236" s="43"/>
      <c r="B236" s="39"/>
      <c r="C236" s="62"/>
      <c r="D236" s="39"/>
      <c r="E236" s="39"/>
      <c r="F236" s="42"/>
      <c r="G236" s="41"/>
      <c r="H236" s="51"/>
      <c r="I236" s="42"/>
      <c r="J236" s="39"/>
      <c r="K236" s="41"/>
      <c r="L236" s="51"/>
      <c r="M236" s="39"/>
      <c r="N236" s="39"/>
      <c r="O236" s="41"/>
      <c r="P236" s="51"/>
      <c r="Q236" s="39"/>
      <c r="R236" s="39"/>
      <c r="S236" s="41"/>
      <c r="T236" s="51"/>
      <c r="U236" s="39"/>
      <c r="V236" s="39"/>
      <c r="W236" s="41"/>
      <c r="X236" s="51"/>
      <c r="Y236" s="39"/>
      <c r="Z236" s="42"/>
      <c r="AA236" s="42"/>
      <c r="AB236" s="51"/>
      <c r="AC236" s="42"/>
      <c r="AD236" s="41"/>
      <c r="AE236" s="40"/>
      <c r="AF236" s="51"/>
    </row>
    <row r="237" spans="1:32" x14ac:dyDescent="0.2">
      <c r="A237" s="43"/>
      <c r="B237" s="39"/>
      <c r="C237" s="62"/>
      <c r="D237" s="39"/>
      <c r="E237" s="39"/>
      <c r="F237" s="42"/>
      <c r="G237" s="41"/>
      <c r="H237" s="51"/>
      <c r="I237" s="42"/>
      <c r="J237" s="39"/>
      <c r="K237" s="41"/>
      <c r="L237" s="51"/>
      <c r="M237" s="39"/>
      <c r="N237" s="39"/>
      <c r="O237" s="41"/>
      <c r="P237" s="51"/>
      <c r="Q237" s="39"/>
      <c r="R237" s="39"/>
      <c r="S237" s="41"/>
      <c r="T237" s="51"/>
      <c r="U237" s="39"/>
      <c r="V237" s="39"/>
      <c r="W237" s="41"/>
      <c r="X237" s="51"/>
      <c r="Y237" s="39"/>
      <c r="Z237" s="42"/>
      <c r="AA237" s="42"/>
      <c r="AB237" s="51"/>
      <c r="AC237" s="42"/>
      <c r="AD237" s="41"/>
      <c r="AE237" s="40"/>
      <c r="AF237" s="51"/>
    </row>
    <row r="238" spans="1:32" x14ac:dyDescent="0.2">
      <c r="A238" s="43"/>
      <c r="B238" s="39"/>
      <c r="C238" s="62"/>
      <c r="D238" s="39"/>
      <c r="E238" s="39"/>
      <c r="F238" s="42"/>
      <c r="G238" s="41"/>
      <c r="H238" s="51"/>
      <c r="I238" s="42"/>
      <c r="J238" s="39"/>
      <c r="K238" s="41"/>
      <c r="L238" s="51"/>
      <c r="M238" s="39"/>
      <c r="N238" s="39"/>
      <c r="O238" s="41"/>
      <c r="P238" s="51"/>
      <c r="Q238" s="39"/>
      <c r="R238" s="39"/>
      <c r="S238" s="41"/>
      <c r="T238" s="51"/>
      <c r="U238" s="39"/>
      <c r="V238" s="39"/>
      <c r="W238" s="41"/>
      <c r="X238" s="51"/>
      <c r="Y238" s="39"/>
      <c r="Z238" s="42"/>
      <c r="AA238" s="42"/>
      <c r="AB238" s="51"/>
      <c r="AC238" s="42"/>
      <c r="AD238" s="41"/>
      <c r="AE238" s="40"/>
      <c r="AF238" s="51"/>
    </row>
    <row r="239" spans="1:32" x14ac:dyDescent="0.2">
      <c r="A239" s="43"/>
      <c r="B239" s="39"/>
      <c r="C239" s="62"/>
      <c r="D239" s="39"/>
      <c r="E239" s="39"/>
      <c r="F239" s="42"/>
      <c r="G239" s="41"/>
      <c r="H239" s="51"/>
      <c r="I239" s="42"/>
      <c r="J239" s="39"/>
      <c r="K239" s="41"/>
      <c r="L239" s="51"/>
      <c r="M239" s="39"/>
      <c r="N239" s="39"/>
      <c r="O239" s="41"/>
      <c r="P239" s="51"/>
      <c r="Q239" s="39"/>
      <c r="R239" s="39"/>
      <c r="S239" s="41"/>
      <c r="T239" s="51"/>
      <c r="U239" s="39"/>
      <c r="V239" s="39"/>
      <c r="W239" s="41"/>
      <c r="X239" s="51"/>
      <c r="Y239" s="39"/>
      <c r="Z239" s="42"/>
      <c r="AA239" s="42"/>
      <c r="AB239" s="51"/>
      <c r="AC239" s="42"/>
      <c r="AD239" s="41"/>
      <c r="AE239" s="40"/>
      <c r="AF239" s="51"/>
    </row>
    <row r="240" spans="1:32" x14ac:dyDescent="0.2">
      <c r="A240" s="43"/>
      <c r="B240" s="39"/>
      <c r="C240" s="62"/>
      <c r="D240" s="39"/>
      <c r="E240" s="39"/>
      <c r="F240" s="42"/>
      <c r="G240" s="41"/>
      <c r="H240" s="51"/>
      <c r="I240" s="42"/>
      <c r="J240" s="39"/>
      <c r="K240" s="41"/>
      <c r="L240" s="51"/>
      <c r="M240" s="39"/>
      <c r="N240" s="39"/>
      <c r="O240" s="41"/>
      <c r="P240" s="51"/>
      <c r="Q240" s="39"/>
      <c r="R240" s="39"/>
      <c r="S240" s="41"/>
      <c r="T240" s="51"/>
      <c r="U240" s="39"/>
      <c r="V240" s="39"/>
      <c r="W240" s="41"/>
      <c r="X240" s="51"/>
      <c r="Y240" s="39"/>
      <c r="Z240" s="42"/>
      <c r="AA240" s="42"/>
      <c r="AB240" s="51"/>
      <c r="AC240" s="42"/>
      <c r="AD240" s="41"/>
      <c r="AE240" s="40"/>
      <c r="AF240" s="51"/>
    </row>
    <row r="241" spans="1:32" x14ac:dyDescent="0.2">
      <c r="A241" s="43"/>
      <c r="B241" s="39"/>
      <c r="C241" s="62"/>
      <c r="D241" s="39"/>
      <c r="E241" s="39"/>
      <c r="F241" s="42"/>
      <c r="G241" s="41"/>
      <c r="H241" s="51"/>
      <c r="I241" s="42"/>
      <c r="J241" s="39"/>
      <c r="K241" s="41"/>
      <c r="L241" s="51"/>
      <c r="M241" s="39"/>
      <c r="N241" s="39"/>
      <c r="O241" s="41"/>
      <c r="P241" s="51"/>
      <c r="Q241" s="39"/>
      <c r="R241" s="39"/>
      <c r="S241" s="41"/>
      <c r="T241" s="51"/>
      <c r="U241" s="39"/>
      <c r="V241" s="39"/>
      <c r="W241" s="41"/>
      <c r="X241" s="51"/>
      <c r="Y241" s="39"/>
      <c r="Z241" s="42"/>
      <c r="AA241" s="42"/>
      <c r="AB241" s="51"/>
      <c r="AC241" s="42"/>
      <c r="AD241" s="41"/>
      <c r="AE241" s="40"/>
      <c r="AF241" s="51"/>
    </row>
    <row r="242" spans="1:32" x14ac:dyDescent="0.2">
      <c r="A242" s="43"/>
      <c r="B242" s="39"/>
      <c r="C242" s="62"/>
      <c r="D242" s="39"/>
      <c r="E242" s="39"/>
      <c r="F242" s="42"/>
      <c r="G242" s="41"/>
      <c r="H242" s="51"/>
      <c r="I242" s="42"/>
      <c r="J242" s="39"/>
      <c r="K242" s="41"/>
      <c r="L242" s="51"/>
      <c r="M242" s="39"/>
      <c r="N242" s="39"/>
      <c r="O242" s="41"/>
      <c r="P242" s="51"/>
      <c r="Q242" s="39"/>
      <c r="R242" s="39"/>
      <c r="S242" s="41"/>
      <c r="T242" s="51"/>
      <c r="U242" s="39"/>
      <c r="V242" s="39"/>
      <c r="W242" s="41"/>
      <c r="X242" s="51"/>
      <c r="Y242" s="39"/>
      <c r="Z242" s="42"/>
      <c r="AA242" s="42"/>
      <c r="AB242" s="51"/>
      <c r="AC242" s="42"/>
      <c r="AD242" s="41"/>
      <c r="AE242" s="40"/>
      <c r="AF242" s="51"/>
    </row>
    <row r="243" spans="1:32" x14ac:dyDescent="0.2">
      <c r="A243" s="43"/>
      <c r="B243" s="39"/>
      <c r="C243" s="62"/>
      <c r="D243" s="39"/>
      <c r="E243" s="39"/>
      <c r="F243" s="42"/>
      <c r="G243" s="41"/>
      <c r="H243" s="51"/>
      <c r="I243" s="42"/>
      <c r="J243" s="39"/>
      <c r="K243" s="41"/>
      <c r="L243" s="51"/>
      <c r="M243" s="39"/>
      <c r="N243" s="39"/>
      <c r="O243" s="41"/>
      <c r="P243" s="51"/>
      <c r="Q243" s="39"/>
      <c r="R243" s="39"/>
      <c r="S243" s="41"/>
      <c r="T243" s="51"/>
      <c r="U243" s="39"/>
      <c r="V243" s="39"/>
      <c r="W243" s="41"/>
      <c r="X243" s="51"/>
      <c r="Y243" s="39"/>
      <c r="Z243" s="42"/>
      <c r="AA243" s="42"/>
      <c r="AB243" s="51"/>
      <c r="AC243" s="42"/>
      <c r="AD243" s="41"/>
      <c r="AE243" s="40"/>
      <c r="AF243" s="51"/>
    </row>
    <row r="244" spans="1:32" x14ac:dyDescent="0.2">
      <c r="A244" s="43"/>
      <c r="B244" s="39"/>
      <c r="C244" s="62"/>
      <c r="D244" s="39"/>
      <c r="E244" s="39"/>
      <c r="F244" s="42"/>
      <c r="G244" s="41"/>
      <c r="H244" s="51"/>
      <c r="I244" s="42"/>
      <c r="J244" s="39"/>
      <c r="K244" s="41"/>
      <c r="L244" s="51"/>
      <c r="M244" s="39"/>
      <c r="N244" s="39"/>
      <c r="O244" s="41"/>
      <c r="P244" s="51"/>
      <c r="Q244" s="39"/>
      <c r="R244" s="39"/>
      <c r="S244" s="41"/>
      <c r="T244" s="51"/>
      <c r="U244" s="39"/>
      <c r="V244" s="39"/>
      <c r="W244" s="41"/>
      <c r="X244" s="51"/>
      <c r="Y244" s="39"/>
      <c r="Z244" s="42"/>
      <c r="AA244" s="42"/>
      <c r="AB244" s="51"/>
      <c r="AC244" s="42"/>
      <c r="AD244" s="41"/>
      <c r="AE244" s="40"/>
      <c r="AF244" s="51"/>
    </row>
    <row r="245" spans="1:32" x14ac:dyDescent="0.2">
      <c r="A245" s="43"/>
      <c r="B245" s="39"/>
      <c r="C245" s="62"/>
      <c r="D245" s="39"/>
      <c r="E245" s="39"/>
      <c r="F245" s="42"/>
      <c r="G245" s="41"/>
      <c r="H245" s="51"/>
      <c r="I245" s="42"/>
      <c r="J245" s="39"/>
      <c r="K245" s="41"/>
      <c r="L245" s="51"/>
      <c r="M245" s="39"/>
      <c r="N245" s="39"/>
      <c r="O245" s="41"/>
      <c r="P245" s="51"/>
      <c r="Q245" s="39"/>
      <c r="R245" s="39"/>
      <c r="S245" s="41"/>
      <c r="T245" s="51"/>
      <c r="U245" s="39"/>
      <c r="V245" s="39"/>
      <c r="W245" s="41"/>
      <c r="X245" s="51"/>
      <c r="Y245" s="39"/>
      <c r="Z245" s="42"/>
      <c r="AA245" s="42"/>
      <c r="AB245" s="51"/>
      <c r="AC245" s="42"/>
      <c r="AD245" s="41"/>
      <c r="AE245" s="40"/>
      <c r="AF245" s="51"/>
    </row>
    <row r="246" spans="1:32" x14ac:dyDescent="0.2">
      <c r="A246" s="43"/>
      <c r="B246" s="39"/>
      <c r="C246" s="62"/>
      <c r="D246" s="39"/>
      <c r="E246" s="39"/>
      <c r="F246" s="42"/>
      <c r="G246" s="41"/>
      <c r="H246" s="51"/>
      <c r="I246" s="42"/>
      <c r="J246" s="39"/>
      <c r="K246" s="41"/>
      <c r="L246" s="51"/>
      <c r="M246" s="39"/>
      <c r="N246" s="39"/>
      <c r="O246" s="41"/>
      <c r="P246" s="51"/>
      <c r="Q246" s="39"/>
      <c r="R246" s="39"/>
      <c r="S246" s="41"/>
      <c r="T246" s="51"/>
      <c r="U246" s="39"/>
      <c r="V246" s="39"/>
      <c r="W246" s="41"/>
      <c r="X246" s="51"/>
      <c r="Y246" s="39"/>
      <c r="Z246" s="42"/>
      <c r="AA246" s="42"/>
      <c r="AB246" s="51"/>
      <c r="AC246" s="42"/>
      <c r="AD246" s="41"/>
      <c r="AE246" s="40"/>
      <c r="AF246" s="51"/>
    </row>
    <row r="247" spans="1:32" x14ac:dyDescent="0.2">
      <c r="A247" s="43"/>
      <c r="B247" s="39"/>
      <c r="C247" s="62"/>
      <c r="D247" s="39"/>
      <c r="E247" s="39"/>
      <c r="F247" s="42"/>
      <c r="G247" s="41"/>
      <c r="H247" s="51"/>
      <c r="I247" s="42"/>
      <c r="J247" s="39"/>
      <c r="K247" s="41"/>
      <c r="L247" s="51"/>
      <c r="M247" s="39"/>
      <c r="N247" s="39"/>
      <c r="O247" s="41"/>
      <c r="P247" s="51"/>
      <c r="Q247" s="39"/>
      <c r="R247" s="39"/>
      <c r="S247" s="41"/>
      <c r="T247" s="51"/>
      <c r="U247" s="39"/>
      <c r="V247" s="39"/>
      <c r="W247" s="41"/>
      <c r="X247" s="51"/>
      <c r="Y247" s="39"/>
      <c r="Z247" s="42"/>
      <c r="AA247" s="42"/>
      <c r="AB247" s="51"/>
      <c r="AC247" s="42"/>
      <c r="AD247" s="41"/>
      <c r="AE247" s="40"/>
      <c r="AF247" s="51"/>
    </row>
    <row r="248" spans="1:32" x14ac:dyDescent="0.2">
      <c r="A248" s="43"/>
      <c r="B248" s="39"/>
      <c r="C248" s="62"/>
      <c r="D248" s="39"/>
      <c r="E248" s="39"/>
      <c r="F248" s="42"/>
      <c r="G248" s="41"/>
      <c r="H248" s="51"/>
      <c r="I248" s="42"/>
      <c r="J248" s="39"/>
      <c r="K248" s="41"/>
      <c r="L248" s="51"/>
      <c r="M248" s="39"/>
      <c r="N248" s="39"/>
      <c r="O248" s="41"/>
      <c r="P248" s="51"/>
      <c r="Q248" s="39"/>
      <c r="R248" s="39"/>
      <c r="S248" s="41"/>
      <c r="T248" s="51"/>
      <c r="U248" s="39"/>
      <c r="V248" s="39"/>
      <c r="W248" s="41"/>
      <c r="X248" s="51"/>
      <c r="Y248" s="39"/>
      <c r="Z248" s="42"/>
      <c r="AA248" s="42"/>
      <c r="AB248" s="51"/>
      <c r="AC248" s="42"/>
      <c r="AD248" s="41"/>
      <c r="AE248" s="40"/>
      <c r="AF248" s="51"/>
    </row>
    <row r="249" spans="1:32" x14ac:dyDescent="0.2">
      <c r="A249" s="43"/>
      <c r="B249" s="39"/>
      <c r="C249" s="62"/>
      <c r="D249" s="39"/>
      <c r="E249" s="39"/>
      <c r="F249" s="42"/>
      <c r="G249" s="41"/>
      <c r="H249" s="51"/>
      <c r="I249" s="42"/>
      <c r="J249" s="39"/>
      <c r="K249" s="41"/>
      <c r="L249" s="51"/>
      <c r="M249" s="39"/>
      <c r="N249" s="39"/>
      <c r="O249" s="41"/>
      <c r="P249" s="51"/>
      <c r="Q249" s="39"/>
      <c r="R249" s="39"/>
      <c r="S249" s="41"/>
      <c r="T249" s="51"/>
      <c r="U249" s="39"/>
      <c r="V249" s="39"/>
      <c r="W249" s="41"/>
      <c r="X249" s="51"/>
      <c r="Y249" s="39"/>
      <c r="Z249" s="42"/>
      <c r="AA249" s="42"/>
      <c r="AB249" s="51"/>
      <c r="AC249" s="42"/>
      <c r="AD249" s="41"/>
      <c r="AE249" s="40"/>
      <c r="AF249" s="51"/>
    </row>
    <row r="250" spans="1:32" x14ac:dyDescent="0.2">
      <c r="A250" s="43"/>
      <c r="B250" s="39"/>
      <c r="C250" s="62"/>
      <c r="D250" s="39"/>
      <c r="E250" s="39"/>
      <c r="F250" s="42"/>
      <c r="G250" s="41"/>
      <c r="H250" s="51"/>
      <c r="I250" s="42"/>
      <c r="J250" s="39"/>
      <c r="K250" s="41"/>
      <c r="L250" s="51"/>
      <c r="M250" s="39"/>
      <c r="N250" s="39"/>
      <c r="O250" s="41"/>
      <c r="P250" s="51"/>
      <c r="Q250" s="39"/>
      <c r="R250" s="39"/>
      <c r="S250" s="41"/>
      <c r="T250" s="51"/>
      <c r="U250" s="39"/>
      <c r="V250" s="39"/>
      <c r="W250" s="41"/>
      <c r="X250" s="51"/>
      <c r="Y250" s="39"/>
      <c r="Z250" s="42"/>
      <c r="AA250" s="42"/>
      <c r="AB250" s="51"/>
      <c r="AC250" s="42"/>
      <c r="AD250" s="41"/>
      <c r="AE250" s="40"/>
      <c r="AF250" s="51"/>
    </row>
    <row r="251" spans="1:32" x14ac:dyDescent="0.2">
      <c r="A251" s="43"/>
      <c r="B251" s="39"/>
      <c r="C251" s="62"/>
      <c r="D251" s="39"/>
      <c r="E251" s="39"/>
      <c r="F251" s="42"/>
      <c r="G251" s="41"/>
      <c r="H251" s="51"/>
      <c r="I251" s="42"/>
      <c r="J251" s="39"/>
      <c r="K251" s="41"/>
      <c r="L251" s="51"/>
      <c r="M251" s="39"/>
      <c r="N251" s="39"/>
      <c r="O251" s="41"/>
      <c r="P251" s="51"/>
      <c r="Q251" s="39"/>
      <c r="R251" s="39"/>
      <c r="S251" s="41"/>
      <c r="T251" s="51"/>
      <c r="U251" s="39"/>
      <c r="V251" s="39"/>
      <c r="W251" s="41"/>
      <c r="X251" s="51"/>
      <c r="Y251" s="39"/>
      <c r="Z251" s="42"/>
      <c r="AA251" s="42"/>
      <c r="AB251" s="51"/>
      <c r="AC251" s="42"/>
      <c r="AD251" s="41"/>
      <c r="AE251" s="40"/>
      <c r="AF251" s="51"/>
    </row>
    <row r="252" spans="1:32" x14ac:dyDescent="0.2">
      <c r="A252" s="43"/>
      <c r="B252" s="39"/>
      <c r="C252" s="62"/>
      <c r="D252" s="39"/>
      <c r="E252" s="39"/>
      <c r="F252" s="42"/>
      <c r="G252" s="41"/>
      <c r="H252" s="51"/>
      <c r="I252" s="42"/>
      <c r="J252" s="39"/>
      <c r="K252" s="41"/>
      <c r="L252" s="51"/>
      <c r="M252" s="39"/>
      <c r="N252" s="39"/>
      <c r="O252" s="41"/>
      <c r="P252" s="51"/>
      <c r="Q252" s="39"/>
      <c r="R252" s="39"/>
      <c r="S252" s="41"/>
      <c r="T252" s="51"/>
      <c r="U252" s="39"/>
      <c r="V252" s="39"/>
      <c r="W252" s="41"/>
      <c r="X252" s="51"/>
      <c r="Y252" s="39"/>
      <c r="Z252" s="42"/>
      <c r="AA252" s="42"/>
      <c r="AB252" s="51"/>
      <c r="AC252" s="42"/>
      <c r="AD252" s="41"/>
      <c r="AE252" s="40"/>
      <c r="AF252" s="51"/>
    </row>
    <row r="253" spans="1:32" x14ac:dyDescent="0.2">
      <c r="A253" s="43"/>
      <c r="B253" s="39"/>
      <c r="C253" s="62"/>
      <c r="D253" s="39"/>
      <c r="E253" s="39"/>
      <c r="F253" s="42"/>
      <c r="G253" s="41"/>
      <c r="H253" s="51"/>
      <c r="I253" s="42"/>
      <c r="J253" s="39"/>
      <c r="K253" s="41"/>
      <c r="L253" s="51"/>
      <c r="M253" s="39"/>
      <c r="N253" s="39"/>
      <c r="O253" s="41"/>
      <c r="P253" s="51"/>
      <c r="Q253" s="39"/>
      <c r="R253" s="39"/>
      <c r="S253" s="41"/>
      <c r="T253" s="51"/>
      <c r="U253" s="39"/>
      <c r="V253" s="39"/>
      <c r="W253" s="41"/>
      <c r="X253" s="51"/>
      <c r="Y253" s="39"/>
      <c r="Z253" s="42"/>
      <c r="AA253" s="42"/>
      <c r="AB253" s="51"/>
      <c r="AC253" s="42"/>
      <c r="AD253" s="41"/>
      <c r="AE253" s="40"/>
      <c r="AF253" s="51"/>
    </row>
    <row r="254" spans="1:32" x14ac:dyDescent="0.2">
      <c r="A254" s="43"/>
      <c r="B254" s="39"/>
      <c r="C254" s="62"/>
      <c r="D254" s="39"/>
      <c r="E254" s="39"/>
      <c r="F254" s="42"/>
      <c r="G254" s="41"/>
      <c r="H254" s="51"/>
      <c r="I254" s="42"/>
      <c r="J254" s="39"/>
      <c r="K254" s="41"/>
      <c r="L254" s="51"/>
      <c r="M254" s="39"/>
      <c r="N254" s="39"/>
      <c r="O254" s="41"/>
      <c r="P254" s="51"/>
      <c r="Q254" s="39"/>
      <c r="R254" s="39"/>
      <c r="S254" s="41"/>
      <c r="T254" s="51"/>
      <c r="U254" s="39"/>
      <c r="V254" s="39"/>
      <c r="W254" s="41"/>
      <c r="X254" s="51"/>
      <c r="Y254" s="39"/>
      <c r="Z254" s="42"/>
      <c r="AA254" s="42"/>
      <c r="AB254" s="51"/>
      <c r="AC254" s="42"/>
      <c r="AD254" s="41"/>
      <c r="AE254" s="40"/>
      <c r="AF254" s="51"/>
    </row>
    <row r="255" spans="1:32" x14ac:dyDescent="0.2">
      <c r="A255" s="43"/>
      <c r="B255" s="39"/>
      <c r="C255" s="62"/>
      <c r="D255" s="39"/>
      <c r="E255" s="39"/>
      <c r="F255" s="42"/>
      <c r="G255" s="41"/>
      <c r="H255" s="51"/>
      <c r="I255" s="42"/>
      <c r="J255" s="39"/>
      <c r="K255" s="41"/>
      <c r="L255" s="51"/>
      <c r="M255" s="39"/>
      <c r="N255" s="39"/>
      <c r="O255" s="41"/>
      <c r="P255" s="51"/>
      <c r="Q255" s="39"/>
      <c r="R255" s="39"/>
      <c r="S255" s="41"/>
      <c r="T255" s="51"/>
      <c r="U255" s="39"/>
      <c r="V255" s="39"/>
      <c r="W255" s="41"/>
      <c r="X255" s="51"/>
      <c r="Y255" s="39"/>
      <c r="Z255" s="42"/>
      <c r="AA255" s="42"/>
      <c r="AB255" s="51"/>
      <c r="AC255" s="42"/>
      <c r="AD255" s="41"/>
      <c r="AE255" s="40"/>
      <c r="AF255" s="51"/>
    </row>
    <row r="256" spans="1:32" x14ac:dyDescent="0.2">
      <c r="A256" s="43"/>
      <c r="B256" s="39"/>
      <c r="C256" s="62"/>
      <c r="D256" s="39"/>
      <c r="E256" s="39"/>
      <c r="F256" s="42"/>
      <c r="G256" s="41"/>
      <c r="H256" s="51"/>
      <c r="I256" s="42"/>
      <c r="J256" s="39"/>
      <c r="K256" s="41"/>
      <c r="L256" s="51"/>
      <c r="M256" s="39"/>
      <c r="N256" s="39"/>
      <c r="O256" s="41"/>
      <c r="P256" s="51"/>
      <c r="Q256" s="39"/>
      <c r="R256" s="39"/>
      <c r="S256" s="41"/>
      <c r="T256" s="51"/>
      <c r="U256" s="39"/>
      <c r="V256" s="39"/>
      <c r="W256" s="41"/>
      <c r="X256" s="51"/>
      <c r="Y256" s="39"/>
      <c r="Z256" s="42"/>
      <c r="AA256" s="42"/>
      <c r="AB256" s="51"/>
      <c r="AC256" s="42"/>
      <c r="AD256" s="41"/>
      <c r="AE256" s="40"/>
      <c r="AF256" s="51"/>
    </row>
    <row r="257" spans="1:32" x14ac:dyDescent="0.2">
      <c r="A257" s="43"/>
      <c r="B257" s="39"/>
      <c r="C257" s="62"/>
      <c r="D257" s="39"/>
      <c r="E257" s="39"/>
      <c r="F257" s="42"/>
      <c r="G257" s="41"/>
      <c r="H257" s="51"/>
      <c r="I257" s="42"/>
      <c r="J257" s="39"/>
      <c r="K257" s="41"/>
      <c r="L257" s="51"/>
      <c r="M257" s="39"/>
      <c r="N257" s="39"/>
      <c r="O257" s="41"/>
      <c r="P257" s="51"/>
      <c r="Q257" s="39"/>
      <c r="R257" s="39"/>
      <c r="S257" s="41"/>
      <c r="T257" s="51"/>
      <c r="U257" s="39"/>
      <c r="V257" s="39"/>
      <c r="W257" s="41"/>
      <c r="X257" s="51"/>
      <c r="Y257" s="39"/>
      <c r="Z257" s="42"/>
      <c r="AA257" s="42"/>
      <c r="AB257" s="51"/>
      <c r="AC257" s="42"/>
      <c r="AD257" s="41"/>
      <c r="AE257" s="40"/>
      <c r="AF257" s="51"/>
    </row>
    <row r="258" spans="1:32" x14ac:dyDescent="0.2">
      <c r="A258" s="43"/>
      <c r="B258" s="39"/>
      <c r="C258" s="62"/>
      <c r="D258" s="39"/>
      <c r="E258" s="39"/>
      <c r="F258" s="42"/>
      <c r="G258" s="41"/>
      <c r="H258" s="51"/>
      <c r="I258" s="42"/>
      <c r="J258" s="39"/>
      <c r="K258" s="41"/>
      <c r="L258" s="51"/>
      <c r="M258" s="39"/>
      <c r="N258" s="39"/>
      <c r="O258" s="41"/>
      <c r="P258" s="51"/>
      <c r="Q258" s="39"/>
      <c r="R258" s="39"/>
      <c r="S258" s="41"/>
      <c r="T258" s="51"/>
      <c r="U258" s="39"/>
      <c r="V258" s="39"/>
      <c r="W258" s="41"/>
      <c r="X258" s="51"/>
      <c r="Y258" s="39"/>
      <c r="Z258" s="42"/>
      <c r="AA258" s="42"/>
      <c r="AB258" s="51"/>
      <c r="AC258" s="42"/>
      <c r="AD258" s="41"/>
      <c r="AE258" s="40"/>
      <c r="AF258" s="51"/>
    </row>
    <row r="259" spans="1:32" x14ac:dyDescent="0.2">
      <c r="A259" s="43"/>
      <c r="B259" s="39"/>
      <c r="C259" s="62"/>
      <c r="D259" s="39"/>
      <c r="E259" s="39"/>
      <c r="F259" s="42"/>
      <c r="G259" s="41"/>
      <c r="H259" s="51"/>
      <c r="I259" s="42"/>
      <c r="J259" s="39"/>
      <c r="K259" s="41"/>
      <c r="L259" s="51"/>
      <c r="M259" s="39"/>
      <c r="N259" s="39"/>
      <c r="O259" s="41"/>
      <c r="P259" s="51"/>
      <c r="Q259" s="39"/>
      <c r="R259" s="39"/>
      <c r="S259" s="41"/>
      <c r="T259" s="51"/>
      <c r="U259" s="39"/>
      <c r="V259" s="39"/>
      <c r="W259" s="41"/>
      <c r="X259" s="51"/>
      <c r="Y259" s="39"/>
      <c r="Z259" s="42"/>
      <c r="AA259" s="42"/>
      <c r="AB259" s="51"/>
      <c r="AC259" s="42"/>
      <c r="AD259" s="41"/>
      <c r="AE259" s="40"/>
      <c r="AF259" s="51"/>
    </row>
    <row r="260" spans="1:32" x14ac:dyDescent="0.2">
      <c r="A260" s="43"/>
      <c r="B260" s="39"/>
      <c r="C260" s="62"/>
      <c r="D260" s="39"/>
      <c r="E260" s="39"/>
      <c r="F260" s="42"/>
      <c r="G260" s="41"/>
      <c r="H260" s="51"/>
      <c r="I260" s="42"/>
      <c r="J260" s="39"/>
      <c r="K260" s="41"/>
      <c r="L260" s="51"/>
      <c r="M260" s="39"/>
      <c r="N260" s="39"/>
      <c r="O260" s="41"/>
      <c r="P260" s="51"/>
      <c r="Q260" s="39"/>
      <c r="R260" s="39"/>
      <c r="S260" s="41"/>
      <c r="T260" s="51"/>
      <c r="U260" s="39"/>
      <c r="V260" s="39"/>
      <c r="W260" s="41"/>
      <c r="X260" s="51"/>
      <c r="Y260" s="39"/>
      <c r="Z260" s="42"/>
      <c r="AA260" s="42"/>
      <c r="AB260" s="51"/>
      <c r="AC260" s="42"/>
      <c r="AD260" s="41"/>
      <c r="AE260" s="40"/>
      <c r="AF260" s="51"/>
    </row>
    <row r="261" spans="1:32" x14ac:dyDescent="0.2">
      <c r="A261" s="43"/>
      <c r="B261" s="39"/>
      <c r="C261" s="62"/>
      <c r="D261" s="39"/>
      <c r="E261" s="39"/>
      <c r="F261" s="42"/>
      <c r="G261" s="41"/>
      <c r="H261" s="51"/>
      <c r="I261" s="42"/>
      <c r="J261" s="39"/>
      <c r="K261" s="41"/>
      <c r="L261" s="51"/>
      <c r="M261" s="39"/>
      <c r="N261" s="39"/>
      <c r="O261" s="41"/>
      <c r="P261" s="51"/>
      <c r="Q261" s="39"/>
      <c r="R261" s="39"/>
      <c r="S261" s="41"/>
      <c r="T261" s="51"/>
      <c r="U261" s="39"/>
      <c r="V261" s="39"/>
      <c r="W261" s="41"/>
      <c r="X261" s="51"/>
      <c r="Y261" s="39"/>
      <c r="Z261" s="42"/>
      <c r="AA261" s="42"/>
      <c r="AB261" s="51"/>
      <c r="AC261" s="42"/>
      <c r="AD261" s="41"/>
      <c r="AE261" s="40"/>
      <c r="AF261" s="51"/>
    </row>
    <row r="262" spans="1:32" x14ac:dyDescent="0.2">
      <c r="A262" s="43"/>
      <c r="B262" s="39"/>
      <c r="C262" s="62"/>
      <c r="D262" s="39"/>
      <c r="E262" s="39"/>
      <c r="F262" s="42"/>
      <c r="G262" s="41"/>
      <c r="H262" s="51"/>
      <c r="I262" s="42"/>
      <c r="J262" s="39"/>
      <c r="K262" s="41"/>
      <c r="L262" s="51"/>
      <c r="M262" s="39"/>
      <c r="N262" s="39"/>
      <c r="O262" s="41"/>
      <c r="P262" s="51"/>
      <c r="Q262" s="39"/>
      <c r="R262" s="39"/>
      <c r="S262" s="41"/>
      <c r="T262" s="51"/>
      <c r="U262" s="39"/>
      <c r="V262" s="39"/>
      <c r="W262" s="41"/>
      <c r="X262" s="51"/>
      <c r="Y262" s="39"/>
      <c r="Z262" s="42"/>
      <c r="AA262" s="42"/>
      <c r="AB262" s="51"/>
      <c r="AC262" s="42"/>
      <c r="AD262" s="41"/>
      <c r="AE262" s="40"/>
      <c r="AF262" s="51"/>
    </row>
    <row r="263" spans="1:32" x14ac:dyDescent="0.2">
      <c r="A263" s="43"/>
      <c r="B263" s="39"/>
      <c r="C263" s="62"/>
      <c r="D263" s="39"/>
      <c r="E263" s="39"/>
      <c r="F263" s="42"/>
      <c r="G263" s="41"/>
      <c r="H263" s="51"/>
      <c r="I263" s="42"/>
      <c r="J263" s="39"/>
      <c r="K263" s="41"/>
      <c r="L263" s="51"/>
      <c r="M263" s="39"/>
      <c r="N263" s="39"/>
      <c r="O263" s="41"/>
      <c r="P263" s="51"/>
      <c r="Q263" s="39"/>
      <c r="R263" s="39"/>
      <c r="S263" s="41"/>
      <c r="T263" s="51"/>
      <c r="U263" s="39"/>
      <c r="V263" s="39"/>
      <c r="W263" s="41"/>
      <c r="X263" s="51"/>
      <c r="Y263" s="39"/>
      <c r="Z263" s="42"/>
      <c r="AA263" s="42"/>
      <c r="AB263" s="51"/>
      <c r="AC263" s="42"/>
      <c r="AD263" s="41"/>
      <c r="AE263" s="40"/>
      <c r="AF263" s="51"/>
    </row>
    <row r="264" spans="1:32" x14ac:dyDescent="0.2">
      <c r="A264" s="43"/>
      <c r="B264" s="39"/>
      <c r="C264" s="62"/>
      <c r="D264" s="39"/>
      <c r="E264" s="39"/>
      <c r="F264" s="42"/>
      <c r="G264" s="41"/>
      <c r="H264" s="51"/>
      <c r="I264" s="42"/>
      <c r="J264" s="39"/>
      <c r="K264" s="41"/>
      <c r="L264" s="51"/>
      <c r="M264" s="39"/>
      <c r="N264" s="39"/>
      <c r="O264" s="41"/>
      <c r="P264" s="51"/>
      <c r="Q264" s="39"/>
      <c r="R264" s="39"/>
      <c r="S264" s="41"/>
      <c r="T264" s="51"/>
      <c r="U264" s="39"/>
      <c r="V264" s="39"/>
      <c r="W264" s="41"/>
      <c r="X264" s="51"/>
      <c r="Y264" s="39"/>
      <c r="Z264" s="42"/>
      <c r="AA264" s="42"/>
      <c r="AB264" s="51"/>
      <c r="AC264" s="42"/>
      <c r="AD264" s="41"/>
      <c r="AE264" s="40"/>
      <c r="AF264" s="51"/>
    </row>
    <row r="265" spans="1:32" x14ac:dyDescent="0.2">
      <c r="A265" s="43"/>
      <c r="B265" s="39"/>
      <c r="C265" s="62"/>
      <c r="D265" s="39"/>
      <c r="E265" s="39"/>
      <c r="F265" s="42"/>
      <c r="G265" s="41"/>
      <c r="H265" s="51"/>
      <c r="I265" s="42"/>
      <c r="J265" s="39"/>
      <c r="K265" s="41"/>
      <c r="L265" s="51"/>
      <c r="M265" s="39"/>
      <c r="N265" s="39"/>
      <c r="O265" s="41"/>
      <c r="P265" s="51"/>
      <c r="Q265" s="39"/>
      <c r="R265" s="39"/>
      <c r="S265" s="41"/>
      <c r="T265" s="51"/>
      <c r="U265" s="39"/>
      <c r="V265" s="39"/>
      <c r="W265" s="41"/>
      <c r="X265" s="51"/>
      <c r="Y265" s="39"/>
      <c r="Z265" s="42"/>
      <c r="AA265" s="42"/>
      <c r="AB265" s="51"/>
      <c r="AC265" s="42"/>
      <c r="AD265" s="41"/>
      <c r="AE265" s="40"/>
      <c r="AF265" s="51"/>
    </row>
    <row r="266" spans="1:32" x14ac:dyDescent="0.2">
      <c r="A266" s="43"/>
      <c r="B266" s="39"/>
      <c r="C266" s="62"/>
      <c r="D266" s="39"/>
      <c r="E266" s="39"/>
      <c r="F266" s="42"/>
      <c r="G266" s="41"/>
      <c r="H266" s="51"/>
      <c r="I266" s="42"/>
      <c r="J266" s="39"/>
      <c r="K266" s="41"/>
      <c r="L266" s="51"/>
      <c r="M266" s="39"/>
      <c r="N266" s="39"/>
      <c r="O266" s="41"/>
      <c r="P266" s="51"/>
      <c r="Q266" s="39"/>
      <c r="R266" s="39"/>
      <c r="S266" s="41"/>
      <c r="T266" s="51"/>
      <c r="U266" s="39"/>
      <c r="V266" s="39"/>
      <c r="W266" s="41"/>
      <c r="X266" s="51"/>
      <c r="Y266" s="39"/>
      <c r="Z266" s="42"/>
      <c r="AA266" s="42"/>
      <c r="AB266" s="51"/>
      <c r="AC266" s="42"/>
      <c r="AD266" s="41"/>
      <c r="AE266" s="40"/>
      <c r="AF266" s="51"/>
    </row>
    <row r="267" spans="1:32" x14ac:dyDescent="0.2">
      <c r="A267" s="43"/>
      <c r="B267" s="39"/>
      <c r="C267" s="62"/>
      <c r="D267" s="39"/>
      <c r="E267" s="39"/>
      <c r="F267" s="42"/>
      <c r="G267" s="41"/>
      <c r="H267" s="51"/>
      <c r="I267" s="42"/>
      <c r="J267" s="39"/>
      <c r="K267" s="41"/>
      <c r="L267" s="51"/>
      <c r="M267" s="39"/>
      <c r="N267" s="39"/>
      <c r="O267" s="41"/>
      <c r="P267" s="51"/>
      <c r="Q267" s="39"/>
      <c r="R267" s="39"/>
      <c r="S267" s="41"/>
      <c r="T267" s="51"/>
      <c r="U267" s="39"/>
      <c r="V267" s="39"/>
      <c r="W267" s="41"/>
      <c r="X267" s="51"/>
      <c r="Y267" s="39"/>
      <c r="Z267" s="42"/>
      <c r="AA267" s="42"/>
      <c r="AB267" s="51"/>
      <c r="AC267" s="42"/>
      <c r="AD267" s="41"/>
      <c r="AE267" s="40"/>
      <c r="AF267" s="51"/>
    </row>
    <row r="268" spans="1:32" x14ac:dyDescent="0.2">
      <c r="A268" s="43"/>
      <c r="B268" s="39"/>
      <c r="C268" s="62"/>
      <c r="D268" s="39"/>
      <c r="E268" s="39"/>
      <c r="F268" s="42"/>
      <c r="G268" s="41"/>
      <c r="H268" s="51"/>
      <c r="I268" s="42"/>
      <c r="J268" s="39"/>
      <c r="K268" s="41"/>
      <c r="L268" s="51"/>
      <c r="M268" s="39"/>
      <c r="N268" s="39"/>
      <c r="O268" s="41"/>
      <c r="P268" s="51"/>
      <c r="Q268" s="39"/>
      <c r="R268" s="39"/>
      <c r="S268" s="41"/>
      <c r="T268" s="51"/>
      <c r="U268" s="39"/>
      <c r="V268" s="39"/>
      <c r="W268" s="41"/>
      <c r="X268" s="51"/>
      <c r="Y268" s="39"/>
      <c r="Z268" s="42"/>
      <c r="AA268" s="42"/>
      <c r="AB268" s="51"/>
      <c r="AC268" s="42"/>
      <c r="AD268" s="41"/>
      <c r="AE268" s="40"/>
      <c r="AF268" s="51"/>
    </row>
    <row r="269" spans="1:32" x14ac:dyDescent="0.2">
      <c r="A269" s="43"/>
      <c r="B269" s="39"/>
      <c r="C269" s="62"/>
      <c r="D269" s="39"/>
      <c r="E269" s="39"/>
      <c r="F269" s="42"/>
      <c r="G269" s="41"/>
      <c r="H269" s="51"/>
      <c r="I269" s="42"/>
      <c r="J269" s="39"/>
      <c r="K269" s="41"/>
      <c r="L269" s="51"/>
      <c r="M269" s="39"/>
      <c r="N269" s="39"/>
      <c r="O269" s="41"/>
      <c r="P269" s="51"/>
      <c r="Q269" s="39"/>
      <c r="R269" s="39"/>
      <c r="S269" s="41"/>
      <c r="T269" s="51"/>
      <c r="U269" s="39"/>
      <c r="V269" s="39"/>
      <c r="W269" s="41"/>
      <c r="X269" s="51"/>
      <c r="Y269" s="39"/>
      <c r="Z269" s="42"/>
      <c r="AA269" s="42"/>
      <c r="AB269" s="51"/>
      <c r="AC269" s="42"/>
      <c r="AD269" s="41"/>
      <c r="AE269" s="40"/>
      <c r="AF269" s="51"/>
    </row>
    <row r="270" spans="1:32" x14ac:dyDescent="0.2">
      <c r="A270" s="43"/>
      <c r="B270" s="39"/>
      <c r="C270" s="62"/>
      <c r="D270" s="39"/>
      <c r="E270" s="39"/>
      <c r="F270" s="42"/>
      <c r="G270" s="41"/>
      <c r="H270" s="51"/>
      <c r="I270" s="42"/>
      <c r="J270" s="39"/>
      <c r="K270" s="41"/>
      <c r="L270" s="51"/>
      <c r="M270" s="39"/>
      <c r="N270" s="39"/>
      <c r="O270" s="41"/>
      <c r="P270" s="51"/>
      <c r="Q270" s="39"/>
      <c r="R270" s="39"/>
      <c r="S270" s="41"/>
      <c r="T270" s="51"/>
      <c r="U270" s="39"/>
      <c r="V270" s="39"/>
      <c r="W270" s="41"/>
      <c r="X270" s="51"/>
      <c r="Y270" s="39"/>
      <c r="Z270" s="42"/>
      <c r="AA270" s="42"/>
      <c r="AB270" s="51"/>
      <c r="AC270" s="42"/>
      <c r="AD270" s="41"/>
      <c r="AE270" s="40"/>
      <c r="AF270" s="51"/>
    </row>
    <row r="271" spans="1:32" x14ac:dyDescent="0.2">
      <c r="A271" s="43"/>
      <c r="B271" s="39"/>
      <c r="C271" s="62"/>
      <c r="D271" s="39"/>
      <c r="E271" s="39"/>
      <c r="F271" s="42"/>
      <c r="G271" s="41"/>
      <c r="H271" s="51"/>
      <c r="I271" s="42"/>
      <c r="J271" s="39"/>
      <c r="K271" s="41"/>
      <c r="L271" s="51"/>
      <c r="M271" s="39"/>
      <c r="N271" s="39"/>
      <c r="O271" s="41"/>
      <c r="P271" s="51"/>
      <c r="Q271" s="39"/>
      <c r="R271" s="39"/>
      <c r="S271" s="41"/>
      <c r="T271" s="51"/>
      <c r="U271" s="39"/>
      <c r="V271" s="39"/>
      <c r="W271" s="41"/>
      <c r="X271" s="51"/>
      <c r="Y271" s="39"/>
      <c r="Z271" s="42"/>
      <c r="AA271" s="42"/>
      <c r="AB271" s="51"/>
      <c r="AC271" s="42"/>
      <c r="AD271" s="41"/>
      <c r="AE271" s="40"/>
      <c r="AF271" s="51"/>
    </row>
    <row r="272" spans="1:32" x14ac:dyDescent="0.2">
      <c r="A272" s="43"/>
      <c r="B272" s="39"/>
      <c r="C272" s="62"/>
      <c r="D272" s="39"/>
      <c r="E272" s="39"/>
      <c r="F272" s="42"/>
      <c r="G272" s="41"/>
      <c r="H272" s="51"/>
      <c r="I272" s="42"/>
      <c r="J272" s="39"/>
      <c r="K272" s="41"/>
      <c r="L272" s="51"/>
      <c r="M272" s="39"/>
      <c r="N272" s="39"/>
      <c r="O272" s="41"/>
      <c r="P272" s="51"/>
      <c r="Q272" s="39"/>
      <c r="R272" s="39"/>
      <c r="S272" s="41"/>
      <c r="T272" s="51"/>
      <c r="U272" s="39"/>
      <c r="V272" s="39"/>
      <c r="W272" s="41"/>
      <c r="X272" s="51"/>
      <c r="Y272" s="39"/>
      <c r="Z272" s="42"/>
      <c r="AA272" s="42"/>
      <c r="AB272" s="51"/>
      <c r="AC272" s="42"/>
      <c r="AD272" s="41"/>
      <c r="AE272" s="40"/>
      <c r="AF272" s="51"/>
    </row>
    <row r="273" spans="1:32" x14ac:dyDescent="0.2">
      <c r="A273" s="43"/>
      <c r="B273" s="39"/>
      <c r="C273" s="62"/>
      <c r="D273" s="39"/>
      <c r="E273" s="39"/>
      <c r="F273" s="42"/>
      <c r="G273" s="41"/>
      <c r="H273" s="51"/>
      <c r="I273" s="42"/>
      <c r="J273" s="39"/>
      <c r="K273" s="41"/>
      <c r="L273" s="51"/>
      <c r="M273" s="39"/>
      <c r="N273" s="39"/>
      <c r="O273" s="41"/>
      <c r="P273" s="51"/>
      <c r="Q273" s="39"/>
      <c r="R273" s="39"/>
      <c r="S273" s="41"/>
      <c r="T273" s="51"/>
      <c r="U273" s="39"/>
      <c r="V273" s="39"/>
      <c r="W273" s="41"/>
      <c r="X273" s="51"/>
      <c r="Y273" s="39"/>
      <c r="Z273" s="42"/>
      <c r="AA273" s="42"/>
      <c r="AB273" s="51"/>
      <c r="AC273" s="42"/>
      <c r="AD273" s="41"/>
      <c r="AE273" s="40"/>
      <c r="AF273" s="51"/>
    </row>
    <row r="274" spans="1:32" x14ac:dyDescent="0.2">
      <c r="A274" s="43"/>
      <c r="B274" s="39"/>
      <c r="C274" s="62"/>
      <c r="D274" s="39"/>
      <c r="E274" s="39"/>
      <c r="F274" s="42"/>
      <c r="G274" s="41"/>
      <c r="H274" s="51"/>
      <c r="I274" s="42"/>
      <c r="J274" s="39"/>
      <c r="K274" s="41"/>
      <c r="L274" s="51"/>
      <c r="M274" s="39"/>
      <c r="N274" s="39"/>
      <c r="O274" s="41"/>
      <c r="P274" s="51"/>
      <c r="Q274" s="39"/>
      <c r="R274" s="39"/>
      <c r="S274" s="41"/>
      <c r="T274" s="51"/>
      <c r="U274" s="39"/>
      <c r="V274" s="39"/>
      <c r="W274" s="41"/>
      <c r="X274" s="51"/>
      <c r="Y274" s="39"/>
      <c r="Z274" s="42"/>
      <c r="AA274" s="42"/>
      <c r="AB274" s="51"/>
      <c r="AC274" s="42"/>
      <c r="AD274" s="41"/>
      <c r="AE274" s="40"/>
      <c r="AF274" s="51"/>
    </row>
    <row r="275" spans="1:32" x14ac:dyDescent="0.2">
      <c r="A275" s="43"/>
      <c r="B275" s="39"/>
      <c r="C275" s="62"/>
      <c r="D275" s="39"/>
      <c r="E275" s="39"/>
      <c r="F275" s="42"/>
      <c r="G275" s="41"/>
      <c r="H275" s="51"/>
      <c r="I275" s="42"/>
      <c r="J275" s="39"/>
      <c r="K275" s="41"/>
      <c r="L275" s="51"/>
      <c r="M275" s="39"/>
      <c r="N275" s="39"/>
      <c r="O275" s="41"/>
      <c r="P275" s="51"/>
      <c r="Q275" s="39"/>
      <c r="R275" s="39"/>
      <c r="S275" s="41"/>
      <c r="T275" s="51"/>
      <c r="U275" s="39"/>
      <c r="V275" s="39"/>
      <c r="W275" s="41"/>
      <c r="X275" s="51"/>
      <c r="Y275" s="39"/>
      <c r="Z275" s="42"/>
      <c r="AA275" s="42"/>
      <c r="AB275" s="51"/>
      <c r="AC275" s="42"/>
      <c r="AD275" s="41"/>
      <c r="AE275" s="40"/>
      <c r="AF275" s="51"/>
    </row>
    <row r="276" spans="1:32" x14ac:dyDescent="0.2">
      <c r="A276" s="43"/>
      <c r="B276" s="39"/>
      <c r="C276" s="62"/>
      <c r="D276" s="39"/>
      <c r="E276" s="39"/>
      <c r="F276" s="42"/>
      <c r="G276" s="41"/>
      <c r="H276" s="51"/>
      <c r="I276" s="42"/>
      <c r="J276" s="39"/>
      <c r="K276" s="41"/>
      <c r="L276" s="51"/>
      <c r="M276" s="39"/>
      <c r="N276" s="39"/>
      <c r="O276" s="41"/>
      <c r="P276" s="51"/>
      <c r="Q276" s="39"/>
      <c r="R276" s="39"/>
      <c r="S276" s="41"/>
      <c r="T276" s="51"/>
      <c r="U276" s="39"/>
      <c r="V276" s="39"/>
      <c r="W276" s="41"/>
      <c r="X276" s="51"/>
      <c r="Y276" s="39"/>
      <c r="Z276" s="42"/>
      <c r="AA276" s="42"/>
      <c r="AB276" s="51"/>
      <c r="AC276" s="42"/>
      <c r="AD276" s="41"/>
      <c r="AE276" s="40"/>
      <c r="AF276" s="51"/>
    </row>
    <row r="277" spans="1:32" x14ac:dyDescent="0.2">
      <c r="A277" s="43"/>
      <c r="B277" s="39"/>
      <c r="C277" s="62"/>
      <c r="D277" s="39"/>
      <c r="E277" s="39"/>
      <c r="F277" s="42"/>
      <c r="G277" s="41"/>
      <c r="H277" s="51"/>
      <c r="I277" s="42"/>
      <c r="J277" s="39"/>
      <c r="K277" s="41"/>
      <c r="L277" s="51"/>
      <c r="M277" s="39"/>
      <c r="N277" s="39"/>
      <c r="O277" s="41"/>
      <c r="P277" s="51"/>
      <c r="Q277" s="39"/>
      <c r="R277" s="39"/>
      <c r="S277" s="41"/>
      <c r="T277" s="51"/>
      <c r="U277" s="39"/>
      <c r="V277" s="39"/>
      <c r="W277" s="41"/>
      <c r="X277" s="51"/>
      <c r="Y277" s="39"/>
      <c r="Z277" s="42"/>
      <c r="AA277" s="42"/>
      <c r="AB277" s="51"/>
      <c r="AC277" s="42"/>
      <c r="AD277" s="41"/>
      <c r="AE277" s="40"/>
      <c r="AF277" s="51"/>
    </row>
    <row r="278" spans="1:32" x14ac:dyDescent="0.2">
      <c r="A278" s="43"/>
      <c r="B278" s="39"/>
      <c r="C278" s="62"/>
      <c r="D278" s="39"/>
      <c r="E278" s="39"/>
      <c r="F278" s="42"/>
      <c r="G278" s="41"/>
      <c r="H278" s="51"/>
      <c r="I278" s="42"/>
      <c r="J278" s="39"/>
      <c r="K278" s="41"/>
      <c r="L278" s="51"/>
      <c r="M278" s="39"/>
      <c r="N278" s="39"/>
      <c r="O278" s="41"/>
      <c r="P278" s="51"/>
      <c r="Q278" s="39"/>
      <c r="R278" s="39"/>
      <c r="S278" s="41"/>
      <c r="T278" s="51"/>
      <c r="U278" s="39"/>
      <c r="V278" s="39"/>
      <c r="W278" s="41"/>
      <c r="X278" s="51"/>
      <c r="Y278" s="39"/>
      <c r="Z278" s="42"/>
      <c r="AA278" s="42"/>
      <c r="AB278" s="51"/>
      <c r="AC278" s="42"/>
      <c r="AD278" s="41"/>
      <c r="AE278" s="40"/>
      <c r="AF278" s="51"/>
    </row>
    <row r="279" spans="1:32" x14ac:dyDescent="0.2">
      <c r="A279" s="43"/>
      <c r="B279" s="39"/>
      <c r="C279" s="62"/>
      <c r="D279" s="39"/>
      <c r="E279" s="39"/>
      <c r="F279" s="42"/>
      <c r="G279" s="41"/>
      <c r="H279" s="51"/>
      <c r="I279" s="42"/>
      <c r="J279" s="39"/>
      <c r="K279" s="41"/>
      <c r="L279" s="51"/>
      <c r="M279" s="39"/>
      <c r="N279" s="39"/>
      <c r="O279" s="41"/>
      <c r="P279" s="51"/>
      <c r="Q279" s="39"/>
      <c r="R279" s="39"/>
      <c r="S279" s="41"/>
      <c r="T279" s="51"/>
      <c r="U279" s="39"/>
      <c r="V279" s="39"/>
      <c r="W279" s="41"/>
      <c r="X279" s="51"/>
      <c r="Y279" s="39"/>
      <c r="Z279" s="42"/>
      <c r="AA279" s="42"/>
      <c r="AB279" s="51"/>
      <c r="AC279" s="42"/>
      <c r="AD279" s="41"/>
      <c r="AE279" s="40"/>
      <c r="AF279" s="51"/>
    </row>
    <row r="280" spans="1:32" x14ac:dyDescent="0.2">
      <c r="A280" s="43"/>
      <c r="B280" s="39"/>
      <c r="C280" s="62"/>
      <c r="D280" s="39"/>
      <c r="E280" s="39"/>
      <c r="F280" s="42"/>
      <c r="G280" s="41"/>
      <c r="H280" s="51"/>
      <c r="I280" s="42"/>
      <c r="J280" s="39"/>
      <c r="K280" s="41"/>
      <c r="L280" s="51"/>
      <c r="M280" s="39"/>
      <c r="N280" s="39"/>
      <c r="O280" s="41"/>
      <c r="P280" s="51"/>
      <c r="Q280" s="39"/>
      <c r="R280" s="39"/>
      <c r="S280" s="41"/>
      <c r="T280" s="51"/>
      <c r="U280" s="39"/>
      <c r="V280" s="39"/>
      <c r="W280" s="41"/>
      <c r="X280" s="51"/>
      <c r="Y280" s="39"/>
      <c r="Z280" s="42"/>
      <c r="AA280" s="42"/>
      <c r="AB280" s="51"/>
      <c r="AC280" s="42"/>
      <c r="AD280" s="41"/>
      <c r="AE280" s="40"/>
      <c r="AF280" s="51"/>
    </row>
    <row r="281" spans="1:32" x14ac:dyDescent="0.2">
      <c r="A281" s="43"/>
      <c r="B281" s="39"/>
      <c r="C281" s="62"/>
      <c r="D281" s="39"/>
      <c r="E281" s="39"/>
      <c r="F281" s="42"/>
      <c r="G281" s="41"/>
      <c r="H281" s="51"/>
      <c r="I281" s="42"/>
      <c r="J281" s="39"/>
      <c r="K281" s="41"/>
      <c r="L281" s="51"/>
      <c r="M281" s="39"/>
      <c r="N281" s="39"/>
      <c r="O281" s="41"/>
      <c r="P281" s="51"/>
      <c r="Q281" s="39"/>
      <c r="R281" s="39"/>
      <c r="S281" s="41"/>
      <c r="T281" s="51"/>
      <c r="U281" s="39"/>
      <c r="V281" s="39"/>
      <c r="W281" s="41"/>
      <c r="X281" s="51"/>
      <c r="Y281" s="39"/>
      <c r="Z281" s="42"/>
      <c r="AA281" s="42"/>
      <c r="AB281" s="51"/>
      <c r="AC281" s="42"/>
      <c r="AD281" s="41"/>
      <c r="AE281" s="40"/>
      <c r="AF281" s="51"/>
    </row>
    <row r="282" spans="1:32" x14ac:dyDescent="0.2">
      <c r="A282" s="43"/>
      <c r="B282" s="39"/>
      <c r="C282" s="62"/>
      <c r="D282" s="39"/>
      <c r="E282" s="39"/>
      <c r="F282" s="42"/>
      <c r="G282" s="41"/>
      <c r="H282" s="51"/>
      <c r="I282" s="42"/>
      <c r="J282" s="39"/>
      <c r="K282" s="41"/>
      <c r="L282" s="51"/>
      <c r="M282" s="39"/>
      <c r="N282" s="39"/>
      <c r="O282" s="41"/>
      <c r="P282" s="51"/>
      <c r="Q282" s="39"/>
      <c r="R282" s="39"/>
      <c r="S282" s="41"/>
      <c r="T282" s="51"/>
      <c r="U282" s="39"/>
      <c r="V282" s="39"/>
      <c r="W282" s="41"/>
      <c r="X282" s="51"/>
      <c r="Y282" s="39"/>
      <c r="Z282" s="42"/>
      <c r="AA282" s="42"/>
      <c r="AB282" s="51"/>
      <c r="AC282" s="42"/>
      <c r="AD282" s="41"/>
      <c r="AE282" s="40"/>
      <c r="AF282" s="51"/>
    </row>
    <row r="283" spans="1:32" x14ac:dyDescent="0.2">
      <c r="A283" s="43"/>
      <c r="B283" s="39"/>
      <c r="C283" s="62"/>
      <c r="D283" s="39"/>
      <c r="E283" s="39"/>
      <c r="F283" s="42"/>
      <c r="G283" s="41"/>
      <c r="H283" s="51"/>
      <c r="I283" s="42"/>
      <c r="J283" s="39"/>
      <c r="K283" s="41"/>
      <c r="L283" s="51"/>
      <c r="M283" s="39"/>
      <c r="N283" s="39"/>
      <c r="O283" s="41"/>
      <c r="P283" s="51"/>
      <c r="Q283" s="39"/>
      <c r="R283" s="39"/>
      <c r="S283" s="41"/>
      <c r="T283" s="51"/>
      <c r="U283" s="39"/>
      <c r="V283" s="39"/>
      <c r="W283" s="41"/>
      <c r="X283" s="51"/>
      <c r="Y283" s="39"/>
      <c r="Z283" s="42"/>
      <c r="AA283" s="42"/>
      <c r="AB283" s="51"/>
      <c r="AC283" s="42"/>
      <c r="AD283" s="41"/>
      <c r="AE283" s="40"/>
      <c r="AF283" s="51"/>
    </row>
    <row r="284" spans="1:32" x14ac:dyDescent="0.2">
      <c r="A284" s="43"/>
      <c r="B284" s="39"/>
      <c r="C284" s="62"/>
      <c r="D284" s="39"/>
      <c r="E284" s="39"/>
      <c r="F284" s="42"/>
      <c r="G284" s="41"/>
      <c r="H284" s="51"/>
      <c r="I284" s="42"/>
      <c r="J284" s="39"/>
      <c r="K284" s="41"/>
      <c r="L284" s="51"/>
      <c r="M284" s="39"/>
      <c r="N284" s="39"/>
      <c r="O284" s="41"/>
      <c r="P284" s="51"/>
      <c r="Q284" s="39"/>
      <c r="R284" s="39"/>
      <c r="S284" s="41"/>
      <c r="T284" s="51"/>
      <c r="U284" s="39"/>
      <c r="V284" s="39"/>
      <c r="W284" s="41"/>
      <c r="X284" s="51"/>
      <c r="Y284" s="39"/>
      <c r="Z284" s="42"/>
      <c r="AA284" s="42"/>
      <c r="AB284" s="51"/>
      <c r="AC284" s="42"/>
      <c r="AD284" s="41"/>
      <c r="AE284" s="40"/>
      <c r="AF284" s="51"/>
    </row>
    <row r="285" spans="1:32" x14ac:dyDescent="0.2">
      <c r="A285" s="43"/>
      <c r="B285" s="39"/>
      <c r="C285" s="62"/>
      <c r="D285" s="39"/>
      <c r="E285" s="39"/>
      <c r="F285" s="42"/>
      <c r="G285" s="41"/>
      <c r="H285" s="51"/>
      <c r="I285" s="42"/>
      <c r="J285" s="39"/>
      <c r="K285" s="41"/>
      <c r="L285" s="51"/>
      <c r="M285" s="39"/>
      <c r="N285" s="39"/>
      <c r="O285" s="41"/>
      <c r="P285" s="51"/>
      <c r="Q285" s="39"/>
      <c r="R285" s="39"/>
      <c r="S285" s="41"/>
      <c r="T285" s="51"/>
      <c r="U285" s="39"/>
      <c r="V285" s="39"/>
      <c r="W285" s="41"/>
      <c r="X285" s="51"/>
      <c r="Y285" s="39"/>
      <c r="Z285" s="42"/>
      <c r="AA285" s="42"/>
      <c r="AB285" s="51"/>
      <c r="AC285" s="42"/>
      <c r="AD285" s="41"/>
      <c r="AE285" s="40"/>
      <c r="AF285" s="51"/>
    </row>
    <row r="286" spans="1:32" x14ac:dyDescent="0.2">
      <c r="A286" s="43"/>
      <c r="B286" s="39"/>
      <c r="C286" s="62"/>
      <c r="D286" s="39"/>
      <c r="E286" s="39"/>
      <c r="F286" s="42"/>
      <c r="G286" s="41"/>
      <c r="H286" s="51"/>
      <c r="I286" s="42"/>
      <c r="J286" s="39"/>
      <c r="K286" s="41"/>
      <c r="L286" s="51"/>
      <c r="M286" s="39"/>
      <c r="N286" s="39"/>
      <c r="O286" s="41"/>
      <c r="P286" s="51"/>
      <c r="Q286" s="39"/>
      <c r="R286" s="39"/>
      <c r="S286" s="41"/>
      <c r="T286" s="51"/>
      <c r="U286" s="39"/>
      <c r="V286" s="39"/>
      <c r="W286" s="41"/>
      <c r="X286" s="51"/>
      <c r="Y286" s="39"/>
      <c r="Z286" s="42"/>
      <c r="AA286" s="42"/>
      <c r="AB286" s="51"/>
      <c r="AC286" s="42"/>
      <c r="AD286" s="41"/>
      <c r="AE286" s="40"/>
      <c r="AF286" s="51"/>
    </row>
    <row r="287" spans="1:32" x14ac:dyDescent="0.2">
      <c r="A287" s="43"/>
      <c r="B287" s="39"/>
      <c r="C287" s="62"/>
      <c r="D287" s="39"/>
      <c r="E287" s="39"/>
      <c r="F287" s="42"/>
      <c r="G287" s="41"/>
      <c r="H287" s="51"/>
      <c r="I287" s="42"/>
      <c r="J287" s="39"/>
      <c r="K287" s="41"/>
      <c r="L287" s="51"/>
      <c r="M287" s="39"/>
      <c r="N287" s="39"/>
      <c r="O287" s="41"/>
      <c r="P287" s="51"/>
      <c r="Q287" s="39"/>
      <c r="R287" s="39"/>
      <c r="S287" s="41"/>
      <c r="T287" s="51"/>
      <c r="U287" s="39"/>
      <c r="V287" s="39"/>
      <c r="W287" s="41"/>
      <c r="X287" s="51"/>
      <c r="Y287" s="39"/>
      <c r="Z287" s="42"/>
      <c r="AA287" s="42"/>
      <c r="AB287" s="51"/>
      <c r="AC287" s="42"/>
      <c r="AD287" s="41"/>
      <c r="AE287" s="40"/>
      <c r="AF287" s="51"/>
    </row>
    <row r="288" spans="1:32" x14ac:dyDescent="0.2">
      <c r="A288" s="43"/>
      <c r="B288" s="39"/>
      <c r="C288" s="62"/>
      <c r="D288" s="39"/>
      <c r="E288" s="39"/>
      <c r="F288" s="42"/>
      <c r="G288" s="41"/>
      <c r="H288" s="51"/>
      <c r="I288" s="42"/>
      <c r="J288" s="39"/>
      <c r="K288" s="41"/>
      <c r="L288" s="51"/>
      <c r="M288" s="39"/>
      <c r="N288" s="39"/>
      <c r="O288" s="41"/>
      <c r="P288" s="51"/>
      <c r="Q288" s="39"/>
      <c r="R288" s="39"/>
      <c r="S288" s="41"/>
      <c r="T288" s="51"/>
      <c r="U288" s="39"/>
      <c r="V288" s="39"/>
      <c r="W288" s="41"/>
      <c r="X288" s="51"/>
      <c r="Y288" s="39"/>
      <c r="Z288" s="42"/>
      <c r="AA288" s="42"/>
      <c r="AB288" s="51"/>
      <c r="AC288" s="42"/>
      <c r="AD288" s="41"/>
      <c r="AE288" s="40"/>
      <c r="AF288" s="51"/>
    </row>
    <row r="289" spans="1:32" x14ac:dyDescent="0.2">
      <c r="A289" s="43"/>
      <c r="B289" s="39"/>
      <c r="C289" s="62"/>
      <c r="D289" s="39"/>
      <c r="E289" s="39"/>
      <c r="F289" s="42"/>
      <c r="G289" s="41"/>
      <c r="H289" s="51"/>
      <c r="I289" s="42"/>
      <c r="J289" s="39"/>
      <c r="K289" s="41"/>
      <c r="L289" s="51"/>
      <c r="M289" s="39"/>
      <c r="N289" s="39"/>
      <c r="O289" s="41"/>
      <c r="P289" s="51"/>
      <c r="Q289" s="39"/>
      <c r="R289" s="39"/>
      <c r="S289" s="41"/>
      <c r="T289" s="51"/>
      <c r="U289" s="39"/>
      <c r="V289" s="39"/>
      <c r="W289" s="41"/>
      <c r="X289" s="51"/>
      <c r="Y289" s="39"/>
      <c r="Z289" s="42"/>
      <c r="AA289" s="42"/>
      <c r="AB289" s="51"/>
      <c r="AC289" s="42"/>
      <c r="AD289" s="41"/>
      <c r="AE289" s="40"/>
      <c r="AF289" s="51"/>
    </row>
    <row r="290" spans="1:32" x14ac:dyDescent="0.2">
      <c r="A290" s="43"/>
      <c r="B290" s="39"/>
      <c r="C290" s="62"/>
      <c r="D290" s="39"/>
      <c r="E290" s="39"/>
      <c r="F290" s="42"/>
      <c r="G290" s="41"/>
      <c r="H290" s="51"/>
      <c r="I290" s="42"/>
      <c r="J290" s="39"/>
      <c r="K290" s="41"/>
      <c r="L290" s="51"/>
      <c r="M290" s="39"/>
      <c r="N290" s="39"/>
      <c r="O290" s="41"/>
      <c r="P290" s="51"/>
      <c r="Q290" s="39"/>
      <c r="R290" s="39"/>
      <c r="S290" s="41"/>
      <c r="T290" s="51"/>
      <c r="U290" s="39"/>
      <c r="V290" s="39"/>
      <c r="W290" s="41"/>
      <c r="X290" s="51"/>
      <c r="Y290" s="39"/>
      <c r="Z290" s="42"/>
      <c r="AA290" s="42"/>
      <c r="AB290" s="51"/>
      <c r="AC290" s="42"/>
      <c r="AD290" s="41"/>
      <c r="AE290" s="40"/>
      <c r="AF290" s="51"/>
    </row>
    <row r="291" spans="1:32" x14ac:dyDescent="0.2">
      <c r="A291" s="43"/>
      <c r="B291" s="39"/>
      <c r="C291" s="62"/>
      <c r="D291" s="39"/>
      <c r="E291" s="39"/>
      <c r="F291" s="42"/>
      <c r="G291" s="41"/>
      <c r="H291" s="51"/>
      <c r="I291" s="42"/>
      <c r="J291" s="39"/>
      <c r="K291" s="41"/>
      <c r="L291" s="51"/>
      <c r="M291" s="39"/>
      <c r="N291" s="39"/>
      <c r="O291" s="41"/>
      <c r="P291" s="51"/>
      <c r="Q291" s="39"/>
      <c r="R291" s="39"/>
      <c r="S291" s="41"/>
      <c r="T291" s="51"/>
      <c r="U291" s="39"/>
      <c r="V291" s="39"/>
      <c r="W291" s="41"/>
      <c r="X291" s="51"/>
      <c r="Y291" s="39"/>
      <c r="Z291" s="42"/>
      <c r="AA291" s="42"/>
      <c r="AB291" s="51"/>
      <c r="AC291" s="42"/>
      <c r="AD291" s="41"/>
      <c r="AE291" s="40"/>
      <c r="AF291" s="51"/>
    </row>
    <row r="292" spans="1:32" x14ac:dyDescent="0.2">
      <c r="A292" s="43"/>
      <c r="B292" s="39"/>
      <c r="C292" s="62"/>
      <c r="D292" s="39"/>
      <c r="E292" s="39"/>
      <c r="F292" s="42"/>
      <c r="G292" s="41"/>
      <c r="H292" s="51"/>
      <c r="I292" s="42"/>
      <c r="J292" s="39"/>
      <c r="K292" s="41"/>
      <c r="L292" s="51"/>
      <c r="M292" s="39"/>
      <c r="N292" s="39"/>
      <c r="O292" s="41"/>
      <c r="P292" s="51"/>
      <c r="Q292" s="39"/>
      <c r="R292" s="39"/>
      <c r="S292" s="41"/>
      <c r="T292" s="51"/>
      <c r="U292" s="39"/>
      <c r="V292" s="39"/>
      <c r="W292" s="41"/>
      <c r="X292" s="51"/>
      <c r="Y292" s="39"/>
      <c r="Z292" s="42"/>
      <c r="AA292" s="42"/>
      <c r="AB292" s="51"/>
      <c r="AC292" s="42"/>
      <c r="AD292" s="41"/>
      <c r="AE292" s="40"/>
      <c r="AF292" s="51"/>
    </row>
    <row r="293" spans="1:32" x14ac:dyDescent="0.2">
      <c r="A293" s="43"/>
      <c r="B293" s="39"/>
      <c r="C293" s="62"/>
      <c r="D293" s="39"/>
      <c r="E293" s="39"/>
      <c r="F293" s="42"/>
      <c r="G293" s="41"/>
      <c r="H293" s="51"/>
      <c r="I293" s="42"/>
      <c r="J293" s="39"/>
      <c r="K293" s="41"/>
      <c r="L293" s="51"/>
      <c r="M293" s="39"/>
      <c r="N293" s="39"/>
      <c r="O293" s="41"/>
      <c r="P293" s="51"/>
      <c r="Q293" s="39"/>
      <c r="R293" s="39"/>
      <c r="S293" s="41"/>
      <c r="T293" s="51"/>
      <c r="U293" s="39"/>
      <c r="V293" s="39"/>
      <c r="W293" s="41"/>
      <c r="X293" s="51"/>
      <c r="Y293" s="39"/>
      <c r="Z293" s="42"/>
      <c r="AA293" s="42"/>
      <c r="AB293" s="51"/>
      <c r="AC293" s="42"/>
      <c r="AD293" s="41"/>
      <c r="AE293" s="40"/>
      <c r="AF293" s="51"/>
    </row>
    <row r="294" spans="1:32" x14ac:dyDescent="0.2">
      <c r="A294" s="43"/>
      <c r="B294" s="39"/>
      <c r="C294" s="62"/>
      <c r="D294" s="39"/>
      <c r="E294" s="39"/>
      <c r="F294" s="42"/>
      <c r="G294" s="41"/>
      <c r="H294" s="51"/>
      <c r="I294" s="42"/>
      <c r="J294" s="39"/>
      <c r="K294" s="41"/>
      <c r="L294" s="51"/>
      <c r="M294" s="39"/>
      <c r="N294" s="39"/>
      <c r="O294" s="41"/>
      <c r="P294" s="51"/>
      <c r="Q294" s="39"/>
      <c r="R294" s="39"/>
      <c r="S294" s="41"/>
      <c r="T294" s="51"/>
      <c r="U294" s="39"/>
      <c r="V294" s="39"/>
      <c r="W294" s="41"/>
      <c r="X294" s="51"/>
      <c r="Y294" s="39"/>
      <c r="Z294" s="42"/>
      <c r="AA294" s="42"/>
      <c r="AB294" s="51"/>
      <c r="AC294" s="42"/>
      <c r="AD294" s="41"/>
      <c r="AE294" s="40"/>
      <c r="AF294" s="51"/>
    </row>
    <row r="295" spans="1:32" x14ac:dyDescent="0.2">
      <c r="A295" s="43"/>
      <c r="B295" s="39"/>
      <c r="C295" s="62"/>
      <c r="D295" s="39"/>
      <c r="E295" s="39"/>
      <c r="F295" s="42"/>
      <c r="G295" s="41"/>
      <c r="H295" s="51"/>
      <c r="I295" s="42"/>
      <c r="J295" s="39"/>
      <c r="K295" s="41"/>
      <c r="L295" s="51"/>
      <c r="M295" s="39"/>
      <c r="N295" s="39"/>
      <c r="O295" s="41"/>
      <c r="P295" s="51"/>
      <c r="Q295" s="39"/>
      <c r="R295" s="39"/>
      <c r="S295" s="41"/>
      <c r="T295" s="51"/>
      <c r="U295" s="39"/>
      <c r="V295" s="39"/>
      <c r="W295" s="41"/>
      <c r="X295" s="51"/>
      <c r="Y295" s="39"/>
      <c r="Z295" s="42"/>
      <c r="AA295" s="42"/>
      <c r="AB295" s="51"/>
      <c r="AC295" s="42"/>
      <c r="AD295" s="41"/>
      <c r="AE295" s="40"/>
      <c r="AF295" s="51"/>
    </row>
    <row r="296" spans="1:32" x14ac:dyDescent="0.2">
      <c r="A296" s="43"/>
      <c r="B296" s="39"/>
      <c r="C296" s="62"/>
      <c r="D296" s="39"/>
      <c r="E296" s="39"/>
      <c r="F296" s="42"/>
      <c r="G296" s="41"/>
      <c r="H296" s="51"/>
      <c r="I296" s="42"/>
      <c r="J296" s="39"/>
      <c r="K296" s="41"/>
      <c r="L296" s="51"/>
      <c r="M296" s="39"/>
      <c r="N296" s="39"/>
      <c r="O296" s="41"/>
      <c r="P296" s="51"/>
      <c r="Q296" s="39"/>
      <c r="R296" s="39"/>
      <c r="S296" s="41"/>
      <c r="T296" s="51"/>
      <c r="U296" s="39"/>
      <c r="V296" s="39"/>
      <c r="W296" s="41"/>
      <c r="X296" s="51"/>
      <c r="Y296" s="39"/>
      <c r="Z296" s="42"/>
      <c r="AA296" s="42"/>
      <c r="AB296" s="51"/>
      <c r="AC296" s="42"/>
      <c r="AD296" s="41"/>
      <c r="AE296" s="40"/>
      <c r="AF296" s="51"/>
    </row>
    <row r="297" spans="1:32" x14ac:dyDescent="0.2">
      <c r="A297" s="43"/>
      <c r="B297" s="39"/>
      <c r="C297" s="62"/>
      <c r="D297" s="39"/>
      <c r="E297" s="39"/>
      <c r="F297" s="42"/>
      <c r="G297" s="41"/>
      <c r="H297" s="51"/>
      <c r="I297" s="42"/>
      <c r="J297" s="39"/>
      <c r="K297" s="41"/>
      <c r="L297" s="51"/>
      <c r="M297" s="39"/>
      <c r="N297" s="39"/>
      <c r="O297" s="41"/>
      <c r="P297" s="51"/>
      <c r="Q297" s="39"/>
      <c r="R297" s="39"/>
      <c r="S297" s="41"/>
      <c r="T297" s="51"/>
      <c r="U297" s="39"/>
      <c r="V297" s="39"/>
      <c r="W297" s="41"/>
      <c r="X297" s="51"/>
      <c r="Y297" s="39"/>
      <c r="Z297" s="42"/>
      <c r="AA297" s="42"/>
      <c r="AB297" s="51"/>
      <c r="AC297" s="42"/>
      <c r="AD297" s="41"/>
      <c r="AE297" s="40"/>
      <c r="AF297" s="51"/>
    </row>
    <row r="298" spans="1:32" x14ac:dyDescent="0.2">
      <c r="A298" s="43"/>
      <c r="B298" s="39"/>
      <c r="C298" s="62"/>
      <c r="D298" s="39"/>
      <c r="E298" s="39"/>
      <c r="F298" s="42"/>
      <c r="G298" s="41"/>
      <c r="H298" s="51"/>
      <c r="I298" s="42"/>
      <c r="J298" s="39"/>
      <c r="K298" s="41"/>
      <c r="L298" s="51"/>
      <c r="M298" s="39"/>
      <c r="N298" s="39"/>
      <c r="O298" s="41"/>
      <c r="P298" s="51"/>
      <c r="Q298" s="39"/>
      <c r="R298" s="39"/>
      <c r="S298" s="41"/>
      <c r="T298" s="51"/>
      <c r="U298" s="39"/>
      <c r="V298" s="39"/>
      <c r="W298" s="41"/>
      <c r="X298" s="51"/>
      <c r="Y298" s="39"/>
      <c r="Z298" s="42"/>
      <c r="AA298" s="42"/>
      <c r="AB298" s="51"/>
      <c r="AC298" s="42"/>
      <c r="AD298" s="41"/>
      <c r="AE298" s="40"/>
      <c r="AF298" s="51"/>
    </row>
    <row r="299" spans="1:32" x14ac:dyDescent="0.2">
      <c r="A299" s="43"/>
      <c r="B299" s="39"/>
      <c r="C299" s="62"/>
      <c r="D299" s="39"/>
      <c r="E299" s="39"/>
      <c r="F299" s="42"/>
      <c r="G299" s="41"/>
      <c r="H299" s="51"/>
      <c r="I299" s="42"/>
      <c r="J299" s="39"/>
      <c r="K299" s="41"/>
      <c r="L299" s="51"/>
      <c r="M299" s="39"/>
      <c r="N299" s="39"/>
      <c r="O299" s="41"/>
      <c r="P299" s="51"/>
      <c r="Q299" s="39"/>
      <c r="R299" s="39"/>
      <c r="S299" s="41"/>
      <c r="T299" s="51"/>
      <c r="U299" s="39"/>
      <c r="V299" s="39"/>
      <c r="W299" s="41"/>
      <c r="X299" s="51"/>
      <c r="Y299" s="39"/>
      <c r="Z299" s="42"/>
      <c r="AA299" s="42"/>
      <c r="AB299" s="51"/>
      <c r="AC299" s="42"/>
      <c r="AD299" s="41"/>
      <c r="AE299" s="40"/>
      <c r="AF299" s="51"/>
    </row>
    <row r="300" spans="1:32" x14ac:dyDescent="0.2">
      <c r="A300" s="43"/>
      <c r="B300" s="39"/>
      <c r="C300" s="62"/>
      <c r="D300" s="39"/>
      <c r="E300" s="39"/>
      <c r="F300" s="42"/>
      <c r="G300" s="41"/>
      <c r="H300" s="51"/>
      <c r="I300" s="42"/>
      <c r="J300" s="39"/>
      <c r="K300" s="41"/>
      <c r="L300" s="51"/>
      <c r="M300" s="39"/>
      <c r="N300" s="39"/>
      <c r="O300" s="41"/>
      <c r="P300" s="51"/>
      <c r="Q300" s="39"/>
      <c r="R300" s="39"/>
      <c r="S300" s="41"/>
      <c r="T300" s="51"/>
      <c r="U300" s="39"/>
      <c r="V300" s="39"/>
      <c r="W300" s="41"/>
      <c r="X300" s="51"/>
      <c r="Y300" s="39"/>
      <c r="Z300" s="42"/>
      <c r="AA300" s="42"/>
      <c r="AB300" s="51"/>
      <c r="AC300" s="42"/>
      <c r="AD300" s="41"/>
      <c r="AE300" s="40"/>
      <c r="AF300" s="51"/>
    </row>
    <row r="301" spans="1:32" x14ac:dyDescent="0.2">
      <c r="A301" s="43"/>
      <c r="B301" s="39"/>
      <c r="C301" s="62"/>
      <c r="D301" s="39"/>
      <c r="E301" s="39"/>
      <c r="F301" s="42"/>
      <c r="G301" s="41"/>
      <c r="H301" s="51"/>
      <c r="I301" s="42"/>
      <c r="J301" s="39"/>
      <c r="K301" s="41"/>
      <c r="L301" s="51"/>
      <c r="M301" s="39"/>
      <c r="N301" s="39"/>
      <c r="O301" s="41"/>
      <c r="P301" s="51"/>
      <c r="Q301" s="39"/>
      <c r="R301" s="39"/>
      <c r="S301" s="41"/>
      <c r="T301" s="51"/>
      <c r="U301" s="39"/>
      <c r="V301" s="39"/>
      <c r="W301" s="41"/>
      <c r="X301" s="51"/>
      <c r="Y301" s="39"/>
      <c r="Z301" s="42"/>
      <c r="AA301" s="42"/>
      <c r="AB301" s="51"/>
      <c r="AC301" s="42"/>
      <c r="AD301" s="41"/>
      <c r="AE301" s="40"/>
      <c r="AF301" s="51"/>
    </row>
    <row r="302" spans="1:32" x14ac:dyDescent="0.2">
      <c r="A302" s="43"/>
      <c r="B302" s="39"/>
      <c r="C302" s="62"/>
      <c r="D302" s="39"/>
      <c r="E302" s="39"/>
      <c r="F302" s="42"/>
      <c r="G302" s="41"/>
      <c r="H302" s="51"/>
      <c r="I302" s="42"/>
      <c r="J302" s="39"/>
      <c r="K302" s="41"/>
      <c r="L302" s="51"/>
      <c r="M302" s="39"/>
      <c r="N302" s="39"/>
      <c r="O302" s="41"/>
      <c r="P302" s="51"/>
      <c r="Q302" s="39"/>
      <c r="R302" s="39"/>
      <c r="S302" s="41"/>
      <c r="T302" s="51"/>
      <c r="U302" s="39"/>
      <c r="V302" s="39"/>
      <c r="W302" s="41"/>
      <c r="X302" s="51"/>
      <c r="Y302" s="39"/>
      <c r="Z302" s="42"/>
      <c r="AA302" s="42"/>
      <c r="AB302" s="51"/>
      <c r="AC302" s="42"/>
      <c r="AD302" s="41"/>
      <c r="AE302" s="40"/>
      <c r="AF302" s="51"/>
    </row>
    <row r="303" spans="1:32" x14ac:dyDescent="0.2">
      <c r="A303" s="43"/>
      <c r="B303" s="39"/>
      <c r="C303" s="62"/>
      <c r="D303" s="39"/>
      <c r="E303" s="39"/>
      <c r="F303" s="42"/>
      <c r="G303" s="41"/>
      <c r="H303" s="51"/>
      <c r="I303" s="42"/>
      <c r="J303" s="39"/>
      <c r="K303" s="41"/>
      <c r="L303" s="51"/>
      <c r="M303" s="39"/>
      <c r="N303" s="39"/>
      <c r="O303" s="41"/>
      <c r="P303" s="51"/>
      <c r="Q303" s="39"/>
      <c r="R303" s="39"/>
      <c r="S303" s="41"/>
      <c r="T303" s="51"/>
      <c r="U303" s="39"/>
      <c r="V303" s="39"/>
      <c r="W303" s="41"/>
      <c r="X303" s="51"/>
      <c r="Y303" s="39"/>
      <c r="Z303" s="42"/>
      <c r="AA303" s="42"/>
      <c r="AB303" s="51"/>
      <c r="AC303" s="42"/>
      <c r="AD303" s="41"/>
      <c r="AE303" s="40"/>
      <c r="AF303" s="51"/>
    </row>
    <row r="304" spans="1:32" x14ac:dyDescent="0.2">
      <c r="A304" s="43"/>
      <c r="B304" s="39"/>
      <c r="C304" s="62"/>
      <c r="D304" s="39"/>
      <c r="E304" s="39"/>
      <c r="F304" s="42"/>
      <c r="G304" s="41"/>
      <c r="H304" s="51"/>
      <c r="I304" s="42"/>
      <c r="J304" s="39"/>
      <c r="K304" s="41"/>
      <c r="L304" s="51"/>
      <c r="M304" s="39"/>
      <c r="N304" s="39"/>
      <c r="O304" s="41"/>
      <c r="P304" s="51"/>
      <c r="Q304" s="39"/>
      <c r="R304" s="39"/>
      <c r="S304" s="41"/>
      <c r="T304" s="51"/>
      <c r="U304" s="39"/>
      <c r="V304" s="39"/>
      <c r="W304" s="41"/>
      <c r="X304" s="51"/>
      <c r="Y304" s="39"/>
      <c r="Z304" s="42"/>
      <c r="AA304" s="42"/>
      <c r="AB304" s="51"/>
      <c r="AC304" s="42"/>
      <c r="AD304" s="41"/>
      <c r="AE304" s="40"/>
      <c r="AF304" s="51"/>
    </row>
    <row r="305" spans="1:32" x14ac:dyDescent="0.2">
      <c r="A305" s="43"/>
      <c r="B305" s="39"/>
      <c r="C305" s="62"/>
      <c r="D305" s="39"/>
      <c r="E305" s="39"/>
      <c r="F305" s="42"/>
      <c r="G305" s="41"/>
      <c r="H305" s="51"/>
      <c r="I305" s="42"/>
      <c r="J305" s="39"/>
      <c r="K305" s="41"/>
      <c r="L305" s="51"/>
      <c r="M305" s="39"/>
      <c r="N305" s="39"/>
      <c r="O305" s="41"/>
      <c r="P305" s="51"/>
      <c r="Q305" s="39"/>
      <c r="R305" s="39"/>
      <c r="S305" s="41"/>
      <c r="T305" s="51"/>
      <c r="U305" s="39"/>
      <c r="V305" s="39"/>
      <c r="W305" s="41"/>
      <c r="X305" s="51"/>
      <c r="Y305" s="39"/>
      <c r="Z305" s="42"/>
      <c r="AA305" s="42"/>
      <c r="AB305" s="51"/>
      <c r="AC305" s="42"/>
      <c r="AD305" s="41"/>
      <c r="AE305" s="40"/>
      <c r="AF305" s="51"/>
    </row>
    <row r="306" spans="1:32" x14ac:dyDescent="0.2">
      <c r="A306" s="43"/>
      <c r="B306" s="39"/>
      <c r="C306" s="62"/>
      <c r="D306" s="39"/>
      <c r="E306" s="39"/>
      <c r="F306" s="42"/>
      <c r="G306" s="41"/>
      <c r="H306" s="51"/>
      <c r="I306" s="42"/>
      <c r="J306" s="39"/>
      <c r="K306" s="41"/>
      <c r="L306" s="51"/>
      <c r="M306" s="39"/>
      <c r="N306" s="39"/>
      <c r="O306" s="41"/>
      <c r="P306" s="51"/>
      <c r="Q306" s="39"/>
      <c r="R306" s="39"/>
      <c r="S306" s="41"/>
      <c r="T306" s="51"/>
      <c r="U306" s="39"/>
      <c r="V306" s="39"/>
      <c r="W306" s="41"/>
      <c r="X306" s="51"/>
      <c r="Y306" s="39"/>
      <c r="Z306" s="42"/>
      <c r="AA306" s="42"/>
      <c r="AB306" s="51"/>
      <c r="AC306" s="42"/>
      <c r="AD306" s="41"/>
      <c r="AE306" s="40"/>
      <c r="AF306" s="51"/>
    </row>
    <row r="307" spans="1:32" x14ac:dyDescent="0.2">
      <c r="A307" s="43"/>
      <c r="B307" s="39"/>
      <c r="C307" s="62"/>
      <c r="D307" s="39"/>
      <c r="E307" s="39"/>
      <c r="F307" s="42"/>
      <c r="G307" s="41"/>
      <c r="H307" s="51"/>
      <c r="I307" s="42"/>
      <c r="J307" s="39"/>
      <c r="K307" s="41"/>
      <c r="L307" s="51"/>
      <c r="M307" s="39"/>
      <c r="N307" s="39"/>
      <c r="O307" s="41"/>
      <c r="P307" s="51"/>
      <c r="Q307" s="39"/>
      <c r="R307" s="39"/>
      <c r="S307" s="41"/>
      <c r="T307" s="51"/>
      <c r="U307" s="39"/>
      <c r="V307" s="39"/>
      <c r="W307" s="41"/>
      <c r="X307" s="51"/>
      <c r="Y307" s="39"/>
      <c r="Z307" s="42"/>
      <c r="AA307" s="42"/>
      <c r="AB307" s="51"/>
      <c r="AC307" s="42"/>
      <c r="AD307" s="41"/>
      <c r="AE307" s="40"/>
      <c r="AF307" s="51"/>
    </row>
    <row r="308" spans="1:32" x14ac:dyDescent="0.2">
      <c r="A308" s="43"/>
      <c r="B308" s="39"/>
      <c r="C308" s="62"/>
      <c r="D308" s="39"/>
      <c r="E308" s="39"/>
      <c r="F308" s="42"/>
      <c r="G308" s="41"/>
      <c r="H308" s="51"/>
      <c r="I308" s="42"/>
      <c r="J308" s="39"/>
      <c r="K308" s="41"/>
      <c r="L308" s="51"/>
      <c r="M308" s="39"/>
      <c r="N308" s="39"/>
      <c r="O308" s="41"/>
      <c r="P308" s="51"/>
      <c r="Q308" s="39"/>
      <c r="R308" s="39"/>
      <c r="S308" s="41"/>
      <c r="T308" s="51"/>
      <c r="U308" s="39"/>
      <c r="V308" s="39"/>
      <c r="W308" s="41"/>
      <c r="X308" s="51"/>
      <c r="Y308" s="39"/>
      <c r="Z308" s="42"/>
      <c r="AA308" s="42"/>
      <c r="AB308" s="51"/>
      <c r="AC308" s="42"/>
      <c r="AD308" s="41"/>
      <c r="AE308" s="40"/>
      <c r="AF308" s="51"/>
    </row>
    <row r="309" spans="1:32" x14ac:dyDescent="0.2">
      <c r="A309" s="43"/>
      <c r="B309" s="39"/>
      <c r="C309" s="62"/>
      <c r="D309" s="39"/>
      <c r="E309" s="39"/>
      <c r="F309" s="42"/>
      <c r="G309" s="41"/>
      <c r="H309" s="51"/>
      <c r="I309" s="42"/>
      <c r="J309" s="39"/>
      <c r="K309" s="41"/>
      <c r="L309" s="51"/>
      <c r="M309" s="39"/>
      <c r="N309" s="39"/>
      <c r="O309" s="41"/>
      <c r="P309" s="51"/>
      <c r="Q309" s="39"/>
      <c r="R309" s="39"/>
      <c r="S309" s="41"/>
      <c r="T309" s="51"/>
      <c r="U309" s="39"/>
      <c r="V309" s="39"/>
      <c r="W309" s="41"/>
      <c r="X309" s="51"/>
      <c r="Y309" s="39"/>
      <c r="Z309" s="42"/>
      <c r="AA309" s="42"/>
      <c r="AB309" s="51"/>
      <c r="AC309" s="42"/>
      <c r="AD309" s="41"/>
      <c r="AE309" s="40"/>
      <c r="AF309" s="51"/>
    </row>
    <row r="310" spans="1:32" x14ac:dyDescent="0.2">
      <c r="A310" s="43"/>
      <c r="B310" s="39"/>
      <c r="C310" s="62"/>
      <c r="D310" s="39"/>
      <c r="E310" s="39"/>
      <c r="F310" s="42"/>
      <c r="G310" s="41"/>
      <c r="H310" s="51"/>
      <c r="I310" s="42"/>
      <c r="J310" s="39"/>
      <c r="K310" s="41"/>
      <c r="L310" s="51"/>
      <c r="M310" s="39"/>
      <c r="N310" s="39"/>
      <c r="O310" s="41"/>
      <c r="P310" s="51"/>
      <c r="Q310" s="39"/>
      <c r="R310" s="39"/>
      <c r="S310" s="41"/>
      <c r="T310" s="51"/>
      <c r="U310" s="39"/>
      <c r="V310" s="39"/>
      <c r="W310" s="41"/>
      <c r="X310" s="51"/>
      <c r="Y310" s="39"/>
      <c r="Z310" s="42"/>
      <c r="AA310" s="42"/>
      <c r="AB310" s="51"/>
      <c r="AC310" s="42"/>
      <c r="AD310" s="41"/>
      <c r="AE310" s="40"/>
      <c r="AF310" s="51"/>
    </row>
    <row r="311" spans="1:32" x14ac:dyDescent="0.2">
      <c r="A311" s="43"/>
      <c r="B311" s="39"/>
      <c r="C311" s="62"/>
      <c r="D311" s="39"/>
      <c r="E311" s="39"/>
      <c r="F311" s="42"/>
      <c r="G311" s="41"/>
      <c r="H311" s="51"/>
      <c r="I311" s="42"/>
      <c r="J311" s="39"/>
      <c r="K311" s="41"/>
      <c r="L311" s="51"/>
      <c r="M311" s="39"/>
      <c r="N311" s="39"/>
      <c r="O311" s="41"/>
      <c r="P311" s="51"/>
      <c r="Q311" s="39"/>
      <c r="R311" s="39"/>
      <c r="S311" s="41"/>
      <c r="T311" s="51"/>
      <c r="U311" s="39"/>
      <c r="V311" s="39"/>
      <c r="W311" s="41"/>
      <c r="X311" s="51"/>
      <c r="Y311" s="39"/>
      <c r="Z311" s="42"/>
      <c r="AA311" s="42"/>
      <c r="AB311" s="51"/>
      <c r="AC311" s="42"/>
      <c r="AD311" s="41"/>
      <c r="AE311" s="40"/>
      <c r="AF311" s="51"/>
    </row>
    <row r="312" spans="1:32" x14ac:dyDescent="0.2">
      <c r="A312" s="43"/>
      <c r="B312" s="39"/>
      <c r="C312" s="62"/>
      <c r="D312" s="39"/>
      <c r="E312" s="39"/>
      <c r="F312" s="42"/>
      <c r="G312" s="41"/>
      <c r="H312" s="51"/>
      <c r="I312" s="42"/>
      <c r="J312" s="39"/>
      <c r="K312" s="41"/>
      <c r="L312" s="51"/>
      <c r="M312" s="39"/>
      <c r="N312" s="39"/>
      <c r="O312" s="41"/>
      <c r="P312" s="51"/>
      <c r="Q312" s="39"/>
      <c r="R312" s="39"/>
      <c r="S312" s="41"/>
      <c r="T312" s="51"/>
      <c r="U312" s="39"/>
      <c r="V312" s="39"/>
      <c r="W312" s="41"/>
      <c r="X312" s="51"/>
      <c r="Y312" s="39"/>
      <c r="Z312" s="42"/>
      <c r="AA312" s="42"/>
      <c r="AB312" s="51"/>
      <c r="AC312" s="42"/>
      <c r="AD312" s="41"/>
      <c r="AE312" s="40"/>
      <c r="AF312" s="51"/>
    </row>
    <row r="313" spans="1:32" x14ac:dyDescent="0.2">
      <c r="A313" s="43"/>
      <c r="B313" s="39"/>
      <c r="C313" s="62"/>
      <c r="D313" s="39"/>
      <c r="E313" s="39"/>
      <c r="F313" s="42"/>
      <c r="G313" s="41"/>
      <c r="H313" s="51"/>
      <c r="I313" s="42"/>
      <c r="J313" s="39"/>
      <c r="K313" s="41"/>
      <c r="L313" s="51"/>
      <c r="M313" s="39"/>
      <c r="N313" s="39"/>
      <c r="O313" s="41"/>
      <c r="P313" s="51"/>
      <c r="Q313" s="39"/>
      <c r="R313" s="39"/>
      <c r="S313" s="41"/>
      <c r="T313" s="51"/>
      <c r="U313" s="39"/>
      <c r="V313" s="39"/>
      <c r="W313" s="41"/>
      <c r="X313" s="51"/>
      <c r="Y313" s="39"/>
      <c r="Z313" s="42"/>
      <c r="AA313" s="42"/>
      <c r="AB313" s="51"/>
      <c r="AC313" s="42"/>
      <c r="AD313" s="41"/>
      <c r="AE313" s="40"/>
      <c r="AF313" s="51"/>
    </row>
    <row r="314" spans="1:32" x14ac:dyDescent="0.2">
      <c r="A314" s="43"/>
      <c r="B314" s="39"/>
      <c r="C314" s="62"/>
      <c r="D314" s="39"/>
      <c r="E314" s="39"/>
      <c r="F314" s="42"/>
      <c r="G314" s="41"/>
      <c r="H314" s="51"/>
      <c r="I314" s="42"/>
      <c r="J314" s="39"/>
      <c r="K314" s="41"/>
      <c r="L314" s="51"/>
      <c r="M314" s="39"/>
      <c r="N314" s="39"/>
      <c r="O314" s="41"/>
      <c r="P314" s="51"/>
      <c r="Q314" s="39"/>
      <c r="R314" s="39"/>
      <c r="S314" s="41"/>
      <c r="T314" s="51"/>
      <c r="U314" s="39"/>
      <c r="V314" s="39"/>
      <c r="W314" s="41"/>
      <c r="X314" s="51"/>
      <c r="Y314" s="39"/>
      <c r="Z314" s="42"/>
      <c r="AA314" s="42"/>
      <c r="AB314" s="51"/>
      <c r="AC314" s="42"/>
      <c r="AD314" s="41"/>
      <c r="AE314" s="40"/>
      <c r="AF314" s="51"/>
    </row>
    <row r="315" spans="1:32" x14ac:dyDescent="0.2">
      <c r="A315" s="43"/>
      <c r="B315" s="39"/>
      <c r="C315" s="62"/>
      <c r="D315" s="39"/>
      <c r="E315" s="39"/>
      <c r="F315" s="42"/>
      <c r="G315" s="41"/>
      <c r="H315" s="51"/>
      <c r="I315" s="42"/>
      <c r="J315" s="39"/>
      <c r="K315" s="41"/>
      <c r="L315" s="51"/>
      <c r="M315" s="39"/>
      <c r="N315" s="39"/>
      <c r="O315" s="41"/>
      <c r="P315" s="51"/>
      <c r="Q315" s="39"/>
      <c r="R315" s="39"/>
      <c r="S315" s="41"/>
      <c r="T315" s="51"/>
      <c r="U315" s="39"/>
      <c r="V315" s="39"/>
      <c r="W315" s="41"/>
      <c r="X315" s="51"/>
      <c r="Y315" s="39"/>
      <c r="Z315" s="42"/>
      <c r="AA315" s="42"/>
      <c r="AB315" s="51"/>
      <c r="AC315" s="42"/>
      <c r="AD315" s="41"/>
      <c r="AE315" s="40"/>
      <c r="AF315" s="51"/>
    </row>
    <row r="316" spans="1:32" x14ac:dyDescent="0.2">
      <c r="A316" s="43"/>
      <c r="B316" s="39"/>
      <c r="C316" s="62"/>
      <c r="D316" s="39"/>
      <c r="E316" s="39"/>
      <c r="F316" s="42"/>
      <c r="G316" s="41"/>
      <c r="H316" s="51"/>
      <c r="I316" s="42"/>
      <c r="J316" s="39"/>
      <c r="K316" s="41"/>
      <c r="L316" s="51"/>
      <c r="M316" s="39"/>
      <c r="N316" s="39"/>
      <c r="O316" s="41"/>
      <c r="P316" s="51"/>
      <c r="Q316" s="39"/>
      <c r="R316" s="39"/>
      <c r="S316" s="41"/>
      <c r="T316" s="51"/>
      <c r="U316" s="39"/>
      <c r="V316" s="39"/>
      <c r="W316" s="41"/>
      <c r="X316" s="51"/>
      <c r="Y316" s="39"/>
      <c r="Z316" s="42"/>
      <c r="AA316" s="42"/>
      <c r="AB316" s="51"/>
      <c r="AC316" s="42"/>
      <c r="AD316" s="41"/>
      <c r="AE316" s="40"/>
      <c r="AF316" s="51"/>
    </row>
    <row r="317" spans="1:32" x14ac:dyDescent="0.2">
      <c r="A317" s="43"/>
      <c r="B317" s="39"/>
      <c r="C317" s="62"/>
      <c r="D317" s="39"/>
      <c r="E317" s="39"/>
      <c r="F317" s="42"/>
      <c r="G317" s="41"/>
      <c r="H317" s="51"/>
      <c r="I317" s="42"/>
      <c r="J317" s="39"/>
      <c r="K317" s="41"/>
      <c r="L317" s="51"/>
      <c r="M317" s="39"/>
      <c r="N317" s="39"/>
      <c r="O317" s="41"/>
      <c r="P317" s="51"/>
      <c r="Q317" s="39"/>
      <c r="R317" s="39"/>
      <c r="S317" s="41"/>
      <c r="T317" s="51"/>
      <c r="U317" s="39"/>
      <c r="V317" s="39"/>
      <c r="W317" s="41"/>
      <c r="X317" s="51"/>
      <c r="Y317" s="39"/>
      <c r="Z317" s="42"/>
      <c r="AA317" s="42"/>
      <c r="AB317" s="51"/>
      <c r="AC317" s="42"/>
      <c r="AD317" s="41"/>
      <c r="AE317" s="40"/>
      <c r="AF317" s="51"/>
    </row>
    <row r="318" spans="1:32" x14ac:dyDescent="0.2">
      <c r="A318" s="43"/>
      <c r="B318" s="39"/>
      <c r="C318" s="62"/>
      <c r="D318" s="39"/>
      <c r="E318" s="39"/>
      <c r="F318" s="42"/>
      <c r="G318" s="41"/>
      <c r="H318" s="51"/>
      <c r="I318" s="42"/>
      <c r="J318" s="39"/>
      <c r="K318" s="41"/>
      <c r="L318" s="51"/>
      <c r="M318" s="39"/>
      <c r="N318" s="39"/>
      <c r="O318" s="41"/>
      <c r="P318" s="51"/>
      <c r="Q318" s="39"/>
      <c r="R318" s="39"/>
      <c r="S318" s="41"/>
      <c r="T318" s="51"/>
      <c r="U318" s="39"/>
      <c r="V318" s="39"/>
      <c r="W318" s="41"/>
      <c r="X318" s="51"/>
      <c r="Y318" s="39"/>
      <c r="Z318" s="42"/>
      <c r="AA318" s="42"/>
      <c r="AB318" s="51"/>
      <c r="AC318" s="42"/>
      <c r="AD318" s="41"/>
      <c r="AE318" s="40"/>
      <c r="AF318" s="51"/>
    </row>
    <row r="319" spans="1:32" x14ac:dyDescent="0.2">
      <c r="A319" s="43"/>
      <c r="B319" s="39"/>
      <c r="C319" s="62"/>
      <c r="D319" s="39"/>
      <c r="E319" s="39"/>
      <c r="F319" s="42"/>
      <c r="G319" s="41"/>
      <c r="H319" s="51"/>
      <c r="I319" s="42"/>
      <c r="J319" s="39"/>
      <c r="K319" s="41"/>
      <c r="L319" s="51"/>
      <c r="M319" s="39"/>
      <c r="N319" s="39"/>
      <c r="O319" s="41"/>
      <c r="P319" s="51"/>
      <c r="Q319" s="39"/>
      <c r="R319" s="39"/>
      <c r="S319" s="41"/>
      <c r="T319" s="51"/>
      <c r="U319" s="39"/>
      <c r="V319" s="39"/>
      <c r="W319" s="41"/>
      <c r="X319" s="51"/>
      <c r="Y319" s="39"/>
      <c r="Z319" s="42"/>
      <c r="AA319" s="42"/>
      <c r="AB319" s="51"/>
      <c r="AC319" s="42"/>
      <c r="AD319" s="41"/>
      <c r="AE319" s="40"/>
      <c r="AF319" s="51"/>
    </row>
    <row r="320" spans="1:32" x14ac:dyDescent="0.2">
      <c r="A320" s="43"/>
      <c r="B320" s="39"/>
      <c r="C320" s="62"/>
      <c r="D320" s="39"/>
      <c r="E320" s="39"/>
      <c r="F320" s="42"/>
      <c r="G320" s="41"/>
      <c r="H320" s="51"/>
      <c r="I320" s="42"/>
      <c r="J320" s="39"/>
      <c r="K320" s="41"/>
      <c r="L320" s="51"/>
      <c r="M320" s="39"/>
      <c r="N320" s="39"/>
      <c r="O320" s="41"/>
      <c r="P320" s="51"/>
      <c r="Q320" s="39"/>
      <c r="R320" s="39"/>
      <c r="S320" s="41"/>
      <c r="T320" s="51"/>
      <c r="U320" s="39"/>
      <c r="V320" s="39"/>
      <c r="W320" s="41"/>
      <c r="X320" s="51"/>
      <c r="Y320" s="39"/>
      <c r="Z320" s="42"/>
      <c r="AA320" s="42"/>
      <c r="AB320" s="51"/>
      <c r="AC320" s="42"/>
      <c r="AD320" s="41"/>
      <c r="AE320" s="40"/>
      <c r="AF320" s="51"/>
    </row>
    <row r="321" spans="1:32" x14ac:dyDescent="0.2">
      <c r="A321" s="43"/>
      <c r="B321" s="39"/>
      <c r="C321" s="62"/>
      <c r="D321" s="39"/>
      <c r="E321" s="39"/>
      <c r="F321" s="42"/>
      <c r="G321" s="41"/>
      <c r="H321" s="51"/>
      <c r="I321" s="42"/>
      <c r="J321" s="39"/>
      <c r="K321" s="41"/>
      <c r="L321" s="51"/>
      <c r="M321" s="39"/>
      <c r="N321" s="39"/>
      <c r="O321" s="41"/>
      <c r="P321" s="51"/>
      <c r="Q321" s="39"/>
      <c r="R321" s="39"/>
      <c r="S321" s="41"/>
      <c r="T321" s="51"/>
      <c r="U321" s="39"/>
      <c r="V321" s="39"/>
      <c r="W321" s="41"/>
      <c r="X321" s="51"/>
      <c r="Y321" s="39"/>
      <c r="Z321" s="42"/>
      <c r="AA321" s="42"/>
      <c r="AB321" s="51"/>
      <c r="AC321" s="42"/>
      <c r="AD321" s="41"/>
      <c r="AE321" s="40"/>
      <c r="AF321" s="51"/>
    </row>
    <row r="322" spans="1:32" x14ac:dyDescent="0.2">
      <c r="A322" s="43"/>
      <c r="B322" s="39"/>
      <c r="C322" s="62"/>
      <c r="D322" s="39"/>
      <c r="E322" s="39"/>
      <c r="F322" s="42"/>
      <c r="G322" s="41"/>
      <c r="H322" s="51"/>
      <c r="I322" s="42"/>
      <c r="J322" s="39"/>
      <c r="K322" s="41"/>
      <c r="L322" s="51"/>
      <c r="M322" s="39"/>
      <c r="N322" s="39"/>
      <c r="O322" s="41"/>
      <c r="P322" s="51"/>
      <c r="Q322" s="39"/>
      <c r="R322" s="39"/>
      <c r="S322" s="41"/>
      <c r="T322" s="51"/>
      <c r="U322" s="39"/>
      <c r="V322" s="39"/>
      <c r="W322" s="41"/>
      <c r="X322" s="51"/>
      <c r="Y322" s="39"/>
      <c r="Z322" s="42"/>
      <c r="AA322" s="42"/>
      <c r="AB322" s="51"/>
      <c r="AC322" s="42"/>
      <c r="AD322" s="41"/>
      <c r="AE322" s="40"/>
      <c r="AF322" s="51"/>
    </row>
    <row r="323" spans="1:32" x14ac:dyDescent="0.2">
      <c r="A323" s="43"/>
      <c r="B323" s="39"/>
      <c r="C323" s="62"/>
      <c r="D323" s="39"/>
      <c r="E323" s="39"/>
      <c r="F323" s="42"/>
      <c r="G323" s="41"/>
      <c r="H323" s="51"/>
      <c r="I323" s="42"/>
      <c r="J323" s="39"/>
      <c r="K323" s="41"/>
      <c r="L323" s="51"/>
      <c r="M323" s="39"/>
      <c r="N323" s="39"/>
      <c r="O323" s="41"/>
      <c r="P323" s="51"/>
      <c r="Q323" s="39"/>
      <c r="R323" s="39"/>
      <c r="S323" s="41"/>
      <c r="T323" s="51"/>
      <c r="U323" s="39"/>
      <c r="V323" s="39"/>
      <c r="W323" s="41"/>
      <c r="X323" s="51"/>
      <c r="Y323" s="39"/>
      <c r="Z323" s="42"/>
      <c r="AA323" s="42"/>
      <c r="AB323" s="51"/>
      <c r="AC323" s="42"/>
      <c r="AD323" s="41"/>
      <c r="AE323" s="40"/>
      <c r="AF323" s="51"/>
    </row>
    <row r="324" spans="1:32" x14ac:dyDescent="0.2">
      <c r="A324" s="43"/>
      <c r="B324" s="39"/>
      <c r="C324" s="62"/>
      <c r="D324" s="39"/>
      <c r="E324" s="39"/>
      <c r="F324" s="42"/>
      <c r="G324" s="41"/>
      <c r="H324" s="51"/>
      <c r="I324" s="42"/>
      <c r="J324" s="39"/>
      <c r="K324" s="41"/>
      <c r="L324" s="51"/>
      <c r="M324" s="39"/>
      <c r="N324" s="39"/>
      <c r="O324" s="41"/>
      <c r="P324" s="51"/>
      <c r="Q324" s="39"/>
      <c r="R324" s="39"/>
      <c r="S324" s="41"/>
      <c r="T324" s="51"/>
      <c r="U324" s="39"/>
      <c r="V324" s="39"/>
      <c r="W324" s="41"/>
      <c r="X324" s="51"/>
      <c r="Y324" s="39"/>
      <c r="Z324" s="42"/>
      <c r="AA324" s="42"/>
      <c r="AB324" s="51"/>
      <c r="AC324" s="42"/>
      <c r="AD324" s="41"/>
      <c r="AE324" s="40"/>
      <c r="AF324" s="51"/>
    </row>
    <row r="325" spans="1:32" x14ac:dyDescent="0.2">
      <c r="A325" s="43"/>
      <c r="B325" s="39"/>
      <c r="C325" s="62"/>
      <c r="D325" s="39"/>
      <c r="E325" s="39"/>
      <c r="F325" s="42"/>
      <c r="G325" s="41"/>
      <c r="H325" s="51"/>
      <c r="I325" s="42"/>
      <c r="J325" s="39"/>
      <c r="K325" s="41"/>
      <c r="L325" s="51"/>
      <c r="M325" s="39"/>
      <c r="N325" s="39"/>
      <c r="O325" s="41"/>
      <c r="P325" s="51"/>
      <c r="Q325" s="39"/>
      <c r="R325" s="39"/>
      <c r="S325" s="41"/>
      <c r="T325" s="51"/>
      <c r="U325" s="39"/>
      <c r="V325" s="39"/>
      <c r="W325" s="41"/>
      <c r="X325" s="51"/>
      <c r="Y325" s="39"/>
      <c r="Z325" s="42"/>
      <c r="AA325" s="42"/>
      <c r="AB325" s="51"/>
      <c r="AC325" s="42"/>
      <c r="AD325" s="41"/>
      <c r="AE325" s="40"/>
      <c r="AF325" s="51"/>
    </row>
    <row r="326" spans="1:32" x14ac:dyDescent="0.2">
      <c r="A326" s="43"/>
      <c r="B326" s="39"/>
      <c r="C326" s="62"/>
      <c r="D326" s="39"/>
      <c r="E326" s="39"/>
      <c r="F326" s="42"/>
      <c r="G326" s="41"/>
      <c r="H326" s="51"/>
      <c r="I326" s="42"/>
      <c r="J326" s="39"/>
      <c r="K326" s="41"/>
      <c r="L326" s="51"/>
      <c r="M326" s="39"/>
      <c r="N326" s="39"/>
      <c r="O326" s="41"/>
      <c r="P326" s="51"/>
      <c r="Q326" s="39"/>
      <c r="R326" s="39"/>
      <c r="S326" s="41"/>
      <c r="T326" s="51"/>
      <c r="U326" s="39"/>
      <c r="V326" s="39"/>
      <c r="W326" s="41"/>
      <c r="X326" s="51"/>
      <c r="Y326" s="39"/>
      <c r="Z326" s="42"/>
      <c r="AA326" s="42"/>
      <c r="AB326" s="51"/>
      <c r="AC326" s="42"/>
      <c r="AD326" s="41"/>
      <c r="AE326" s="40"/>
      <c r="AF326" s="51"/>
    </row>
    <row r="327" spans="1:32" x14ac:dyDescent="0.2">
      <c r="A327" s="43"/>
      <c r="B327" s="39"/>
      <c r="C327" s="62"/>
      <c r="D327" s="39"/>
      <c r="E327" s="39"/>
      <c r="F327" s="42"/>
      <c r="G327" s="41"/>
      <c r="H327" s="51"/>
      <c r="I327" s="42"/>
      <c r="J327" s="39"/>
      <c r="K327" s="41"/>
      <c r="L327" s="51"/>
      <c r="M327" s="39"/>
      <c r="N327" s="39"/>
      <c r="O327" s="41"/>
      <c r="P327" s="51"/>
      <c r="Q327" s="39"/>
      <c r="R327" s="39"/>
      <c r="S327" s="41"/>
      <c r="T327" s="51"/>
      <c r="U327" s="39"/>
      <c r="V327" s="39"/>
      <c r="W327" s="41"/>
      <c r="X327" s="51"/>
      <c r="Y327" s="39"/>
      <c r="Z327" s="42"/>
      <c r="AA327" s="42"/>
      <c r="AB327" s="51"/>
      <c r="AC327" s="42"/>
      <c r="AD327" s="41"/>
      <c r="AE327" s="40"/>
      <c r="AF327" s="51"/>
    </row>
    <row r="328" spans="1:32" x14ac:dyDescent="0.2">
      <c r="A328" s="43"/>
      <c r="B328" s="39"/>
      <c r="C328" s="62"/>
      <c r="D328" s="39"/>
      <c r="E328" s="39"/>
      <c r="F328" s="42"/>
      <c r="G328" s="41"/>
      <c r="H328" s="51"/>
      <c r="I328" s="42"/>
      <c r="J328" s="39"/>
      <c r="K328" s="41"/>
      <c r="L328" s="51"/>
      <c r="M328" s="39"/>
      <c r="N328" s="39"/>
      <c r="O328" s="41"/>
      <c r="P328" s="51"/>
      <c r="Q328" s="39"/>
      <c r="R328" s="39"/>
      <c r="S328" s="41"/>
      <c r="T328" s="51"/>
      <c r="U328" s="39"/>
      <c r="V328" s="39"/>
      <c r="W328" s="41"/>
      <c r="X328" s="51"/>
      <c r="Y328" s="39"/>
      <c r="Z328" s="42"/>
      <c r="AA328" s="42"/>
      <c r="AB328" s="51"/>
      <c r="AC328" s="42"/>
      <c r="AD328" s="41"/>
      <c r="AE328" s="40"/>
      <c r="AF328" s="51"/>
    </row>
    <row r="329" spans="1:32" x14ac:dyDescent="0.2">
      <c r="A329" s="43"/>
      <c r="B329" s="39"/>
      <c r="C329" s="62"/>
      <c r="D329" s="39"/>
      <c r="E329" s="39"/>
      <c r="F329" s="42"/>
      <c r="G329" s="41"/>
      <c r="H329" s="51"/>
      <c r="I329" s="42"/>
      <c r="J329" s="39"/>
      <c r="K329" s="41"/>
      <c r="L329" s="51"/>
      <c r="M329" s="39"/>
      <c r="N329" s="39"/>
      <c r="O329" s="41"/>
      <c r="P329" s="51"/>
      <c r="Q329" s="39"/>
      <c r="R329" s="39"/>
      <c r="S329" s="41"/>
      <c r="T329" s="51"/>
      <c r="U329" s="39"/>
      <c r="V329" s="39"/>
      <c r="W329" s="41"/>
      <c r="X329" s="51"/>
      <c r="Y329" s="39"/>
      <c r="Z329" s="42"/>
      <c r="AA329" s="42"/>
      <c r="AB329" s="51"/>
      <c r="AC329" s="42"/>
      <c r="AD329" s="41"/>
      <c r="AE329" s="40"/>
      <c r="AF329" s="51"/>
    </row>
    <row r="330" spans="1:32" x14ac:dyDescent="0.2">
      <c r="A330" s="43"/>
      <c r="B330" s="39"/>
      <c r="C330" s="62"/>
      <c r="D330" s="39"/>
      <c r="E330" s="39"/>
      <c r="F330" s="42"/>
      <c r="G330" s="41"/>
      <c r="H330" s="51"/>
      <c r="I330" s="42"/>
      <c r="J330" s="39"/>
      <c r="K330" s="41"/>
      <c r="L330" s="51"/>
      <c r="M330" s="39"/>
      <c r="N330" s="39"/>
      <c r="O330" s="41"/>
      <c r="P330" s="51"/>
      <c r="Q330" s="39"/>
      <c r="R330" s="39"/>
      <c r="S330" s="41"/>
      <c r="T330" s="51"/>
      <c r="U330" s="39"/>
      <c r="V330" s="39"/>
      <c r="W330" s="41"/>
      <c r="X330" s="51"/>
      <c r="Y330" s="39"/>
      <c r="Z330" s="42"/>
      <c r="AA330" s="42"/>
      <c r="AB330" s="51"/>
      <c r="AC330" s="42"/>
      <c r="AD330" s="41"/>
      <c r="AE330" s="40"/>
      <c r="AF330" s="51"/>
    </row>
    <row r="331" spans="1:32" x14ac:dyDescent="0.2">
      <c r="A331" s="43"/>
      <c r="B331" s="39"/>
      <c r="C331" s="62"/>
      <c r="D331" s="39"/>
      <c r="E331" s="39"/>
      <c r="F331" s="42"/>
      <c r="G331" s="41"/>
      <c r="H331" s="51"/>
      <c r="I331" s="42"/>
      <c r="J331" s="39"/>
      <c r="K331" s="41"/>
      <c r="L331" s="51"/>
      <c r="M331" s="39"/>
      <c r="N331" s="39"/>
      <c r="O331" s="41"/>
      <c r="P331" s="51"/>
      <c r="Q331" s="39"/>
      <c r="R331" s="39"/>
      <c r="S331" s="41"/>
      <c r="T331" s="51"/>
      <c r="U331" s="39"/>
      <c r="V331" s="39"/>
      <c r="W331" s="41"/>
      <c r="X331" s="51"/>
      <c r="Y331" s="39"/>
      <c r="Z331" s="42"/>
      <c r="AA331" s="42"/>
      <c r="AB331" s="51"/>
      <c r="AC331" s="42"/>
      <c r="AD331" s="41"/>
      <c r="AE331" s="40"/>
      <c r="AF331" s="51"/>
    </row>
    <row r="332" spans="1:32" x14ac:dyDescent="0.2">
      <c r="A332" s="43"/>
      <c r="B332" s="39"/>
      <c r="C332" s="62"/>
      <c r="D332" s="39"/>
      <c r="E332" s="39"/>
      <c r="F332" s="42"/>
      <c r="G332" s="41"/>
      <c r="H332" s="51"/>
      <c r="I332" s="42"/>
      <c r="J332" s="39"/>
      <c r="K332" s="41"/>
      <c r="L332" s="51"/>
      <c r="M332" s="39"/>
      <c r="N332" s="39"/>
      <c r="O332" s="41"/>
      <c r="P332" s="51"/>
      <c r="Q332" s="39"/>
      <c r="R332" s="39"/>
      <c r="S332" s="41"/>
      <c r="T332" s="51"/>
      <c r="U332" s="39"/>
      <c r="V332" s="39"/>
      <c r="W332" s="41"/>
      <c r="X332" s="51"/>
      <c r="Y332" s="39"/>
      <c r="Z332" s="42"/>
      <c r="AA332" s="42"/>
      <c r="AB332" s="51"/>
      <c r="AC332" s="42"/>
      <c r="AD332" s="41"/>
      <c r="AE332" s="40"/>
      <c r="AF332" s="51"/>
    </row>
    <row r="333" spans="1:32" x14ac:dyDescent="0.2">
      <c r="A333" s="43"/>
      <c r="B333" s="39"/>
      <c r="C333" s="62"/>
      <c r="D333" s="39"/>
      <c r="E333" s="39"/>
      <c r="F333" s="42"/>
      <c r="G333" s="41"/>
      <c r="H333" s="51"/>
      <c r="I333" s="42"/>
      <c r="J333" s="39"/>
      <c r="K333" s="41"/>
      <c r="L333" s="51"/>
      <c r="M333" s="39"/>
      <c r="N333" s="39"/>
      <c r="O333" s="41"/>
      <c r="P333" s="51"/>
      <c r="Q333" s="39"/>
      <c r="R333" s="39"/>
      <c r="S333" s="41"/>
      <c r="T333" s="51"/>
      <c r="U333" s="39"/>
      <c r="V333" s="39"/>
      <c r="W333" s="41"/>
      <c r="X333" s="51"/>
      <c r="Y333" s="39"/>
      <c r="Z333" s="42"/>
      <c r="AA333" s="42"/>
      <c r="AB333" s="51"/>
      <c r="AC333" s="42"/>
      <c r="AD333" s="41"/>
      <c r="AE333" s="40"/>
      <c r="AF333" s="51"/>
    </row>
    <row r="334" spans="1:32" x14ac:dyDescent="0.2">
      <c r="A334" s="43"/>
      <c r="B334" s="39"/>
      <c r="C334" s="62"/>
      <c r="D334" s="39"/>
      <c r="E334" s="39"/>
      <c r="F334" s="42"/>
      <c r="G334" s="41"/>
      <c r="H334" s="51"/>
      <c r="I334" s="42"/>
      <c r="J334" s="39"/>
      <c r="K334" s="41"/>
      <c r="L334" s="51"/>
      <c r="M334" s="39"/>
      <c r="N334" s="39"/>
      <c r="O334" s="41"/>
      <c r="P334" s="51"/>
      <c r="Q334" s="39"/>
      <c r="R334" s="39"/>
      <c r="S334" s="41"/>
      <c r="T334" s="51"/>
      <c r="U334" s="39"/>
      <c r="V334" s="39"/>
      <c r="W334" s="41"/>
      <c r="X334" s="51"/>
      <c r="Y334" s="39"/>
      <c r="Z334" s="42"/>
      <c r="AA334" s="42"/>
      <c r="AB334" s="51"/>
      <c r="AC334" s="42"/>
      <c r="AD334" s="41"/>
      <c r="AE334" s="40"/>
      <c r="AF334" s="51"/>
    </row>
    <row r="335" spans="1:32" x14ac:dyDescent="0.2">
      <c r="A335" s="43"/>
      <c r="B335" s="39"/>
      <c r="C335" s="62"/>
      <c r="D335" s="39"/>
      <c r="E335" s="39"/>
      <c r="F335" s="42"/>
      <c r="G335" s="41"/>
      <c r="H335" s="51"/>
      <c r="I335" s="42"/>
      <c r="J335" s="39"/>
      <c r="K335" s="41"/>
      <c r="L335" s="51"/>
      <c r="M335" s="39"/>
      <c r="N335" s="39"/>
      <c r="O335" s="41"/>
      <c r="P335" s="51"/>
      <c r="Q335" s="39"/>
      <c r="R335" s="39"/>
      <c r="S335" s="41"/>
      <c r="T335" s="51"/>
      <c r="U335" s="39"/>
      <c r="V335" s="39"/>
      <c r="W335" s="41"/>
      <c r="X335" s="51"/>
      <c r="Y335" s="39"/>
      <c r="Z335" s="42"/>
      <c r="AA335" s="42"/>
      <c r="AB335" s="51"/>
      <c r="AC335" s="42"/>
      <c r="AD335" s="41"/>
      <c r="AE335" s="40"/>
      <c r="AF335" s="51"/>
    </row>
    <row r="336" spans="1:32" x14ac:dyDescent="0.2">
      <c r="A336" s="43"/>
      <c r="B336" s="39"/>
      <c r="C336" s="62"/>
      <c r="D336" s="39"/>
      <c r="E336" s="39"/>
      <c r="F336" s="42"/>
      <c r="G336" s="41"/>
      <c r="H336" s="51"/>
      <c r="I336" s="42"/>
      <c r="J336" s="39"/>
      <c r="K336" s="41"/>
      <c r="L336" s="51"/>
      <c r="M336" s="39"/>
      <c r="N336" s="39"/>
      <c r="O336" s="41"/>
      <c r="P336" s="51"/>
      <c r="Q336" s="39"/>
      <c r="R336" s="39"/>
      <c r="S336" s="41"/>
      <c r="T336" s="51"/>
      <c r="U336" s="39"/>
      <c r="V336" s="39"/>
      <c r="W336" s="41"/>
      <c r="X336" s="51"/>
      <c r="Y336" s="39"/>
      <c r="Z336" s="42"/>
      <c r="AA336" s="42"/>
      <c r="AB336" s="51"/>
      <c r="AC336" s="42"/>
      <c r="AD336" s="41"/>
      <c r="AE336" s="40"/>
      <c r="AF336" s="51"/>
    </row>
    <row r="337" spans="1:32" x14ac:dyDescent="0.2">
      <c r="A337" s="43"/>
      <c r="B337" s="39"/>
      <c r="C337" s="62"/>
      <c r="D337" s="39"/>
      <c r="E337" s="39"/>
      <c r="F337" s="42"/>
      <c r="G337" s="41"/>
      <c r="H337" s="51"/>
      <c r="I337" s="42"/>
      <c r="J337" s="39"/>
      <c r="K337" s="41"/>
      <c r="L337" s="51"/>
      <c r="M337" s="39"/>
      <c r="N337" s="39"/>
      <c r="O337" s="41"/>
      <c r="P337" s="51"/>
      <c r="Q337" s="39"/>
      <c r="R337" s="39"/>
      <c r="S337" s="41"/>
      <c r="T337" s="51"/>
      <c r="U337" s="39"/>
      <c r="V337" s="39"/>
      <c r="W337" s="41"/>
      <c r="X337" s="51"/>
      <c r="Y337" s="39"/>
      <c r="Z337" s="42"/>
      <c r="AA337" s="42"/>
      <c r="AB337" s="51"/>
      <c r="AC337" s="42"/>
      <c r="AD337" s="41"/>
      <c r="AE337" s="40"/>
      <c r="AF337" s="51"/>
    </row>
    <row r="338" spans="1:32" x14ac:dyDescent="0.2">
      <c r="A338" s="43"/>
      <c r="B338" s="39"/>
      <c r="C338" s="62"/>
      <c r="D338" s="39"/>
      <c r="E338" s="39"/>
      <c r="F338" s="42"/>
      <c r="G338" s="41"/>
      <c r="H338" s="51"/>
      <c r="I338" s="42"/>
      <c r="J338" s="39"/>
      <c r="K338" s="41"/>
      <c r="L338" s="51"/>
      <c r="M338" s="39"/>
      <c r="N338" s="39"/>
      <c r="O338" s="41"/>
      <c r="P338" s="51"/>
      <c r="Q338" s="39"/>
      <c r="R338" s="39"/>
      <c r="S338" s="41"/>
      <c r="T338" s="51"/>
      <c r="U338" s="39"/>
      <c r="V338" s="39"/>
      <c r="W338" s="41"/>
      <c r="X338" s="51"/>
      <c r="Y338" s="39"/>
      <c r="Z338" s="42"/>
      <c r="AA338" s="42"/>
      <c r="AB338" s="51"/>
      <c r="AC338" s="42"/>
      <c r="AD338" s="41"/>
      <c r="AE338" s="40"/>
      <c r="AF338" s="51"/>
    </row>
    <row r="339" spans="1:32" x14ac:dyDescent="0.2">
      <c r="A339" s="43"/>
      <c r="B339" s="39"/>
      <c r="C339" s="62"/>
      <c r="D339" s="39"/>
      <c r="E339" s="39"/>
      <c r="F339" s="42"/>
      <c r="G339" s="41"/>
      <c r="H339" s="51"/>
      <c r="I339" s="42"/>
      <c r="J339" s="39"/>
      <c r="K339" s="41"/>
      <c r="L339" s="51"/>
      <c r="M339" s="39"/>
      <c r="N339" s="39"/>
      <c r="O339" s="41"/>
      <c r="P339" s="51"/>
      <c r="Q339" s="39"/>
      <c r="R339" s="39"/>
      <c r="S339" s="41"/>
      <c r="T339" s="51"/>
      <c r="U339" s="39"/>
      <c r="V339" s="39"/>
      <c r="W339" s="41"/>
      <c r="X339" s="51"/>
      <c r="Y339" s="39"/>
      <c r="Z339" s="42"/>
      <c r="AA339" s="42"/>
      <c r="AB339" s="51"/>
      <c r="AC339" s="42"/>
      <c r="AD339" s="41"/>
      <c r="AE339" s="40"/>
      <c r="AF339" s="51"/>
    </row>
    <row r="340" spans="1:32" x14ac:dyDescent="0.2">
      <c r="A340" s="43"/>
      <c r="B340" s="39"/>
      <c r="C340" s="62"/>
      <c r="D340" s="39"/>
      <c r="E340" s="39"/>
      <c r="F340" s="42"/>
      <c r="G340" s="41"/>
      <c r="H340" s="51"/>
      <c r="I340" s="42"/>
      <c r="J340" s="39"/>
      <c r="K340" s="41"/>
      <c r="L340" s="51"/>
      <c r="M340" s="39"/>
      <c r="N340" s="39"/>
      <c r="O340" s="41"/>
      <c r="P340" s="51"/>
      <c r="Q340" s="39"/>
      <c r="R340" s="39"/>
      <c r="S340" s="41"/>
      <c r="T340" s="51"/>
      <c r="U340" s="39"/>
      <c r="V340" s="39"/>
      <c r="W340" s="41"/>
      <c r="X340" s="51"/>
      <c r="Y340" s="39"/>
      <c r="Z340" s="42"/>
      <c r="AA340" s="42"/>
      <c r="AB340" s="51"/>
      <c r="AC340" s="42"/>
      <c r="AD340" s="41"/>
      <c r="AE340" s="40"/>
      <c r="AF340" s="51"/>
    </row>
    <row r="341" spans="1:32" x14ac:dyDescent="0.2">
      <c r="A341" s="43"/>
      <c r="B341" s="39"/>
      <c r="C341" s="62"/>
      <c r="D341" s="39"/>
      <c r="E341" s="39"/>
      <c r="F341" s="42"/>
      <c r="G341" s="41"/>
      <c r="H341" s="51"/>
      <c r="I341" s="42"/>
      <c r="J341" s="39"/>
      <c r="K341" s="41"/>
      <c r="L341" s="51"/>
      <c r="M341" s="39"/>
      <c r="N341" s="39"/>
      <c r="O341" s="41"/>
      <c r="P341" s="51"/>
      <c r="Q341" s="39"/>
      <c r="R341" s="39"/>
      <c r="S341" s="41"/>
      <c r="T341" s="51"/>
      <c r="U341" s="39"/>
      <c r="V341" s="39"/>
      <c r="W341" s="41"/>
      <c r="X341" s="51"/>
      <c r="Y341" s="39"/>
      <c r="Z341" s="42"/>
      <c r="AA341" s="42"/>
      <c r="AB341" s="51"/>
      <c r="AC341" s="42"/>
      <c r="AD341" s="41"/>
      <c r="AE341" s="40"/>
      <c r="AF341" s="51"/>
    </row>
    <row r="342" spans="1:32" x14ac:dyDescent="0.2">
      <c r="A342" s="43"/>
      <c r="B342" s="39"/>
      <c r="C342" s="62"/>
      <c r="D342" s="39"/>
      <c r="E342" s="39"/>
      <c r="F342" s="42"/>
      <c r="G342" s="41"/>
      <c r="H342" s="51"/>
      <c r="I342" s="42"/>
      <c r="J342" s="39"/>
      <c r="K342" s="41"/>
      <c r="L342" s="51"/>
      <c r="M342" s="39"/>
      <c r="N342" s="39"/>
      <c r="O342" s="41"/>
      <c r="P342" s="51"/>
      <c r="Q342" s="39"/>
      <c r="R342" s="39"/>
      <c r="S342" s="41"/>
      <c r="T342" s="51"/>
      <c r="U342" s="39"/>
      <c r="V342" s="39"/>
      <c r="W342" s="41"/>
      <c r="X342" s="51"/>
      <c r="Y342" s="39"/>
      <c r="Z342" s="42"/>
      <c r="AA342" s="42"/>
      <c r="AB342" s="51"/>
      <c r="AC342" s="42"/>
      <c r="AD342" s="41"/>
      <c r="AE342" s="40"/>
      <c r="AF342" s="51"/>
    </row>
    <row r="343" spans="1:32" x14ac:dyDescent="0.2">
      <c r="A343" s="43"/>
      <c r="B343" s="39"/>
      <c r="C343" s="62"/>
      <c r="D343" s="39"/>
      <c r="E343" s="39"/>
      <c r="F343" s="42"/>
      <c r="G343" s="41"/>
      <c r="H343" s="51"/>
      <c r="I343" s="42"/>
      <c r="J343" s="39"/>
      <c r="K343" s="41"/>
      <c r="L343" s="51"/>
      <c r="M343" s="39"/>
      <c r="N343" s="39"/>
      <c r="O343" s="41"/>
      <c r="P343" s="51"/>
      <c r="Q343" s="39"/>
      <c r="R343" s="39"/>
      <c r="S343" s="41"/>
      <c r="T343" s="51"/>
      <c r="U343" s="39"/>
      <c r="V343" s="39"/>
      <c r="W343" s="41"/>
      <c r="X343" s="51"/>
      <c r="Y343" s="39"/>
      <c r="Z343" s="42"/>
      <c r="AA343" s="42"/>
      <c r="AB343" s="51"/>
      <c r="AC343" s="42"/>
      <c r="AD343" s="41"/>
      <c r="AE343" s="40"/>
      <c r="AF343" s="51"/>
    </row>
    <row r="344" spans="1:32" x14ac:dyDescent="0.2">
      <c r="A344" s="43"/>
      <c r="B344" s="39"/>
      <c r="C344" s="62"/>
      <c r="D344" s="39"/>
      <c r="E344" s="39"/>
      <c r="F344" s="42"/>
      <c r="G344" s="41"/>
      <c r="H344" s="51"/>
      <c r="I344" s="42"/>
      <c r="J344" s="39"/>
      <c r="K344" s="41"/>
      <c r="L344" s="51"/>
      <c r="M344" s="39"/>
      <c r="N344" s="39"/>
      <c r="O344" s="41"/>
      <c r="P344" s="51"/>
      <c r="Q344" s="39"/>
      <c r="R344" s="39"/>
      <c r="S344" s="41"/>
      <c r="T344" s="51"/>
      <c r="U344" s="39"/>
      <c r="V344" s="39"/>
      <c r="W344" s="41"/>
      <c r="X344" s="51"/>
      <c r="Y344" s="39"/>
      <c r="Z344" s="42"/>
      <c r="AA344" s="42"/>
      <c r="AB344" s="51"/>
      <c r="AC344" s="42"/>
      <c r="AD344" s="41"/>
      <c r="AE344" s="40"/>
      <c r="AF344" s="51"/>
    </row>
    <row r="345" spans="1:32" x14ac:dyDescent="0.2">
      <c r="A345" s="43"/>
      <c r="B345" s="39"/>
      <c r="C345" s="62"/>
      <c r="D345" s="39"/>
      <c r="E345" s="39"/>
      <c r="F345" s="42"/>
      <c r="G345" s="41"/>
      <c r="H345" s="51"/>
      <c r="I345" s="42"/>
      <c r="J345" s="39"/>
      <c r="K345" s="41"/>
      <c r="L345" s="51"/>
      <c r="M345" s="39"/>
      <c r="N345" s="39"/>
      <c r="O345" s="41"/>
      <c r="P345" s="51"/>
      <c r="Q345" s="39"/>
      <c r="R345" s="39"/>
      <c r="S345" s="41"/>
      <c r="T345" s="51"/>
      <c r="U345" s="39"/>
      <c r="V345" s="39"/>
      <c r="W345" s="41"/>
      <c r="X345" s="51"/>
      <c r="Y345" s="39"/>
      <c r="Z345" s="42"/>
      <c r="AA345" s="42"/>
      <c r="AB345" s="51"/>
      <c r="AC345" s="42"/>
      <c r="AD345" s="41"/>
      <c r="AE345" s="40"/>
      <c r="AF345" s="51"/>
    </row>
    <row r="346" spans="1:32" x14ac:dyDescent="0.2">
      <c r="A346" s="43"/>
      <c r="B346" s="39"/>
      <c r="C346" s="62"/>
      <c r="D346" s="39"/>
      <c r="E346" s="39"/>
      <c r="F346" s="42"/>
      <c r="G346" s="41"/>
      <c r="H346" s="51"/>
      <c r="I346" s="42"/>
      <c r="J346" s="39"/>
      <c r="K346" s="41"/>
      <c r="L346" s="51"/>
      <c r="M346" s="39"/>
      <c r="N346" s="39"/>
      <c r="O346" s="41"/>
      <c r="P346" s="51"/>
      <c r="Q346" s="39"/>
      <c r="R346" s="39"/>
      <c r="S346" s="41"/>
      <c r="T346" s="51"/>
      <c r="U346" s="39"/>
      <c r="V346" s="39"/>
      <c r="W346" s="41"/>
      <c r="X346" s="51"/>
      <c r="Y346" s="39"/>
      <c r="Z346" s="42"/>
      <c r="AA346" s="42"/>
      <c r="AB346" s="51"/>
      <c r="AC346" s="42"/>
      <c r="AD346" s="41"/>
      <c r="AE346" s="40"/>
      <c r="AF346" s="51"/>
    </row>
    <row r="347" spans="1:32" x14ac:dyDescent="0.2">
      <c r="A347" s="43"/>
      <c r="B347" s="39"/>
      <c r="C347" s="62"/>
      <c r="D347" s="39"/>
      <c r="E347" s="39"/>
      <c r="F347" s="42"/>
      <c r="G347" s="41"/>
      <c r="H347" s="51"/>
      <c r="I347" s="42"/>
      <c r="J347" s="39"/>
      <c r="K347" s="41"/>
      <c r="L347" s="51"/>
      <c r="M347" s="39"/>
      <c r="N347" s="39"/>
      <c r="O347" s="41"/>
      <c r="P347" s="51"/>
      <c r="Q347" s="39"/>
      <c r="R347" s="39"/>
      <c r="S347" s="41"/>
      <c r="T347" s="51"/>
      <c r="U347" s="39"/>
      <c r="V347" s="39"/>
      <c r="W347" s="41"/>
      <c r="X347" s="51"/>
      <c r="Y347" s="39"/>
      <c r="Z347" s="42"/>
      <c r="AA347" s="42"/>
      <c r="AB347" s="51"/>
      <c r="AC347" s="42"/>
      <c r="AD347" s="41"/>
      <c r="AE347" s="40"/>
      <c r="AF347" s="51"/>
    </row>
    <row r="348" spans="1:32" x14ac:dyDescent="0.2">
      <c r="A348" s="43"/>
      <c r="B348" s="39"/>
      <c r="C348" s="62"/>
      <c r="D348" s="39"/>
      <c r="E348" s="39"/>
      <c r="F348" s="42"/>
      <c r="G348" s="41"/>
      <c r="H348" s="51"/>
      <c r="I348" s="42"/>
      <c r="J348" s="39"/>
      <c r="K348" s="41"/>
      <c r="L348" s="51"/>
      <c r="M348" s="39"/>
      <c r="N348" s="39"/>
      <c r="O348" s="41"/>
      <c r="P348" s="51"/>
      <c r="Q348" s="39"/>
      <c r="R348" s="39"/>
      <c r="S348" s="41"/>
      <c r="T348" s="51"/>
      <c r="U348" s="39"/>
      <c r="V348" s="39"/>
      <c r="W348" s="41"/>
      <c r="X348" s="51"/>
      <c r="Y348" s="39"/>
      <c r="Z348" s="42"/>
      <c r="AA348" s="42"/>
      <c r="AB348" s="51"/>
      <c r="AC348" s="42"/>
      <c r="AD348" s="41"/>
      <c r="AE348" s="40"/>
      <c r="AF348" s="51"/>
    </row>
    <row r="349" spans="1:32" x14ac:dyDescent="0.2">
      <c r="A349" s="43"/>
      <c r="B349" s="39"/>
      <c r="C349" s="62"/>
      <c r="D349" s="39"/>
      <c r="E349" s="39"/>
      <c r="F349" s="42"/>
      <c r="G349" s="41"/>
      <c r="H349" s="51"/>
      <c r="I349" s="42"/>
      <c r="J349" s="39"/>
      <c r="K349" s="41"/>
      <c r="L349" s="51"/>
      <c r="M349" s="39"/>
      <c r="N349" s="39"/>
      <c r="O349" s="41"/>
      <c r="P349" s="51"/>
      <c r="Q349" s="39"/>
      <c r="R349" s="39"/>
      <c r="S349" s="41"/>
      <c r="T349" s="51"/>
      <c r="U349" s="39"/>
      <c r="V349" s="39"/>
      <c r="W349" s="41"/>
      <c r="X349" s="51"/>
      <c r="Y349" s="39"/>
      <c r="Z349" s="42"/>
      <c r="AA349" s="42"/>
      <c r="AB349" s="51"/>
      <c r="AC349" s="42"/>
      <c r="AD349" s="41"/>
      <c r="AE349" s="40"/>
      <c r="AF349" s="51"/>
    </row>
    <row r="350" spans="1:32" x14ac:dyDescent="0.2">
      <c r="A350" s="43"/>
      <c r="B350" s="39"/>
      <c r="C350" s="62"/>
      <c r="D350" s="39"/>
      <c r="E350" s="39"/>
      <c r="F350" s="42"/>
      <c r="G350" s="41"/>
      <c r="H350" s="51"/>
      <c r="I350" s="42"/>
      <c r="J350" s="39"/>
      <c r="K350" s="41"/>
      <c r="L350" s="51"/>
      <c r="M350" s="39"/>
      <c r="N350" s="39"/>
      <c r="O350" s="41"/>
      <c r="P350" s="51"/>
      <c r="Q350" s="39"/>
      <c r="R350" s="39"/>
      <c r="S350" s="41"/>
      <c r="T350" s="51"/>
      <c r="U350" s="39"/>
      <c r="V350" s="39"/>
      <c r="W350" s="41"/>
      <c r="X350" s="51"/>
      <c r="Y350" s="39"/>
      <c r="Z350" s="42"/>
      <c r="AA350" s="42"/>
      <c r="AB350" s="51"/>
      <c r="AC350" s="42"/>
      <c r="AD350" s="41"/>
      <c r="AE350" s="40"/>
      <c r="AF350" s="51"/>
    </row>
    <row r="351" spans="1:32" x14ac:dyDescent="0.2">
      <c r="A351" s="43"/>
      <c r="B351" s="39"/>
      <c r="C351" s="62"/>
      <c r="D351" s="39"/>
      <c r="E351" s="39"/>
      <c r="F351" s="42"/>
      <c r="G351" s="41"/>
      <c r="H351" s="51"/>
      <c r="I351" s="42"/>
      <c r="J351" s="39"/>
      <c r="K351" s="41"/>
      <c r="L351" s="51"/>
      <c r="M351" s="39"/>
      <c r="N351" s="39"/>
      <c r="O351" s="41"/>
      <c r="P351" s="51"/>
      <c r="Q351" s="39"/>
      <c r="R351" s="39"/>
      <c r="S351" s="41"/>
      <c r="T351" s="51"/>
      <c r="U351" s="39"/>
      <c r="V351" s="39"/>
      <c r="W351" s="41"/>
      <c r="X351" s="51"/>
      <c r="Y351" s="39"/>
      <c r="Z351" s="42"/>
      <c r="AA351" s="42"/>
      <c r="AB351" s="51"/>
      <c r="AC351" s="42"/>
      <c r="AD351" s="41"/>
      <c r="AE351" s="40"/>
      <c r="AF351" s="51"/>
    </row>
    <row r="352" spans="1:32" x14ac:dyDescent="0.2">
      <c r="A352" s="43"/>
      <c r="B352" s="39"/>
      <c r="C352" s="62"/>
      <c r="D352" s="39"/>
      <c r="E352" s="39"/>
      <c r="F352" s="42"/>
      <c r="G352" s="41"/>
      <c r="H352" s="51"/>
      <c r="I352" s="42"/>
      <c r="J352" s="39"/>
      <c r="K352" s="41"/>
      <c r="L352" s="51"/>
      <c r="M352" s="39"/>
      <c r="N352" s="39"/>
      <c r="O352" s="41"/>
      <c r="P352" s="51"/>
      <c r="Q352" s="39"/>
      <c r="R352" s="39"/>
      <c r="S352" s="41"/>
      <c r="T352" s="51"/>
      <c r="U352" s="39"/>
      <c r="V352" s="39"/>
      <c r="W352" s="41"/>
      <c r="X352" s="51"/>
      <c r="Y352" s="39"/>
      <c r="Z352" s="42"/>
      <c r="AA352" s="42"/>
      <c r="AB352" s="51"/>
      <c r="AC352" s="42"/>
      <c r="AD352" s="41"/>
      <c r="AE352" s="40"/>
      <c r="AF352" s="51"/>
    </row>
    <row r="353" spans="1:32" x14ac:dyDescent="0.2">
      <c r="A353" s="43"/>
      <c r="B353" s="39"/>
      <c r="C353" s="62"/>
      <c r="D353" s="39"/>
      <c r="E353" s="39"/>
      <c r="F353" s="42"/>
      <c r="G353" s="41"/>
      <c r="H353" s="51"/>
      <c r="I353" s="42"/>
      <c r="J353" s="39"/>
      <c r="K353" s="41"/>
      <c r="L353" s="51"/>
      <c r="M353" s="39"/>
      <c r="N353" s="39"/>
      <c r="O353" s="41"/>
      <c r="P353" s="51"/>
      <c r="Q353" s="39"/>
      <c r="R353" s="39"/>
      <c r="S353" s="41"/>
      <c r="T353" s="51"/>
      <c r="U353" s="39"/>
      <c r="V353" s="39"/>
      <c r="W353" s="41"/>
      <c r="X353" s="51"/>
      <c r="Y353" s="39"/>
      <c r="Z353" s="42"/>
      <c r="AA353" s="42"/>
      <c r="AB353" s="51"/>
      <c r="AC353" s="42"/>
      <c r="AD353" s="41"/>
      <c r="AE353" s="40"/>
      <c r="AF353" s="51"/>
    </row>
    <row r="354" spans="1:32" x14ac:dyDescent="0.2">
      <c r="A354" s="43"/>
      <c r="B354" s="39"/>
      <c r="C354" s="62"/>
      <c r="D354" s="39"/>
      <c r="E354" s="39"/>
      <c r="F354" s="42"/>
      <c r="G354" s="41"/>
      <c r="H354" s="51"/>
      <c r="I354" s="42"/>
      <c r="J354" s="39"/>
      <c r="K354" s="41"/>
      <c r="L354" s="51"/>
      <c r="M354" s="39"/>
      <c r="N354" s="39"/>
      <c r="O354" s="41"/>
      <c r="P354" s="51"/>
      <c r="Q354" s="39"/>
      <c r="R354" s="39"/>
      <c r="S354" s="41"/>
      <c r="T354" s="51"/>
      <c r="U354" s="39"/>
      <c r="V354" s="39"/>
      <c r="W354" s="41"/>
      <c r="X354" s="51"/>
      <c r="Y354" s="39"/>
      <c r="Z354" s="42"/>
      <c r="AA354" s="42"/>
      <c r="AB354" s="51"/>
      <c r="AC354" s="42"/>
      <c r="AD354" s="41"/>
      <c r="AE354" s="40"/>
      <c r="AF354" s="51"/>
    </row>
    <row r="355" spans="1:32" x14ac:dyDescent="0.2">
      <c r="A355" s="43"/>
      <c r="B355" s="39"/>
      <c r="C355" s="62"/>
      <c r="D355" s="39"/>
      <c r="E355" s="39"/>
      <c r="F355" s="42"/>
      <c r="G355" s="41"/>
      <c r="H355" s="51"/>
      <c r="I355" s="42"/>
      <c r="J355" s="39"/>
      <c r="K355" s="41"/>
      <c r="L355" s="51"/>
      <c r="M355" s="39"/>
      <c r="N355" s="39"/>
      <c r="O355" s="41"/>
      <c r="P355" s="51"/>
      <c r="Q355" s="39"/>
      <c r="R355" s="39"/>
      <c r="S355" s="41"/>
      <c r="T355" s="51"/>
      <c r="U355" s="39"/>
      <c r="V355" s="39"/>
      <c r="W355" s="41"/>
      <c r="X355" s="51"/>
      <c r="Y355" s="39"/>
      <c r="Z355" s="42"/>
      <c r="AA355" s="42"/>
      <c r="AB355" s="51"/>
      <c r="AC355" s="42"/>
      <c r="AD355" s="41"/>
      <c r="AE355" s="40"/>
      <c r="AF355" s="51"/>
    </row>
    <row r="356" spans="1:32" x14ac:dyDescent="0.2">
      <c r="A356" s="43"/>
      <c r="B356" s="39"/>
      <c r="C356" s="62"/>
      <c r="D356" s="39"/>
      <c r="E356" s="39"/>
      <c r="F356" s="42"/>
      <c r="G356" s="41"/>
      <c r="H356" s="51"/>
      <c r="I356" s="42"/>
      <c r="J356" s="39"/>
      <c r="K356" s="41"/>
      <c r="L356" s="51"/>
      <c r="M356" s="39"/>
      <c r="N356" s="39"/>
      <c r="O356" s="41"/>
      <c r="P356" s="51"/>
      <c r="Q356" s="39"/>
      <c r="R356" s="39"/>
      <c r="S356" s="41"/>
      <c r="T356" s="51"/>
      <c r="U356" s="39"/>
      <c r="V356" s="39"/>
      <c r="W356" s="41"/>
      <c r="X356" s="51"/>
      <c r="Y356" s="39"/>
      <c r="Z356" s="42"/>
      <c r="AA356" s="42"/>
      <c r="AB356" s="51"/>
      <c r="AC356" s="42"/>
      <c r="AD356" s="41"/>
      <c r="AE356" s="40"/>
      <c r="AF356" s="51"/>
    </row>
    <row r="357" spans="1:32" x14ac:dyDescent="0.2">
      <c r="A357" s="43"/>
      <c r="B357" s="39"/>
      <c r="C357" s="62"/>
      <c r="D357" s="39"/>
      <c r="E357" s="39"/>
      <c r="F357" s="42"/>
      <c r="G357" s="41"/>
      <c r="H357" s="51"/>
      <c r="I357" s="42"/>
      <c r="J357" s="39"/>
      <c r="K357" s="41"/>
      <c r="L357" s="51"/>
      <c r="M357" s="39"/>
      <c r="N357" s="39"/>
      <c r="O357" s="41"/>
      <c r="P357" s="51"/>
      <c r="Q357" s="39"/>
      <c r="R357" s="39"/>
      <c r="S357" s="41"/>
      <c r="T357" s="51"/>
      <c r="U357" s="39"/>
      <c r="V357" s="39"/>
      <c r="W357" s="41"/>
      <c r="X357" s="51"/>
      <c r="Y357" s="39"/>
      <c r="Z357" s="42"/>
      <c r="AA357" s="42"/>
      <c r="AB357" s="51"/>
      <c r="AC357" s="42"/>
      <c r="AD357" s="41"/>
      <c r="AE357" s="40"/>
      <c r="AF357" s="51"/>
    </row>
    <row r="358" spans="1:32" x14ac:dyDescent="0.2">
      <c r="A358" s="43"/>
      <c r="B358" s="39"/>
      <c r="C358" s="62"/>
      <c r="D358" s="39"/>
      <c r="E358" s="39"/>
      <c r="F358" s="42"/>
      <c r="G358" s="41"/>
      <c r="H358" s="51"/>
      <c r="I358" s="42"/>
      <c r="J358" s="39"/>
      <c r="K358" s="41"/>
      <c r="L358" s="51"/>
      <c r="M358" s="39"/>
      <c r="N358" s="39"/>
      <c r="O358" s="41"/>
      <c r="P358" s="51"/>
      <c r="Q358" s="39"/>
      <c r="R358" s="39"/>
      <c r="S358" s="41"/>
      <c r="T358" s="51"/>
      <c r="U358" s="39"/>
      <c r="V358" s="39"/>
      <c r="W358" s="41"/>
      <c r="X358" s="51"/>
      <c r="Y358" s="42"/>
      <c r="Z358" s="42"/>
      <c r="AA358" s="42"/>
      <c r="AB358" s="54"/>
      <c r="AC358" s="42"/>
      <c r="AD358" s="41"/>
      <c r="AE358" s="40"/>
      <c r="AF358" s="51"/>
    </row>
    <row r="359" spans="1:32" x14ac:dyDescent="0.2">
      <c r="A359" s="43"/>
      <c r="B359" s="39"/>
      <c r="C359" s="62"/>
      <c r="D359" s="39"/>
      <c r="E359" s="39"/>
      <c r="F359" s="42"/>
      <c r="G359" s="41"/>
      <c r="H359" s="51"/>
      <c r="I359" s="42"/>
      <c r="J359" s="39"/>
      <c r="K359" s="41"/>
      <c r="L359" s="51"/>
      <c r="M359" s="39"/>
      <c r="N359" s="39"/>
      <c r="O359" s="41"/>
      <c r="P359" s="51"/>
      <c r="Q359" s="39"/>
      <c r="R359" s="39"/>
      <c r="S359" s="41"/>
      <c r="T359" s="51"/>
      <c r="U359" s="39"/>
      <c r="V359" s="39"/>
      <c r="W359" s="41"/>
      <c r="X359" s="51"/>
      <c r="Y359" s="42"/>
      <c r="Z359" s="42"/>
      <c r="AA359" s="42"/>
      <c r="AB359" s="54"/>
      <c r="AC359" s="42"/>
      <c r="AD359" s="41"/>
      <c r="AE359" s="40"/>
      <c r="AF359" s="51"/>
    </row>
    <row r="360" spans="1:32" x14ac:dyDescent="0.2">
      <c r="A360" s="43"/>
      <c r="B360" s="39"/>
      <c r="C360" s="62"/>
      <c r="D360" s="39"/>
      <c r="E360" s="39"/>
      <c r="F360" s="42"/>
      <c r="G360" s="41"/>
      <c r="H360" s="51"/>
      <c r="I360" s="42"/>
      <c r="J360" s="39"/>
      <c r="K360" s="41"/>
      <c r="L360" s="51"/>
      <c r="M360" s="39"/>
      <c r="N360" s="39"/>
      <c r="O360" s="41"/>
      <c r="P360" s="51"/>
      <c r="Q360" s="39"/>
      <c r="R360" s="39"/>
      <c r="S360" s="41"/>
      <c r="T360" s="51"/>
      <c r="U360" s="39"/>
      <c r="V360" s="39"/>
      <c r="W360" s="41"/>
      <c r="X360" s="51"/>
      <c r="Y360" s="42"/>
      <c r="Z360" s="42"/>
      <c r="AA360" s="42"/>
      <c r="AB360" s="54"/>
      <c r="AC360" s="42"/>
      <c r="AD360" s="41"/>
      <c r="AE360" s="40"/>
      <c r="AF360" s="51"/>
    </row>
    <row r="361" spans="1:32" x14ac:dyDescent="0.2">
      <c r="A361" s="43"/>
      <c r="B361" s="39"/>
      <c r="C361" s="62"/>
      <c r="D361" s="39"/>
      <c r="E361" s="39"/>
      <c r="F361" s="42"/>
      <c r="G361" s="41"/>
      <c r="H361" s="51"/>
      <c r="I361" s="42"/>
      <c r="J361" s="39"/>
      <c r="K361" s="41"/>
      <c r="L361" s="51"/>
      <c r="M361" s="39"/>
      <c r="N361" s="39"/>
      <c r="O361" s="41"/>
      <c r="P361" s="51"/>
      <c r="Q361" s="39"/>
      <c r="R361" s="39"/>
      <c r="S361" s="41"/>
      <c r="T361" s="51"/>
      <c r="U361" s="39"/>
      <c r="V361" s="39"/>
      <c r="W361" s="41"/>
      <c r="X361" s="51"/>
      <c r="Y361" s="42"/>
      <c r="Z361" s="42"/>
      <c r="AA361" s="42"/>
      <c r="AB361" s="54"/>
      <c r="AC361" s="42"/>
      <c r="AD361" s="41"/>
      <c r="AE361" s="40"/>
      <c r="AF361" s="51"/>
    </row>
    <row r="362" spans="1:32" x14ac:dyDescent="0.2">
      <c r="A362" s="43"/>
      <c r="B362" s="39"/>
      <c r="C362" s="62"/>
      <c r="D362" s="39"/>
      <c r="E362" s="39"/>
      <c r="F362" s="42"/>
      <c r="G362" s="41"/>
      <c r="H362" s="51"/>
      <c r="I362" s="42"/>
      <c r="J362" s="39"/>
      <c r="K362" s="41"/>
      <c r="L362" s="51"/>
      <c r="M362" s="39"/>
      <c r="N362" s="39"/>
      <c r="O362" s="41"/>
      <c r="P362" s="51"/>
      <c r="Q362" s="39"/>
      <c r="R362" s="39"/>
      <c r="S362" s="41"/>
      <c r="T362" s="51"/>
      <c r="U362" s="39"/>
      <c r="V362" s="39"/>
      <c r="W362" s="41"/>
      <c r="X362" s="51"/>
      <c r="Y362" s="42"/>
      <c r="Z362" s="42"/>
      <c r="AA362" s="42"/>
      <c r="AB362" s="54"/>
      <c r="AC362" s="42"/>
      <c r="AD362" s="41"/>
      <c r="AE362" s="40"/>
      <c r="AF362" s="51"/>
    </row>
    <row r="363" spans="1:32" x14ac:dyDescent="0.2">
      <c r="A363" s="43"/>
      <c r="B363" s="39"/>
      <c r="C363" s="62"/>
      <c r="D363" s="39"/>
      <c r="E363" s="39"/>
      <c r="F363" s="42"/>
      <c r="G363" s="41"/>
      <c r="H363" s="51"/>
      <c r="I363" s="42"/>
      <c r="J363" s="39"/>
      <c r="K363" s="41"/>
      <c r="L363" s="51"/>
      <c r="M363" s="39"/>
      <c r="N363" s="39"/>
      <c r="O363" s="41"/>
      <c r="P363" s="51"/>
      <c r="Q363" s="39"/>
      <c r="R363" s="39"/>
      <c r="S363" s="41"/>
      <c r="T363" s="51"/>
      <c r="U363" s="39"/>
      <c r="V363" s="39"/>
      <c r="W363" s="41"/>
      <c r="X363" s="51"/>
      <c r="Y363" s="42"/>
      <c r="Z363" s="42"/>
      <c r="AA363" s="42"/>
      <c r="AB363" s="54"/>
      <c r="AC363" s="42"/>
      <c r="AD363" s="41"/>
      <c r="AE363" s="40"/>
      <c r="AF363" s="51"/>
    </row>
    <row r="364" spans="1:32" x14ac:dyDescent="0.2">
      <c r="A364" s="43"/>
      <c r="B364" s="39"/>
      <c r="C364" s="62"/>
      <c r="D364" s="39"/>
      <c r="E364" s="39"/>
      <c r="F364" s="42"/>
      <c r="G364" s="41"/>
      <c r="H364" s="51"/>
      <c r="I364" s="42"/>
      <c r="J364" s="39"/>
      <c r="K364" s="41"/>
      <c r="L364" s="51"/>
      <c r="M364" s="39"/>
      <c r="N364" s="39"/>
      <c r="O364" s="41"/>
      <c r="P364" s="51"/>
      <c r="Q364" s="39"/>
      <c r="R364" s="39"/>
      <c r="S364" s="41"/>
      <c r="T364" s="51"/>
      <c r="U364" s="39"/>
      <c r="V364" s="39"/>
      <c r="W364" s="41"/>
      <c r="X364" s="51"/>
      <c r="Y364" s="42"/>
      <c r="Z364" s="42"/>
      <c r="AA364" s="42"/>
      <c r="AB364" s="54"/>
      <c r="AC364" s="42"/>
      <c r="AD364" s="41"/>
      <c r="AE364" s="40"/>
      <c r="AF364" s="51"/>
    </row>
    <row r="365" spans="1:32" x14ac:dyDescent="0.2">
      <c r="A365" s="43"/>
      <c r="B365" s="39"/>
      <c r="C365" s="62"/>
      <c r="D365" s="39"/>
      <c r="E365" s="39"/>
      <c r="F365" s="42"/>
      <c r="G365" s="41"/>
      <c r="H365" s="51"/>
      <c r="I365" s="42"/>
      <c r="J365" s="39"/>
      <c r="K365" s="41"/>
      <c r="L365" s="51"/>
      <c r="M365" s="39"/>
      <c r="N365" s="39"/>
      <c r="O365" s="41"/>
      <c r="P365" s="51"/>
      <c r="Q365" s="39"/>
      <c r="R365" s="39"/>
      <c r="S365" s="41"/>
      <c r="T365" s="51"/>
      <c r="U365" s="39"/>
      <c r="V365" s="39"/>
      <c r="W365" s="41"/>
      <c r="X365" s="51"/>
      <c r="Y365" s="42"/>
      <c r="Z365" s="42"/>
      <c r="AA365" s="42"/>
      <c r="AB365" s="54"/>
      <c r="AC365" s="42"/>
      <c r="AD365" s="41"/>
      <c r="AE365" s="40"/>
      <c r="AF365" s="51"/>
    </row>
    <row r="366" spans="1:32" x14ac:dyDescent="0.2">
      <c r="A366" s="43"/>
      <c r="B366" s="39"/>
      <c r="C366" s="62"/>
      <c r="D366" s="39"/>
      <c r="E366" s="39"/>
      <c r="F366" s="42"/>
      <c r="G366" s="41"/>
      <c r="H366" s="51"/>
      <c r="I366" s="42"/>
      <c r="J366" s="39"/>
      <c r="K366" s="41"/>
      <c r="L366" s="51"/>
      <c r="M366" s="39"/>
      <c r="N366" s="39"/>
      <c r="O366" s="41"/>
      <c r="P366" s="51"/>
      <c r="Q366" s="39"/>
      <c r="R366" s="39"/>
      <c r="S366" s="41"/>
      <c r="T366" s="51"/>
      <c r="U366" s="39"/>
      <c r="V366" s="39"/>
      <c r="W366" s="41"/>
      <c r="X366" s="51"/>
      <c r="Y366" s="42"/>
      <c r="Z366" s="42"/>
      <c r="AA366" s="42"/>
      <c r="AB366" s="54"/>
      <c r="AC366" s="42"/>
      <c r="AD366" s="41"/>
      <c r="AE366" s="40"/>
      <c r="AF366" s="51"/>
    </row>
    <row r="367" spans="1:32" x14ac:dyDescent="0.2">
      <c r="A367" s="43"/>
      <c r="B367" s="39"/>
      <c r="C367" s="62"/>
      <c r="D367" s="39"/>
      <c r="E367" s="39"/>
      <c r="F367" s="42"/>
      <c r="G367" s="41"/>
      <c r="H367" s="51"/>
      <c r="I367" s="42"/>
      <c r="J367" s="39"/>
      <c r="K367" s="41"/>
      <c r="L367" s="51"/>
      <c r="M367" s="39"/>
      <c r="N367" s="39"/>
      <c r="O367" s="41"/>
      <c r="P367" s="51"/>
      <c r="Q367" s="39"/>
      <c r="R367" s="39"/>
      <c r="S367" s="41"/>
      <c r="T367" s="51"/>
      <c r="U367" s="39"/>
      <c r="V367" s="39"/>
      <c r="W367" s="41"/>
      <c r="X367" s="51"/>
      <c r="Y367" s="42"/>
      <c r="Z367" s="42"/>
      <c r="AA367" s="42"/>
      <c r="AB367" s="54"/>
      <c r="AC367" s="42"/>
      <c r="AD367" s="41"/>
      <c r="AE367" s="40"/>
      <c r="AF367" s="51"/>
    </row>
    <row r="368" spans="1:32" x14ac:dyDescent="0.2">
      <c r="A368" s="43"/>
      <c r="B368" s="39"/>
      <c r="C368" s="62"/>
      <c r="D368" s="39"/>
      <c r="E368" s="39"/>
      <c r="F368" s="42"/>
      <c r="G368" s="41"/>
      <c r="H368" s="51"/>
      <c r="I368" s="42"/>
      <c r="J368" s="39"/>
      <c r="K368" s="41"/>
      <c r="L368" s="51"/>
      <c r="M368" s="39"/>
      <c r="N368" s="39"/>
      <c r="O368" s="41"/>
      <c r="P368" s="51"/>
      <c r="Q368" s="39"/>
      <c r="R368" s="39"/>
      <c r="S368" s="41"/>
      <c r="T368" s="51"/>
      <c r="U368" s="39"/>
      <c r="V368" s="39"/>
      <c r="W368" s="41"/>
      <c r="X368" s="51"/>
      <c r="Y368" s="42"/>
      <c r="Z368" s="42"/>
      <c r="AA368" s="42"/>
      <c r="AB368" s="54"/>
      <c r="AC368" s="42"/>
      <c r="AD368" s="41"/>
      <c r="AE368" s="40"/>
      <c r="AF368" s="51"/>
    </row>
    <row r="369" spans="1:32" x14ac:dyDescent="0.2">
      <c r="A369" s="43"/>
      <c r="B369" s="39"/>
      <c r="C369" s="62"/>
      <c r="D369" s="39"/>
      <c r="E369" s="39"/>
      <c r="F369" s="42"/>
      <c r="G369" s="41"/>
      <c r="H369" s="51"/>
      <c r="I369" s="42"/>
      <c r="J369" s="39"/>
      <c r="K369" s="41"/>
      <c r="L369" s="51"/>
      <c r="M369" s="39"/>
      <c r="N369" s="39"/>
      <c r="O369" s="41"/>
      <c r="P369" s="51"/>
      <c r="Q369" s="39"/>
      <c r="R369" s="39"/>
      <c r="S369" s="41"/>
      <c r="T369" s="51"/>
      <c r="U369" s="39"/>
      <c r="V369" s="39"/>
      <c r="W369" s="41"/>
      <c r="X369" s="51"/>
      <c r="Y369" s="42"/>
      <c r="Z369" s="42"/>
      <c r="AA369" s="42"/>
      <c r="AB369" s="54"/>
      <c r="AC369" s="42"/>
      <c r="AD369" s="41"/>
      <c r="AE369" s="40"/>
      <c r="AF369" s="51"/>
    </row>
    <row r="370" spans="1:32" x14ac:dyDescent="0.2">
      <c r="A370" s="43"/>
      <c r="B370" s="39"/>
      <c r="C370" s="62"/>
      <c r="D370" s="39"/>
      <c r="E370" s="39"/>
      <c r="F370" s="42"/>
      <c r="G370" s="41"/>
      <c r="H370" s="51"/>
      <c r="I370" s="42"/>
      <c r="J370" s="39"/>
      <c r="K370" s="41"/>
      <c r="L370" s="51"/>
      <c r="M370" s="39"/>
      <c r="N370" s="39"/>
      <c r="O370" s="41"/>
      <c r="P370" s="51"/>
      <c r="Q370" s="39"/>
      <c r="R370" s="39"/>
      <c r="S370" s="41"/>
      <c r="T370" s="51"/>
      <c r="U370" s="39"/>
      <c r="V370" s="39"/>
      <c r="W370" s="41"/>
      <c r="X370" s="51"/>
      <c r="Y370" s="42"/>
      <c r="Z370" s="42"/>
      <c r="AA370" s="42"/>
      <c r="AB370" s="54"/>
      <c r="AC370" s="42"/>
      <c r="AD370" s="41"/>
      <c r="AE370" s="40"/>
      <c r="AF370" s="51"/>
    </row>
    <row r="371" spans="1:32" x14ac:dyDescent="0.2">
      <c r="A371" s="43"/>
      <c r="B371" s="39"/>
      <c r="C371" s="62"/>
      <c r="D371" s="39"/>
      <c r="E371" s="39"/>
      <c r="F371" s="42"/>
      <c r="G371" s="41"/>
      <c r="H371" s="51"/>
      <c r="I371" s="42"/>
      <c r="J371" s="39"/>
      <c r="K371" s="41"/>
      <c r="L371" s="51"/>
      <c r="M371" s="39"/>
      <c r="N371" s="39"/>
      <c r="O371" s="41"/>
      <c r="P371" s="51"/>
      <c r="Q371" s="39"/>
      <c r="R371" s="39"/>
      <c r="S371" s="41"/>
      <c r="T371" s="51"/>
      <c r="U371" s="39"/>
      <c r="V371" s="39"/>
      <c r="W371" s="41"/>
      <c r="X371" s="51"/>
      <c r="Y371" s="42"/>
      <c r="Z371" s="42"/>
      <c r="AA371" s="42"/>
      <c r="AB371" s="54"/>
      <c r="AC371" s="42"/>
      <c r="AD371" s="41"/>
      <c r="AE371" s="40"/>
      <c r="AF371" s="51"/>
    </row>
    <row r="372" spans="1:32" x14ac:dyDescent="0.2">
      <c r="A372" s="43"/>
      <c r="B372" s="39"/>
      <c r="C372" s="62"/>
      <c r="D372" s="39"/>
      <c r="E372" s="39"/>
      <c r="F372" s="42"/>
      <c r="G372" s="41"/>
      <c r="H372" s="51"/>
      <c r="I372" s="42"/>
      <c r="J372" s="39"/>
      <c r="K372" s="41"/>
      <c r="L372" s="51"/>
      <c r="M372" s="39"/>
      <c r="N372" s="39"/>
      <c r="O372" s="41"/>
      <c r="P372" s="51"/>
      <c r="Q372" s="39"/>
      <c r="R372" s="39"/>
      <c r="S372" s="41"/>
      <c r="T372" s="51"/>
      <c r="U372" s="39"/>
      <c r="V372" s="39"/>
      <c r="W372" s="41"/>
      <c r="X372" s="51"/>
      <c r="Y372" s="42"/>
      <c r="Z372" s="42"/>
      <c r="AA372" s="42"/>
      <c r="AB372" s="54"/>
      <c r="AC372" s="42"/>
      <c r="AD372" s="41"/>
      <c r="AE372" s="40"/>
      <c r="AF372" s="51"/>
    </row>
    <row r="373" spans="1:32" x14ac:dyDescent="0.2">
      <c r="A373" s="43"/>
      <c r="B373" s="39"/>
      <c r="C373" s="62"/>
      <c r="D373" s="39"/>
      <c r="E373" s="39"/>
      <c r="F373" s="42"/>
      <c r="G373" s="41"/>
      <c r="H373" s="51"/>
      <c r="I373" s="42"/>
      <c r="J373" s="39"/>
      <c r="K373" s="41"/>
      <c r="L373" s="51"/>
      <c r="M373" s="39"/>
      <c r="N373" s="39"/>
      <c r="O373" s="41"/>
      <c r="P373" s="51"/>
      <c r="Q373" s="39"/>
      <c r="R373" s="39"/>
      <c r="S373" s="41"/>
      <c r="T373" s="51"/>
      <c r="U373" s="39"/>
      <c r="V373" s="39"/>
      <c r="W373" s="41"/>
      <c r="X373" s="51"/>
      <c r="Y373" s="42"/>
      <c r="Z373" s="42"/>
      <c r="AA373" s="42"/>
      <c r="AB373" s="54"/>
      <c r="AC373" s="42"/>
      <c r="AD373" s="41"/>
      <c r="AE373" s="40"/>
      <c r="AF373" s="51"/>
    </row>
    <row r="374" spans="1:32" x14ac:dyDescent="0.2">
      <c r="A374" s="43"/>
      <c r="B374" s="39"/>
      <c r="C374" s="62"/>
      <c r="D374" s="39"/>
      <c r="E374" s="39"/>
      <c r="F374" s="42"/>
      <c r="G374" s="41"/>
      <c r="H374" s="51"/>
      <c r="I374" s="42"/>
      <c r="J374" s="39"/>
      <c r="K374" s="41"/>
      <c r="L374" s="51"/>
      <c r="M374" s="39"/>
      <c r="N374" s="39"/>
      <c r="O374" s="41"/>
      <c r="P374" s="51"/>
      <c r="Q374" s="39"/>
      <c r="R374" s="39"/>
      <c r="S374" s="41"/>
      <c r="T374" s="51"/>
      <c r="U374" s="39"/>
      <c r="V374" s="39"/>
      <c r="W374" s="41"/>
      <c r="X374" s="51"/>
      <c r="Y374" s="42"/>
      <c r="Z374" s="42"/>
      <c r="AA374" s="42"/>
      <c r="AB374" s="54"/>
      <c r="AC374" s="42"/>
      <c r="AD374" s="41"/>
      <c r="AE374" s="40"/>
      <c r="AF374" s="51"/>
    </row>
    <row r="375" spans="1:32" x14ac:dyDescent="0.2">
      <c r="A375" s="43"/>
      <c r="B375" s="39"/>
      <c r="C375" s="62"/>
      <c r="D375" s="39"/>
      <c r="E375" s="39"/>
      <c r="F375" s="42"/>
      <c r="G375" s="41"/>
      <c r="H375" s="51"/>
      <c r="I375" s="42"/>
      <c r="J375" s="39"/>
      <c r="K375" s="41"/>
      <c r="L375" s="51"/>
      <c r="M375" s="39"/>
      <c r="N375" s="39"/>
      <c r="O375" s="41"/>
      <c r="P375" s="51"/>
      <c r="Q375" s="39"/>
      <c r="R375" s="39"/>
      <c r="S375" s="41"/>
      <c r="T375" s="51"/>
      <c r="U375" s="39"/>
      <c r="V375" s="39"/>
      <c r="W375" s="41"/>
      <c r="X375" s="51"/>
      <c r="Y375" s="42"/>
      <c r="Z375" s="42"/>
      <c r="AA375" s="42"/>
      <c r="AB375" s="54"/>
      <c r="AC375" s="42"/>
      <c r="AD375" s="41"/>
      <c r="AE375" s="40"/>
      <c r="AF375" s="51"/>
    </row>
    <row r="376" spans="1:32" x14ac:dyDescent="0.2">
      <c r="A376" s="43"/>
      <c r="B376" s="39"/>
      <c r="C376" s="62"/>
      <c r="D376" s="39"/>
      <c r="E376" s="39"/>
      <c r="F376" s="42"/>
      <c r="G376" s="41"/>
      <c r="H376" s="51"/>
      <c r="I376" s="42"/>
      <c r="J376" s="39"/>
      <c r="K376" s="41"/>
      <c r="L376" s="51"/>
      <c r="M376" s="39"/>
      <c r="N376" s="39"/>
      <c r="O376" s="41"/>
      <c r="P376" s="51"/>
      <c r="Q376" s="39"/>
      <c r="R376" s="39"/>
      <c r="S376" s="41"/>
      <c r="T376" s="51"/>
      <c r="U376" s="39"/>
      <c r="V376" s="39"/>
      <c r="W376" s="41"/>
      <c r="X376" s="51"/>
      <c r="Y376" s="42"/>
      <c r="Z376" s="42"/>
      <c r="AA376" s="42"/>
      <c r="AB376" s="54"/>
      <c r="AC376" s="42"/>
      <c r="AD376" s="41"/>
      <c r="AE376" s="40"/>
      <c r="AF376" s="51"/>
    </row>
    <row r="377" spans="1:32" x14ac:dyDescent="0.2">
      <c r="A377" s="43"/>
      <c r="B377" s="39"/>
      <c r="C377" s="62"/>
      <c r="D377" s="39"/>
      <c r="E377" s="39"/>
      <c r="F377" s="42"/>
      <c r="G377" s="41"/>
      <c r="H377" s="51"/>
      <c r="I377" s="42"/>
      <c r="J377" s="39"/>
      <c r="K377" s="41"/>
      <c r="L377" s="51"/>
      <c r="M377" s="39"/>
      <c r="N377" s="39"/>
      <c r="O377" s="41"/>
      <c r="P377" s="51"/>
      <c r="Q377" s="39"/>
      <c r="R377" s="39"/>
      <c r="S377" s="41"/>
      <c r="T377" s="51"/>
      <c r="U377" s="39"/>
      <c r="V377" s="39"/>
      <c r="W377" s="41"/>
      <c r="X377" s="51"/>
      <c r="Y377" s="42"/>
      <c r="Z377" s="42"/>
      <c r="AA377" s="42"/>
      <c r="AB377" s="54"/>
      <c r="AC377" s="42"/>
      <c r="AD377" s="41"/>
      <c r="AE377" s="40"/>
      <c r="AF377" s="51"/>
    </row>
    <row r="378" spans="1:32" x14ac:dyDescent="0.2">
      <c r="A378" s="43"/>
      <c r="B378" s="39"/>
      <c r="C378" s="62"/>
      <c r="D378" s="39"/>
      <c r="E378" s="39"/>
      <c r="F378" s="42"/>
      <c r="G378" s="41"/>
      <c r="H378" s="51"/>
      <c r="I378" s="42"/>
      <c r="J378" s="39"/>
      <c r="K378" s="41"/>
      <c r="L378" s="51"/>
      <c r="M378" s="39"/>
      <c r="N378" s="39"/>
      <c r="O378" s="41"/>
      <c r="P378" s="51"/>
      <c r="Q378" s="39"/>
      <c r="R378" s="39"/>
      <c r="S378" s="41"/>
      <c r="T378" s="51"/>
      <c r="U378" s="39"/>
      <c r="V378" s="39"/>
      <c r="W378" s="41"/>
      <c r="X378" s="51"/>
      <c r="Y378" s="42"/>
      <c r="Z378" s="42"/>
      <c r="AA378" s="42"/>
      <c r="AB378" s="54"/>
      <c r="AC378" s="42"/>
      <c r="AD378" s="41"/>
      <c r="AE378" s="40"/>
      <c r="AF378" s="51"/>
    </row>
    <row r="379" spans="1:32" x14ac:dyDescent="0.2">
      <c r="A379" s="43"/>
      <c r="B379" s="39"/>
      <c r="C379" s="62"/>
      <c r="D379" s="39"/>
      <c r="E379" s="39"/>
      <c r="F379" s="42"/>
      <c r="G379" s="41"/>
      <c r="H379" s="51"/>
      <c r="I379" s="42"/>
      <c r="J379" s="39"/>
      <c r="K379" s="41"/>
      <c r="L379" s="51"/>
      <c r="M379" s="39"/>
      <c r="N379" s="39"/>
      <c r="O379" s="41"/>
      <c r="P379" s="51"/>
      <c r="Q379" s="39"/>
      <c r="R379" s="39"/>
      <c r="S379" s="41"/>
      <c r="T379" s="51"/>
      <c r="U379" s="39"/>
      <c r="V379" s="39"/>
      <c r="W379" s="41"/>
      <c r="X379" s="51"/>
      <c r="Y379" s="42"/>
      <c r="Z379" s="42"/>
      <c r="AA379" s="42"/>
      <c r="AB379" s="54"/>
      <c r="AC379" s="42"/>
      <c r="AD379" s="41"/>
      <c r="AE379" s="40"/>
      <c r="AF379" s="51"/>
    </row>
    <row r="380" spans="1:32" x14ac:dyDescent="0.2">
      <c r="A380" s="43"/>
      <c r="B380" s="39"/>
      <c r="C380" s="62"/>
      <c r="D380" s="39"/>
      <c r="E380" s="39"/>
      <c r="F380" s="42"/>
      <c r="G380" s="41"/>
      <c r="H380" s="51"/>
      <c r="I380" s="42"/>
      <c r="J380" s="39"/>
      <c r="K380" s="41"/>
      <c r="L380" s="51"/>
      <c r="M380" s="39"/>
      <c r="N380" s="39"/>
      <c r="O380" s="41"/>
      <c r="P380" s="51"/>
      <c r="Q380" s="39"/>
      <c r="R380" s="39"/>
      <c r="S380" s="41"/>
      <c r="T380" s="51"/>
      <c r="U380" s="39"/>
      <c r="V380" s="39"/>
      <c r="W380" s="41"/>
      <c r="X380" s="51"/>
      <c r="Y380" s="42"/>
      <c r="Z380" s="42"/>
      <c r="AA380" s="42"/>
      <c r="AB380" s="54"/>
      <c r="AC380" s="42"/>
      <c r="AD380" s="41"/>
      <c r="AE380" s="40"/>
      <c r="AF380" s="51"/>
    </row>
    <row r="381" spans="1:32" x14ac:dyDescent="0.2">
      <c r="A381" s="43"/>
      <c r="B381" s="39"/>
      <c r="C381" s="62"/>
      <c r="D381" s="39"/>
      <c r="E381" s="39"/>
      <c r="F381" s="42"/>
      <c r="G381" s="41"/>
      <c r="H381" s="51"/>
      <c r="I381" s="42"/>
      <c r="J381" s="39"/>
      <c r="K381" s="41"/>
      <c r="L381" s="51"/>
      <c r="M381" s="39"/>
      <c r="N381" s="39"/>
      <c r="O381" s="41"/>
      <c r="P381" s="51"/>
      <c r="Q381" s="39"/>
      <c r="R381" s="39"/>
      <c r="S381" s="39"/>
      <c r="T381" s="51"/>
      <c r="U381" s="39"/>
      <c r="V381" s="39"/>
      <c r="W381" s="41"/>
      <c r="X381" s="51"/>
      <c r="Y381" s="42"/>
      <c r="Z381" s="42"/>
      <c r="AA381" s="42"/>
      <c r="AB381" s="54"/>
      <c r="AC381" s="42"/>
      <c r="AD381" s="41"/>
      <c r="AE381" s="40"/>
      <c r="AF381" s="51"/>
    </row>
    <row r="382" spans="1:32" x14ac:dyDescent="0.2">
      <c r="A382" s="43"/>
      <c r="B382" s="39"/>
      <c r="C382" s="62"/>
      <c r="D382" s="39"/>
      <c r="E382" s="39"/>
      <c r="F382" s="42"/>
      <c r="G382" s="41"/>
      <c r="H382" s="51"/>
      <c r="I382" s="42"/>
      <c r="J382" s="39"/>
      <c r="K382" s="41"/>
      <c r="L382" s="51"/>
      <c r="M382" s="39"/>
      <c r="N382" s="39"/>
      <c r="O382" s="41"/>
      <c r="P382" s="51"/>
      <c r="Q382" s="39"/>
      <c r="R382" s="39"/>
      <c r="S382" s="39"/>
      <c r="T382" s="51"/>
      <c r="U382" s="39"/>
      <c r="V382" s="39"/>
      <c r="W382" s="41"/>
      <c r="X382" s="51"/>
      <c r="Y382" s="42"/>
      <c r="Z382" s="42"/>
      <c r="AA382" s="42"/>
      <c r="AB382" s="54"/>
      <c r="AC382" s="42"/>
      <c r="AD382" s="41"/>
      <c r="AE382" s="40"/>
      <c r="AF382" s="51"/>
    </row>
    <row r="383" spans="1:32" x14ac:dyDescent="0.2">
      <c r="A383" s="43"/>
      <c r="B383" s="39"/>
      <c r="C383" s="62"/>
      <c r="D383" s="39"/>
      <c r="E383" s="39"/>
      <c r="F383" s="42"/>
      <c r="G383" s="41"/>
      <c r="H383" s="51"/>
      <c r="I383" s="42"/>
      <c r="J383" s="39"/>
      <c r="K383" s="41"/>
      <c r="L383" s="51"/>
      <c r="M383" s="39"/>
      <c r="N383" s="39"/>
      <c r="O383" s="41"/>
      <c r="P383" s="51"/>
      <c r="Q383" s="39"/>
      <c r="R383" s="39"/>
      <c r="S383" s="39"/>
      <c r="T383" s="51"/>
      <c r="U383" s="39"/>
      <c r="V383" s="39"/>
      <c r="W383" s="41"/>
      <c r="X383" s="51"/>
      <c r="Y383" s="42"/>
      <c r="Z383" s="42"/>
      <c r="AA383" s="42"/>
      <c r="AB383" s="54"/>
      <c r="AC383" s="42"/>
      <c r="AD383" s="41"/>
      <c r="AE383" s="40"/>
      <c r="AF383" s="51"/>
    </row>
    <row r="384" spans="1:32" x14ac:dyDescent="0.2">
      <c r="A384" s="43"/>
      <c r="B384" s="39"/>
      <c r="C384" s="62"/>
      <c r="D384" s="39"/>
      <c r="E384" s="39"/>
      <c r="F384" s="42"/>
      <c r="G384" s="41"/>
      <c r="H384" s="51"/>
      <c r="I384" s="42"/>
      <c r="J384" s="39"/>
      <c r="K384" s="41"/>
      <c r="L384" s="51"/>
      <c r="M384" s="39"/>
      <c r="N384" s="39"/>
      <c r="O384" s="41"/>
      <c r="P384" s="51"/>
      <c r="Q384" s="39"/>
      <c r="R384" s="39"/>
      <c r="S384" s="39"/>
      <c r="T384" s="51"/>
      <c r="U384" s="39"/>
      <c r="V384" s="39"/>
      <c r="W384" s="41"/>
      <c r="X384" s="51"/>
      <c r="Y384" s="42"/>
      <c r="Z384" s="42"/>
      <c r="AA384" s="42"/>
      <c r="AB384" s="54"/>
      <c r="AC384" s="42"/>
      <c r="AD384" s="41"/>
      <c r="AE384" s="40"/>
      <c r="AF384" s="51"/>
    </row>
    <row r="385" spans="1:32" x14ac:dyDescent="0.2">
      <c r="A385" s="43"/>
      <c r="B385" s="39"/>
      <c r="C385" s="62"/>
      <c r="D385" s="39"/>
      <c r="E385" s="39"/>
      <c r="F385" s="42"/>
      <c r="G385" s="41"/>
      <c r="H385" s="51"/>
      <c r="I385" s="42"/>
      <c r="J385" s="39"/>
      <c r="K385" s="41"/>
      <c r="L385" s="51"/>
      <c r="M385" s="39"/>
      <c r="N385" s="39"/>
      <c r="O385" s="41"/>
      <c r="P385" s="51"/>
      <c r="Q385" s="39"/>
      <c r="R385" s="39"/>
      <c r="S385" s="39"/>
      <c r="T385" s="51"/>
      <c r="U385" s="39"/>
      <c r="V385" s="39"/>
      <c r="W385" s="41"/>
      <c r="X385" s="51"/>
      <c r="Y385" s="42"/>
      <c r="Z385" s="42"/>
      <c r="AA385" s="42"/>
      <c r="AB385" s="54"/>
      <c r="AC385" s="42"/>
      <c r="AD385" s="41"/>
      <c r="AE385" s="40"/>
      <c r="AF385" s="51"/>
    </row>
    <row r="386" spans="1:32" x14ac:dyDescent="0.2">
      <c r="A386" s="43"/>
      <c r="B386" s="39"/>
      <c r="C386" s="62"/>
      <c r="D386" s="39"/>
      <c r="E386" s="39"/>
      <c r="F386" s="42"/>
      <c r="G386" s="41"/>
      <c r="H386" s="51"/>
      <c r="I386" s="42"/>
      <c r="J386" s="39"/>
      <c r="K386" s="41"/>
      <c r="L386" s="51"/>
      <c r="M386" s="39"/>
      <c r="N386" s="39"/>
      <c r="O386" s="41"/>
      <c r="P386" s="51"/>
      <c r="Q386" s="39"/>
      <c r="R386" s="39"/>
      <c r="S386" s="39"/>
      <c r="T386" s="51"/>
      <c r="U386" s="39"/>
      <c r="V386" s="39"/>
      <c r="W386" s="41"/>
      <c r="X386" s="51"/>
      <c r="Y386" s="42"/>
      <c r="Z386" s="42"/>
      <c r="AA386" s="42"/>
      <c r="AB386" s="54"/>
      <c r="AC386" s="42"/>
      <c r="AD386" s="41"/>
      <c r="AE386" s="40"/>
      <c r="AF386" s="51"/>
    </row>
    <row r="387" spans="1:32" x14ac:dyDescent="0.2">
      <c r="A387" s="43"/>
      <c r="B387" s="39"/>
      <c r="C387" s="62"/>
      <c r="D387" s="39"/>
      <c r="E387" s="39"/>
      <c r="F387" s="42"/>
      <c r="G387" s="41"/>
      <c r="H387" s="51"/>
      <c r="I387" s="42"/>
      <c r="J387" s="39"/>
      <c r="K387" s="41"/>
      <c r="L387" s="51"/>
      <c r="M387" s="39"/>
      <c r="N387" s="39"/>
      <c r="O387" s="41"/>
      <c r="P387" s="51"/>
      <c r="Q387" s="39"/>
      <c r="R387" s="39"/>
      <c r="S387" s="39"/>
      <c r="T387" s="51"/>
      <c r="U387" s="39"/>
      <c r="V387" s="39"/>
      <c r="W387" s="41"/>
      <c r="X387" s="51"/>
      <c r="Y387" s="42"/>
      <c r="Z387" s="42"/>
      <c r="AA387" s="42"/>
      <c r="AB387" s="54"/>
      <c r="AC387" s="42"/>
      <c r="AD387" s="41"/>
      <c r="AE387" s="40"/>
      <c r="AF387" s="51"/>
    </row>
    <row r="388" spans="1:32" x14ac:dyDescent="0.2">
      <c r="A388" s="43"/>
      <c r="B388" s="39"/>
      <c r="C388" s="62"/>
      <c r="D388" s="39"/>
      <c r="E388" s="39"/>
      <c r="F388" s="42"/>
      <c r="G388" s="41"/>
      <c r="H388" s="51"/>
      <c r="I388" s="42"/>
      <c r="J388" s="39"/>
      <c r="K388" s="41"/>
      <c r="L388" s="51"/>
      <c r="M388" s="39"/>
      <c r="N388" s="39"/>
      <c r="O388" s="41"/>
      <c r="P388" s="51"/>
      <c r="Q388" s="39"/>
      <c r="R388" s="39"/>
      <c r="S388" s="39"/>
      <c r="T388" s="51"/>
      <c r="U388" s="39"/>
      <c r="V388" s="39"/>
      <c r="W388" s="41"/>
      <c r="X388" s="51"/>
      <c r="Y388" s="42"/>
      <c r="Z388" s="42"/>
      <c r="AA388" s="42"/>
      <c r="AB388" s="54"/>
      <c r="AC388" s="42"/>
      <c r="AD388" s="41"/>
      <c r="AE388" s="40"/>
      <c r="AF388" s="51"/>
    </row>
    <row r="389" spans="1:32" x14ac:dyDescent="0.2">
      <c r="A389" s="43"/>
      <c r="B389" s="39"/>
      <c r="C389" s="62"/>
      <c r="D389" s="39"/>
      <c r="E389" s="39"/>
      <c r="F389" s="42"/>
      <c r="G389" s="41"/>
      <c r="H389" s="51"/>
      <c r="I389" s="42"/>
      <c r="J389" s="39"/>
      <c r="K389" s="41"/>
      <c r="L389" s="51"/>
      <c r="M389" s="39"/>
      <c r="N389" s="39"/>
      <c r="O389" s="41"/>
      <c r="P389" s="51"/>
      <c r="Q389" s="39"/>
      <c r="R389" s="39"/>
      <c r="S389" s="39"/>
      <c r="T389" s="51"/>
      <c r="U389" s="39"/>
      <c r="V389" s="39"/>
      <c r="W389" s="41"/>
      <c r="X389" s="51"/>
      <c r="Y389" s="42"/>
      <c r="Z389" s="42"/>
      <c r="AA389" s="42"/>
      <c r="AB389" s="54"/>
      <c r="AC389" s="42"/>
      <c r="AD389" s="41"/>
      <c r="AE389" s="40"/>
      <c r="AF389" s="51"/>
    </row>
    <row r="390" spans="1:32" x14ac:dyDescent="0.2">
      <c r="A390" s="43"/>
      <c r="B390" s="39"/>
      <c r="C390" s="62"/>
      <c r="D390" s="39"/>
      <c r="E390" s="39"/>
      <c r="F390" s="42"/>
      <c r="G390" s="41"/>
      <c r="H390" s="51"/>
      <c r="I390" s="42"/>
      <c r="J390" s="39"/>
      <c r="K390" s="41"/>
      <c r="L390" s="51"/>
      <c r="M390" s="39"/>
      <c r="N390" s="39"/>
      <c r="O390" s="41"/>
      <c r="P390" s="51"/>
      <c r="Q390" s="39"/>
      <c r="R390" s="39"/>
      <c r="S390" s="39"/>
      <c r="T390" s="51"/>
      <c r="U390" s="39"/>
      <c r="V390" s="39"/>
      <c r="W390" s="41"/>
      <c r="X390" s="51"/>
      <c r="Y390" s="42"/>
      <c r="Z390" s="42"/>
      <c r="AA390" s="42"/>
      <c r="AB390" s="54"/>
      <c r="AC390" s="42"/>
      <c r="AD390" s="41"/>
      <c r="AE390" s="40"/>
      <c r="AF390" s="51"/>
    </row>
    <row r="391" spans="1:32" x14ac:dyDescent="0.2">
      <c r="A391" s="43"/>
      <c r="B391" s="39"/>
      <c r="C391" s="62"/>
      <c r="D391" s="39"/>
      <c r="E391" s="39"/>
      <c r="F391" s="42"/>
      <c r="G391" s="41"/>
      <c r="H391" s="51"/>
      <c r="I391" s="42"/>
      <c r="J391" s="39"/>
      <c r="K391" s="41"/>
      <c r="L391" s="51"/>
      <c r="M391" s="39"/>
      <c r="N391" s="39"/>
      <c r="O391" s="41"/>
      <c r="P391" s="51"/>
      <c r="Q391" s="39"/>
      <c r="R391" s="39"/>
      <c r="S391" s="39"/>
      <c r="T391" s="51"/>
      <c r="U391" s="39"/>
      <c r="V391" s="39"/>
      <c r="W391" s="41"/>
      <c r="X391" s="51"/>
      <c r="Y391" s="42"/>
      <c r="Z391" s="42"/>
      <c r="AA391" s="42"/>
      <c r="AB391" s="54"/>
      <c r="AC391" s="42"/>
      <c r="AD391" s="41"/>
      <c r="AE391" s="40"/>
      <c r="AF391" s="51"/>
    </row>
    <row r="392" spans="1:32" x14ac:dyDescent="0.2">
      <c r="A392" s="43"/>
      <c r="B392" s="39"/>
      <c r="C392" s="62"/>
      <c r="D392" s="39"/>
      <c r="E392" s="39"/>
      <c r="F392" s="42"/>
      <c r="G392" s="41"/>
      <c r="H392" s="51"/>
      <c r="I392" s="42"/>
      <c r="J392" s="39"/>
      <c r="K392" s="41"/>
      <c r="L392" s="51"/>
      <c r="M392" s="39"/>
      <c r="N392" s="39"/>
      <c r="O392" s="41"/>
      <c r="P392" s="51"/>
      <c r="Q392" s="39"/>
      <c r="R392" s="39"/>
      <c r="S392" s="39"/>
      <c r="T392" s="51"/>
      <c r="U392" s="39"/>
      <c r="V392" s="39"/>
      <c r="W392" s="41"/>
      <c r="X392" s="51"/>
      <c r="Y392" s="42"/>
      <c r="Z392" s="42"/>
      <c r="AA392" s="42"/>
      <c r="AB392" s="54"/>
      <c r="AC392" s="42"/>
      <c r="AD392" s="41"/>
      <c r="AE392" s="40"/>
      <c r="AF392" s="51"/>
    </row>
    <row r="393" spans="1:32" x14ac:dyDescent="0.2">
      <c r="A393" s="43"/>
      <c r="B393" s="39"/>
      <c r="C393" s="62"/>
      <c r="D393" s="39"/>
      <c r="E393" s="39"/>
      <c r="F393" s="42"/>
      <c r="G393" s="41"/>
      <c r="H393" s="51"/>
      <c r="I393" s="42"/>
      <c r="J393" s="39"/>
      <c r="K393" s="41"/>
      <c r="L393" s="51"/>
      <c r="M393" s="39"/>
      <c r="N393" s="39"/>
      <c r="O393" s="41"/>
      <c r="P393" s="51"/>
      <c r="Q393" s="39"/>
      <c r="R393" s="39"/>
      <c r="S393" s="39"/>
      <c r="T393" s="51"/>
      <c r="U393" s="39"/>
      <c r="V393" s="39"/>
      <c r="W393" s="41"/>
      <c r="X393" s="51"/>
      <c r="Y393" s="42"/>
      <c r="Z393" s="42"/>
      <c r="AA393" s="42"/>
      <c r="AB393" s="54"/>
      <c r="AC393" s="42"/>
      <c r="AD393" s="41"/>
      <c r="AE393" s="40"/>
      <c r="AF393" s="51"/>
    </row>
    <row r="394" spans="1:32" x14ac:dyDescent="0.2">
      <c r="A394" s="43"/>
      <c r="B394" s="39"/>
      <c r="C394" s="62"/>
      <c r="D394" s="39"/>
      <c r="E394" s="39"/>
      <c r="F394" s="42"/>
      <c r="G394" s="41"/>
      <c r="H394" s="51"/>
      <c r="I394" s="42"/>
      <c r="J394" s="39"/>
      <c r="K394" s="41"/>
      <c r="L394" s="51"/>
      <c r="M394" s="39"/>
      <c r="N394" s="39"/>
      <c r="O394" s="41"/>
      <c r="P394" s="51"/>
      <c r="Q394" s="39"/>
      <c r="R394" s="39"/>
      <c r="S394" s="39"/>
      <c r="T394" s="51"/>
      <c r="U394" s="39"/>
      <c r="V394" s="39"/>
      <c r="W394" s="41"/>
      <c r="X394" s="51"/>
      <c r="Y394" s="42"/>
      <c r="Z394" s="42"/>
      <c r="AA394" s="42"/>
      <c r="AB394" s="54"/>
      <c r="AC394" s="42"/>
      <c r="AD394" s="41"/>
      <c r="AE394" s="40"/>
      <c r="AF394" s="51"/>
    </row>
    <row r="395" spans="1:32" x14ac:dyDescent="0.2">
      <c r="A395" s="43"/>
      <c r="B395" s="39"/>
      <c r="C395" s="62"/>
      <c r="D395" s="39"/>
      <c r="E395" s="39"/>
      <c r="F395" s="42"/>
      <c r="G395" s="41"/>
      <c r="H395" s="51"/>
      <c r="I395" s="42"/>
      <c r="J395" s="39"/>
      <c r="K395" s="41"/>
      <c r="L395" s="51"/>
      <c r="M395" s="39"/>
      <c r="N395" s="39"/>
      <c r="O395" s="41"/>
      <c r="P395" s="51"/>
      <c r="Q395" s="39"/>
      <c r="R395" s="39"/>
      <c r="S395" s="39"/>
      <c r="T395" s="51"/>
      <c r="U395" s="39"/>
      <c r="V395" s="39"/>
      <c r="W395" s="41"/>
      <c r="X395" s="51"/>
      <c r="Y395" s="42"/>
      <c r="Z395" s="42"/>
      <c r="AA395" s="42"/>
      <c r="AB395" s="54"/>
      <c r="AC395" s="42"/>
      <c r="AD395" s="41"/>
      <c r="AE395" s="40"/>
      <c r="AF395" s="51"/>
    </row>
    <row r="396" spans="1:32" x14ac:dyDescent="0.2">
      <c r="A396" s="43"/>
      <c r="B396" s="39"/>
      <c r="C396" s="62"/>
      <c r="D396" s="39"/>
      <c r="E396" s="39"/>
      <c r="F396" s="42"/>
      <c r="G396" s="41"/>
      <c r="H396" s="51"/>
      <c r="I396" s="42"/>
      <c r="J396" s="39"/>
      <c r="K396" s="41"/>
      <c r="L396" s="51"/>
      <c r="M396" s="39"/>
      <c r="N396" s="39"/>
      <c r="O396" s="41"/>
      <c r="P396" s="51"/>
      <c r="Q396" s="39"/>
      <c r="R396" s="39"/>
      <c r="S396" s="39"/>
      <c r="T396" s="51"/>
      <c r="U396" s="39"/>
      <c r="V396" s="39"/>
      <c r="W396" s="41"/>
      <c r="X396" s="51"/>
      <c r="Y396" s="42"/>
      <c r="Z396" s="42"/>
      <c r="AA396" s="42"/>
      <c r="AB396" s="54"/>
      <c r="AC396" s="42"/>
      <c r="AD396" s="41"/>
      <c r="AE396" s="40"/>
      <c r="AF396" s="51"/>
    </row>
    <row r="397" spans="1:32" x14ac:dyDescent="0.2">
      <c r="A397" s="43"/>
      <c r="B397" s="39"/>
      <c r="C397" s="62"/>
      <c r="D397" s="39"/>
      <c r="E397" s="39"/>
      <c r="F397" s="42"/>
      <c r="G397" s="41"/>
      <c r="H397" s="51"/>
      <c r="I397" s="42"/>
      <c r="J397" s="39"/>
      <c r="K397" s="41"/>
      <c r="L397" s="51"/>
      <c r="M397" s="39"/>
      <c r="N397" s="39"/>
      <c r="O397" s="41"/>
      <c r="P397" s="51"/>
      <c r="Q397" s="39"/>
      <c r="R397" s="39"/>
      <c r="S397" s="39"/>
      <c r="T397" s="51"/>
      <c r="U397" s="39"/>
      <c r="V397" s="39"/>
      <c r="W397" s="41"/>
      <c r="X397" s="51"/>
      <c r="Y397" s="42"/>
      <c r="Z397" s="42"/>
      <c r="AA397" s="42"/>
      <c r="AB397" s="54"/>
      <c r="AC397" s="42"/>
      <c r="AD397" s="41"/>
      <c r="AE397" s="40"/>
      <c r="AF397" s="51"/>
    </row>
    <row r="398" spans="1:32" x14ac:dyDescent="0.2">
      <c r="A398" s="43"/>
      <c r="B398" s="39"/>
      <c r="C398" s="62"/>
      <c r="D398" s="39"/>
      <c r="E398" s="39"/>
      <c r="F398" s="42"/>
      <c r="G398" s="41"/>
      <c r="H398" s="51"/>
      <c r="I398" s="42"/>
      <c r="J398" s="39"/>
      <c r="K398" s="41"/>
      <c r="L398" s="51"/>
      <c r="M398" s="39"/>
      <c r="N398" s="39"/>
      <c r="O398" s="41"/>
      <c r="P398" s="51"/>
      <c r="Q398" s="39"/>
      <c r="R398" s="39"/>
      <c r="S398" s="39"/>
      <c r="T398" s="51"/>
      <c r="U398" s="39"/>
      <c r="V398" s="39"/>
      <c r="W398" s="41"/>
      <c r="X398" s="51"/>
      <c r="Y398" s="42"/>
      <c r="Z398" s="42"/>
      <c r="AA398" s="42"/>
      <c r="AB398" s="54"/>
      <c r="AC398" s="42"/>
      <c r="AD398" s="41"/>
      <c r="AE398" s="40"/>
      <c r="AF398" s="51"/>
    </row>
    <row r="399" spans="1:32" x14ac:dyDescent="0.2">
      <c r="A399" s="43"/>
      <c r="B399" s="39"/>
      <c r="C399" s="62"/>
      <c r="D399" s="39"/>
      <c r="E399" s="39"/>
      <c r="F399" s="42"/>
      <c r="G399" s="41"/>
      <c r="H399" s="51"/>
      <c r="I399" s="42"/>
      <c r="J399" s="39"/>
      <c r="K399" s="41"/>
      <c r="L399" s="51"/>
      <c r="M399" s="39"/>
      <c r="N399" s="39"/>
      <c r="O399" s="41"/>
      <c r="P399" s="51"/>
      <c r="Q399" s="39"/>
      <c r="R399" s="39"/>
      <c r="S399" s="39"/>
      <c r="T399" s="51"/>
      <c r="U399" s="39"/>
      <c r="V399" s="39"/>
      <c r="W399" s="41"/>
      <c r="X399" s="51"/>
      <c r="Y399" s="42"/>
      <c r="Z399" s="42"/>
      <c r="AA399" s="42"/>
      <c r="AB399" s="54"/>
      <c r="AC399" s="42"/>
      <c r="AD399" s="41"/>
      <c r="AE399" s="40"/>
      <c r="AF399" s="51"/>
    </row>
    <row r="400" spans="1:32" x14ac:dyDescent="0.2">
      <c r="A400" s="43"/>
      <c r="B400" s="39"/>
      <c r="C400" s="62"/>
      <c r="D400" s="39"/>
      <c r="E400" s="39"/>
      <c r="F400" s="42"/>
      <c r="G400" s="41"/>
      <c r="H400" s="51"/>
      <c r="I400" s="42"/>
      <c r="J400" s="39"/>
      <c r="K400" s="41"/>
      <c r="L400" s="51"/>
      <c r="M400" s="39"/>
      <c r="N400" s="39"/>
      <c r="O400" s="41"/>
      <c r="P400" s="51"/>
      <c r="Q400" s="39"/>
      <c r="R400" s="39"/>
      <c r="S400" s="39"/>
      <c r="T400" s="51"/>
      <c r="U400" s="39"/>
      <c r="V400" s="39"/>
      <c r="W400" s="41"/>
      <c r="X400" s="51"/>
      <c r="Y400" s="42"/>
      <c r="Z400" s="42"/>
      <c r="AA400" s="42"/>
      <c r="AB400" s="54"/>
      <c r="AC400" s="42"/>
      <c r="AD400" s="41"/>
      <c r="AE400" s="40"/>
      <c r="AF400" s="51"/>
    </row>
    <row r="401" spans="1:32" x14ac:dyDescent="0.2">
      <c r="A401" s="43"/>
      <c r="B401" s="39"/>
      <c r="C401" s="62"/>
      <c r="D401" s="39"/>
      <c r="E401" s="39"/>
      <c r="F401" s="42"/>
      <c r="G401" s="41"/>
      <c r="H401" s="51"/>
      <c r="I401" s="42"/>
      <c r="J401" s="39"/>
      <c r="K401" s="41"/>
      <c r="L401" s="51"/>
      <c r="M401" s="39"/>
      <c r="N401" s="39"/>
      <c r="O401" s="41"/>
      <c r="P401" s="51"/>
      <c r="Q401" s="39"/>
      <c r="R401" s="39"/>
      <c r="S401" s="39"/>
      <c r="T401" s="51"/>
      <c r="U401" s="39"/>
      <c r="V401" s="39"/>
      <c r="W401" s="41"/>
      <c r="X401" s="51"/>
      <c r="Y401" s="42"/>
      <c r="Z401" s="42"/>
      <c r="AA401" s="42"/>
      <c r="AB401" s="54"/>
      <c r="AC401" s="42"/>
      <c r="AD401" s="41"/>
      <c r="AE401" s="40"/>
      <c r="AF401" s="51"/>
    </row>
    <row r="402" spans="1:32" x14ac:dyDescent="0.2">
      <c r="A402" s="43"/>
      <c r="B402" s="39"/>
      <c r="C402" s="62"/>
      <c r="D402" s="39"/>
      <c r="E402" s="39"/>
      <c r="F402" s="42"/>
      <c r="G402" s="41"/>
      <c r="H402" s="51"/>
      <c r="I402" s="42"/>
      <c r="J402" s="39"/>
      <c r="K402" s="41"/>
      <c r="L402" s="51"/>
      <c r="M402" s="39"/>
      <c r="N402" s="39"/>
      <c r="O402" s="41"/>
      <c r="P402" s="51"/>
      <c r="Q402" s="39"/>
      <c r="R402" s="39"/>
      <c r="S402" s="39"/>
      <c r="T402" s="51"/>
      <c r="U402" s="39"/>
      <c r="V402" s="39"/>
      <c r="W402" s="41"/>
      <c r="X402" s="51"/>
      <c r="Y402" s="42"/>
      <c r="Z402" s="42"/>
      <c r="AA402" s="42"/>
      <c r="AB402" s="54"/>
      <c r="AC402" s="42"/>
      <c r="AD402" s="41"/>
      <c r="AE402" s="40"/>
      <c r="AF402" s="51"/>
    </row>
    <row r="403" spans="1:32" x14ac:dyDescent="0.2">
      <c r="A403" s="43"/>
      <c r="B403" s="39"/>
      <c r="C403" s="62"/>
      <c r="D403" s="39"/>
      <c r="E403" s="39"/>
      <c r="F403" s="42"/>
      <c r="G403" s="41"/>
      <c r="H403" s="51"/>
      <c r="I403" s="42"/>
      <c r="J403" s="39"/>
      <c r="K403" s="41"/>
      <c r="L403" s="51"/>
      <c r="M403" s="39"/>
      <c r="N403" s="39"/>
      <c r="O403" s="41"/>
      <c r="P403" s="51"/>
      <c r="Q403" s="39"/>
      <c r="R403" s="39"/>
      <c r="S403" s="39"/>
      <c r="T403" s="51"/>
      <c r="U403" s="39"/>
      <c r="V403" s="39"/>
      <c r="W403" s="41"/>
      <c r="X403" s="51"/>
      <c r="Y403" s="42"/>
      <c r="Z403" s="42"/>
      <c r="AA403" s="42"/>
      <c r="AB403" s="54"/>
      <c r="AC403" s="42"/>
      <c r="AD403" s="41"/>
      <c r="AE403" s="40"/>
      <c r="AF403" s="51"/>
    </row>
    <row r="404" spans="1:32" x14ac:dyDescent="0.2">
      <c r="A404" s="43"/>
      <c r="B404" s="39"/>
      <c r="C404" s="62"/>
      <c r="D404" s="39"/>
      <c r="E404" s="39"/>
      <c r="F404" s="42"/>
      <c r="G404" s="41"/>
      <c r="H404" s="51"/>
      <c r="I404" s="42"/>
      <c r="J404" s="39"/>
      <c r="K404" s="41"/>
      <c r="L404" s="51"/>
      <c r="M404" s="39"/>
      <c r="N404" s="39"/>
      <c r="O404" s="41"/>
      <c r="P404" s="51"/>
      <c r="Q404" s="39"/>
      <c r="R404" s="39"/>
      <c r="S404" s="39"/>
      <c r="T404" s="51"/>
      <c r="U404" s="39"/>
      <c r="V404" s="39"/>
      <c r="W404" s="41"/>
      <c r="X404" s="51"/>
      <c r="Y404" s="42"/>
      <c r="Z404" s="42"/>
      <c r="AA404" s="42"/>
      <c r="AB404" s="54"/>
      <c r="AC404" s="42"/>
      <c r="AD404" s="41"/>
      <c r="AE404" s="40"/>
      <c r="AF404" s="51"/>
    </row>
    <row r="405" spans="1:32" x14ac:dyDescent="0.2">
      <c r="A405" s="43"/>
      <c r="B405" s="39"/>
      <c r="C405" s="62"/>
      <c r="D405" s="39"/>
      <c r="E405" s="39"/>
      <c r="F405" s="42"/>
      <c r="G405" s="41"/>
      <c r="H405" s="51"/>
      <c r="I405" s="42"/>
      <c r="J405" s="39"/>
      <c r="K405" s="41"/>
      <c r="L405" s="51"/>
      <c r="M405" s="39"/>
      <c r="N405" s="39"/>
      <c r="O405" s="41"/>
      <c r="P405" s="51"/>
      <c r="Q405" s="39"/>
      <c r="R405" s="39"/>
      <c r="S405" s="39"/>
      <c r="T405" s="51"/>
      <c r="U405" s="39"/>
      <c r="V405" s="39"/>
      <c r="W405" s="41"/>
      <c r="X405" s="51"/>
      <c r="Y405" s="42"/>
      <c r="Z405" s="42"/>
      <c r="AA405" s="42"/>
      <c r="AB405" s="54"/>
      <c r="AC405" s="42"/>
      <c r="AD405" s="41"/>
      <c r="AE405" s="40"/>
      <c r="AF405" s="51"/>
    </row>
    <row r="406" spans="1:32" x14ac:dyDescent="0.2">
      <c r="A406" s="43"/>
      <c r="B406" s="39"/>
      <c r="C406" s="62"/>
      <c r="D406" s="39"/>
      <c r="E406" s="39"/>
      <c r="F406" s="42"/>
      <c r="G406" s="41"/>
      <c r="H406" s="51"/>
      <c r="I406" s="42"/>
      <c r="J406" s="39"/>
      <c r="K406" s="41"/>
      <c r="L406" s="51"/>
      <c r="M406" s="39"/>
      <c r="N406" s="39"/>
      <c r="O406" s="41"/>
      <c r="P406" s="51"/>
      <c r="Q406" s="39"/>
      <c r="R406" s="39"/>
      <c r="S406" s="39"/>
      <c r="T406" s="51"/>
      <c r="U406" s="39"/>
      <c r="V406" s="39"/>
      <c r="W406" s="41"/>
      <c r="X406" s="51"/>
      <c r="Y406" s="42"/>
      <c r="Z406" s="42"/>
      <c r="AA406" s="42"/>
      <c r="AB406" s="54"/>
      <c r="AC406" s="42"/>
      <c r="AD406" s="41"/>
      <c r="AE406" s="40"/>
      <c r="AF406" s="51"/>
    </row>
    <row r="407" spans="1:32" x14ac:dyDescent="0.2">
      <c r="A407" s="43"/>
      <c r="B407" s="39"/>
      <c r="C407" s="62"/>
      <c r="D407" s="39"/>
      <c r="E407" s="39"/>
      <c r="F407" s="42"/>
      <c r="G407" s="41"/>
      <c r="H407" s="51"/>
      <c r="I407" s="42"/>
      <c r="J407" s="39"/>
      <c r="K407" s="41"/>
      <c r="L407" s="51"/>
      <c r="M407" s="39"/>
      <c r="N407" s="39"/>
      <c r="O407" s="41"/>
      <c r="P407" s="51"/>
      <c r="Q407" s="39"/>
      <c r="R407" s="39"/>
      <c r="S407" s="39"/>
      <c r="T407" s="51"/>
      <c r="U407" s="39"/>
      <c r="V407" s="39"/>
      <c r="W407" s="41"/>
      <c r="X407" s="51"/>
      <c r="Y407" s="42"/>
      <c r="Z407" s="42"/>
      <c r="AA407" s="42"/>
      <c r="AB407" s="54"/>
      <c r="AC407" s="42"/>
      <c r="AD407" s="41"/>
      <c r="AE407" s="40"/>
      <c r="AF407" s="51"/>
    </row>
    <row r="408" spans="1:32" x14ac:dyDescent="0.2">
      <c r="A408" s="43"/>
      <c r="B408" s="39"/>
      <c r="C408" s="62"/>
      <c r="D408" s="39"/>
      <c r="E408" s="39"/>
      <c r="F408" s="42"/>
      <c r="G408" s="41"/>
      <c r="H408" s="51"/>
      <c r="I408" s="42"/>
      <c r="J408" s="39"/>
      <c r="K408" s="41"/>
      <c r="L408" s="51"/>
      <c r="M408" s="39"/>
      <c r="N408" s="39"/>
      <c r="O408" s="41"/>
      <c r="P408" s="51"/>
      <c r="Q408" s="39"/>
      <c r="R408" s="39"/>
      <c r="S408" s="39"/>
      <c r="T408" s="51"/>
      <c r="U408" s="39"/>
      <c r="V408" s="39"/>
      <c r="W408" s="41"/>
      <c r="X408" s="51"/>
      <c r="Y408" s="42"/>
      <c r="Z408" s="42"/>
      <c r="AA408" s="42"/>
      <c r="AB408" s="54"/>
      <c r="AC408" s="42"/>
      <c r="AD408" s="41"/>
      <c r="AE408" s="40"/>
      <c r="AF408" s="51"/>
    </row>
    <row r="409" spans="1:32" x14ac:dyDescent="0.2">
      <c r="A409" s="43"/>
      <c r="B409" s="39"/>
      <c r="C409" s="62"/>
      <c r="D409" s="39"/>
      <c r="E409" s="39"/>
      <c r="F409" s="42"/>
      <c r="G409" s="41"/>
      <c r="H409" s="51"/>
      <c r="I409" s="42"/>
      <c r="J409" s="39"/>
      <c r="K409" s="41"/>
      <c r="L409" s="51"/>
      <c r="M409" s="39"/>
      <c r="N409" s="39"/>
      <c r="O409" s="41"/>
      <c r="P409" s="51"/>
      <c r="Q409" s="39"/>
      <c r="R409" s="39"/>
      <c r="S409" s="39"/>
      <c r="T409" s="51"/>
      <c r="U409" s="39"/>
      <c r="V409" s="39"/>
      <c r="W409" s="41"/>
      <c r="X409" s="51"/>
      <c r="Y409" s="42"/>
      <c r="Z409" s="42"/>
      <c r="AA409" s="42"/>
      <c r="AB409" s="54"/>
      <c r="AC409" s="42"/>
      <c r="AD409" s="41"/>
      <c r="AE409" s="40"/>
      <c r="AF409" s="51"/>
    </row>
    <row r="410" spans="1:32" x14ac:dyDescent="0.2">
      <c r="A410" s="43"/>
      <c r="B410" s="39"/>
      <c r="C410" s="62"/>
      <c r="D410" s="39"/>
      <c r="E410" s="39"/>
      <c r="F410" s="42"/>
      <c r="G410" s="41"/>
      <c r="H410" s="51"/>
      <c r="I410" s="42"/>
      <c r="J410" s="39"/>
      <c r="K410" s="41"/>
      <c r="L410" s="51"/>
      <c r="M410" s="39"/>
      <c r="N410" s="39"/>
      <c r="O410" s="41"/>
      <c r="P410" s="51"/>
      <c r="Q410" s="39"/>
      <c r="R410" s="39"/>
      <c r="S410" s="39"/>
      <c r="T410" s="51"/>
      <c r="U410" s="39"/>
      <c r="V410" s="39"/>
      <c r="W410" s="41"/>
      <c r="X410" s="51"/>
      <c r="Y410" s="42"/>
      <c r="Z410" s="42"/>
      <c r="AA410" s="42"/>
      <c r="AB410" s="54"/>
      <c r="AC410" s="42"/>
      <c r="AD410" s="41"/>
      <c r="AE410" s="40"/>
      <c r="AF410" s="51"/>
    </row>
    <row r="411" spans="1:32" x14ac:dyDescent="0.2">
      <c r="A411" s="43"/>
      <c r="B411" s="39"/>
      <c r="C411" s="62"/>
      <c r="D411" s="39"/>
      <c r="E411" s="39"/>
      <c r="F411" s="42"/>
      <c r="G411" s="41"/>
      <c r="H411" s="51"/>
      <c r="I411" s="42"/>
      <c r="J411" s="39"/>
      <c r="K411" s="41"/>
      <c r="L411" s="51"/>
      <c r="M411" s="39"/>
      <c r="N411" s="39"/>
      <c r="O411" s="41"/>
      <c r="P411" s="51"/>
      <c r="Q411" s="39"/>
      <c r="R411" s="39"/>
      <c r="S411" s="39"/>
      <c r="T411" s="51"/>
      <c r="U411" s="39"/>
      <c r="V411" s="39"/>
      <c r="W411" s="41"/>
      <c r="X411" s="51"/>
      <c r="Y411" s="42"/>
      <c r="Z411" s="42"/>
      <c r="AA411" s="42"/>
      <c r="AB411" s="54"/>
      <c r="AC411" s="42"/>
      <c r="AD411" s="41"/>
      <c r="AE411" s="40"/>
      <c r="AF411" s="51"/>
    </row>
    <row r="412" spans="1:32" x14ac:dyDescent="0.2">
      <c r="A412" s="43"/>
      <c r="B412" s="39"/>
      <c r="C412" s="62"/>
      <c r="D412" s="39"/>
      <c r="E412" s="39"/>
      <c r="F412" s="42"/>
      <c r="G412" s="41"/>
      <c r="H412" s="51"/>
      <c r="I412" s="42"/>
      <c r="J412" s="39"/>
      <c r="K412" s="41"/>
      <c r="L412" s="51"/>
      <c r="M412" s="39"/>
      <c r="N412" s="39"/>
      <c r="O412" s="41"/>
      <c r="P412" s="51"/>
      <c r="Q412" s="39"/>
      <c r="R412" s="39"/>
      <c r="S412" s="39"/>
      <c r="T412" s="51"/>
      <c r="U412" s="39"/>
      <c r="V412" s="39"/>
      <c r="W412" s="41"/>
      <c r="X412" s="51"/>
      <c r="Y412" s="42"/>
      <c r="Z412" s="42"/>
      <c r="AA412" s="42"/>
      <c r="AB412" s="54"/>
      <c r="AC412" s="42"/>
      <c r="AD412" s="41"/>
      <c r="AE412" s="40"/>
      <c r="AF412" s="51"/>
    </row>
    <row r="413" spans="1:32" x14ac:dyDescent="0.2">
      <c r="A413" s="43"/>
      <c r="B413" s="39"/>
      <c r="C413" s="62"/>
      <c r="D413" s="39"/>
      <c r="E413" s="39"/>
      <c r="F413" s="42"/>
      <c r="G413" s="41"/>
      <c r="H413" s="51"/>
      <c r="I413" s="42"/>
      <c r="J413" s="39"/>
      <c r="K413" s="41"/>
      <c r="L413" s="51"/>
      <c r="M413" s="39"/>
      <c r="N413" s="39"/>
      <c r="O413" s="41"/>
      <c r="P413" s="51"/>
      <c r="Q413" s="39"/>
      <c r="R413" s="39"/>
      <c r="S413" s="39"/>
      <c r="T413" s="51"/>
      <c r="U413" s="39"/>
      <c r="V413" s="39"/>
      <c r="W413" s="41"/>
      <c r="X413" s="51"/>
      <c r="Y413" s="42"/>
      <c r="Z413" s="42"/>
      <c r="AA413" s="42"/>
      <c r="AB413" s="54"/>
      <c r="AC413" s="42"/>
      <c r="AD413" s="41"/>
      <c r="AE413" s="40"/>
      <c r="AF413" s="51"/>
    </row>
    <row r="414" spans="1:32" x14ac:dyDescent="0.2">
      <c r="A414" s="43"/>
      <c r="B414" s="39"/>
      <c r="C414" s="62"/>
      <c r="D414" s="39"/>
      <c r="E414" s="39"/>
      <c r="F414" s="42"/>
      <c r="G414" s="41"/>
      <c r="H414" s="51"/>
      <c r="I414" s="42"/>
      <c r="J414" s="39"/>
      <c r="K414" s="41"/>
      <c r="L414" s="51"/>
      <c r="M414" s="39"/>
      <c r="N414" s="39"/>
      <c r="O414" s="41"/>
      <c r="P414" s="51"/>
      <c r="Q414" s="39"/>
      <c r="R414" s="39"/>
      <c r="S414" s="39"/>
      <c r="T414" s="51"/>
      <c r="U414" s="39"/>
      <c r="V414" s="39"/>
      <c r="W414" s="41"/>
      <c r="X414" s="51"/>
      <c r="Y414" s="42"/>
      <c r="Z414" s="42"/>
      <c r="AA414" s="42"/>
      <c r="AB414" s="54"/>
      <c r="AC414" s="42"/>
      <c r="AD414" s="41"/>
      <c r="AE414" s="40"/>
      <c r="AF414" s="51"/>
    </row>
    <row r="415" spans="1:32" x14ac:dyDescent="0.2">
      <c r="A415" s="43"/>
      <c r="B415" s="39"/>
      <c r="C415" s="62"/>
      <c r="D415" s="39"/>
      <c r="E415" s="39"/>
      <c r="F415" s="42"/>
      <c r="G415" s="41"/>
      <c r="H415" s="51"/>
      <c r="I415" s="42"/>
      <c r="J415" s="39"/>
      <c r="K415" s="41"/>
      <c r="L415" s="51"/>
      <c r="M415" s="39"/>
      <c r="N415" s="39"/>
      <c r="O415" s="41"/>
      <c r="P415" s="51"/>
      <c r="Q415" s="39"/>
      <c r="R415" s="39"/>
      <c r="S415" s="39"/>
      <c r="T415" s="51"/>
      <c r="U415" s="39"/>
      <c r="V415" s="39"/>
      <c r="W415" s="41"/>
      <c r="X415" s="51"/>
      <c r="Y415" s="42"/>
      <c r="Z415" s="42"/>
      <c r="AA415" s="42"/>
      <c r="AB415" s="54"/>
      <c r="AC415" s="42"/>
      <c r="AD415" s="41"/>
      <c r="AE415" s="40"/>
      <c r="AF415" s="51"/>
    </row>
    <row r="416" spans="1:32" x14ac:dyDescent="0.2">
      <c r="A416" s="43"/>
      <c r="B416" s="39"/>
      <c r="C416" s="62"/>
      <c r="D416" s="39"/>
      <c r="E416" s="39"/>
      <c r="F416" s="42"/>
      <c r="G416" s="41"/>
      <c r="H416" s="51"/>
      <c r="I416" s="42"/>
      <c r="J416" s="39"/>
      <c r="K416" s="41"/>
      <c r="L416" s="51"/>
      <c r="M416" s="39"/>
      <c r="N416" s="39"/>
      <c r="O416" s="41"/>
      <c r="P416" s="51"/>
      <c r="Q416" s="39"/>
      <c r="R416" s="39"/>
      <c r="S416" s="39"/>
      <c r="T416" s="51"/>
      <c r="U416" s="39"/>
      <c r="V416" s="39"/>
      <c r="W416" s="41"/>
      <c r="X416" s="51"/>
      <c r="Y416" s="42"/>
      <c r="Z416" s="42"/>
      <c r="AA416" s="42"/>
      <c r="AB416" s="54"/>
      <c r="AC416" s="42"/>
      <c r="AD416" s="41"/>
      <c r="AE416" s="40"/>
      <c r="AF416" s="51"/>
    </row>
    <row r="417" spans="1:32" x14ac:dyDescent="0.2">
      <c r="A417" s="43"/>
      <c r="B417" s="39"/>
      <c r="C417" s="62"/>
      <c r="D417" s="39"/>
      <c r="E417" s="39"/>
      <c r="F417" s="42"/>
      <c r="G417" s="41"/>
      <c r="H417" s="51"/>
      <c r="I417" s="42"/>
      <c r="J417" s="39"/>
      <c r="K417" s="41"/>
      <c r="L417" s="51"/>
      <c r="M417" s="39"/>
      <c r="N417" s="39"/>
      <c r="O417" s="41"/>
      <c r="P417" s="51"/>
      <c r="Q417" s="39"/>
      <c r="R417" s="39"/>
      <c r="S417" s="39"/>
      <c r="T417" s="51"/>
      <c r="U417" s="39"/>
      <c r="V417" s="39"/>
      <c r="W417" s="41"/>
      <c r="X417" s="51"/>
      <c r="Y417" s="42"/>
      <c r="Z417" s="42"/>
      <c r="AA417" s="42"/>
      <c r="AB417" s="54"/>
      <c r="AC417" s="42"/>
      <c r="AD417" s="41"/>
      <c r="AE417" s="40"/>
      <c r="AF417" s="51"/>
    </row>
    <row r="418" spans="1:32" x14ac:dyDescent="0.2">
      <c r="A418" s="43"/>
      <c r="B418" s="39"/>
      <c r="C418" s="62"/>
      <c r="D418" s="39"/>
      <c r="E418" s="39"/>
      <c r="F418" s="42"/>
      <c r="G418" s="41"/>
      <c r="H418" s="51"/>
      <c r="I418" s="42"/>
      <c r="J418" s="39"/>
      <c r="K418" s="41"/>
      <c r="L418" s="51"/>
      <c r="M418" s="39"/>
      <c r="N418" s="39"/>
      <c r="O418" s="41"/>
      <c r="P418" s="51"/>
      <c r="Q418" s="39"/>
      <c r="R418" s="39"/>
      <c r="S418" s="39"/>
      <c r="T418" s="51"/>
      <c r="U418" s="39"/>
      <c r="V418" s="39"/>
      <c r="W418" s="41"/>
      <c r="X418" s="51"/>
      <c r="Y418" s="42"/>
      <c r="Z418" s="42"/>
      <c r="AA418" s="42"/>
      <c r="AB418" s="54"/>
      <c r="AC418" s="42"/>
      <c r="AD418" s="41"/>
      <c r="AE418" s="40"/>
      <c r="AF418" s="51"/>
    </row>
    <row r="419" spans="1:32" x14ac:dyDescent="0.2">
      <c r="A419" s="43"/>
      <c r="B419" s="39"/>
      <c r="C419" s="62"/>
      <c r="D419" s="39"/>
      <c r="E419" s="39"/>
      <c r="F419" s="42"/>
      <c r="G419" s="41"/>
      <c r="H419" s="51"/>
      <c r="I419" s="42"/>
      <c r="J419" s="39"/>
      <c r="K419" s="41"/>
      <c r="L419" s="51"/>
      <c r="M419" s="39"/>
      <c r="N419" s="39"/>
      <c r="O419" s="41"/>
      <c r="P419" s="51"/>
      <c r="Q419" s="39"/>
      <c r="R419" s="39"/>
      <c r="S419" s="39"/>
      <c r="T419" s="51"/>
      <c r="U419" s="39"/>
      <c r="V419" s="39"/>
      <c r="W419" s="41"/>
      <c r="X419" s="51"/>
      <c r="Y419" s="42"/>
      <c r="Z419" s="42"/>
      <c r="AA419" s="42"/>
      <c r="AB419" s="54"/>
      <c r="AC419" s="42"/>
      <c r="AD419" s="41"/>
      <c r="AE419" s="40"/>
      <c r="AF419" s="51"/>
    </row>
    <row r="420" spans="1:32" x14ac:dyDescent="0.2">
      <c r="A420" s="43"/>
      <c r="B420" s="39"/>
      <c r="C420" s="62"/>
      <c r="D420" s="39"/>
      <c r="E420" s="39"/>
      <c r="F420" s="42"/>
      <c r="G420" s="41"/>
      <c r="H420" s="51"/>
      <c r="I420" s="42"/>
      <c r="J420" s="39"/>
      <c r="K420" s="41"/>
      <c r="L420" s="51"/>
      <c r="M420" s="39"/>
      <c r="N420" s="39"/>
      <c r="O420" s="41"/>
      <c r="P420" s="51"/>
      <c r="Q420" s="39"/>
      <c r="R420" s="39"/>
      <c r="S420" s="39"/>
      <c r="T420" s="51"/>
      <c r="U420" s="39"/>
      <c r="V420" s="39"/>
      <c r="W420" s="41"/>
      <c r="X420" s="51"/>
      <c r="Y420" s="42"/>
      <c r="Z420" s="42"/>
      <c r="AA420" s="42"/>
      <c r="AB420" s="54"/>
      <c r="AC420" s="42"/>
      <c r="AD420" s="41"/>
      <c r="AE420" s="40"/>
      <c r="AF420" s="51"/>
    </row>
    <row r="421" spans="1:32" x14ac:dyDescent="0.2">
      <c r="A421" s="43"/>
      <c r="B421" s="39"/>
      <c r="C421" s="62"/>
      <c r="D421" s="39"/>
      <c r="E421" s="39"/>
      <c r="F421" s="42"/>
      <c r="G421" s="41"/>
      <c r="H421" s="51"/>
      <c r="I421" s="42"/>
      <c r="J421" s="39"/>
      <c r="K421" s="41"/>
      <c r="L421" s="51"/>
      <c r="M421" s="39"/>
      <c r="N421" s="39"/>
      <c r="O421" s="41"/>
      <c r="P421" s="51"/>
      <c r="Q421" s="39"/>
      <c r="R421" s="39"/>
      <c r="S421" s="39"/>
      <c r="T421" s="51"/>
      <c r="U421" s="39"/>
      <c r="V421" s="39"/>
      <c r="W421" s="41"/>
      <c r="X421" s="51"/>
      <c r="Y421" s="42"/>
      <c r="Z421" s="42"/>
      <c r="AA421" s="42"/>
      <c r="AB421" s="54"/>
      <c r="AC421" s="42"/>
      <c r="AD421" s="41"/>
      <c r="AE421" s="40"/>
      <c r="AF421" s="51"/>
    </row>
    <row r="422" spans="1:32" x14ac:dyDescent="0.2">
      <c r="A422" s="43"/>
      <c r="B422" s="39"/>
      <c r="C422" s="62"/>
      <c r="D422" s="39"/>
      <c r="E422" s="39"/>
      <c r="F422" s="42"/>
      <c r="G422" s="41"/>
      <c r="H422" s="51"/>
      <c r="I422" s="42"/>
      <c r="J422" s="39"/>
      <c r="K422" s="41"/>
      <c r="L422" s="51"/>
      <c r="M422" s="39"/>
      <c r="N422" s="39"/>
      <c r="O422" s="41"/>
      <c r="P422" s="51"/>
      <c r="Q422" s="39"/>
      <c r="R422" s="39"/>
      <c r="S422" s="39"/>
      <c r="T422" s="51"/>
      <c r="U422" s="39"/>
      <c r="V422" s="39"/>
      <c r="W422" s="41"/>
      <c r="X422" s="51"/>
      <c r="Y422" s="42"/>
      <c r="Z422" s="42"/>
      <c r="AA422" s="42"/>
      <c r="AB422" s="54"/>
      <c r="AC422" s="42"/>
      <c r="AD422" s="41"/>
      <c r="AE422" s="40"/>
      <c r="AF422" s="51"/>
    </row>
    <row r="423" spans="1:32" x14ac:dyDescent="0.2">
      <c r="A423" s="43"/>
      <c r="B423" s="39"/>
      <c r="C423" s="62"/>
      <c r="D423" s="39"/>
      <c r="E423" s="39"/>
      <c r="F423" s="42"/>
      <c r="G423" s="41"/>
      <c r="H423" s="51"/>
      <c r="I423" s="42"/>
      <c r="J423" s="39"/>
      <c r="K423" s="41"/>
      <c r="L423" s="51"/>
      <c r="M423" s="39"/>
      <c r="N423" s="39"/>
      <c r="O423" s="41"/>
      <c r="P423" s="51"/>
      <c r="Q423" s="39"/>
      <c r="R423" s="39"/>
      <c r="S423" s="39"/>
      <c r="T423" s="51"/>
      <c r="U423" s="39"/>
      <c r="V423" s="39"/>
      <c r="W423" s="41"/>
      <c r="X423" s="51"/>
      <c r="Y423" s="42"/>
      <c r="Z423" s="42"/>
      <c r="AA423" s="42"/>
      <c r="AB423" s="54"/>
      <c r="AC423" s="42"/>
      <c r="AD423" s="41"/>
      <c r="AE423" s="40"/>
      <c r="AF423" s="51"/>
    </row>
    <row r="424" spans="1:32" x14ac:dyDescent="0.2">
      <c r="A424" s="43"/>
      <c r="B424" s="39"/>
      <c r="C424" s="62"/>
      <c r="D424" s="39"/>
      <c r="E424" s="39"/>
      <c r="F424" s="42"/>
      <c r="G424" s="41"/>
      <c r="H424" s="51"/>
      <c r="I424" s="42"/>
      <c r="J424" s="39"/>
      <c r="K424" s="41"/>
      <c r="L424" s="51"/>
      <c r="M424" s="39"/>
      <c r="N424" s="39"/>
      <c r="O424" s="41"/>
      <c r="P424" s="51"/>
      <c r="Q424" s="39"/>
      <c r="R424" s="39"/>
      <c r="S424" s="39"/>
      <c r="T424" s="51"/>
      <c r="U424" s="39"/>
      <c r="V424" s="39"/>
      <c r="W424" s="41"/>
      <c r="X424" s="51"/>
      <c r="Y424" s="42"/>
      <c r="Z424" s="42"/>
      <c r="AA424" s="42"/>
      <c r="AB424" s="54"/>
      <c r="AC424" s="42"/>
      <c r="AD424" s="41"/>
      <c r="AE424" s="40"/>
      <c r="AF424" s="51"/>
    </row>
    <row r="425" spans="1:32" x14ac:dyDescent="0.2">
      <c r="A425" s="43"/>
      <c r="B425" s="39"/>
      <c r="C425" s="62"/>
      <c r="D425" s="39"/>
      <c r="E425" s="39"/>
      <c r="F425" s="42"/>
      <c r="G425" s="41"/>
      <c r="H425" s="51"/>
      <c r="I425" s="42"/>
      <c r="J425" s="39"/>
      <c r="K425" s="41"/>
      <c r="L425" s="51"/>
      <c r="M425" s="39"/>
      <c r="N425" s="39"/>
      <c r="O425" s="41"/>
      <c r="P425" s="51"/>
      <c r="Q425" s="39"/>
      <c r="R425" s="39"/>
      <c r="S425" s="39"/>
      <c r="T425" s="51"/>
      <c r="U425" s="39"/>
      <c r="V425" s="39"/>
      <c r="W425" s="41"/>
      <c r="X425" s="51"/>
      <c r="Y425" s="42"/>
      <c r="Z425" s="42"/>
      <c r="AA425" s="42"/>
      <c r="AB425" s="54"/>
      <c r="AC425" s="42"/>
      <c r="AD425" s="41"/>
      <c r="AE425" s="40"/>
      <c r="AF425" s="51"/>
    </row>
    <row r="426" spans="1:32" x14ac:dyDescent="0.2">
      <c r="A426" s="43"/>
      <c r="B426" s="39"/>
      <c r="C426" s="62"/>
      <c r="D426" s="39"/>
      <c r="E426" s="39"/>
      <c r="F426" s="42"/>
      <c r="G426" s="41"/>
      <c r="H426" s="51"/>
      <c r="I426" s="42"/>
      <c r="J426" s="39"/>
      <c r="K426" s="41"/>
      <c r="L426" s="51"/>
      <c r="M426" s="39"/>
      <c r="N426" s="39"/>
      <c r="O426" s="41"/>
      <c r="P426" s="51"/>
      <c r="Q426" s="39"/>
      <c r="R426" s="39"/>
      <c r="S426" s="39"/>
      <c r="T426" s="51"/>
      <c r="U426" s="39"/>
      <c r="V426" s="39"/>
      <c r="W426" s="41"/>
      <c r="X426" s="51"/>
      <c r="Y426" s="42"/>
      <c r="Z426" s="42"/>
      <c r="AA426" s="42"/>
      <c r="AB426" s="54"/>
      <c r="AC426" s="42"/>
      <c r="AD426" s="41"/>
      <c r="AE426" s="40"/>
      <c r="AF426" s="51"/>
    </row>
    <row r="427" spans="1:32" x14ac:dyDescent="0.2">
      <c r="A427" s="43"/>
      <c r="B427" s="39"/>
      <c r="C427" s="62"/>
      <c r="D427" s="39"/>
      <c r="E427" s="39"/>
      <c r="F427" s="42"/>
      <c r="G427" s="41"/>
      <c r="H427" s="51"/>
      <c r="I427" s="42"/>
      <c r="J427" s="39"/>
      <c r="K427" s="41"/>
      <c r="L427" s="51"/>
      <c r="M427" s="39"/>
      <c r="N427" s="39"/>
      <c r="O427" s="41"/>
      <c r="P427" s="51"/>
      <c r="Q427" s="39"/>
      <c r="R427" s="39"/>
      <c r="S427" s="39"/>
      <c r="T427" s="51"/>
      <c r="U427" s="39"/>
      <c r="V427" s="39"/>
      <c r="W427" s="41"/>
      <c r="X427" s="51"/>
      <c r="Y427" s="42"/>
      <c r="Z427" s="42"/>
      <c r="AA427" s="42"/>
      <c r="AB427" s="54"/>
      <c r="AC427" s="42"/>
      <c r="AD427" s="41"/>
      <c r="AE427" s="40"/>
      <c r="AF427" s="51"/>
    </row>
    <row r="428" spans="1:32" x14ac:dyDescent="0.2">
      <c r="A428" s="43"/>
      <c r="B428" s="39"/>
      <c r="C428" s="62"/>
      <c r="D428" s="39"/>
      <c r="E428" s="39"/>
      <c r="F428" s="42"/>
      <c r="G428" s="41"/>
      <c r="H428" s="51"/>
      <c r="I428" s="42"/>
      <c r="J428" s="39"/>
      <c r="K428" s="41"/>
      <c r="L428" s="51"/>
      <c r="M428" s="39"/>
      <c r="N428" s="39"/>
      <c r="O428" s="41"/>
      <c r="P428" s="51"/>
      <c r="Q428" s="39"/>
      <c r="R428" s="39"/>
      <c r="S428" s="39"/>
      <c r="T428" s="51"/>
      <c r="U428" s="39"/>
      <c r="V428" s="39"/>
      <c r="W428" s="41"/>
      <c r="X428" s="51"/>
      <c r="Y428" s="42"/>
      <c r="Z428" s="42"/>
      <c r="AA428" s="42"/>
      <c r="AB428" s="54"/>
      <c r="AC428" s="42"/>
      <c r="AD428" s="41"/>
      <c r="AE428" s="40"/>
      <c r="AF428" s="51"/>
    </row>
    <row r="429" spans="1:32" x14ac:dyDescent="0.2">
      <c r="A429" s="43"/>
      <c r="B429" s="39"/>
      <c r="C429" s="62"/>
      <c r="D429" s="39"/>
      <c r="E429" s="39"/>
      <c r="F429" s="42"/>
      <c r="G429" s="41"/>
      <c r="H429" s="51"/>
      <c r="I429" s="42"/>
      <c r="J429" s="39"/>
      <c r="K429" s="41"/>
      <c r="L429" s="51"/>
      <c r="M429" s="39"/>
      <c r="N429" s="39"/>
      <c r="O429" s="41"/>
      <c r="P429" s="51"/>
      <c r="Q429" s="39"/>
      <c r="R429" s="39"/>
      <c r="S429" s="39"/>
      <c r="T429" s="51"/>
      <c r="U429" s="39"/>
      <c r="V429" s="39"/>
      <c r="W429" s="41"/>
      <c r="X429" s="51"/>
      <c r="Y429" s="42"/>
      <c r="Z429" s="42"/>
      <c r="AA429" s="42"/>
      <c r="AB429" s="54"/>
      <c r="AC429" s="42"/>
      <c r="AD429" s="41"/>
      <c r="AE429" s="40"/>
      <c r="AF429" s="51"/>
    </row>
    <row r="430" spans="1:32" x14ac:dyDescent="0.2">
      <c r="A430" s="43"/>
      <c r="B430" s="39"/>
      <c r="C430" s="62"/>
      <c r="D430" s="39"/>
      <c r="E430" s="39"/>
      <c r="F430" s="42"/>
      <c r="G430" s="41"/>
      <c r="H430" s="51"/>
      <c r="I430" s="42"/>
      <c r="J430" s="39"/>
      <c r="K430" s="41"/>
      <c r="L430" s="51"/>
      <c r="M430" s="39"/>
      <c r="N430" s="39"/>
      <c r="O430" s="41"/>
      <c r="P430" s="51"/>
      <c r="Q430" s="39"/>
      <c r="R430" s="39"/>
      <c r="S430" s="39"/>
      <c r="T430" s="51"/>
      <c r="U430" s="39"/>
      <c r="V430" s="39"/>
      <c r="W430" s="41"/>
      <c r="X430" s="51"/>
      <c r="Y430" s="42"/>
      <c r="Z430" s="42"/>
      <c r="AA430" s="42"/>
      <c r="AB430" s="54"/>
      <c r="AC430" s="42"/>
      <c r="AD430" s="41"/>
      <c r="AE430" s="40"/>
      <c r="AF430" s="51"/>
    </row>
    <row r="431" spans="1:32" x14ac:dyDescent="0.2">
      <c r="A431" s="43"/>
      <c r="B431" s="39"/>
      <c r="C431" s="62"/>
      <c r="D431" s="39"/>
      <c r="E431" s="39"/>
      <c r="F431" s="42"/>
      <c r="G431" s="41"/>
      <c r="H431" s="51"/>
      <c r="I431" s="42"/>
      <c r="J431" s="39"/>
      <c r="K431" s="41"/>
      <c r="L431" s="51"/>
      <c r="M431" s="39"/>
      <c r="N431" s="39"/>
      <c r="O431" s="41"/>
      <c r="P431" s="51"/>
      <c r="Q431" s="39"/>
      <c r="R431" s="39"/>
      <c r="S431" s="39"/>
      <c r="T431" s="51"/>
      <c r="U431" s="39"/>
      <c r="V431" s="39"/>
      <c r="W431" s="41"/>
      <c r="X431" s="51"/>
      <c r="Y431" s="42"/>
      <c r="Z431" s="42"/>
      <c r="AA431" s="42"/>
      <c r="AB431" s="54"/>
      <c r="AC431" s="42"/>
      <c r="AD431" s="41"/>
      <c r="AE431" s="40"/>
      <c r="AF431" s="51"/>
    </row>
    <row r="432" spans="1:32" x14ac:dyDescent="0.2">
      <c r="A432" s="43"/>
      <c r="B432" s="39"/>
      <c r="C432" s="62"/>
      <c r="D432" s="39"/>
      <c r="E432" s="39"/>
      <c r="F432" s="42"/>
      <c r="G432" s="41"/>
      <c r="H432" s="51"/>
      <c r="I432" s="42"/>
      <c r="J432" s="39"/>
      <c r="K432" s="41"/>
      <c r="L432" s="51"/>
      <c r="M432" s="39"/>
      <c r="N432" s="39"/>
      <c r="O432" s="41"/>
      <c r="P432" s="51"/>
      <c r="Q432" s="39"/>
      <c r="R432" s="39"/>
      <c r="S432" s="39"/>
      <c r="T432" s="51"/>
      <c r="U432" s="39"/>
      <c r="V432" s="39"/>
      <c r="W432" s="41"/>
      <c r="X432" s="51"/>
      <c r="Y432" s="42"/>
      <c r="Z432" s="42"/>
      <c r="AA432" s="42"/>
      <c r="AB432" s="54"/>
      <c r="AC432" s="42"/>
      <c r="AD432" s="41"/>
      <c r="AE432" s="40"/>
      <c r="AF432" s="51"/>
    </row>
    <row r="433" spans="1:32" x14ac:dyDescent="0.2">
      <c r="A433" s="43"/>
      <c r="B433" s="39"/>
      <c r="C433" s="62"/>
      <c r="D433" s="39"/>
      <c r="E433" s="39"/>
      <c r="F433" s="42"/>
      <c r="G433" s="41"/>
      <c r="H433" s="51"/>
      <c r="I433" s="42"/>
      <c r="J433" s="39"/>
      <c r="K433" s="41"/>
      <c r="L433" s="51"/>
      <c r="M433" s="39"/>
      <c r="N433" s="39"/>
      <c r="O433" s="41"/>
      <c r="P433" s="51"/>
      <c r="Q433" s="39"/>
      <c r="R433" s="39"/>
      <c r="S433" s="39"/>
      <c r="T433" s="51"/>
      <c r="U433" s="39"/>
      <c r="V433" s="39"/>
      <c r="W433" s="41"/>
      <c r="X433" s="51"/>
      <c r="Y433" s="42"/>
      <c r="Z433" s="42"/>
      <c r="AA433" s="42"/>
      <c r="AB433" s="54"/>
      <c r="AC433" s="42"/>
      <c r="AD433" s="41"/>
      <c r="AE433" s="40"/>
      <c r="AF433" s="51"/>
    </row>
    <row r="434" spans="1:32" x14ac:dyDescent="0.2">
      <c r="A434" s="43"/>
      <c r="B434" s="39"/>
      <c r="C434" s="62"/>
      <c r="D434" s="39"/>
      <c r="E434" s="39"/>
      <c r="F434" s="42"/>
      <c r="G434" s="41"/>
      <c r="H434" s="51"/>
      <c r="I434" s="42"/>
      <c r="J434" s="39"/>
      <c r="K434" s="41"/>
      <c r="L434" s="51"/>
      <c r="M434" s="39"/>
      <c r="N434" s="39"/>
      <c r="O434" s="41"/>
      <c r="P434" s="51"/>
      <c r="Q434" s="39"/>
      <c r="R434" s="39"/>
      <c r="S434" s="39"/>
      <c r="T434" s="51"/>
      <c r="U434" s="39"/>
      <c r="V434" s="39"/>
      <c r="W434" s="41"/>
      <c r="X434" s="51"/>
      <c r="Y434" s="42"/>
      <c r="Z434" s="42"/>
      <c r="AA434" s="42"/>
      <c r="AB434" s="54"/>
      <c r="AC434" s="42"/>
      <c r="AD434" s="41"/>
      <c r="AE434" s="40"/>
      <c r="AF434" s="51"/>
    </row>
    <row r="435" spans="1:32" x14ac:dyDescent="0.2">
      <c r="A435" s="43"/>
      <c r="B435" s="39"/>
      <c r="C435" s="62"/>
      <c r="D435" s="39"/>
      <c r="E435" s="39"/>
      <c r="F435" s="42"/>
      <c r="G435" s="41"/>
      <c r="H435" s="51"/>
      <c r="I435" s="42"/>
      <c r="J435" s="39"/>
      <c r="K435" s="41"/>
      <c r="L435" s="51"/>
      <c r="M435" s="39"/>
      <c r="N435" s="39"/>
      <c r="O435" s="41"/>
      <c r="P435" s="51"/>
      <c r="Q435" s="39"/>
      <c r="R435" s="39"/>
      <c r="S435" s="39"/>
      <c r="T435" s="51"/>
      <c r="U435" s="39"/>
      <c r="V435" s="39"/>
      <c r="W435" s="41"/>
      <c r="X435" s="51"/>
      <c r="Y435" s="42"/>
      <c r="Z435" s="42"/>
      <c r="AA435" s="42"/>
      <c r="AB435" s="54"/>
      <c r="AC435" s="42"/>
      <c r="AD435" s="41"/>
      <c r="AE435" s="40"/>
      <c r="AF435" s="51"/>
    </row>
    <row r="436" spans="1:32" x14ac:dyDescent="0.2">
      <c r="A436" s="43"/>
      <c r="B436" s="39"/>
      <c r="C436" s="62"/>
      <c r="D436" s="39"/>
      <c r="E436" s="39"/>
      <c r="F436" s="42"/>
      <c r="G436" s="41"/>
      <c r="H436" s="51"/>
      <c r="I436" s="42"/>
      <c r="J436" s="39"/>
      <c r="K436" s="41"/>
      <c r="L436" s="51"/>
      <c r="M436" s="39"/>
      <c r="N436" s="39"/>
      <c r="O436" s="41"/>
      <c r="P436" s="51"/>
      <c r="Q436" s="39"/>
      <c r="R436" s="39"/>
      <c r="S436" s="39"/>
      <c r="T436" s="51"/>
      <c r="U436" s="39"/>
      <c r="V436" s="39"/>
      <c r="W436" s="41"/>
      <c r="X436" s="51"/>
      <c r="Y436" s="42"/>
      <c r="Z436" s="42"/>
      <c r="AA436" s="42"/>
      <c r="AB436" s="54"/>
      <c r="AC436" s="42"/>
      <c r="AD436" s="41"/>
      <c r="AE436" s="40"/>
      <c r="AF436" s="51"/>
    </row>
    <row r="437" spans="1:32" x14ac:dyDescent="0.2">
      <c r="A437" s="43"/>
      <c r="B437" s="39"/>
      <c r="C437" s="62"/>
      <c r="D437" s="39"/>
      <c r="E437" s="39"/>
      <c r="F437" s="42"/>
      <c r="G437" s="41"/>
      <c r="H437" s="51"/>
      <c r="I437" s="42"/>
      <c r="J437" s="39"/>
      <c r="K437" s="41"/>
      <c r="L437" s="51"/>
      <c r="M437" s="39"/>
      <c r="N437" s="39"/>
      <c r="O437" s="41"/>
      <c r="P437" s="51"/>
      <c r="Q437" s="39"/>
      <c r="R437" s="39"/>
      <c r="S437" s="39"/>
      <c r="T437" s="51"/>
      <c r="U437" s="39"/>
      <c r="V437" s="39"/>
      <c r="W437" s="41"/>
      <c r="X437" s="51"/>
      <c r="Y437" s="42"/>
      <c r="Z437" s="42"/>
      <c r="AA437" s="42"/>
      <c r="AB437" s="54"/>
      <c r="AC437" s="42"/>
      <c r="AD437" s="41"/>
      <c r="AE437" s="40"/>
      <c r="AF437" s="51"/>
    </row>
    <row r="438" spans="1:32" x14ac:dyDescent="0.2">
      <c r="A438" s="43"/>
      <c r="B438" s="39"/>
      <c r="C438" s="62"/>
      <c r="D438" s="39"/>
      <c r="E438" s="39"/>
      <c r="F438" s="42"/>
      <c r="G438" s="41"/>
      <c r="H438" s="51"/>
      <c r="I438" s="42"/>
      <c r="J438" s="39"/>
      <c r="K438" s="41"/>
      <c r="L438" s="51"/>
      <c r="M438" s="39"/>
      <c r="N438" s="39"/>
      <c r="O438" s="41"/>
      <c r="P438" s="51"/>
      <c r="Q438" s="39"/>
      <c r="R438" s="39"/>
      <c r="S438" s="39"/>
      <c r="T438" s="51"/>
      <c r="U438" s="39"/>
      <c r="V438" s="39"/>
      <c r="W438" s="41"/>
      <c r="X438" s="51"/>
      <c r="Y438" s="42"/>
      <c r="Z438" s="42"/>
      <c r="AA438" s="42"/>
      <c r="AB438" s="54"/>
      <c r="AC438" s="42"/>
      <c r="AD438" s="41"/>
      <c r="AE438" s="40"/>
      <c r="AF438" s="51"/>
    </row>
    <row r="439" spans="1:32" x14ac:dyDescent="0.2">
      <c r="A439" s="43"/>
      <c r="B439" s="39"/>
      <c r="C439" s="62"/>
      <c r="D439" s="39"/>
      <c r="E439" s="39"/>
      <c r="F439" s="42"/>
      <c r="G439" s="41"/>
      <c r="H439" s="51"/>
      <c r="I439" s="42"/>
      <c r="J439" s="39"/>
      <c r="K439" s="41"/>
      <c r="L439" s="51"/>
      <c r="M439" s="39"/>
      <c r="N439" s="39"/>
      <c r="O439" s="41"/>
      <c r="P439" s="51"/>
      <c r="Q439" s="39"/>
      <c r="R439" s="39"/>
      <c r="S439" s="39"/>
      <c r="T439" s="51"/>
      <c r="U439" s="39"/>
      <c r="V439" s="39"/>
      <c r="W439" s="41"/>
      <c r="X439" s="51"/>
      <c r="Y439" s="42"/>
      <c r="Z439" s="42"/>
      <c r="AA439" s="42"/>
      <c r="AB439" s="54"/>
      <c r="AC439" s="42"/>
      <c r="AD439" s="41"/>
      <c r="AE439" s="40"/>
      <c r="AF439" s="51"/>
    </row>
    <row r="440" spans="1:32" x14ac:dyDescent="0.2">
      <c r="A440" s="43"/>
      <c r="B440" s="39"/>
      <c r="C440" s="62"/>
      <c r="D440" s="39"/>
      <c r="E440" s="39"/>
      <c r="F440" s="42"/>
      <c r="G440" s="41"/>
      <c r="H440" s="51"/>
      <c r="I440" s="42"/>
      <c r="J440" s="39"/>
      <c r="K440" s="41"/>
      <c r="L440" s="51"/>
      <c r="M440" s="39"/>
      <c r="N440" s="39"/>
      <c r="O440" s="41"/>
      <c r="P440" s="51"/>
      <c r="Q440" s="39"/>
      <c r="R440" s="39"/>
      <c r="S440" s="39"/>
      <c r="T440" s="51"/>
      <c r="U440" s="39"/>
      <c r="V440" s="39"/>
      <c r="W440" s="41"/>
      <c r="X440" s="51"/>
      <c r="Y440" s="42"/>
      <c r="Z440" s="42"/>
      <c r="AA440" s="42"/>
      <c r="AB440" s="54"/>
      <c r="AC440" s="42"/>
      <c r="AD440" s="41"/>
      <c r="AE440" s="40"/>
      <c r="AF440" s="51"/>
    </row>
    <row r="441" spans="1:32" x14ac:dyDescent="0.2">
      <c r="A441" s="43"/>
      <c r="B441" s="39"/>
      <c r="C441" s="62"/>
      <c r="D441" s="39"/>
      <c r="E441" s="39"/>
      <c r="F441" s="42"/>
      <c r="G441" s="41"/>
      <c r="H441" s="51"/>
      <c r="I441" s="42"/>
      <c r="J441" s="39"/>
      <c r="K441" s="41"/>
      <c r="L441" s="51"/>
      <c r="M441" s="39"/>
      <c r="N441" s="39"/>
      <c r="O441" s="41"/>
      <c r="P441" s="51"/>
      <c r="Q441" s="39"/>
      <c r="R441" s="39"/>
      <c r="S441" s="39"/>
      <c r="T441" s="51"/>
      <c r="U441" s="39"/>
      <c r="V441" s="39"/>
      <c r="W441" s="41"/>
      <c r="X441" s="51"/>
      <c r="Y441" s="42"/>
      <c r="Z441" s="42"/>
      <c r="AA441" s="42"/>
      <c r="AB441" s="54"/>
      <c r="AC441" s="42"/>
      <c r="AD441" s="41"/>
      <c r="AE441" s="40"/>
      <c r="AF441" s="51"/>
    </row>
    <row r="442" spans="1:32" x14ac:dyDescent="0.2">
      <c r="A442" s="43"/>
      <c r="B442" s="39"/>
      <c r="C442" s="62"/>
      <c r="D442" s="39"/>
      <c r="E442" s="39"/>
      <c r="F442" s="42"/>
      <c r="G442" s="41"/>
      <c r="H442" s="51"/>
      <c r="I442" s="42"/>
      <c r="J442" s="39"/>
      <c r="K442" s="41"/>
      <c r="L442" s="51"/>
      <c r="M442" s="39"/>
      <c r="N442" s="39"/>
      <c r="O442" s="41"/>
      <c r="P442" s="51"/>
      <c r="Q442" s="39"/>
      <c r="R442" s="39"/>
      <c r="S442" s="39"/>
      <c r="T442" s="51"/>
      <c r="U442" s="39"/>
      <c r="V442" s="39"/>
      <c r="W442" s="41"/>
      <c r="X442" s="51"/>
      <c r="Y442" s="42"/>
      <c r="Z442" s="42"/>
      <c r="AA442" s="42"/>
      <c r="AB442" s="54"/>
      <c r="AC442" s="42"/>
      <c r="AD442" s="41"/>
      <c r="AE442" s="40"/>
      <c r="AF442" s="51"/>
    </row>
    <row r="443" spans="1:32" x14ac:dyDescent="0.2">
      <c r="A443" s="43"/>
      <c r="B443" s="39"/>
      <c r="C443" s="62"/>
      <c r="D443" s="39"/>
      <c r="E443" s="39"/>
      <c r="F443" s="42"/>
      <c r="G443" s="41"/>
      <c r="H443" s="51"/>
      <c r="I443" s="42"/>
      <c r="J443" s="39"/>
      <c r="K443" s="41"/>
      <c r="L443" s="51"/>
      <c r="M443" s="39"/>
      <c r="N443" s="39"/>
      <c r="O443" s="41"/>
      <c r="P443" s="51"/>
      <c r="Q443" s="39"/>
      <c r="R443" s="39"/>
      <c r="S443" s="39"/>
      <c r="T443" s="51"/>
      <c r="U443" s="39"/>
      <c r="V443" s="39"/>
      <c r="W443" s="41"/>
      <c r="X443" s="51"/>
      <c r="Y443" s="42"/>
      <c r="Z443" s="42"/>
      <c r="AA443" s="42"/>
      <c r="AB443" s="54"/>
      <c r="AC443" s="42"/>
      <c r="AD443" s="41"/>
      <c r="AE443" s="40"/>
      <c r="AF443" s="51"/>
    </row>
    <row r="444" spans="1:32" x14ac:dyDescent="0.2">
      <c r="A444" s="43"/>
      <c r="B444" s="39"/>
      <c r="C444" s="62"/>
      <c r="D444" s="39"/>
      <c r="E444" s="39"/>
      <c r="F444" s="42"/>
      <c r="G444" s="41"/>
      <c r="H444" s="51"/>
      <c r="I444" s="42"/>
      <c r="J444" s="39"/>
      <c r="K444" s="41"/>
      <c r="L444" s="51"/>
      <c r="M444" s="39"/>
      <c r="N444" s="39"/>
      <c r="O444" s="41"/>
      <c r="P444" s="51"/>
      <c r="Q444" s="39"/>
      <c r="R444" s="39"/>
      <c r="S444" s="39"/>
      <c r="T444" s="51"/>
      <c r="U444" s="39"/>
      <c r="V444" s="39"/>
      <c r="W444" s="41"/>
      <c r="X444" s="51"/>
      <c r="Y444" s="42"/>
      <c r="Z444" s="42"/>
      <c r="AA444" s="42"/>
      <c r="AB444" s="54"/>
      <c r="AC444" s="42"/>
      <c r="AD444" s="41"/>
      <c r="AE444" s="40"/>
      <c r="AF444" s="51"/>
    </row>
    <row r="445" spans="1:32" x14ac:dyDescent="0.2">
      <c r="A445" s="43"/>
      <c r="B445" s="39"/>
      <c r="C445" s="62"/>
      <c r="D445" s="39"/>
      <c r="E445" s="39"/>
      <c r="F445" s="42"/>
      <c r="G445" s="41"/>
      <c r="H445" s="51"/>
      <c r="I445" s="42"/>
      <c r="J445" s="39"/>
      <c r="K445" s="41"/>
      <c r="L445" s="51"/>
      <c r="M445" s="39"/>
      <c r="N445" s="39"/>
      <c r="O445" s="41"/>
      <c r="P445" s="51"/>
      <c r="Q445" s="39"/>
      <c r="R445" s="39"/>
      <c r="S445" s="39"/>
      <c r="T445" s="51"/>
      <c r="U445" s="39"/>
      <c r="V445" s="39"/>
      <c r="W445" s="41"/>
      <c r="X445" s="51"/>
      <c r="Y445" s="42"/>
      <c r="Z445" s="42"/>
      <c r="AA445" s="42"/>
      <c r="AB445" s="54"/>
      <c r="AC445" s="42"/>
      <c r="AD445" s="41"/>
      <c r="AE445" s="40"/>
      <c r="AF445" s="51"/>
    </row>
    <row r="446" spans="1:32" x14ac:dyDescent="0.2">
      <c r="A446" s="43"/>
      <c r="B446" s="39"/>
      <c r="C446" s="62"/>
      <c r="D446" s="39"/>
      <c r="E446" s="39"/>
      <c r="F446" s="42"/>
      <c r="G446" s="41"/>
      <c r="H446" s="51"/>
      <c r="I446" s="42"/>
      <c r="J446" s="39"/>
      <c r="K446" s="41"/>
      <c r="L446" s="51"/>
      <c r="M446" s="39"/>
      <c r="N446" s="39"/>
      <c r="O446" s="41"/>
      <c r="P446" s="51"/>
      <c r="Q446" s="39"/>
      <c r="R446" s="39"/>
      <c r="S446" s="39"/>
      <c r="T446" s="51"/>
      <c r="U446" s="39"/>
      <c r="V446" s="39"/>
      <c r="W446" s="41"/>
      <c r="X446" s="51"/>
      <c r="Y446" s="42"/>
      <c r="Z446" s="42"/>
      <c r="AA446" s="42"/>
      <c r="AB446" s="54"/>
      <c r="AC446" s="42"/>
      <c r="AD446" s="41"/>
      <c r="AE446" s="40"/>
      <c r="AF446" s="51"/>
    </row>
    <row r="447" spans="1:32" x14ac:dyDescent="0.2">
      <c r="A447" s="43"/>
      <c r="B447" s="39"/>
      <c r="C447" s="62"/>
      <c r="D447" s="39"/>
      <c r="E447" s="39"/>
      <c r="F447" s="42"/>
      <c r="G447" s="41"/>
      <c r="H447" s="51"/>
      <c r="I447" s="42"/>
      <c r="J447" s="39"/>
      <c r="K447" s="41"/>
      <c r="L447" s="51"/>
      <c r="M447" s="39"/>
      <c r="N447" s="39"/>
      <c r="O447" s="41"/>
      <c r="P447" s="51"/>
      <c r="Q447" s="39"/>
      <c r="R447" s="39"/>
      <c r="S447" s="39"/>
      <c r="T447" s="51"/>
      <c r="U447" s="39"/>
      <c r="V447" s="39"/>
      <c r="W447" s="41"/>
      <c r="X447" s="51"/>
      <c r="Y447" s="42"/>
      <c r="Z447" s="42"/>
      <c r="AA447" s="42"/>
      <c r="AB447" s="54"/>
      <c r="AC447" s="42"/>
      <c r="AD447" s="41"/>
      <c r="AE447" s="40"/>
      <c r="AF447" s="51"/>
    </row>
    <row r="448" spans="1:32" x14ac:dyDescent="0.2">
      <c r="A448" s="43"/>
      <c r="B448" s="39"/>
      <c r="C448" s="62"/>
      <c r="D448" s="39"/>
      <c r="E448" s="39"/>
      <c r="F448" s="42"/>
      <c r="G448" s="41"/>
      <c r="H448" s="51"/>
      <c r="I448" s="42"/>
      <c r="J448" s="39"/>
      <c r="K448" s="41"/>
      <c r="L448" s="51"/>
      <c r="M448" s="39"/>
      <c r="N448" s="39"/>
      <c r="O448" s="41"/>
      <c r="P448" s="51"/>
      <c r="Q448" s="39"/>
      <c r="R448" s="39"/>
      <c r="S448" s="39"/>
      <c r="T448" s="51"/>
      <c r="U448" s="39"/>
      <c r="V448" s="39"/>
      <c r="W448" s="41"/>
      <c r="X448" s="51"/>
      <c r="Y448" s="42"/>
      <c r="Z448" s="42"/>
      <c r="AA448" s="42"/>
      <c r="AB448" s="54"/>
      <c r="AC448" s="42"/>
      <c r="AD448" s="41"/>
      <c r="AE448" s="40"/>
      <c r="AF448" s="51"/>
    </row>
    <row r="449" spans="1:32" x14ac:dyDescent="0.2">
      <c r="A449" s="43"/>
      <c r="B449" s="39"/>
      <c r="C449" s="62"/>
      <c r="D449" s="39"/>
      <c r="E449" s="39"/>
      <c r="F449" s="42"/>
      <c r="G449" s="41"/>
      <c r="H449" s="51"/>
      <c r="I449" s="42"/>
      <c r="J449" s="39"/>
      <c r="K449" s="41"/>
      <c r="L449" s="51"/>
      <c r="M449" s="39"/>
      <c r="N449" s="39"/>
      <c r="O449" s="41"/>
      <c r="P449" s="51"/>
      <c r="Q449" s="39"/>
      <c r="R449" s="39"/>
      <c r="S449" s="39"/>
      <c r="T449" s="51"/>
      <c r="U449" s="39"/>
      <c r="V449" s="39"/>
      <c r="W449" s="41"/>
      <c r="X449" s="51"/>
      <c r="Y449" s="42"/>
      <c r="Z449" s="42"/>
      <c r="AA449" s="42"/>
      <c r="AB449" s="54"/>
      <c r="AC449" s="42"/>
      <c r="AD449" s="41"/>
      <c r="AE449" s="40"/>
      <c r="AF449" s="51"/>
    </row>
    <row r="450" spans="1:32" x14ac:dyDescent="0.2">
      <c r="A450" s="43"/>
      <c r="B450" s="39"/>
      <c r="C450" s="62"/>
      <c r="D450" s="39"/>
      <c r="E450" s="39"/>
      <c r="F450" s="42"/>
      <c r="G450" s="41"/>
      <c r="H450" s="51"/>
      <c r="I450" s="42"/>
      <c r="J450" s="39"/>
      <c r="K450" s="41"/>
      <c r="L450" s="51"/>
      <c r="M450" s="39"/>
      <c r="N450" s="39"/>
      <c r="O450" s="41"/>
      <c r="P450" s="51"/>
      <c r="Q450" s="39"/>
      <c r="R450" s="39"/>
      <c r="S450" s="39"/>
      <c r="T450" s="51"/>
      <c r="U450" s="39"/>
      <c r="V450" s="39"/>
      <c r="W450" s="41"/>
      <c r="X450" s="51"/>
      <c r="Y450" s="42"/>
      <c r="Z450" s="42"/>
      <c r="AA450" s="42"/>
      <c r="AB450" s="54"/>
      <c r="AC450" s="42"/>
      <c r="AD450" s="41"/>
      <c r="AE450" s="40"/>
      <c r="AF450" s="51"/>
    </row>
    <row r="451" spans="1:32" x14ac:dyDescent="0.2">
      <c r="A451" s="43"/>
      <c r="B451" s="39"/>
      <c r="C451" s="62"/>
      <c r="D451" s="39"/>
      <c r="E451" s="39"/>
      <c r="F451" s="42"/>
      <c r="G451" s="41"/>
      <c r="H451" s="51"/>
      <c r="I451" s="42"/>
      <c r="J451" s="39"/>
      <c r="K451" s="41"/>
      <c r="L451" s="51"/>
      <c r="M451" s="39"/>
      <c r="N451" s="39"/>
      <c r="O451" s="41"/>
      <c r="P451" s="51"/>
      <c r="Q451" s="39"/>
      <c r="R451" s="39"/>
      <c r="S451" s="39"/>
      <c r="T451" s="51"/>
      <c r="U451" s="39"/>
      <c r="V451" s="39"/>
      <c r="W451" s="41"/>
      <c r="X451" s="51"/>
      <c r="Y451" s="42"/>
      <c r="Z451" s="42"/>
      <c r="AA451" s="42"/>
      <c r="AB451" s="54"/>
      <c r="AC451" s="42"/>
      <c r="AD451" s="41"/>
      <c r="AE451" s="40"/>
      <c r="AF451" s="51"/>
    </row>
    <row r="452" spans="1:32" x14ac:dyDescent="0.2">
      <c r="A452" s="43"/>
      <c r="B452" s="39"/>
      <c r="C452" s="62"/>
      <c r="D452" s="39"/>
      <c r="E452" s="39"/>
      <c r="F452" s="42"/>
      <c r="G452" s="41"/>
      <c r="H452" s="51"/>
      <c r="I452" s="42"/>
      <c r="J452" s="39"/>
      <c r="K452" s="41"/>
      <c r="L452" s="51"/>
      <c r="M452" s="39"/>
      <c r="N452" s="39"/>
      <c r="O452" s="41"/>
      <c r="P452" s="51"/>
      <c r="Q452" s="39"/>
      <c r="R452" s="39"/>
      <c r="S452" s="39"/>
      <c r="T452" s="51"/>
      <c r="U452" s="39"/>
      <c r="V452" s="39"/>
      <c r="W452" s="41"/>
      <c r="X452" s="51"/>
      <c r="Y452" s="42"/>
      <c r="Z452" s="42"/>
      <c r="AA452" s="42"/>
      <c r="AB452" s="54"/>
      <c r="AC452" s="42"/>
      <c r="AD452" s="41"/>
      <c r="AE452" s="40"/>
      <c r="AF452" s="51"/>
    </row>
    <row r="453" spans="1:32" x14ac:dyDescent="0.2">
      <c r="A453" s="43"/>
      <c r="B453" s="39"/>
      <c r="C453" s="62"/>
      <c r="D453" s="39"/>
      <c r="E453" s="39"/>
      <c r="F453" s="42"/>
      <c r="G453" s="41"/>
      <c r="H453" s="51"/>
      <c r="I453" s="42"/>
      <c r="J453" s="39"/>
      <c r="K453" s="41"/>
      <c r="L453" s="51"/>
      <c r="M453" s="39"/>
      <c r="N453" s="39"/>
      <c r="O453" s="41"/>
      <c r="P453" s="51"/>
      <c r="Q453" s="39"/>
      <c r="R453" s="39"/>
      <c r="S453" s="39"/>
      <c r="T453" s="51"/>
      <c r="U453" s="39"/>
      <c r="V453" s="39"/>
      <c r="W453" s="41"/>
      <c r="X453" s="51"/>
      <c r="Y453" s="42"/>
      <c r="Z453" s="42"/>
      <c r="AA453" s="42"/>
      <c r="AB453" s="54"/>
      <c r="AC453" s="42"/>
      <c r="AD453" s="41"/>
      <c r="AE453" s="40"/>
      <c r="AF453" s="51"/>
    </row>
    <row r="454" spans="1:32" x14ac:dyDescent="0.2">
      <c r="A454" s="43"/>
      <c r="B454" s="39"/>
      <c r="C454" s="62"/>
      <c r="D454" s="39"/>
      <c r="E454" s="39"/>
      <c r="F454" s="42"/>
      <c r="G454" s="41"/>
      <c r="H454" s="51"/>
      <c r="I454" s="42"/>
      <c r="J454" s="39"/>
      <c r="K454" s="41"/>
      <c r="L454" s="51"/>
      <c r="M454" s="39"/>
      <c r="N454" s="39"/>
      <c r="O454" s="41"/>
      <c r="P454" s="51"/>
      <c r="Q454" s="39"/>
      <c r="R454" s="39"/>
      <c r="S454" s="39"/>
      <c r="T454" s="51"/>
      <c r="U454" s="39"/>
      <c r="V454" s="39"/>
      <c r="W454" s="41"/>
      <c r="X454" s="51"/>
      <c r="Y454" s="42"/>
      <c r="Z454" s="42"/>
      <c r="AA454" s="42"/>
      <c r="AB454" s="54"/>
      <c r="AC454" s="42"/>
      <c r="AD454" s="41"/>
      <c r="AE454" s="40"/>
      <c r="AF454" s="51"/>
    </row>
    <row r="455" spans="1:32" x14ac:dyDescent="0.2">
      <c r="A455" s="43"/>
      <c r="B455" s="39"/>
      <c r="C455" s="62"/>
      <c r="D455" s="39"/>
      <c r="E455" s="39"/>
      <c r="F455" s="42"/>
      <c r="G455" s="41"/>
      <c r="H455" s="51"/>
      <c r="I455" s="42"/>
      <c r="J455" s="39"/>
      <c r="K455" s="41"/>
      <c r="L455" s="51"/>
      <c r="M455" s="39"/>
      <c r="N455" s="39"/>
      <c r="O455" s="41"/>
      <c r="P455" s="51"/>
      <c r="Q455" s="39"/>
      <c r="R455" s="39"/>
      <c r="S455" s="39"/>
      <c r="T455" s="51"/>
      <c r="U455" s="39"/>
      <c r="V455" s="39"/>
      <c r="W455" s="41"/>
      <c r="X455" s="51"/>
      <c r="Y455" s="42"/>
      <c r="Z455" s="42"/>
      <c r="AA455" s="42"/>
      <c r="AB455" s="54"/>
      <c r="AC455" s="42"/>
      <c r="AD455" s="41"/>
      <c r="AE455" s="40"/>
      <c r="AF455" s="51"/>
    </row>
    <row r="456" spans="1:32" x14ac:dyDescent="0.2">
      <c r="A456" s="43"/>
      <c r="B456" s="39"/>
      <c r="C456" s="62"/>
      <c r="D456" s="39"/>
      <c r="E456" s="39"/>
      <c r="F456" s="42"/>
      <c r="G456" s="41"/>
      <c r="H456" s="51"/>
      <c r="I456" s="42"/>
      <c r="J456" s="39"/>
      <c r="K456" s="41"/>
      <c r="L456" s="51"/>
      <c r="M456" s="39"/>
      <c r="N456" s="39"/>
      <c r="O456" s="41"/>
      <c r="P456" s="51"/>
      <c r="Q456" s="39"/>
      <c r="R456" s="39"/>
      <c r="S456" s="39"/>
      <c r="T456" s="51"/>
      <c r="U456" s="39"/>
      <c r="V456" s="39"/>
      <c r="W456" s="41"/>
      <c r="X456" s="51"/>
      <c r="Y456" s="42"/>
      <c r="Z456" s="42"/>
      <c r="AA456" s="42"/>
      <c r="AB456" s="54"/>
      <c r="AC456" s="42"/>
      <c r="AD456" s="41"/>
      <c r="AE456" s="40"/>
      <c r="AF456" s="51"/>
    </row>
    <row r="457" spans="1:32" x14ac:dyDescent="0.2">
      <c r="A457" s="43"/>
      <c r="B457" s="39"/>
      <c r="C457" s="62"/>
      <c r="D457" s="39"/>
      <c r="E457" s="39"/>
      <c r="F457" s="42"/>
      <c r="G457" s="41"/>
      <c r="H457" s="51"/>
      <c r="I457" s="42"/>
      <c r="J457" s="39"/>
      <c r="K457" s="41"/>
      <c r="L457" s="51"/>
      <c r="M457" s="39"/>
      <c r="N457" s="39"/>
      <c r="O457" s="41"/>
      <c r="P457" s="51"/>
      <c r="Q457" s="39"/>
      <c r="R457" s="39"/>
      <c r="S457" s="39"/>
      <c r="T457" s="51"/>
      <c r="U457" s="39"/>
      <c r="V457" s="39"/>
      <c r="W457" s="41"/>
      <c r="X457" s="51"/>
      <c r="Y457" s="42"/>
      <c r="Z457" s="42"/>
      <c r="AA457" s="42"/>
      <c r="AB457" s="54"/>
      <c r="AC457" s="42"/>
      <c r="AD457" s="41"/>
      <c r="AE457" s="40"/>
      <c r="AF457" s="51"/>
    </row>
    <row r="458" spans="1:32" x14ac:dyDescent="0.2">
      <c r="A458" s="43"/>
      <c r="B458" s="39"/>
      <c r="C458" s="62"/>
      <c r="D458" s="39"/>
      <c r="E458" s="39"/>
      <c r="F458" s="42"/>
      <c r="G458" s="41"/>
      <c r="H458" s="51"/>
      <c r="I458" s="42"/>
      <c r="J458" s="39"/>
      <c r="K458" s="41"/>
      <c r="L458" s="51"/>
      <c r="M458" s="39"/>
      <c r="N458" s="39"/>
      <c r="O458" s="41"/>
      <c r="P458" s="51"/>
      <c r="Q458" s="39"/>
      <c r="R458" s="39"/>
      <c r="S458" s="39"/>
      <c r="T458" s="51"/>
      <c r="U458" s="39"/>
      <c r="V458" s="39"/>
      <c r="W458" s="41"/>
      <c r="X458" s="51"/>
      <c r="Y458" s="42"/>
      <c r="Z458" s="42"/>
      <c r="AA458" s="42"/>
      <c r="AB458" s="54"/>
      <c r="AC458" s="42"/>
      <c r="AD458" s="41"/>
      <c r="AE458" s="40"/>
      <c r="AF458" s="51"/>
    </row>
    <row r="459" spans="1:32" x14ac:dyDescent="0.2">
      <c r="A459" s="43"/>
      <c r="B459" s="39"/>
      <c r="C459" s="62"/>
      <c r="D459" s="39"/>
      <c r="E459" s="39"/>
      <c r="F459" s="42"/>
      <c r="G459" s="41"/>
      <c r="H459" s="51"/>
      <c r="I459" s="42"/>
      <c r="J459" s="39"/>
      <c r="K459" s="41"/>
      <c r="L459" s="51"/>
      <c r="M459" s="39"/>
      <c r="N459" s="39"/>
      <c r="O459" s="41"/>
      <c r="P459" s="51"/>
      <c r="Q459" s="39"/>
      <c r="R459" s="39"/>
      <c r="S459" s="39"/>
      <c r="T459" s="51"/>
      <c r="U459" s="39"/>
      <c r="V459" s="39"/>
      <c r="W459" s="41"/>
      <c r="X459" s="51"/>
      <c r="Y459" s="42"/>
      <c r="Z459" s="42"/>
      <c r="AA459" s="42"/>
      <c r="AB459" s="54"/>
      <c r="AC459" s="42"/>
      <c r="AD459" s="41"/>
      <c r="AE459" s="40"/>
      <c r="AF459" s="51"/>
    </row>
    <row r="460" spans="1:32" x14ac:dyDescent="0.2">
      <c r="A460" s="43"/>
      <c r="B460" s="39"/>
      <c r="C460" s="62"/>
      <c r="D460" s="39"/>
      <c r="E460" s="39"/>
      <c r="F460" s="42"/>
      <c r="G460" s="41"/>
      <c r="H460" s="51"/>
      <c r="I460" s="42"/>
      <c r="J460" s="39"/>
      <c r="K460" s="41"/>
      <c r="L460" s="51"/>
      <c r="M460" s="39"/>
      <c r="N460" s="39"/>
      <c r="O460" s="41"/>
      <c r="P460" s="51"/>
      <c r="Q460" s="39"/>
      <c r="R460" s="39"/>
      <c r="S460" s="39"/>
      <c r="T460" s="51"/>
      <c r="U460" s="39"/>
      <c r="V460" s="39"/>
      <c r="W460" s="41"/>
      <c r="X460" s="51"/>
      <c r="Y460" s="42"/>
      <c r="Z460" s="42"/>
      <c r="AA460" s="42"/>
      <c r="AB460" s="54"/>
      <c r="AC460" s="42"/>
      <c r="AD460" s="41"/>
      <c r="AE460" s="40"/>
      <c r="AF460" s="51"/>
    </row>
    <row r="461" spans="1:32" x14ac:dyDescent="0.2">
      <c r="A461" s="43"/>
      <c r="B461" s="39"/>
      <c r="C461" s="62"/>
      <c r="D461" s="39"/>
      <c r="E461" s="39"/>
      <c r="F461" s="42"/>
      <c r="G461" s="41"/>
      <c r="H461" s="51"/>
      <c r="I461" s="42"/>
      <c r="J461" s="39"/>
      <c r="K461" s="41"/>
      <c r="L461" s="51"/>
      <c r="M461" s="39"/>
      <c r="N461" s="39"/>
      <c r="O461" s="41"/>
      <c r="P461" s="51"/>
      <c r="Q461" s="39"/>
      <c r="R461" s="39"/>
      <c r="S461" s="39"/>
      <c r="T461" s="51"/>
      <c r="U461" s="39"/>
      <c r="V461" s="39"/>
      <c r="W461" s="41"/>
      <c r="X461" s="51"/>
      <c r="Y461" s="42"/>
      <c r="Z461" s="42"/>
      <c r="AA461" s="42"/>
      <c r="AB461" s="54"/>
      <c r="AC461" s="42"/>
      <c r="AD461" s="41"/>
      <c r="AE461" s="40"/>
      <c r="AF461" s="51"/>
    </row>
    <row r="462" spans="1:32" x14ac:dyDescent="0.2">
      <c r="A462" s="43"/>
      <c r="B462" s="39"/>
      <c r="C462" s="62"/>
      <c r="D462" s="39"/>
      <c r="E462" s="39"/>
      <c r="F462" s="42"/>
      <c r="G462" s="41"/>
      <c r="H462" s="51"/>
      <c r="I462" s="42"/>
      <c r="J462" s="39"/>
      <c r="K462" s="41"/>
      <c r="L462" s="51"/>
      <c r="M462" s="39"/>
      <c r="N462" s="39"/>
      <c r="O462" s="41"/>
      <c r="P462" s="51"/>
      <c r="Q462" s="39"/>
      <c r="R462" s="39"/>
      <c r="S462" s="39"/>
      <c r="T462" s="51"/>
      <c r="U462" s="39"/>
      <c r="V462" s="39"/>
      <c r="W462" s="41"/>
      <c r="X462" s="51"/>
      <c r="Y462" s="42"/>
      <c r="Z462" s="42"/>
      <c r="AA462" s="42"/>
      <c r="AB462" s="54"/>
      <c r="AC462" s="42"/>
      <c r="AD462" s="41"/>
      <c r="AE462" s="40"/>
      <c r="AF462" s="51"/>
    </row>
    <row r="463" spans="1:32" x14ac:dyDescent="0.2">
      <c r="A463" s="43"/>
      <c r="B463" s="39"/>
      <c r="C463" s="62"/>
      <c r="D463" s="39"/>
      <c r="E463" s="39"/>
      <c r="F463" s="42"/>
      <c r="G463" s="41"/>
      <c r="H463" s="51"/>
      <c r="I463" s="42"/>
      <c r="J463" s="39"/>
      <c r="K463" s="41"/>
      <c r="L463" s="51"/>
      <c r="M463" s="39"/>
      <c r="N463" s="39"/>
      <c r="O463" s="41"/>
      <c r="P463" s="51"/>
      <c r="Q463" s="39"/>
      <c r="R463" s="39"/>
      <c r="S463" s="39"/>
      <c r="T463" s="51"/>
      <c r="U463" s="39"/>
      <c r="V463" s="39"/>
      <c r="W463" s="41"/>
      <c r="X463" s="51"/>
      <c r="Y463" s="42"/>
      <c r="Z463" s="42"/>
      <c r="AA463" s="42"/>
      <c r="AB463" s="54"/>
      <c r="AC463" s="42"/>
      <c r="AD463" s="41"/>
      <c r="AE463" s="40"/>
      <c r="AF463" s="51"/>
    </row>
    <row r="464" spans="1:32" x14ac:dyDescent="0.2">
      <c r="A464" s="43"/>
      <c r="B464" s="39"/>
      <c r="C464" s="62"/>
      <c r="D464" s="39"/>
      <c r="E464" s="39"/>
      <c r="F464" s="42"/>
      <c r="G464" s="41"/>
      <c r="H464" s="51"/>
      <c r="I464" s="42"/>
      <c r="J464" s="39"/>
      <c r="K464" s="41"/>
      <c r="L464" s="51"/>
      <c r="M464" s="39"/>
      <c r="N464" s="39"/>
      <c r="O464" s="41"/>
      <c r="P464" s="51"/>
      <c r="Q464" s="39"/>
      <c r="R464" s="39"/>
      <c r="S464" s="39"/>
      <c r="T464" s="51"/>
      <c r="U464" s="39"/>
      <c r="V464" s="39"/>
      <c r="W464" s="41"/>
      <c r="X464" s="51"/>
      <c r="Y464" s="42"/>
      <c r="Z464" s="42"/>
      <c r="AA464" s="42"/>
      <c r="AB464" s="54"/>
      <c r="AC464" s="42"/>
      <c r="AD464" s="41"/>
      <c r="AE464" s="40"/>
      <c r="AF464" s="51"/>
    </row>
    <row r="465" spans="1:32" x14ac:dyDescent="0.2">
      <c r="A465" s="43"/>
      <c r="B465" s="39"/>
      <c r="C465" s="62"/>
      <c r="D465" s="39"/>
      <c r="E465" s="39"/>
      <c r="F465" s="42"/>
      <c r="G465" s="41"/>
      <c r="H465" s="51"/>
      <c r="I465" s="42"/>
      <c r="J465" s="39"/>
      <c r="K465" s="41"/>
      <c r="L465" s="51"/>
      <c r="M465" s="39"/>
      <c r="N465" s="39"/>
      <c r="O465" s="41"/>
      <c r="P465" s="51"/>
      <c r="Q465" s="39"/>
      <c r="R465" s="39"/>
      <c r="S465" s="39"/>
      <c r="T465" s="51"/>
      <c r="U465" s="39"/>
      <c r="V465" s="39"/>
      <c r="W465" s="41"/>
      <c r="X465" s="51"/>
      <c r="Y465" s="42"/>
      <c r="Z465" s="42"/>
      <c r="AA465" s="42"/>
      <c r="AB465" s="54"/>
      <c r="AC465" s="42"/>
      <c r="AD465" s="41"/>
      <c r="AE465" s="40"/>
      <c r="AF465" s="51"/>
    </row>
    <row r="466" spans="1:32" x14ac:dyDescent="0.2">
      <c r="A466" s="43"/>
      <c r="B466" s="39"/>
      <c r="C466" s="62"/>
      <c r="D466" s="39"/>
      <c r="E466" s="39"/>
      <c r="F466" s="42"/>
      <c r="G466" s="41"/>
      <c r="H466" s="51"/>
      <c r="I466" s="42"/>
      <c r="J466" s="39"/>
      <c r="K466" s="41"/>
      <c r="L466" s="51"/>
      <c r="M466" s="39"/>
      <c r="N466" s="39"/>
      <c r="O466" s="41"/>
      <c r="P466" s="51"/>
      <c r="Q466" s="39"/>
      <c r="R466" s="39"/>
      <c r="S466" s="39"/>
      <c r="T466" s="51"/>
      <c r="U466" s="39"/>
      <c r="V466" s="39"/>
      <c r="W466" s="41"/>
      <c r="X466" s="51"/>
      <c r="Y466" s="42"/>
      <c r="Z466" s="42"/>
      <c r="AA466" s="42"/>
      <c r="AB466" s="54"/>
      <c r="AC466" s="42"/>
      <c r="AD466" s="41"/>
      <c r="AE466" s="40"/>
      <c r="AF466" s="51"/>
    </row>
    <row r="467" spans="1:32" x14ac:dyDescent="0.2">
      <c r="A467" s="43"/>
      <c r="B467" s="39"/>
      <c r="C467" s="62"/>
      <c r="D467" s="39"/>
      <c r="E467" s="39"/>
      <c r="F467" s="42"/>
      <c r="G467" s="41"/>
      <c r="H467" s="51"/>
      <c r="I467" s="42"/>
      <c r="J467" s="39"/>
      <c r="K467" s="41"/>
      <c r="L467" s="51"/>
      <c r="M467" s="39"/>
      <c r="N467" s="39"/>
      <c r="O467" s="41"/>
      <c r="P467" s="51"/>
      <c r="Q467" s="39"/>
      <c r="R467" s="39"/>
      <c r="S467" s="39"/>
      <c r="T467" s="51"/>
      <c r="U467" s="39"/>
      <c r="V467" s="39"/>
      <c r="W467" s="41"/>
      <c r="X467" s="51"/>
      <c r="Y467" s="42"/>
      <c r="Z467" s="42"/>
      <c r="AA467" s="42"/>
      <c r="AB467" s="54"/>
      <c r="AC467" s="42"/>
      <c r="AD467" s="41"/>
      <c r="AE467" s="40"/>
      <c r="AF467" s="51"/>
    </row>
    <row r="468" spans="1:32" x14ac:dyDescent="0.2">
      <c r="A468" s="43"/>
      <c r="B468" s="39"/>
      <c r="C468" s="62"/>
      <c r="D468" s="39"/>
      <c r="E468" s="39"/>
      <c r="F468" s="42"/>
      <c r="G468" s="41"/>
      <c r="H468" s="51"/>
      <c r="I468" s="42"/>
      <c r="J468" s="39"/>
      <c r="K468" s="41"/>
      <c r="L468" s="51"/>
      <c r="M468" s="39"/>
      <c r="N468" s="39"/>
      <c r="O468" s="41"/>
      <c r="P468" s="51"/>
      <c r="Q468" s="39"/>
      <c r="R468" s="39"/>
      <c r="S468" s="39"/>
      <c r="T468" s="51"/>
      <c r="U468" s="39"/>
      <c r="V468" s="39"/>
      <c r="W468" s="41"/>
      <c r="X468" s="51"/>
      <c r="Y468" s="42"/>
      <c r="Z468" s="42"/>
      <c r="AA468" s="42"/>
      <c r="AB468" s="54"/>
      <c r="AC468" s="42"/>
      <c r="AD468" s="41"/>
      <c r="AE468" s="40"/>
      <c r="AF468" s="51"/>
    </row>
    <row r="469" spans="1:32" x14ac:dyDescent="0.2">
      <c r="A469" s="43"/>
      <c r="B469" s="39"/>
      <c r="C469" s="62"/>
      <c r="D469" s="39"/>
      <c r="E469" s="39"/>
      <c r="F469" s="42"/>
      <c r="G469" s="41"/>
      <c r="H469" s="51"/>
      <c r="I469" s="42"/>
      <c r="J469" s="39"/>
      <c r="K469" s="41"/>
      <c r="L469" s="51"/>
      <c r="M469" s="39"/>
      <c r="N469" s="39"/>
      <c r="O469" s="41"/>
      <c r="P469" s="51"/>
      <c r="Q469" s="39"/>
      <c r="R469" s="39"/>
      <c r="S469" s="39"/>
      <c r="T469" s="51"/>
      <c r="U469" s="39"/>
      <c r="V469" s="39"/>
      <c r="W469" s="41"/>
      <c r="X469" s="51"/>
      <c r="Y469" s="42"/>
      <c r="Z469" s="42"/>
      <c r="AA469" s="42"/>
      <c r="AB469" s="54"/>
      <c r="AC469" s="42"/>
      <c r="AD469" s="41"/>
      <c r="AE469" s="40"/>
      <c r="AF469" s="51"/>
    </row>
    <row r="470" spans="1:32" x14ac:dyDescent="0.2">
      <c r="A470" s="43"/>
      <c r="B470" s="39"/>
      <c r="C470" s="62"/>
      <c r="D470" s="39"/>
      <c r="E470" s="39"/>
      <c r="F470" s="42"/>
      <c r="G470" s="41"/>
      <c r="H470" s="51"/>
      <c r="I470" s="42"/>
      <c r="J470" s="39"/>
      <c r="K470" s="41"/>
      <c r="L470" s="51"/>
      <c r="M470" s="39"/>
      <c r="N470" s="39"/>
      <c r="O470" s="41"/>
      <c r="P470" s="51"/>
      <c r="Q470" s="39"/>
      <c r="R470" s="39"/>
      <c r="S470" s="39"/>
      <c r="T470" s="51"/>
      <c r="U470" s="39"/>
      <c r="V470" s="39"/>
      <c r="W470" s="41"/>
      <c r="X470" s="51"/>
      <c r="Y470" s="42"/>
      <c r="Z470" s="42"/>
      <c r="AA470" s="42"/>
      <c r="AB470" s="54"/>
      <c r="AC470" s="42"/>
      <c r="AD470" s="41"/>
      <c r="AE470" s="40"/>
      <c r="AF470" s="51"/>
    </row>
    <row r="471" spans="1:32" x14ac:dyDescent="0.2">
      <c r="A471" s="43"/>
      <c r="B471" s="39"/>
      <c r="C471" s="62"/>
      <c r="D471" s="39"/>
      <c r="E471" s="39"/>
      <c r="F471" s="42"/>
      <c r="G471" s="41"/>
      <c r="H471" s="51"/>
      <c r="I471" s="42"/>
      <c r="J471" s="39"/>
      <c r="K471" s="41"/>
      <c r="L471" s="51"/>
      <c r="M471" s="39"/>
      <c r="N471" s="39"/>
      <c r="O471" s="41"/>
      <c r="P471" s="51"/>
      <c r="Q471" s="39"/>
      <c r="R471" s="39"/>
      <c r="S471" s="39"/>
      <c r="T471" s="51"/>
      <c r="U471" s="39"/>
      <c r="V471" s="39"/>
      <c r="W471" s="41"/>
      <c r="X471" s="51"/>
      <c r="Y471" s="42"/>
      <c r="Z471" s="42"/>
      <c r="AA471" s="42"/>
      <c r="AB471" s="54"/>
      <c r="AC471" s="42"/>
      <c r="AD471" s="41"/>
      <c r="AE471" s="40"/>
      <c r="AF471" s="51"/>
    </row>
    <row r="472" spans="1:32" x14ac:dyDescent="0.2">
      <c r="A472" s="43"/>
      <c r="B472" s="39"/>
      <c r="C472" s="62"/>
      <c r="D472" s="39"/>
      <c r="E472" s="39"/>
      <c r="F472" s="42"/>
      <c r="G472" s="41"/>
      <c r="H472" s="51"/>
      <c r="I472" s="42"/>
      <c r="J472" s="39"/>
      <c r="K472" s="41"/>
      <c r="L472" s="51"/>
      <c r="M472" s="39"/>
      <c r="N472" s="39"/>
      <c r="O472" s="41"/>
      <c r="P472" s="51"/>
      <c r="Q472" s="39"/>
      <c r="R472" s="39"/>
      <c r="S472" s="39"/>
      <c r="T472" s="51"/>
      <c r="U472" s="39"/>
      <c r="V472" s="39"/>
      <c r="W472" s="41"/>
      <c r="X472" s="51"/>
      <c r="Y472" s="42"/>
      <c r="Z472" s="42"/>
      <c r="AA472" s="42"/>
      <c r="AB472" s="54"/>
      <c r="AC472" s="42"/>
      <c r="AD472" s="41"/>
      <c r="AE472" s="40"/>
      <c r="AF472" s="51"/>
    </row>
    <row r="473" spans="1:32" x14ac:dyDescent="0.2">
      <c r="A473" s="43"/>
      <c r="B473" s="39"/>
      <c r="C473" s="62"/>
      <c r="D473" s="39"/>
      <c r="E473" s="39"/>
      <c r="F473" s="42"/>
      <c r="G473" s="41"/>
      <c r="H473" s="51"/>
      <c r="I473" s="42"/>
      <c r="J473" s="39"/>
      <c r="K473" s="41"/>
      <c r="L473" s="51"/>
      <c r="M473" s="39"/>
      <c r="N473" s="39"/>
      <c r="O473" s="41"/>
      <c r="P473" s="51"/>
      <c r="Q473" s="39"/>
      <c r="R473" s="39"/>
      <c r="S473" s="39"/>
      <c r="T473" s="51"/>
      <c r="U473" s="39"/>
      <c r="V473" s="39"/>
      <c r="W473" s="41"/>
      <c r="X473" s="51"/>
      <c r="Y473" s="42"/>
      <c r="Z473" s="42"/>
      <c r="AA473" s="42"/>
      <c r="AB473" s="54"/>
      <c r="AC473" s="42"/>
      <c r="AD473" s="41"/>
      <c r="AE473" s="40"/>
      <c r="AF473" s="51"/>
    </row>
    <row r="474" spans="1:32" x14ac:dyDescent="0.2">
      <c r="A474" s="43"/>
      <c r="B474" s="39"/>
      <c r="C474" s="62"/>
      <c r="D474" s="39"/>
      <c r="E474" s="39"/>
      <c r="F474" s="42"/>
      <c r="G474" s="41"/>
      <c r="H474" s="51"/>
      <c r="I474" s="42"/>
      <c r="J474" s="39"/>
      <c r="K474" s="41"/>
      <c r="L474" s="51"/>
      <c r="M474" s="39"/>
      <c r="N474" s="39"/>
      <c r="O474" s="41"/>
      <c r="P474" s="51"/>
      <c r="Q474" s="39"/>
      <c r="R474" s="39"/>
      <c r="S474" s="39"/>
      <c r="T474" s="51"/>
      <c r="U474" s="39"/>
      <c r="V474" s="39"/>
      <c r="W474" s="41"/>
      <c r="X474" s="51"/>
      <c r="Y474" s="42"/>
      <c r="Z474" s="42"/>
      <c r="AA474" s="42"/>
      <c r="AB474" s="54"/>
      <c r="AC474" s="42"/>
      <c r="AD474" s="41"/>
      <c r="AE474" s="40"/>
      <c r="AF474" s="51"/>
    </row>
    <row r="475" spans="1:32" x14ac:dyDescent="0.2">
      <c r="A475" s="43"/>
      <c r="B475" s="39"/>
      <c r="C475" s="62"/>
      <c r="D475" s="39"/>
      <c r="E475" s="39"/>
      <c r="F475" s="42"/>
      <c r="G475" s="41"/>
      <c r="H475" s="51"/>
      <c r="I475" s="42"/>
      <c r="J475" s="39"/>
      <c r="K475" s="41"/>
      <c r="L475" s="51"/>
      <c r="M475" s="39"/>
      <c r="N475" s="39"/>
      <c r="O475" s="41"/>
      <c r="P475" s="51"/>
      <c r="Q475" s="39"/>
      <c r="R475" s="39"/>
      <c r="S475" s="39"/>
      <c r="T475" s="51"/>
      <c r="U475" s="39"/>
      <c r="V475" s="39"/>
      <c r="W475" s="41"/>
      <c r="X475" s="51"/>
      <c r="Y475" s="42"/>
      <c r="Z475" s="42"/>
      <c r="AA475" s="42"/>
      <c r="AB475" s="54"/>
      <c r="AC475" s="42"/>
      <c r="AD475" s="41"/>
      <c r="AE475" s="40"/>
      <c r="AF475" s="51"/>
    </row>
    <row r="476" spans="1:32" x14ac:dyDescent="0.2">
      <c r="A476" s="43"/>
      <c r="B476" s="39"/>
      <c r="C476" s="62"/>
      <c r="D476" s="39"/>
      <c r="E476" s="39"/>
      <c r="F476" s="42"/>
      <c r="G476" s="41"/>
      <c r="H476" s="51"/>
      <c r="I476" s="42"/>
      <c r="J476" s="39"/>
      <c r="K476" s="41"/>
      <c r="L476" s="51"/>
      <c r="M476" s="39"/>
      <c r="N476" s="39"/>
      <c r="O476" s="41"/>
      <c r="P476" s="51"/>
      <c r="Q476" s="39"/>
      <c r="R476" s="39"/>
      <c r="S476" s="39"/>
      <c r="T476" s="51"/>
      <c r="U476" s="39"/>
      <c r="V476" s="39"/>
      <c r="W476" s="41"/>
      <c r="X476" s="51"/>
      <c r="Y476" s="42"/>
      <c r="Z476" s="42"/>
      <c r="AA476" s="42"/>
      <c r="AB476" s="54"/>
      <c r="AC476" s="42"/>
      <c r="AD476" s="41"/>
      <c r="AE476" s="40"/>
      <c r="AF476" s="51"/>
    </row>
    <row r="477" spans="1:32" x14ac:dyDescent="0.2">
      <c r="A477" s="43"/>
      <c r="B477" s="39"/>
      <c r="C477" s="62"/>
      <c r="D477" s="39"/>
      <c r="E477" s="39"/>
      <c r="F477" s="42"/>
      <c r="G477" s="41"/>
      <c r="H477" s="51"/>
      <c r="I477" s="42"/>
      <c r="J477" s="39"/>
      <c r="K477" s="41"/>
      <c r="L477" s="51"/>
      <c r="M477" s="39"/>
      <c r="N477" s="39"/>
      <c r="O477" s="41"/>
      <c r="P477" s="51"/>
      <c r="Q477" s="39"/>
      <c r="R477" s="39"/>
      <c r="S477" s="39"/>
      <c r="T477" s="51"/>
      <c r="U477" s="39"/>
      <c r="V477" s="39"/>
      <c r="W477" s="41"/>
      <c r="X477" s="51"/>
      <c r="Y477" s="42"/>
      <c r="Z477" s="42"/>
      <c r="AA477" s="42"/>
      <c r="AB477" s="54"/>
      <c r="AC477" s="42"/>
      <c r="AD477" s="41"/>
      <c r="AE477" s="40"/>
      <c r="AF477" s="51"/>
    </row>
    <row r="478" spans="1:32" x14ac:dyDescent="0.2">
      <c r="A478" s="43"/>
      <c r="B478" s="39"/>
      <c r="C478" s="62"/>
      <c r="D478" s="39"/>
      <c r="E478" s="39"/>
      <c r="F478" s="42"/>
      <c r="G478" s="41"/>
      <c r="H478" s="51"/>
      <c r="I478" s="42"/>
      <c r="J478" s="39"/>
      <c r="K478" s="41"/>
      <c r="L478" s="51"/>
      <c r="M478" s="39"/>
      <c r="N478" s="39"/>
      <c r="O478" s="41"/>
      <c r="P478" s="51"/>
      <c r="Q478" s="39"/>
      <c r="R478" s="39"/>
      <c r="S478" s="39"/>
      <c r="T478" s="51"/>
      <c r="U478" s="39"/>
      <c r="V478" s="39"/>
      <c r="W478" s="41"/>
      <c r="X478" s="51"/>
      <c r="Y478" s="42"/>
      <c r="Z478" s="42"/>
      <c r="AA478" s="42"/>
      <c r="AB478" s="54"/>
      <c r="AC478" s="42"/>
      <c r="AD478" s="41"/>
      <c r="AE478" s="40"/>
      <c r="AF478" s="51"/>
    </row>
    <row r="479" spans="1:32" x14ac:dyDescent="0.2">
      <c r="A479" s="43"/>
      <c r="B479" s="39"/>
      <c r="C479" s="62"/>
      <c r="D479" s="39"/>
      <c r="E479" s="39"/>
      <c r="F479" s="42"/>
      <c r="G479" s="41"/>
      <c r="H479" s="51"/>
      <c r="I479" s="42"/>
      <c r="J479" s="39"/>
      <c r="K479" s="41"/>
      <c r="L479" s="51"/>
      <c r="M479" s="39"/>
      <c r="N479" s="39"/>
      <c r="O479" s="41"/>
      <c r="P479" s="51"/>
      <c r="Q479" s="39"/>
      <c r="R479" s="39"/>
      <c r="S479" s="39"/>
      <c r="T479" s="51"/>
      <c r="U479" s="39"/>
      <c r="V479" s="39"/>
      <c r="W479" s="41"/>
      <c r="X479" s="51"/>
      <c r="Y479" s="42"/>
      <c r="Z479" s="42"/>
      <c r="AA479" s="42"/>
      <c r="AB479" s="54"/>
      <c r="AC479" s="42"/>
      <c r="AD479" s="41"/>
      <c r="AE479" s="40"/>
      <c r="AF479" s="51"/>
    </row>
    <row r="480" spans="1:32" x14ac:dyDescent="0.2">
      <c r="A480" s="43"/>
      <c r="B480" s="39"/>
      <c r="C480" s="62"/>
      <c r="D480" s="39"/>
      <c r="E480" s="39"/>
      <c r="F480" s="42"/>
      <c r="G480" s="41"/>
      <c r="H480" s="51"/>
      <c r="I480" s="42"/>
      <c r="J480" s="39"/>
      <c r="K480" s="41"/>
      <c r="L480" s="51"/>
      <c r="M480" s="39"/>
      <c r="N480" s="39"/>
      <c r="O480" s="41"/>
      <c r="P480" s="51"/>
      <c r="Q480" s="39"/>
      <c r="R480" s="39"/>
      <c r="S480" s="39"/>
      <c r="T480" s="51"/>
      <c r="U480" s="39"/>
      <c r="V480" s="39"/>
      <c r="W480" s="41"/>
      <c r="X480" s="51"/>
      <c r="Y480" s="42"/>
      <c r="Z480" s="42"/>
      <c r="AA480" s="42"/>
      <c r="AB480" s="54"/>
      <c r="AC480" s="42"/>
      <c r="AD480" s="41"/>
      <c r="AE480" s="40"/>
      <c r="AF480" s="51"/>
    </row>
    <row r="481" spans="1:32" x14ac:dyDescent="0.2">
      <c r="A481" s="43"/>
      <c r="B481" s="39"/>
      <c r="C481" s="62"/>
      <c r="D481" s="39"/>
      <c r="E481" s="39"/>
      <c r="F481" s="42"/>
      <c r="G481" s="41"/>
      <c r="H481" s="51"/>
      <c r="I481" s="42"/>
      <c r="J481" s="39"/>
      <c r="K481" s="41"/>
      <c r="L481" s="51"/>
      <c r="M481" s="39"/>
      <c r="N481" s="39"/>
      <c r="O481" s="41"/>
      <c r="P481" s="51"/>
      <c r="Q481" s="39"/>
      <c r="R481" s="39"/>
      <c r="S481" s="39"/>
      <c r="T481" s="51"/>
      <c r="U481" s="39"/>
      <c r="V481" s="39"/>
      <c r="W481" s="41"/>
      <c r="X481" s="51"/>
      <c r="Y481" s="42"/>
      <c r="Z481" s="42"/>
      <c r="AA481" s="42"/>
      <c r="AB481" s="54"/>
      <c r="AC481" s="42"/>
      <c r="AD481" s="41"/>
      <c r="AE481" s="40"/>
      <c r="AF481" s="51"/>
    </row>
    <row r="482" spans="1:32" x14ac:dyDescent="0.2">
      <c r="A482" s="43"/>
      <c r="B482" s="39"/>
      <c r="C482" s="62"/>
      <c r="D482" s="39"/>
      <c r="E482" s="39"/>
      <c r="F482" s="42"/>
      <c r="G482" s="41"/>
      <c r="H482" s="51"/>
      <c r="I482" s="42"/>
      <c r="J482" s="39"/>
      <c r="K482" s="41"/>
      <c r="L482" s="51"/>
      <c r="M482" s="39"/>
      <c r="N482" s="39"/>
      <c r="O482" s="41"/>
      <c r="P482" s="51"/>
      <c r="Q482" s="39"/>
      <c r="R482" s="39"/>
      <c r="S482" s="39"/>
      <c r="T482" s="51"/>
      <c r="U482" s="39"/>
      <c r="V482" s="39"/>
      <c r="W482" s="41"/>
      <c r="X482" s="51"/>
      <c r="Y482" s="42"/>
      <c r="Z482" s="42"/>
      <c r="AA482" s="42"/>
      <c r="AB482" s="54"/>
      <c r="AC482" s="42"/>
      <c r="AD482" s="41"/>
      <c r="AE482" s="40"/>
      <c r="AF482" s="51"/>
    </row>
    <row r="483" spans="1:32" x14ac:dyDescent="0.2">
      <c r="A483" s="43"/>
      <c r="B483" s="39"/>
      <c r="C483" s="62"/>
      <c r="D483" s="39"/>
      <c r="E483" s="39"/>
      <c r="F483" s="42"/>
      <c r="G483" s="41"/>
      <c r="H483" s="51"/>
      <c r="I483" s="42"/>
      <c r="J483" s="39"/>
      <c r="K483" s="41"/>
      <c r="L483" s="51"/>
      <c r="M483" s="39"/>
      <c r="N483" s="39"/>
      <c r="O483" s="41"/>
      <c r="P483" s="51"/>
      <c r="Q483" s="39"/>
      <c r="R483" s="39"/>
      <c r="S483" s="39"/>
      <c r="T483" s="51"/>
      <c r="U483" s="39"/>
      <c r="V483" s="39"/>
      <c r="W483" s="41"/>
      <c r="X483" s="51"/>
      <c r="Y483" s="42"/>
      <c r="Z483" s="42"/>
      <c r="AA483" s="42"/>
      <c r="AB483" s="54"/>
      <c r="AC483" s="42"/>
      <c r="AD483" s="41"/>
      <c r="AE483" s="40"/>
      <c r="AF483" s="51"/>
    </row>
    <row r="484" spans="1:32" x14ac:dyDescent="0.2">
      <c r="A484" s="43"/>
      <c r="B484" s="39"/>
      <c r="C484" s="62"/>
      <c r="D484" s="39"/>
      <c r="E484" s="39"/>
      <c r="F484" s="42"/>
      <c r="G484" s="41"/>
      <c r="H484" s="51"/>
      <c r="I484" s="42"/>
      <c r="J484" s="39"/>
      <c r="K484" s="41"/>
      <c r="L484" s="51"/>
      <c r="M484" s="39"/>
      <c r="N484" s="39"/>
      <c r="O484" s="41"/>
      <c r="P484" s="51"/>
      <c r="Q484" s="39"/>
      <c r="R484" s="39"/>
      <c r="S484" s="39"/>
      <c r="T484" s="51"/>
      <c r="U484" s="39"/>
      <c r="V484" s="39"/>
      <c r="W484" s="41"/>
      <c r="X484" s="51"/>
      <c r="Y484" s="42"/>
      <c r="Z484" s="42"/>
      <c r="AA484" s="42"/>
      <c r="AB484" s="54"/>
      <c r="AC484" s="42"/>
      <c r="AD484" s="41"/>
      <c r="AE484" s="40"/>
      <c r="AF484" s="51"/>
    </row>
    <row r="485" spans="1:32" x14ac:dyDescent="0.2">
      <c r="A485" s="43"/>
      <c r="B485" s="39"/>
      <c r="C485" s="62"/>
      <c r="D485" s="39"/>
      <c r="E485" s="39"/>
      <c r="F485" s="42"/>
      <c r="G485" s="41"/>
      <c r="H485" s="51"/>
      <c r="I485" s="42"/>
      <c r="J485" s="39"/>
      <c r="K485" s="41"/>
      <c r="L485" s="51"/>
      <c r="M485" s="39"/>
      <c r="N485" s="39"/>
      <c r="O485" s="41"/>
      <c r="P485" s="51"/>
      <c r="Q485" s="39"/>
      <c r="R485" s="39"/>
      <c r="S485" s="39"/>
      <c r="T485" s="51"/>
      <c r="U485" s="39"/>
      <c r="V485" s="39"/>
      <c r="W485" s="41"/>
      <c r="X485" s="51"/>
      <c r="Y485" s="42"/>
      <c r="Z485" s="42"/>
      <c r="AA485" s="42"/>
      <c r="AB485" s="54"/>
      <c r="AC485" s="42"/>
      <c r="AD485" s="41"/>
      <c r="AE485" s="40"/>
      <c r="AF485" s="51"/>
    </row>
    <row r="486" spans="1:32" x14ac:dyDescent="0.2">
      <c r="A486" s="43"/>
      <c r="B486" s="39"/>
      <c r="C486" s="62"/>
      <c r="D486" s="39"/>
      <c r="E486" s="39"/>
      <c r="F486" s="42"/>
      <c r="G486" s="41"/>
      <c r="H486" s="51"/>
      <c r="I486" s="42"/>
      <c r="J486" s="39"/>
      <c r="K486" s="41"/>
      <c r="L486" s="51"/>
      <c r="M486" s="39"/>
      <c r="N486" s="39"/>
      <c r="O486" s="41"/>
      <c r="P486" s="51"/>
      <c r="Q486" s="39"/>
      <c r="R486" s="39"/>
      <c r="S486" s="39"/>
      <c r="T486" s="51"/>
      <c r="U486" s="39"/>
      <c r="V486" s="39"/>
      <c r="W486" s="41"/>
      <c r="X486" s="51"/>
      <c r="Y486" s="42"/>
      <c r="Z486" s="42"/>
      <c r="AA486" s="42"/>
      <c r="AB486" s="54"/>
      <c r="AC486" s="42"/>
      <c r="AD486" s="41"/>
      <c r="AE486" s="40"/>
      <c r="AF486" s="51"/>
    </row>
    <row r="487" spans="1:32" x14ac:dyDescent="0.2">
      <c r="A487" s="43"/>
      <c r="B487" s="39"/>
      <c r="C487" s="62"/>
      <c r="D487" s="39"/>
      <c r="E487" s="39"/>
      <c r="F487" s="42"/>
      <c r="G487" s="41"/>
      <c r="H487" s="51"/>
      <c r="I487" s="42"/>
      <c r="J487" s="39"/>
      <c r="K487" s="41"/>
      <c r="L487" s="51"/>
      <c r="M487" s="39"/>
      <c r="N487" s="39"/>
      <c r="O487" s="41"/>
      <c r="P487" s="51"/>
      <c r="Q487" s="39"/>
      <c r="R487" s="39"/>
      <c r="S487" s="39"/>
      <c r="T487" s="51"/>
      <c r="U487" s="39"/>
      <c r="V487" s="39"/>
      <c r="W487" s="41"/>
      <c r="X487" s="51"/>
      <c r="Y487" s="42"/>
      <c r="Z487" s="42"/>
      <c r="AA487" s="42"/>
      <c r="AB487" s="54"/>
      <c r="AC487" s="42"/>
      <c r="AD487" s="41"/>
      <c r="AE487" s="40"/>
      <c r="AF487" s="51"/>
    </row>
    <row r="488" spans="1:32" x14ac:dyDescent="0.2">
      <c r="A488" s="43"/>
      <c r="B488" s="39"/>
      <c r="C488" s="62"/>
      <c r="D488" s="39"/>
      <c r="E488" s="39"/>
      <c r="F488" s="42"/>
      <c r="G488" s="41"/>
      <c r="H488" s="51"/>
      <c r="I488" s="42"/>
      <c r="J488" s="39"/>
      <c r="K488" s="41"/>
      <c r="L488" s="51"/>
      <c r="M488" s="39"/>
      <c r="N488" s="39"/>
      <c r="O488" s="41"/>
      <c r="P488" s="51"/>
      <c r="Q488" s="39"/>
      <c r="R488" s="39"/>
      <c r="S488" s="39"/>
      <c r="T488" s="51"/>
      <c r="U488" s="39"/>
      <c r="V488" s="39"/>
      <c r="W488" s="41"/>
      <c r="X488" s="51"/>
      <c r="Y488" s="42"/>
      <c r="Z488" s="42"/>
      <c r="AA488" s="42"/>
      <c r="AB488" s="54"/>
      <c r="AC488" s="42"/>
      <c r="AD488" s="41"/>
      <c r="AE488" s="40"/>
      <c r="AF488" s="51"/>
    </row>
    <row r="489" spans="1:32" x14ac:dyDescent="0.2">
      <c r="A489" s="43"/>
      <c r="B489" s="39"/>
      <c r="C489" s="62"/>
      <c r="D489" s="39"/>
      <c r="E489" s="39"/>
      <c r="F489" s="42"/>
      <c r="G489" s="41"/>
      <c r="H489" s="51"/>
      <c r="I489" s="42"/>
      <c r="J489" s="39"/>
      <c r="K489" s="41"/>
      <c r="L489" s="51"/>
      <c r="M489" s="39"/>
      <c r="N489" s="39"/>
      <c r="O489" s="41"/>
      <c r="P489" s="51"/>
      <c r="Q489" s="39"/>
      <c r="R489" s="39"/>
      <c r="S489" s="39"/>
      <c r="T489" s="51"/>
      <c r="U489" s="39"/>
      <c r="V489" s="39"/>
      <c r="W489" s="41"/>
      <c r="X489" s="51"/>
      <c r="Y489" s="42"/>
      <c r="Z489" s="42"/>
      <c r="AA489" s="42"/>
      <c r="AB489" s="54"/>
      <c r="AC489" s="42"/>
      <c r="AD489" s="41"/>
      <c r="AE489" s="40"/>
      <c r="AF489" s="51"/>
    </row>
    <row r="490" spans="1:32" x14ac:dyDescent="0.2">
      <c r="A490" s="43"/>
      <c r="B490" s="39"/>
      <c r="C490" s="62"/>
      <c r="D490" s="39"/>
      <c r="E490" s="39"/>
      <c r="F490" s="42"/>
      <c r="G490" s="41"/>
      <c r="H490" s="51"/>
      <c r="I490" s="42"/>
      <c r="J490" s="39"/>
      <c r="K490" s="41"/>
      <c r="L490" s="51"/>
      <c r="M490" s="39"/>
      <c r="N490" s="39"/>
      <c r="O490" s="41"/>
      <c r="P490" s="51"/>
      <c r="Q490" s="39"/>
      <c r="R490" s="39"/>
      <c r="S490" s="39"/>
      <c r="T490" s="51"/>
      <c r="U490" s="39"/>
      <c r="V490" s="39"/>
      <c r="W490" s="41"/>
      <c r="X490" s="51"/>
      <c r="Y490" s="42"/>
      <c r="Z490" s="42"/>
      <c r="AA490" s="42"/>
      <c r="AB490" s="54"/>
      <c r="AC490" s="42"/>
      <c r="AD490" s="41"/>
      <c r="AE490" s="40"/>
      <c r="AF490" s="51"/>
    </row>
    <row r="491" spans="1:32" x14ac:dyDescent="0.2">
      <c r="A491" s="43"/>
      <c r="B491" s="39"/>
      <c r="C491" s="62"/>
      <c r="D491" s="39"/>
      <c r="E491" s="39"/>
      <c r="F491" s="42"/>
      <c r="G491" s="41"/>
      <c r="H491" s="51"/>
      <c r="I491" s="42"/>
      <c r="J491" s="39"/>
      <c r="K491" s="41"/>
      <c r="L491" s="51"/>
      <c r="M491" s="39"/>
      <c r="N491" s="39"/>
      <c r="O491" s="41"/>
      <c r="P491" s="51"/>
      <c r="Q491" s="39"/>
      <c r="R491" s="39"/>
      <c r="S491" s="39"/>
      <c r="T491" s="51"/>
      <c r="U491" s="39"/>
      <c r="V491" s="39"/>
      <c r="W491" s="41"/>
      <c r="X491" s="51"/>
      <c r="Y491" s="42"/>
      <c r="Z491" s="42"/>
      <c r="AA491" s="42"/>
      <c r="AB491" s="54"/>
      <c r="AC491" s="42"/>
      <c r="AD491" s="41"/>
      <c r="AE491" s="40"/>
      <c r="AF491" s="51"/>
    </row>
    <row r="492" spans="1:32" x14ac:dyDescent="0.2">
      <c r="A492" s="43"/>
      <c r="B492" s="39"/>
      <c r="C492" s="62"/>
      <c r="D492" s="39"/>
      <c r="E492" s="39"/>
      <c r="F492" s="42"/>
      <c r="G492" s="41"/>
      <c r="H492" s="51"/>
      <c r="I492" s="42"/>
      <c r="J492" s="39"/>
      <c r="K492" s="41"/>
      <c r="L492" s="51"/>
      <c r="M492" s="39"/>
      <c r="N492" s="39"/>
      <c r="O492" s="41"/>
      <c r="P492" s="51"/>
      <c r="Q492" s="39"/>
      <c r="R492" s="39"/>
      <c r="S492" s="39"/>
      <c r="T492" s="51"/>
      <c r="U492" s="39"/>
      <c r="V492" s="39"/>
      <c r="W492" s="41"/>
      <c r="X492" s="51"/>
      <c r="Y492" s="42"/>
      <c r="Z492" s="42"/>
      <c r="AA492" s="42"/>
      <c r="AB492" s="54"/>
      <c r="AC492" s="42"/>
      <c r="AD492" s="41"/>
      <c r="AE492" s="40"/>
      <c r="AF492" s="51"/>
    </row>
    <row r="493" spans="1:32" x14ac:dyDescent="0.2">
      <c r="A493" s="43"/>
      <c r="B493" s="39"/>
      <c r="C493" s="62"/>
      <c r="D493" s="39"/>
      <c r="E493" s="39"/>
      <c r="F493" s="42"/>
      <c r="G493" s="41"/>
      <c r="H493" s="51"/>
      <c r="I493" s="42"/>
      <c r="J493" s="39"/>
      <c r="K493" s="41"/>
      <c r="L493" s="51"/>
      <c r="M493" s="39"/>
      <c r="N493" s="39"/>
      <c r="O493" s="41"/>
      <c r="P493" s="51"/>
      <c r="Q493" s="39"/>
      <c r="R493" s="39"/>
      <c r="S493" s="39"/>
      <c r="T493" s="51"/>
      <c r="U493" s="39"/>
      <c r="V493" s="39"/>
      <c r="W493" s="41"/>
      <c r="X493" s="51"/>
      <c r="Y493" s="42"/>
      <c r="Z493" s="42"/>
      <c r="AA493" s="42"/>
      <c r="AB493" s="54"/>
      <c r="AC493" s="42"/>
      <c r="AD493" s="41"/>
      <c r="AE493" s="40"/>
      <c r="AF493" s="51"/>
    </row>
    <row r="494" spans="1:32" x14ac:dyDescent="0.2">
      <c r="A494" s="43"/>
      <c r="B494" s="39"/>
      <c r="C494" s="62"/>
      <c r="D494" s="39"/>
      <c r="E494" s="39"/>
      <c r="F494" s="42"/>
      <c r="G494" s="41"/>
      <c r="H494" s="51"/>
      <c r="I494" s="42"/>
      <c r="J494" s="39"/>
      <c r="K494" s="41"/>
      <c r="L494" s="51"/>
      <c r="M494" s="39"/>
      <c r="N494" s="39"/>
      <c r="O494" s="41"/>
      <c r="P494" s="51"/>
      <c r="Q494" s="39"/>
      <c r="R494" s="39"/>
      <c r="S494" s="39"/>
      <c r="T494" s="51"/>
      <c r="U494" s="39"/>
      <c r="V494" s="39"/>
      <c r="W494" s="41"/>
      <c r="X494" s="51"/>
      <c r="Y494" s="42"/>
      <c r="Z494" s="42"/>
      <c r="AA494" s="42"/>
      <c r="AB494" s="54"/>
      <c r="AC494" s="42"/>
      <c r="AD494" s="41"/>
      <c r="AE494" s="40"/>
      <c r="AF494" s="51"/>
    </row>
    <row r="495" spans="1:32" x14ac:dyDescent="0.2">
      <c r="A495" s="43"/>
      <c r="B495" s="39"/>
      <c r="C495" s="62"/>
      <c r="D495" s="39"/>
      <c r="E495" s="39"/>
      <c r="F495" s="42"/>
      <c r="G495" s="41"/>
      <c r="H495" s="51"/>
      <c r="I495" s="42"/>
      <c r="J495" s="39"/>
      <c r="K495" s="41"/>
      <c r="L495" s="51"/>
      <c r="M495" s="39"/>
      <c r="N495" s="39"/>
      <c r="O495" s="41"/>
      <c r="P495" s="51"/>
      <c r="Q495" s="39"/>
      <c r="R495" s="39"/>
      <c r="S495" s="39"/>
      <c r="T495" s="51"/>
      <c r="U495" s="39"/>
      <c r="V495" s="39"/>
      <c r="W495" s="41"/>
      <c r="X495" s="51"/>
      <c r="Y495" s="42"/>
      <c r="Z495" s="42"/>
      <c r="AA495" s="42"/>
      <c r="AB495" s="54"/>
      <c r="AC495" s="42"/>
      <c r="AD495" s="41"/>
      <c r="AE495" s="40"/>
      <c r="AF495" s="51"/>
    </row>
    <row r="496" spans="1:32" x14ac:dyDescent="0.2">
      <c r="A496" s="43"/>
      <c r="B496" s="39"/>
      <c r="C496" s="62"/>
      <c r="D496" s="39"/>
      <c r="E496" s="39"/>
      <c r="F496" s="42"/>
      <c r="G496" s="41"/>
      <c r="H496" s="51"/>
      <c r="I496" s="42"/>
      <c r="J496" s="39"/>
      <c r="K496" s="41"/>
      <c r="L496" s="51"/>
      <c r="M496" s="39"/>
      <c r="N496" s="39"/>
      <c r="O496" s="41"/>
      <c r="P496" s="51"/>
      <c r="Q496" s="39"/>
      <c r="R496" s="39"/>
      <c r="S496" s="39"/>
      <c r="T496" s="51"/>
      <c r="U496" s="39"/>
      <c r="V496" s="39"/>
      <c r="W496" s="41"/>
      <c r="X496" s="51"/>
      <c r="Y496" s="42"/>
      <c r="Z496" s="42"/>
      <c r="AA496" s="42"/>
      <c r="AB496" s="54"/>
      <c r="AC496" s="42"/>
      <c r="AD496" s="41"/>
      <c r="AE496" s="40"/>
      <c r="AF496" s="51"/>
    </row>
    <row r="497" spans="1:32" x14ac:dyDescent="0.2">
      <c r="A497" s="43"/>
      <c r="B497" s="39"/>
      <c r="C497" s="62"/>
      <c r="D497" s="39"/>
      <c r="E497" s="39"/>
      <c r="F497" s="42"/>
      <c r="G497" s="41"/>
      <c r="H497" s="51"/>
      <c r="I497" s="42"/>
      <c r="J497" s="39"/>
      <c r="K497" s="41"/>
      <c r="L497" s="51"/>
      <c r="M497" s="39"/>
      <c r="N497" s="39"/>
      <c r="O497" s="41"/>
      <c r="P497" s="51"/>
      <c r="Q497" s="39"/>
      <c r="R497" s="39"/>
      <c r="S497" s="39"/>
      <c r="T497" s="51"/>
      <c r="U497" s="39"/>
      <c r="V497" s="39"/>
      <c r="W497" s="41"/>
      <c r="X497" s="51"/>
      <c r="Y497" s="42"/>
      <c r="Z497" s="42"/>
      <c r="AA497" s="42"/>
      <c r="AB497" s="54"/>
      <c r="AC497" s="42"/>
      <c r="AD497" s="41"/>
      <c r="AE497" s="40"/>
      <c r="AF497" s="51"/>
    </row>
    <row r="498" spans="1:32" x14ac:dyDescent="0.2">
      <c r="A498" s="43"/>
      <c r="B498" s="39"/>
      <c r="C498" s="62"/>
      <c r="D498" s="39"/>
      <c r="E498" s="39"/>
      <c r="F498" s="42"/>
      <c r="G498" s="41"/>
      <c r="H498" s="51"/>
      <c r="I498" s="42"/>
      <c r="J498" s="39"/>
      <c r="K498" s="41"/>
      <c r="L498" s="51"/>
      <c r="M498" s="39"/>
      <c r="N498" s="39"/>
      <c r="O498" s="41"/>
      <c r="P498" s="51"/>
      <c r="Q498" s="39"/>
      <c r="R498" s="39"/>
      <c r="S498" s="39"/>
      <c r="T498" s="51"/>
      <c r="U498" s="39"/>
      <c r="V498" s="39"/>
      <c r="W498" s="41"/>
      <c r="X498" s="51"/>
      <c r="Y498" s="42"/>
      <c r="Z498" s="42"/>
      <c r="AA498" s="42"/>
      <c r="AB498" s="54"/>
      <c r="AC498" s="42"/>
      <c r="AD498" s="41"/>
      <c r="AE498" s="40"/>
      <c r="AF498" s="51"/>
    </row>
    <row r="499" spans="1:32" x14ac:dyDescent="0.2">
      <c r="A499" s="43"/>
      <c r="B499" s="39"/>
      <c r="C499" s="62"/>
      <c r="D499" s="39"/>
      <c r="E499" s="39"/>
      <c r="F499" s="42"/>
      <c r="G499" s="41"/>
      <c r="H499" s="51"/>
      <c r="I499" s="42"/>
      <c r="J499" s="39"/>
      <c r="K499" s="41"/>
      <c r="L499" s="51"/>
      <c r="M499" s="39"/>
      <c r="N499" s="39"/>
      <c r="O499" s="41"/>
      <c r="P499" s="51"/>
      <c r="Q499" s="39"/>
      <c r="R499" s="39"/>
      <c r="S499" s="39"/>
      <c r="T499" s="51"/>
      <c r="U499" s="39"/>
      <c r="V499" s="39"/>
      <c r="W499" s="41"/>
      <c r="X499" s="51"/>
      <c r="Y499" s="42"/>
      <c r="Z499" s="42"/>
      <c r="AA499" s="42"/>
      <c r="AB499" s="54"/>
      <c r="AC499" s="42"/>
      <c r="AD499" s="41"/>
      <c r="AE499" s="40"/>
      <c r="AF499" s="51"/>
    </row>
    <row r="500" spans="1:32" x14ac:dyDescent="0.2">
      <c r="A500" s="43"/>
      <c r="B500" s="39"/>
      <c r="C500" s="62"/>
      <c r="D500" s="39"/>
      <c r="E500" s="39"/>
      <c r="F500" s="42"/>
      <c r="G500" s="41"/>
      <c r="H500" s="51"/>
      <c r="I500" s="42"/>
      <c r="J500" s="39"/>
      <c r="K500" s="41"/>
      <c r="L500" s="51"/>
      <c r="M500" s="39"/>
      <c r="N500" s="39"/>
      <c r="O500" s="41"/>
      <c r="P500" s="51"/>
      <c r="Q500" s="39"/>
      <c r="R500" s="39"/>
      <c r="S500" s="39"/>
      <c r="T500" s="51"/>
      <c r="U500" s="39"/>
      <c r="V500" s="39"/>
      <c r="W500" s="41"/>
      <c r="X500" s="51"/>
      <c r="Y500" s="42"/>
      <c r="Z500" s="42"/>
      <c r="AA500" s="42"/>
      <c r="AB500" s="54"/>
      <c r="AC500" s="42"/>
      <c r="AD500" s="41"/>
      <c r="AE500" s="40"/>
      <c r="AF500" s="51"/>
    </row>
  </sheetData>
  <sheetProtection algorithmName="SHA-512" hashValue="p+PZ3im3rxLXvh6uutpFB0y+OAIK4Pe7TAgdo05diwSR65wZWeBFjM8kHlJGl4eulP0TsDMogiybdNhgbpxscQ==" saltValue="yE1ZjVp0q6VT2iHRJPHj3A==" spinCount="100000" sheet="1" sort="0" autoFilter="0" pivotTables="0"/>
  <autoFilter ref="A11:AF190" xr:uid="{00000000-0009-0000-0000-000000000000}"/>
  <mergeCells count="7">
    <mergeCell ref="Y10:AB10"/>
    <mergeCell ref="M10:P10"/>
    <mergeCell ref="D10:H10"/>
    <mergeCell ref="I10:L10"/>
    <mergeCell ref="AC10:AF10"/>
    <mergeCell ref="U10:X10"/>
    <mergeCell ref="Q10:T10"/>
  </mergeCells>
  <phoneticPr fontId="1" type="noConversion"/>
  <pageMargins left="0.75" right="0.75" top="1" bottom="1" header="0" footer="0"/>
  <pageSetup orientation="portrait" horizontalDpi="4294967293" vertic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8"/>
  <sheetViews>
    <sheetView workbookViewId="0">
      <selection activeCell="C11" sqref="C11"/>
    </sheetView>
  </sheetViews>
  <sheetFormatPr baseColWidth="10" defaultRowHeight="12.75" x14ac:dyDescent="0.2"/>
  <cols>
    <col min="1" max="1" width="41" customWidth="1"/>
    <col min="2" max="9" width="12" customWidth="1"/>
    <col min="10" max="10" width="12" bestFit="1" customWidth="1"/>
  </cols>
  <sheetData>
    <row r="1" spans="1:9" x14ac:dyDescent="0.2">
      <c r="A1" s="64" t="s">
        <v>75</v>
      </c>
      <c r="B1" s="64" t="s">
        <v>0</v>
      </c>
      <c r="C1" s="65"/>
      <c r="D1" s="65"/>
      <c r="E1" s="65"/>
      <c r="F1" s="65"/>
      <c r="G1" s="65"/>
      <c r="H1" s="65"/>
      <c r="I1" s="66"/>
    </row>
    <row r="2" spans="1:9" x14ac:dyDescent="0.2">
      <c r="A2" s="64" t="s">
        <v>56</v>
      </c>
      <c r="B2" s="67" t="s">
        <v>41</v>
      </c>
      <c r="C2" s="68" t="s">
        <v>2</v>
      </c>
      <c r="D2" s="68" t="s">
        <v>37</v>
      </c>
      <c r="E2" s="68" t="s">
        <v>38</v>
      </c>
      <c r="F2" s="68" t="s">
        <v>3</v>
      </c>
      <c r="G2" s="68" t="s">
        <v>40</v>
      </c>
      <c r="H2" s="68" t="s">
        <v>39</v>
      </c>
      <c r="I2" s="69" t="s">
        <v>20</v>
      </c>
    </row>
    <row r="3" spans="1:9" x14ac:dyDescent="0.2">
      <c r="A3" s="67">
        <v>1987</v>
      </c>
      <c r="B3" s="70"/>
      <c r="C3" s="71">
        <v>5084.4879668049798</v>
      </c>
      <c r="D3" s="71">
        <v>3931.9351851851902</v>
      </c>
      <c r="E3" s="71"/>
      <c r="F3" s="71">
        <v>3826.4609756097602</v>
      </c>
      <c r="G3" s="71"/>
      <c r="H3" s="71">
        <v>3338.6206896551698</v>
      </c>
      <c r="I3" s="72">
        <v>4045.3762043137749</v>
      </c>
    </row>
    <row r="4" spans="1:9" x14ac:dyDescent="0.2">
      <c r="A4" s="73">
        <v>1988</v>
      </c>
      <c r="B4" s="74"/>
      <c r="C4" s="1">
        <v>5283.2291105121303</v>
      </c>
      <c r="D4" s="1">
        <v>4204.8316831683196</v>
      </c>
      <c r="E4" s="1">
        <v>3825.7837837837801</v>
      </c>
      <c r="F4" s="1">
        <v>3943.8483606557402</v>
      </c>
      <c r="G4" s="1"/>
      <c r="H4" s="1">
        <v>3381.1493212669702</v>
      </c>
      <c r="I4" s="75">
        <v>4127.7684518773876</v>
      </c>
    </row>
    <row r="5" spans="1:9" x14ac:dyDescent="0.2">
      <c r="A5" s="73">
        <v>1989</v>
      </c>
      <c r="B5" s="74">
        <v>4810.3870967741896</v>
      </c>
      <c r="C5" s="1">
        <v>5260.2627013630699</v>
      </c>
      <c r="D5" s="1">
        <v>4185.3364055299498</v>
      </c>
      <c r="E5" s="1">
        <v>4049.89655172414</v>
      </c>
      <c r="F5" s="1">
        <v>4112.7921259842497</v>
      </c>
      <c r="G5" s="1"/>
      <c r="H5" s="1">
        <v>3480.4535519125702</v>
      </c>
      <c r="I5" s="75">
        <v>4316.5214055480283</v>
      </c>
    </row>
    <row r="6" spans="1:9" x14ac:dyDescent="0.2">
      <c r="A6" s="73">
        <v>1990</v>
      </c>
      <c r="B6" s="74">
        <v>5240.0925925925903</v>
      </c>
      <c r="C6" s="1">
        <v>5420.2632911392402</v>
      </c>
      <c r="D6" s="1">
        <v>4222.7979274611398</v>
      </c>
      <c r="E6" s="1">
        <v>4314.0595238095202</v>
      </c>
      <c r="F6" s="1">
        <v>4188.9285714285697</v>
      </c>
      <c r="G6" s="1"/>
      <c r="H6" s="1">
        <v>3839.54966887417</v>
      </c>
      <c r="I6" s="75">
        <v>4537.6152625508712</v>
      </c>
    </row>
    <row r="7" spans="1:9" x14ac:dyDescent="0.2">
      <c r="A7" s="73">
        <v>1991</v>
      </c>
      <c r="B7" s="74">
        <v>5034.5692307692298</v>
      </c>
      <c r="C7" s="1">
        <v>5403.8200980392203</v>
      </c>
      <c r="D7" s="1">
        <v>4097.9407894736796</v>
      </c>
      <c r="E7" s="1">
        <v>4207.5050505050503</v>
      </c>
      <c r="F7" s="1">
        <v>4343.2534678436296</v>
      </c>
      <c r="G7" s="1"/>
      <c r="H7" s="1">
        <v>3803.89634146341</v>
      </c>
      <c r="I7" s="75">
        <v>4481.8308296823698</v>
      </c>
    </row>
    <row r="8" spans="1:9" x14ac:dyDescent="0.2">
      <c r="A8" s="73">
        <v>1992</v>
      </c>
      <c r="B8" s="74">
        <v>5192.0888888888903</v>
      </c>
      <c r="C8" s="1">
        <v>5583.2527565733699</v>
      </c>
      <c r="D8" s="1">
        <v>4334.2492401215804</v>
      </c>
      <c r="E8" s="1">
        <v>4735.0419580419602</v>
      </c>
      <c r="F8" s="1">
        <v>4349.4700854700905</v>
      </c>
      <c r="G8" s="1"/>
      <c r="H8" s="1">
        <v>3794.3644859813098</v>
      </c>
      <c r="I8" s="75">
        <v>4664.7445691795338</v>
      </c>
    </row>
    <row r="9" spans="1:9" x14ac:dyDescent="0.2">
      <c r="A9" s="73">
        <v>1993</v>
      </c>
      <c r="B9" s="74">
        <v>5006.6516853932599</v>
      </c>
      <c r="C9" s="1">
        <v>5669.0606741573001</v>
      </c>
      <c r="D9" s="1">
        <v>4459.29120879121</v>
      </c>
      <c r="E9" s="1">
        <v>4941.0210970464104</v>
      </c>
      <c r="F9" s="1">
        <v>4295.4157002676202</v>
      </c>
      <c r="G9" s="1"/>
      <c r="H9" s="1">
        <v>3700.11428571429</v>
      </c>
      <c r="I9" s="75">
        <v>4678.5924418950153</v>
      </c>
    </row>
    <row r="10" spans="1:9" x14ac:dyDescent="0.2">
      <c r="A10" s="73">
        <v>1994</v>
      </c>
      <c r="B10" s="74">
        <v>5201.5052631578901</v>
      </c>
      <c r="C10" s="1">
        <v>5806.4602126879399</v>
      </c>
      <c r="D10" s="1">
        <v>4460.6557377049203</v>
      </c>
      <c r="E10" s="1">
        <v>4941.9090909090901</v>
      </c>
      <c r="F10" s="1">
        <v>4313.4654631083204</v>
      </c>
      <c r="G10" s="1"/>
      <c r="H10" s="1">
        <v>4275.9337748344396</v>
      </c>
      <c r="I10" s="75">
        <v>4833.3215904004337</v>
      </c>
    </row>
    <row r="11" spans="1:9" x14ac:dyDescent="0.2">
      <c r="A11" s="73">
        <v>1995</v>
      </c>
      <c r="B11" s="74">
        <v>5292.0735294117603</v>
      </c>
      <c r="C11" s="1">
        <v>5918.5907461713896</v>
      </c>
      <c r="D11" s="1">
        <v>4664.8512747875402</v>
      </c>
      <c r="E11" s="1">
        <v>4992.3383838383797</v>
      </c>
      <c r="F11" s="1">
        <v>4572.0717703349301</v>
      </c>
      <c r="G11" s="1"/>
      <c r="H11" s="1">
        <v>4733.2112676056304</v>
      </c>
      <c r="I11" s="75">
        <v>5028.8561620249375</v>
      </c>
    </row>
    <row r="12" spans="1:9" x14ac:dyDescent="0.2">
      <c r="A12" s="73">
        <v>1996</v>
      </c>
      <c r="B12" s="74">
        <v>5281.8155339805799</v>
      </c>
      <c r="C12" s="1">
        <v>6063.2145270270303</v>
      </c>
      <c r="D12" s="1">
        <v>4492.3181818181802</v>
      </c>
      <c r="E12" s="1">
        <v>5149.4057971014499</v>
      </c>
      <c r="F12" s="1">
        <v>4647.1638940234097</v>
      </c>
      <c r="G12" s="1"/>
      <c r="H12" s="1">
        <v>4658.7319587628899</v>
      </c>
      <c r="I12" s="75">
        <v>5048.7749821189236</v>
      </c>
    </row>
    <row r="13" spans="1:9" x14ac:dyDescent="0.2">
      <c r="A13" s="73">
        <v>1997</v>
      </c>
      <c r="B13" s="74">
        <v>5413.77906976744</v>
      </c>
      <c r="C13" s="1">
        <v>6143.0448901623704</v>
      </c>
      <c r="D13" s="1">
        <v>4634.10202020202</v>
      </c>
      <c r="E13" s="1">
        <v>5261.5189393939399</v>
      </c>
      <c r="F13" s="1">
        <v>4639.1013473930898</v>
      </c>
      <c r="G13" s="1"/>
      <c r="H13" s="1">
        <v>4612.1361256544496</v>
      </c>
      <c r="I13" s="75">
        <v>5117.2803987622183</v>
      </c>
    </row>
    <row r="14" spans="1:9" x14ac:dyDescent="0.2">
      <c r="A14" s="73">
        <v>1998</v>
      </c>
      <c r="B14" s="74">
        <v>5642.4444444444398</v>
      </c>
      <c r="C14" s="1">
        <v>6187.4569939183302</v>
      </c>
      <c r="D14" s="1">
        <v>4574.24262847515</v>
      </c>
      <c r="E14" s="1">
        <v>5080.5909090909099</v>
      </c>
      <c r="F14" s="1">
        <v>4736.4436209634696</v>
      </c>
      <c r="G14" s="1"/>
      <c r="H14" s="1">
        <v>4647.4475806451601</v>
      </c>
      <c r="I14" s="75">
        <v>5144.7710295895758</v>
      </c>
    </row>
    <row r="15" spans="1:9" x14ac:dyDescent="0.2">
      <c r="A15" s="73">
        <v>1999</v>
      </c>
      <c r="B15" s="74">
        <v>6141.2352941176496</v>
      </c>
      <c r="C15" s="1">
        <v>6269.1373699653204</v>
      </c>
      <c r="D15" s="1">
        <v>4682.3848920863302</v>
      </c>
      <c r="E15" s="1">
        <v>5093.0380434782601</v>
      </c>
      <c r="F15" s="1">
        <v>4711.2241469816299</v>
      </c>
      <c r="G15" s="1"/>
      <c r="H15" s="1">
        <v>4600.08910891089</v>
      </c>
      <c r="I15" s="75">
        <v>5249.5181425900128</v>
      </c>
    </row>
    <row r="16" spans="1:9" x14ac:dyDescent="0.2">
      <c r="A16" s="73">
        <v>2000</v>
      </c>
      <c r="B16" s="74">
        <v>6351.6153846153802</v>
      </c>
      <c r="C16" s="1">
        <v>6298.8463941681903</v>
      </c>
      <c r="D16" s="1">
        <v>4785.7132867132896</v>
      </c>
      <c r="E16" s="1">
        <v>5019.9702970297003</v>
      </c>
      <c r="F16" s="1">
        <v>4888.22340425532</v>
      </c>
      <c r="G16" s="1">
        <v>4407.50793650794</v>
      </c>
      <c r="H16" s="1">
        <v>4286.7050359712202</v>
      </c>
      <c r="I16" s="75">
        <v>5148.3688198944346</v>
      </c>
    </row>
    <row r="17" spans="1:9" x14ac:dyDescent="0.2">
      <c r="A17" s="73">
        <v>2001</v>
      </c>
      <c r="B17" s="74"/>
      <c r="C17" s="1">
        <v>6309.2833202409001</v>
      </c>
      <c r="D17" s="1">
        <v>4790.3948747816003</v>
      </c>
      <c r="E17" s="1">
        <v>4975.6586956521696</v>
      </c>
      <c r="F17" s="1">
        <v>4842.8859934853399</v>
      </c>
      <c r="G17" s="1">
        <v>4296.8888888888896</v>
      </c>
      <c r="H17" s="1">
        <v>4229.4585635359099</v>
      </c>
      <c r="I17" s="75">
        <v>4907.4283894308019</v>
      </c>
    </row>
    <row r="18" spans="1:9" x14ac:dyDescent="0.2">
      <c r="A18" s="73">
        <v>2002</v>
      </c>
      <c r="B18" s="74">
        <v>5492.4210526315801</v>
      </c>
      <c r="C18" s="1">
        <v>6381.4715197956602</v>
      </c>
      <c r="D18" s="1">
        <v>4877.2014965259204</v>
      </c>
      <c r="E18" s="1">
        <v>4891.2525773195903</v>
      </c>
      <c r="F18" s="1">
        <v>4867.1478472786403</v>
      </c>
      <c r="G18" s="1">
        <v>4311.6960784313696</v>
      </c>
      <c r="H18" s="1">
        <v>4322.92948717949</v>
      </c>
      <c r="I18" s="75">
        <v>5020.588579880322</v>
      </c>
    </row>
    <row r="19" spans="1:9" x14ac:dyDescent="0.2">
      <c r="A19" s="73">
        <v>2003</v>
      </c>
      <c r="B19" s="74"/>
      <c r="C19" s="1">
        <v>6467.3863039847301</v>
      </c>
      <c r="D19" s="1">
        <v>4826.8104738154598</v>
      </c>
      <c r="E19" s="1">
        <v>5083.1858823529401</v>
      </c>
      <c r="F19" s="1">
        <v>4975.48588007737</v>
      </c>
      <c r="G19" s="1">
        <v>4599.3619631901802</v>
      </c>
      <c r="H19" s="1">
        <v>4495.8657243816297</v>
      </c>
      <c r="I19" s="75">
        <v>5074.6827046337185</v>
      </c>
    </row>
    <row r="20" spans="1:9" x14ac:dyDescent="0.2">
      <c r="A20" s="73">
        <v>2004</v>
      </c>
      <c r="B20" s="74">
        <v>6211.3035714285697</v>
      </c>
      <c r="C20" s="1">
        <v>6565.5786692289203</v>
      </c>
      <c r="D20" s="1">
        <v>4915.0788278993004</v>
      </c>
      <c r="E20" s="1">
        <v>5209.1228070175403</v>
      </c>
      <c r="F20" s="1">
        <v>5112.0083758193696</v>
      </c>
      <c r="G20" s="1">
        <v>4517.5657894736796</v>
      </c>
      <c r="H20" s="1">
        <v>4659.0586734693898</v>
      </c>
      <c r="I20" s="75">
        <v>5312.816673476681</v>
      </c>
    </row>
    <row r="21" spans="1:9" x14ac:dyDescent="0.2">
      <c r="A21" s="73">
        <v>2005</v>
      </c>
      <c r="B21" s="74"/>
      <c r="C21" s="1">
        <v>6445.6329466357301</v>
      </c>
      <c r="D21" s="1">
        <v>4983.0545977011498</v>
      </c>
      <c r="E21" s="1">
        <v>4862.6162280701801</v>
      </c>
      <c r="F21" s="1">
        <v>4945.8293805309704</v>
      </c>
      <c r="G21" s="1">
        <v>4347.0331125827797</v>
      </c>
      <c r="H21" s="1">
        <v>4647.6016042780702</v>
      </c>
      <c r="I21" s="75">
        <v>5038.6279782998135</v>
      </c>
    </row>
    <row r="22" spans="1:9" x14ac:dyDescent="0.2">
      <c r="A22" s="73">
        <v>2006</v>
      </c>
      <c r="B22" s="74"/>
      <c r="C22" s="1">
        <v>6642.6754874651797</v>
      </c>
      <c r="D22" s="1">
        <v>4974.2904302670604</v>
      </c>
      <c r="E22" s="1">
        <v>4879.42896935933</v>
      </c>
      <c r="F22" s="1">
        <v>5016.4677843523996</v>
      </c>
      <c r="G22" s="1">
        <v>4575.1685393258404</v>
      </c>
      <c r="H22" s="1">
        <v>4359.5486725663704</v>
      </c>
      <c r="I22" s="75">
        <v>5074.5966472226974</v>
      </c>
    </row>
    <row r="23" spans="1:9" x14ac:dyDescent="0.2">
      <c r="A23" s="73">
        <v>2007</v>
      </c>
      <c r="B23" s="74"/>
      <c r="C23" s="1">
        <v>6757.1863442389804</v>
      </c>
      <c r="D23" s="1">
        <v>5004.8940809968799</v>
      </c>
      <c r="E23" s="1">
        <v>4807.5639344262299</v>
      </c>
      <c r="F23" s="1">
        <v>5081.2797319932997</v>
      </c>
      <c r="G23" s="1">
        <v>4660.3223140495902</v>
      </c>
      <c r="H23" s="1">
        <v>4098.7980456026098</v>
      </c>
      <c r="I23" s="75">
        <v>5068.3407418845982</v>
      </c>
    </row>
    <row r="24" spans="1:9" x14ac:dyDescent="0.2">
      <c r="A24" s="73">
        <v>2008</v>
      </c>
      <c r="B24" s="74"/>
      <c r="C24" s="1">
        <v>6790.95311756307</v>
      </c>
      <c r="D24" s="1">
        <v>5029.8467510063301</v>
      </c>
      <c r="E24" s="1">
        <v>4906.3774834437099</v>
      </c>
      <c r="F24" s="1">
        <v>5064.8327332242197</v>
      </c>
      <c r="G24" s="1">
        <v>4678.6218487394999</v>
      </c>
      <c r="H24" s="1">
        <v>4394.7146814404396</v>
      </c>
      <c r="I24" s="75">
        <v>5144.2244359028782</v>
      </c>
    </row>
    <row r="25" spans="1:9" x14ac:dyDescent="0.2">
      <c r="A25" s="73">
        <v>2009</v>
      </c>
      <c r="B25" s="74"/>
      <c r="C25" s="1">
        <v>6867.9699248120296</v>
      </c>
      <c r="D25" s="1">
        <v>5084.7682502896896</v>
      </c>
      <c r="E25" s="1">
        <v>5103.0163398692803</v>
      </c>
      <c r="F25" s="1">
        <v>5158.1692307692301</v>
      </c>
      <c r="G25" s="1">
        <v>4679.71063829787</v>
      </c>
      <c r="H25" s="1">
        <v>4269.4246231155803</v>
      </c>
      <c r="I25" s="75">
        <v>5193.8431678589468</v>
      </c>
    </row>
    <row r="26" spans="1:9" x14ac:dyDescent="0.2">
      <c r="A26" s="73">
        <v>2010</v>
      </c>
      <c r="B26" s="74"/>
      <c r="C26" s="1">
        <v>7047.3157769304098</v>
      </c>
      <c r="D26" s="1">
        <v>5058.4347342053998</v>
      </c>
      <c r="E26" s="1">
        <v>4813.2888198757801</v>
      </c>
      <c r="F26" s="1">
        <v>5248.8291350531099</v>
      </c>
      <c r="G26" s="1">
        <v>4844.6884735202502</v>
      </c>
      <c r="H26" s="1">
        <v>4404.5013192612096</v>
      </c>
      <c r="I26" s="75">
        <v>5236.17637647436</v>
      </c>
    </row>
    <row r="27" spans="1:9" x14ac:dyDescent="0.2">
      <c r="A27" s="73">
        <v>2011</v>
      </c>
      <c r="B27" s="74"/>
      <c r="C27" s="1">
        <v>7124.6579360921996</v>
      </c>
      <c r="D27" s="1">
        <v>5181.8678160919499</v>
      </c>
      <c r="E27" s="1">
        <v>4886.98432601881</v>
      </c>
      <c r="F27" s="1">
        <v>5310.2858789625398</v>
      </c>
      <c r="G27" s="1">
        <v>4618.7090909090903</v>
      </c>
      <c r="H27" s="1">
        <v>4368.5471124620099</v>
      </c>
      <c r="I27" s="75">
        <v>5248.5086934227666</v>
      </c>
    </row>
    <row r="28" spans="1:9" x14ac:dyDescent="0.2">
      <c r="A28" s="73">
        <v>2012</v>
      </c>
      <c r="B28" s="74"/>
      <c r="C28" s="1">
        <v>7126.87275784753</v>
      </c>
      <c r="D28" s="1">
        <v>5304.5539959896896</v>
      </c>
      <c r="E28" s="1">
        <v>4934.9952153109998</v>
      </c>
      <c r="F28" s="1">
        <v>5391.7198053806496</v>
      </c>
      <c r="G28" s="1">
        <v>4552.2570281124499</v>
      </c>
      <c r="H28" s="1">
        <v>4379.1623188405802</v>
      </c>
      <c r="I28" s="75">
        <v>5281.5935202469827</v>
      </c>
    </row>
    <row r="29" spans="1:9" x14ac:dyDescent="0.2">
      <c r="A29" s="73">
        <v>2013</v>
      </c>
      <c r="B29" s="74"/>
      <c r="C29" s="1">
        <v>7196.0599826137404</v>
      </c>
      <c r="D29" s="1">
        <v>5267.11677092642</v>
      </c>
      <c r="E29" s="1">
        <v>5219.8510638297903</v>
      </c>
      <c r="F29" s="1">
        <v>5419.72884141331</v>
      </c>
      <c r="G29" s="1">
        <v>4987.8446601941796</v>
      </c>
      <c r="H29" s="1">
        <v>4416.7317073170698</v>
      </c>
      <c r="I29" s="75">
        <v>5417.8888377157518</v>
      </c>
    </row>
    <row r="30" spans="1:9" x14ac:dyDescent="0.2">
      <c r="A30" s="73">
        <v>2014</v>
      </c>
      <c r="B30" s="74"/>
      <c r="C30" s="1">
        <v>7239.9314079422402</v>
      </c>
      <c r="D30" s="1">
        <v>5297.23966642495</v>
      </c>
      <c r="E30" s="1">
        <v>4882.5560975609797</v>
      </c>
      <c r="F30" s="1">
        <v>5686.3861177884601</v>
      </c>
      <c r="G30" s="1">
        <v>5100.6860465116297</v>
      </c>
      <c r="H30" s="1">
        <v>4361.0975609756097</v>
      </c>
      <c r="I30" s="75">
        <v>5427.9828162006452</v>
      </c>
    </row>
    <row r="31" spans="1:9" x14ac:dyDescent="0.2">
      <c r="A31" s="73">
        <v>2015</v>
      </c>
      <c r="B31" s="74"/>
      <c r="C31" s="1">
        <v>7401.4601435587501</v>
      </c>
      <c r="D31" s="1">
        <v>5303.5457656116296</v>
      </c>
      <c r="E31" s="1">
        <v>5370.57627118644</v>
      </c>
      <c r="F31" s="1">
        <v>5543.7404139803202</v>
      </c>
      <c r="G31" s="1">
        <v>5440.2237442922396</v>
      </c>
      <c r="H31" s="1">
        <v>5264.2635658914696</v>
      </c>
      <c r="I31" s="75">
        <v>5720.6349840868088</v>
      </c>
    </row>
    <row r="32" spans="1:9" x14ac:dyDescent="0.2">
      <c r="A32" s="73">
        <v>2016</v>
      </c>
      <c r="B32" s="74"/>
      <c r="C32" s="1">
        <v>7475.6308876811599</v>
      </c>
      <c r="D32" s="1">
        <v>5364.1330690826699</v>
      </c>
      <c r="E32" s="1">
        <v>5429.6185567010298</v>
      </c>
      <c r="F32" s="1">
        <v>5590.6447587354396</v>
      </c>
      <c r="G32" s="1">
        <v>5508.0519480519497</v>
      </c>
      <c r="H32" s="1">
        <v>5743.3222222222203</v>
      </c>
      <c r="I32" s="75">
        <v>5851.9002404124112</v>
      </c>
    </row>
    <row r="33" spans="1:9" x14ac:dyDescent="0.2">
      <c r="A33" s="73">
        <v>2017</v>
      </c>
      <c r="B33" s="74"/>
      <c r="C33" s="1">
        <v>7778.1813353566004</v>
      </c>
      <c r="D33" s="1">
        <v>5536.4878277153603</v>
      </c>
      <c r="E33" s="1">
        <v>6024.86</v>
      </c>
      <c r="F33" s="1">
        <v>5937.1793012524704</v>
      </c>
      <c r="G33" s="1"/>
      <c r="H33" s="1"/>
      <c r="I33" s="75">
        <v>6319.1771160811077</v>
      </c>
    </row>
    <row r="34" spans="1:9" x14ac:dyDescent="0.2">
      <c r="A34" s="73">
        <v>2018</v>
      </c>
      <c r="B34" s="74"/>
      <c r="C34" s="1">
        <v>8252.2642998027604</v>
      </c>
      <c r="D34" s="1">
        <v>5870.0217391304404</v>
      </c>
      <c r="E34" s="1"/>
      <c r="F34" s="1">
        <v>6184.1855072463804</v>
      </c>
      <c r="G34" s="1"/>
      <c r="H34" s="1"/>
      <c r="I34" s="75">
        <v>6768.8238487265271</v>
      </c>
    </row>
    <row r="35" spans="1:9" x14ac:dyDescent="0.2">
      <c r="A35" s="73">
        <v>2019</v>
      </c>
      <c r="B35" s="74"/>
      <c r="C35" s="1"/>
      <c r="D35" s="1"/>
      <c r="E35" s="1"/>
      <c r="F35" s="1"/>
      <c r="G35" s="1"/>
      <c r="H35" s="1"/>
      <c r="I35" s="75"/>
    </row>
    <row r="36" spans="1:9" x14ac:dyDescent="0.2">
      <c r="A36" s="73">
        <v>2020</v>
      </c>
      <c r="B36" s="74"/>
      <c r="C36" s="1"/>
      <c r="D36" s="1"/>
      <c r="E36" s="1"/>
      <c r="F36" s="1"/>
      <c r="G36" s="1"/>
      <c r="H36" s="1"/>
      <c r="I36" s="75"/>
    </row>
    <row r="37" spans="1:9" x14ac:dyDescent="0.2">
      <c r="A37" s="73">
        <v>2021</v>
      </c>
      <c r="B37" s="74"/>
      <c r="C37" s="1"/>
      <c r="D37" s="1"/>
      <c r="E37" s="1"/>
      <c r="F37" s="1"/>
      <c r="G37" s="1"/>
      <c r="H37" s="1"/>
      <c r="I37" s="75"/>
    </row>
    <row r="38" spans="1:9" x14ac:dyDescent="0.2">
      <c r="A38" s="76" t="s">
        <v>20</v>
      </c>
      <c r="B38" s="77">
        <v>5450.8559027123902</v>
      </c>
      <c r="C38" s="78">
        <v>6445.6762467025155</v>
      </c>
      <c r="D38" s="78">
        <v>4825.0122384368869</v>
      </c>
      <c r="E38" s="78">
        <v>4929.7677564582464</v>
      </c>
      <c r="F38" s="78">
        <v>4904.5209266144793</v>
      </c>
      <c r="G38" s="78">
        <v>4713.3140059458474</v>
      </c>
      <c r="H38" s="78">
        <v>4318.9143026597412</v>
      </c>
      <c r="I38" s="79">
        <v>5088.2646186562406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2</vt:i4>
      </vt:variant>
      <vt:variant>
        <vt:lpstr>Gráficos</vt:lpstr>
      </vt:variant>
      <vt:variant>
        <vt:i4>1</vt:i4>
      </vt:variant>
      <vt:variant>
        <vt:lpstr>Rangos con nombre</vt:lpstr>
      </vt:variant>
      <vt:variant>
        <vt:i4>3</vt:i4>
      </vt:variant>
    </vt:vector>
  </HeadingPairs>
  <TitlesOfParts>
    <vt:vector size="6" baseType="lpstr">
      <vt:lpstr>datos</vt:lpstr>
      <vt:lpstr>Tabla</vt:lpstr>
      <vt:lpstr>Gráfico</vt:lpstr>
      <vt:lpstr>datos!_FilterDatabase</vt:lpstr>
      <vt:lpstr>fecevaltend</vt:lpstr>
      <vt:lpstr>tend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REV</cp:lastModifiedBy>
  <dcterms:created xsi:type="dcterms:W3CDTF">2008-01-24T22:32:01Z</dcterms:created>
  <dcterms:modified xsi:type="dcterms:W3CDTF">2021-03-09T16:49:54Z</dcterms:modified>
</cp:coreProperties>
</file>