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PivotChartFilter="1" defaultThemeVersion="124226"/>
  <mc:AlternateContent xmlns:mc="http://schemas.openxmlformats.org/markup-compatibility/2006">
    <mc:Choice Requires="x15">
      <x15ac:absPath xmlns:x15ac="http://schemas.microsoft.com/office/spreadsheetml/2010/11/ac" url="C:\mgen2109\web\tend\"/>
    </mc:Choice>
  </mc:AlternateContent>
  <xr:revisionPtr revIDLastSave="0" documentId="13_ncr:1_{2EC7C3DE-0D6F-44FA-BF23-5FF7CA0BF2E5}" xr6:coauthVersionLast="45" xr6:coauthVersionMax="45" xr10:uidLastSave="{00000000-0000-0000-0000-000000000000}"/>
  <bookViews>
    <workbookView xWindow="-120" yWindow="-120" windowWidth="19440" windowHeight="116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datos!$A$12:$AF$234</definedName>
  </definedNames>
  <calcPr calcId="191029"/>
  <pivotCaches>
    <pivotCache cacheId="31" r:id="rId4"/>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<sst xmlns="http://schemas.openxmlformats.org/spreadsheetml/2006/main" count="313" uniqueCount="86">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</sst>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[tendxraza2109.xlsx]Tabla!Tabla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Tabla!$B$3:$B$38</c:f>
              <c:numCache>
                <c:formatCode>General</c:formatCode>
                <c:ptCount val="35"/>
                <c:pt idx="2">
                  <c:v>4813.1290322580599</c:v>
                </c:pt>
                <c:pt idx="3">
                  <c:v>5242.1851851851898</c:v>
                </c:pt>
                <c:pt idx="4">
                  <c:v>5037.2307692307704</c:v>
                </c:pt>
                <c:pt idx="5">
                  <c:v>5194.4111111111097</c:v>
                </c:pt>
                <c:pt idx="6">
                  <c:v>5009.3820224719102</c:v>
                </c:pt>
                <c:pt idx="7">
                  <c:v>5204.0736842105298</c:v>
                </c:pt>
                <c:pt idx="8">
                  <c:v>5294.9705882352901</c:v>
                </c:pt>
                <c:pt idx="9">
                  <c:v>5284.9514563106804</c:v>
                </c:pt>
                <c:pt idx="10">
                  <c:v>5417.2906976744198</c:v>
                </c:pt>
                <c:pt idx="11">
                  <c:v>5645.5555555555602</c:v>
                </c:pt>
                <c:pt idx="12">
                  <c:v>6145.1176470588198</c:v>
                </c:pt>
                <c:pt idx="13">
                  <c:v>6355.75</c:v>
                </c:pt>
                <c:pt idx="15">
                  <c:v>5496.7017543859602</c:v>
                </c:pt>
                <c:pt idx="17">
                  <c:v>6215.4107142857101</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Tabla!$C$3:$C$38</c:f>
              <c:numCache>
                <c:formatCode>General</c:formatCode>
                <c:ptCount val="35"/>
                <c:pt idx="0">
                  <c:v>5089.8275290215597</c:v>
                </c:pt>
                <c:pt idx="1">
                  <c:v>5286.7340067340101</c:v>
                </c:pt>
                <c:pt idx="2">
                  <c:v>5266.5433168316804</c:v>
                </c:pt>
                <c:pt idx="3">
                  <c:v>5428.0060667340704</c:v>
                </c:pt>
                <c:pt idx="4">
                  <c:v>5409.3196078431401</c:v>
                </c:pt>
                <c:pt idx="5">
                  <c:v>5585.4219677693</c:v>
                </c:pt>
                <c:pt idx="6">
                  <c:v>5671.42193934856</c:v>
                </c:pt>
                <c:pt idx="7">
                  <c:v>5809.7850330154097</c:v>
                </c:pt>
                <c:pt idx="8">
                  <c:v>5919.33007494298</c:v>
                </c:pt>
                <c:pt idx="9">
                  <c:v>6066.7838568051302</c:v>
                </c:pt>
                <c:pt idx="10">
                  <c:v>6145.6734563972004</c:v>
                </c:pt>
                <c:pt idx="11">
                  <c:v>6185.3331403762704</c:v>
                </c:pt>
                <c:pt idx="12">
                  <c:v>6269.6821209698901</c:v>
                </c:pt>
                <c:pt idx="13">
                  <c:v>6276.9387071851697</c:v>
                </c:pt>
                <c:pt idx="14">
                  <c:v>6315.2830930537402</c:v>
                </c:pt>
                <c:pt idx="15">
                  <c:v>6376.1939270222001</c:v>
                </c:pt>
                <c:pt idx="16">
                  <c:v>6462.3875416072297</c:v>
                </c:pt>
                <c:pt idx="17">
                  <c:v>6563.2634099616898</c:v>
                </c:pt>
                <c:pt idx="18">
                  <c:v>6444.3946759259297</c:v>
                </c:pt>
                <c:pt idx="19">
                  <c:v>6644.4867872044497</c:v>
                </c:pt>
                <c:pt idx="20">
                  <c:v>6759.4373668008502</c:v>
                </c:pt>
                <c:pt idx="21">
                  <c:v>6789.1129568106298</c:v>
                </c:pt>
                <c:pt idx="22">
                  <c:v>6867.2523714428398</c:v>
                </c:pt>
                <c:pt idx="23">
                  <c:v>7036.9976314542901</c:v>
                </c:pt>
                <c:pt idx="24">
                  <c:v>7124.2387130254301</c:v>
                </c:pt>
                <c:pt idx="25">
                  <c:v>7118.6893123446598</c:v>
                </c:pt>
                <c:pt idx="26">
                  <c:v>7192.4460575007097</c:v>
                </c:pt>
                <c:pt idx="27">
                  <c:v>7238.4984015345299</c:v>
                </c:pt>
                <c:pt idx="28">
                  <c:v>7391.7333092746303</c:v>
                </c:pt>
                <c:pt idx="29">
                  <c:v>7449.7179379714999</c:v>
                </c:pt>
                <c:pt idx="30">
                  <c:v>7609.1939546599497</c:v>
                </c:pt>
                <c:pt idx="31">
                  <c:v>7798.3110151187902</c:v>
                </c:pt>
                <c:pt idx="32">
                  <c:v>8186.8607594936702</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Tabla!$D$3:$D$38</c:f>
              <c:numCache>
                <c:formatCode>General</c:formatCode>
                <c:ptCount val="35"/>
                <c:pt idx="0">
                  <c:v>3930.9444444444398</c:v>
                </c:pt>
                <c:pt idx="1">
                  <c:v>4203.6732673267297</c:v>
                </c:pt>
                <c:pt idx="2">
                  <c:v>4184.5483870967701</c:v>
                </c:pt>
                <c:pt idx="3">
                  <c:v>4222.0362694300502</c:v>
                </c:pt>
                <c:pt idx="4">
                  <c:v>4096.8717105263204</c:v>
                </c:pt>
                <c:pt idx="5">
                  <c:v>4334.0395136778097</c:v>
                </c:pt>
                <c:pt idx="6">
                  <c:v>4460.41483516484</c:v>
                </c:pt>
                <c:pt idx="7">
                  <c:v>4459.5717213114804</c:v>
                </c:pt>
                <c:pt idx="8">
                  <c:v>4668.1046676096203</c:v>
                </c:pt>
                <c:pt idx="9">
                  <c:v>4492.5543237250604</c:v>
                </c:pt>
                <c:pt idx="10">
                  <c:v>4637.1572580645197</c:v>
                </c:pt>
                <c:pt idx="11">
                  <c:v>4574.9646166807097</c:v>
                </c:pt>
                <c:pt idx="12">
                  <c:v>4682.3733812949604</c:v>
                </c:pt>
                <c:pt idx="13">
                  <c:v>4785.0851955307298</c:v>
                </c:pt>
                <c:pt idx="14">
                  <c:v>4789.51979045402</c:v>
                </c:pt>
                <c:pt idx="15">
                  <c:v>4878.9551282051298</c:v>
                </c:pt>
                <c:pt idx="16">
                  <c:v>4827.1163255117299</c:v>
                </c:pt>
                <c:pt idx="17">
                  <c:v>4916.1791907514498</c:v>
                </c:pt>
                <c:pt idx="18">
                  <c:v>4981.3481854114298</c:v>
                </c:pt>
                <c:pt idx="19">
                  <c:v>4970.9584569732897</c:v>
                </c:pt>
                <c:pt idx="20">
                  <c:v>5002.8503636993401</c:v>
                </c:pt>
                <c:pt idx="21">
                  <c:v>5029.0749569213103</c:v>
                </c:pt>
                <c:pt idx="22">
                  <c:v>5079.33391153513</c:v>
                </c:pt>
                <c:pt idx="23">
                  <c:v>5056.8866036687104</c:v>
                </c:pt>
                <c:pt idx="24">
                  <c:v>5175.9307408458699</c:v>
                </c:pt>
                <c:pt idx="25">
                  <c:v>5296.4533752860398</c:v>
                </c:pt>
                <c:pt idx="26">
                  <c:v>5259.2053990610302</c:v>
                </c:pt>
                <c:pt idx="27">
                  <c:v>5293.0534702549603</c:v>
                </c:pt>
                <c:pt idx="28">
                  <c:v>5312.0540430719202</c:v>
                </c:pt>
                <c:pt idx="29">
                  <c:v>5376.4403573305299</c:v>
                </c:pt>
                <c:pt idx="30">
                  <c:v>5488.5540540540496</c:v>
                </c:pt>
                <c:pt idx="31">
                  <c:v>5688.4091520861402</c:v>
                </c:pt>
                <c:pt idx="32">
                  <c:v>6191.9679999999998</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Tabla!$E$3:$E$38</c:f>
              <c:numCache>
                <c:formatCode>General</c:formatCode>
                <c:ptCount val="35"/>
                <c:pt idx="1">
                  <c:v>3827.5135135135101</c:v>
                </c:pt>
                <c:pt idx="2">
                  <c:v>4052.3793103448302</c:v>
                </c:pt>
                <c:pt idx="3">
                  <c:v>4315.9880952381</c:v>
                </c:pt>
                <c:pt idx="4">
                  <c:v>4209.6363636363603</c:v>
                </c:pt>
                <c:pt idx="5">
                  <c:v>4737.2937062937099</c:v>
                </c:pt>
                <c:pt idx="6">
                  <c:v>4943.3333333333303</c:v>
                </c:pt>
                <c:pt idx="7">
                  <c:v>4944.0707070707103</c:v>
                </c:pt>
                <c:pt idx="8">
                  <c:v>4995.2727272727298</c:v>
                </c:pt>
                <c:pt idx="9">
                  <c:v>5152.4637681159402</c:v>
                </c:pt>
                <c:pt idx="10">
                  <c:v>5264.5189393939399</c:v>
                </c:pt>
                <c:pt idx="11">
                  <c:v>5083.6328671328702</c:v>
                </c:pt>
                <c:pt idx="12">
                  <c:v>5095.6413043478296</c:v>
                </c:pt>
                <c:pt idx="13">
                  <c:v>5020.1876543209901</c:v>
                </c:pt>
                <c:pt idx="14">
                  <c:v>4977.55217391304</c:v>
                </c:pt>
                <c:pt idx="15">
                  <c:v>4894.32731958763</c:v>
                </c:pt>
                <c:pt idx="16">
                  <c:v>5078.9203747072597</c:v>
                </c:pt>
                <c:pt idx="17">
                  <c:v>5211.6973684210498</c:v>
                </c:pt>
                <c:pt idx="18">
                  <c:v>4865.2280701754398</c:v>
                </c:pt>
                <c:pt idx="19">
                  <c:v>4882.2333333333299</c:v>
                </c:pt>
                <c:pt idx="20">
                  <c:v>4813.98039215686</c:v>
                </c:pt>
                <c:pt idx="21">
                  <c:v>4909.0198675496704</c:v>
                </c:pt>
                <c:pt idx="22">
                  <c:v>5101.7290322580602</c:v>
                </c:pt>
                <c:pt idx="23">
                  <c:v>4827.6842105263204</c:v>
                </c:pt>
                <c:pt idx="24">
                  <c:v>4899.2670807453396</c:v>
                </c:pt>
                <c:pt idx="25">
                  <c:v>4934.7358490566003</c:v>
                </c:pt>
                <c:pt idx="26">
                  <c:v>5264.0418848167501</c:v>
                </c:pt>
                <c:pt idx="27">
                  <c:v>4886.1142857142904</c:v>
                </c:pt>
                <c:pt idx="28">
                  <c:v>5366.5580110497203</c:v>
                </c:pt>
                <c:pt idx="29">
                  <c:v>5496.8921568627402</c:v>
                </c:pt>
                <c:pt idx="30">
                  <c:v>5682.3382352941198</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Tabla!$F$3:$F$38</c:f>
              <c:numCache>
                <c:formatCode>General</c:formatCode>
                <c:ptCount val="35"/>
                <c:pt idx="0">
                  <c:v>3825.8634146341501</c:v>
                </c:pt>
                <c:pt idx="1">
                  <c:v>3942.2915811088301</c:v>
                </c:pt>
                <c:pt idx="2">
                  <c:v>4102.5317460317501</c:v>
                </c:pt>
                <c:pt idx="3">
                  <c:v>4189.6776504298005</c:v>
                </c:pt>
                <c:pt idx="4">
                  <c:v>4343.8308080808101</c:v>
                </c:pt>
                <c:pt idx="5">
                  <c:v>4346.4871244635196</c:v>
                </c:pt>
                <c:pt idx="6">
                  <c:v>4295.8374999999996</c:v>
                </c:pt>
                <c:pt idx="7">
                  <c:v>4313.5003927729804</c:v>
                </c:pt>
                <c:pt idx="8">
                  <c:v>4572.54787961696</c:v>
                </c:pt>
                <c:pt idx="9">
                  <c:v>4646.4534812076399</c:v>
                </c:pt>
                <c:pt idx="10">
                  <c:v>4640.1973067915696</c:v>
                </c:pt>
                <c:pt idx="11">
                  <c:v>4738.2317073170698</c:v>
                </c:pt>
                <c:pt idx="12">
                  <c:v>4711.8176563321103</c:v>
                </c:pt>
                <c:pt idx="13">
                  <c:v>4889.4859767891703</c:v>
                </c:pt>
                <c:pt idx="14">
                  <c:v>4843.2794597112297</c:v>
                </c:pt>
                <c:pt idx="15">
                  <c:v>4865.1961741961704</c:v>
                </c:pt>
                <c:pt idx="16">
                  <c:v>4971.8668994955397</c:v>
                </c:pt>
                <c:pt idx="17">
                  <c:v>5110.7462577583101</c:v>
                </c:pt>
                <c:pt idx="18">
                  <c:v>4946.37220843672</c:v>
                </c:pt>
                <c:pt idx="19">
                  <c:v>5016.6534034857004</c:v>
                </c:pt>
                <c:pt idx="20">
                  <c:v>5080.9471748579099</c:v>
                </c:pt>
                <c:pt idx="21">
                  <c:v>5063.0631751227502</c:v>
                </c:pt>
                <c:pt idx="22">
                  <c:v>5156.4198998748398</c:v>
                </c:pt>
                <c:pt idx="23">
                  <c:v>5247.8106473079297</c:v>
                </c:pt>
                <c:pt idx="24">
                  <c:v>5305.65688812194</c:v>
                </c:pt>
                <c:pt idx="25">
                  <c:v>5390.9629629629599</c:v>
                </c:pt>
                <c:pt idx="26">
                  <c:v>5415.0788471995602</c:v>
                </c:pt>
                <c:pt idx="27">
                  <c:v>5689.3707462686598</c:v>
                </c:pt>
                <c:pt idx="28">
                  <c:v>5559.7776302688399</c:v>
                </c:pt>
                <c:pt idx="29">
                  <c:v>5636.92299189388</c:v>
                </c:pt>
                <c:pt idx="30">
                  <c:v>5782.3961845607801</c:v>
                </c:pt>
                <c:pt idx="31">
                  <c:v>5938.1747815231001</c:v>
                </c:pt>
                <c:pt idx="32">
                  <c:v>6288.25</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Tabla!$G$3:$G$38</c:f>
              <c:numCache>
                <c:formatCode>General</c:formatCode>
                <c:ptCount val="35"/>
                <c:pt idx="13">
                  <c:v>4407.4603174603199</c:v>
                </c:pt>
                <c:pt idx="14">
                  <c:v>4297.3015873015902</c:v>
                </c:pt>
                <c:pt idx="15">
                  <c:v>4311.6568627450997</c:v>
                </c:pt>
                <c:pt idx="16">
                  <c:v>4599.9938650306703</c:v>
                </c:pt>
                <c:pt idx="17">
                  <c:v>4517.7828947368398</c:v>
                </c:pt>
                <c:pt idx="18">
                  <c:v>4350.0993377483401</c:v>
                </c:pt>
                <c:pt idx="19">
                  <c:v>4574.7262569832401</c:v>
                </c:pt>
                <c:pt idx="20">
                  <c:v>4661.09504132231</c:v>
                </c:pt>
                <c:pt idx="21">
                  <c:v>4694.8075313807503</c:v>
                </c:pt>
                <c:pt idx="22">
                  <c:v>4695.9661016949103</c:v>
                </c:pt>
                <c:pt idx="23">
                  <c:v>4844.1521739130403</c:v>
                </c:pt>
                <c:pt idx="24">
                  <c:v>4596.9028776978403</c:v>
                </c:pt>
                <c:pt idx="25">
                  <c:v>4551.2690763052196</c:v>
                </c:pt>
                <c:pt idx="26">
                  <c:v>4991.1061093247599</c:v>
                </c:pt>
                <c:pt idx="27">
                  <c:v>5085.3015267175597</c:v>
                </c:pt>
                <c:pt idx="28">
                  <c:v>5417.8502202643203</c:v>
                </c:pt>
                <c:pt idx="29">
                  <c:v>5529.8837209302301</c:v>
                </c:pt>
                <c:pt idx="30">
                  <c:v>5367.5492957746501</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Tabla!$A$3:$A$38</c:f>
              <c:strCache>
                <c:ptCount val="35"/>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strCache>
            </c:strRef>
          </c:cat>
          <c:val>
            <c:numRef>
              <c:f>Tabla!$H$3:$H$38</c:f>
              <c:numCache>
                <c:formatCode>General</c:formatCode>
                <c:ptCount val="35"/>
                <c:pt idx="0">
                  <c:v>3339.9080459770098</c:v>
                </c:pt>
                <c:pt idx="1">
                  <c:v>3382.7782805429902</c:v>
                </c:pt>
                <c:pt idx="2">
                  <c:v>3482.4043715847001</c:v>
                </c:pt>
                <c:pt idx="3">
                  <c:v>3840.8940397350998</c:v>
                </c:pt>
                <c:pt idx="4">
                  <c:v>3805.60365853659</c:v>
                </c:pt>
                <c:pt idx="5">
                  <c:v>3796.1355140186902</c:v>
                </c:pt>
                <c:pt idx="6">
                  <c:v>3701.3428571428599</c:v>
                </c:pt>
                <c:pt idx="7">
                  <c:v>4277.7218543046401</c:v>
                </c:pt>
                <c:pt idx="8">
                  <c:v>4735.1478873239403</c:v>
                </c:pt>
                <c:pt idx="9">
                  <c:v>4661.05154639175</c:v>
                </c:pt>
                <c:pt idx="10">
                  <c:v>4641.6789473684203</c:v>
                </c:pt>
                <c:pt idx="11">
                  <c:v>4715.9834710743798</c:v>
                </c:pt>
                <c:pt idx="12">
                  <c:v>4602.4207920792096</c:v>
                </c:pt>
                <c:pt idx="13">
                  <c:v>4286.6947368421097</c:v>
                </c:pt>
                <c:pt idx="14">
                  <c:v>4230.9088397790101</c:v>
                </c:pt>
                <c:pt idx="15">
                  <c:v>4326.1022364217297</c:v>
                </c:pt>
                <c:pt idx="16">
                  <c:v>4489.7986111111104</c:v>
                </c:pt>
                <c:pt idx="17">
                  <c:v>4661.7576530612196</c:v>
                </c:pt>
                <c:pt idx="18">
                  <c:v>4646.6480000000001</c:v>
                </c:pt>
                <c:pt idx="19">
                  <c:v>4366.2147058823502</c:v>
                </c:pt>
                <c:pt idx="20">
                  <c:v>4100.1237785016301</c:v>
                </c:pt>
                <c:pt idx="21">
                  <c:v>4397.1108033240998</c:v>
                </c:pt>
                <c:pt idx="22">
                  <c:v>4265.9473684210498</c:v>
                </c:pt>
                <c:pt idx="23">
                  <c:v>4406.9763779527602</c:v>
                </c:pt>
                <c:pt idx="24">
                  <c:v>4368.5805471124604</c:v>
                </c:pt>
                <c:pt idx="25">
                  <c:v>4373.5821325648403</c:v>
                </c:pt>
                <c:pt idx="26">
                  <c:v>4422.60080645161</c:v>
                </c:pt>
                <c:pt idx="27">
                  <c:v>4369.5804878048802</c:v>
                </c:pt>
                <c:pt idx="28">
                  <c:v>5202.3</c:v>
                </c:pt>
                <c:pt idx="29">
                  <c:v>5682.63440860215</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448.504732407404"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1" count="36">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320"/>
    </cacheField>
    <cacheField name="Producción Corregida 305d_Leche" numFmtId="1">
      <sharedItems containsString="0" containsBlank="1" containsNumber="1" minValue="3339.9080459770098" maxValue="8186.8607594936702"/>
    </cacheField>
    <cacheField name="datos_valor de Cría_Leche" numFmtId="0">
      <sharedItems containsString="0" containsBlank="1" containsNumber="1" containsInteger="1" minValue="50" maxValue="8608"/>
    </cacheField>
    <cacheField name="Valor de Cría_Leche" numFmtId="164">
      <sharedItems containsString="0" containsBlank="1" containsNumber="1" minValue="-124.287201834862" maxValue="318.42211538461498"/>
    </cacheField>
    <cacheField name="Pct_Confiabilidad_Leche" numFmtId="1">
      <sharedItems containsString="0" containsBlank="1" containsNumber="1" minValue="9.1347222222222193" maxValue="35.448305882352997"/>
    </cacheField>
    <cacheField name="datos_Grasa" numFmtId="0">
      <sharedItems containsString="0" containsBlank="1" containsNumber="1" containsInteger="1" minValue="58" maxValue="545"/>
    </cacheField>
    <cacheField name="Producción Corregida_305d_Grasa" numFmtId="1">
      <sharedItems containsString="0" containsBlank="1" containsNumber="1" minValue="179.33750000000001" maxValue="299.91034482758602"/>
    </cacheField>
    <cacheField name="Valor de Cría_Grasa" numFmtId="164">
      <sharedItems containsString="0" containsBlank="1" containsNumber="1" minValue="-3.0856902485659701" maxValue="5.2846508620689701"/>
    </cacheField>
    <cacheField name="Pct_Confiabilidad_Grasa" numFmtId="1">
      <sharedItems containsString="0" containsBlank="1" containsNumber="1" minValue="6.87883333333333" maxValue="20.186190867111399"/>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505154639175" maxValue="277.44791666666703"/>
    </cacheField>
    <cacheField name="Valor de Cría_Proteína" numFmtId="164">
      <sharedItems containsString="0" containsBlank="1" containsNumber="1" minValue="-2.9853615520282202" maxValue="4.9708159963014502"/>
    </cacheField>
    <cacheField name="Pct_Confiabilidad_Proteína" numFmtId="1">
      <sharedItems containsString="0" containsBlank="1" containsNumber="1" minValue="5.6247942238267097" maxValue="18.0104838842127"/>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6.28865979381396" maxValue="1056.86096256684"/>
    </cacheField>
    <cacheField name="Valor de Cría_Sólidos" numFmtId="0">
      <sharedItems containsString="0" containsBlank="1" containsNumber="1" minValue="-6.1947933070866101" maxValue="21.091964379337099"/>
    </cacheField>
    <cacheField name="Pct_Confiabilidad_Sólidos" numFmtId="1">
      <sharedItems containsString="0" containsBlank="1" containsNumber="1" minValue="5.0194312977099296" maxValue="17.369733676092501"/>
    </cacheField>
    <cacheField name="datos_Días Abiertos" numFmtId="1">
      <sharedItems containsString="0" containsBlank="1" containsNumber="1" containsInteger="1" minValue="52" maxValue="4320"/>
    </cacheField>
    <cacheField name="Días Abiertos" numFmtId="1">
      <sharedItems containsString="0" containsBlank="1" containsNumber="1" minValue="85.896000000000001" maxValue="167.29066666666699"/>
    </cacheField>
    <cacheField name="Valor Cría_DíasAbiertos" numFmtId="164">
      <sharedItems containsString="0" containsBlank="1" containsNumber="1" minValue="-3.5337014079670301" maxValue="5.5783857182627896"/>
    </cacheField>
    <cacheField name="pct_Confiabilidad_DíasAbiertos" numFmtId="1">
      <sharedItems containsString="0" containsBlank="1" containsNumber="1" minValue="5.1396793103448299" maxValue="19.9064233587339"/>
    </cacheField>
    <cacheField name="datos_CélulasSomáticas" numFmtId="0">
      <sharedItems containsString="0" containsBlank="1" containsNumber="1" containsInteger="1" minValue="73" maxValue="1203"/>
    </cacheField>
    <cacheField name="CélulasSomáticas_score" numFmtId="0">
      <sharedItems containsString="0" containsBlank="1" containsNumber="1" minValue="2.9388864799075902" maxValue="3.8606408214266001"/>
    </cacheField>
    <cacheField name="Valor de Cría_CélulasSomáticas" numFmtId="0">
      <sharedItems containsString="0" containsBlank="1" containsNumber="1" minValue="-0.32998841978287102" maxValue="6.0586092715231799E-2"/>
    </cacheField>
    <cacheField name="Pct_Confiabilidad_CélulasSomáticas" numFmtId="0">
      <sharedItems containsString="0" containsBlank="1" containsNumber="1" minValue="6.6506983655274903" maxValue="20.272228422619001"/>
    </cacheField>
    <cacheField name="datos_VidaProductiva" numFmtId="0">
      <sharedItems containsString="0" containsBlank="1" containsNumber="1" containsInteger="1" minValue="51" maxValue="4289"/>
    </cacheField>
    <cacheField name="VidaProductiva_meses" numFmtId="164">
      <sharedItems containsString="0" containsBlank="1" containsNumber="1" minValue="19.412903225806499" maxValue="56.051666666666598"/>
    </cacheField>
    <cacheField name="Valor de Cría_VidaProductiva" numFmtId="2">
      <sharedItems containsString="0" containsBlank="1" containsNumber="1" minValue="-22.237242261103599" maxValue="4.0986249782267903"/>
    </cacheField>
    <cacheField name="Pct_Confiabilidad_VidaProductiva" numFmtId="1">
      <sharedItems containsString="0" containsBlank="1" containsNumber="1" minValue="4.3622807017543899" maxValue="17.6957014009734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487213997308201"/>
    <n v="410"/>
    <n v="3825.8634146341501"/>
    <n v="606"/>
    <n v="-111.015907590759"/>
    <n v="28.9685808580859"/>
    <n v="80"/>
    <n v="179.33750000000001"/>
    <n v="-2.6845382585751998"/>
    <n v="12.8442955145119"/>
    <m/>
    <m/>
    <m/>
    <m/>
    <m/>
    <m/>
    <m/>
    <m/>
    <n v="410"/>
    <n v="122.241463414634"/>
    <n v="1.3559404958677701"/>
    <n v="12.979419834710701"/>
    <m/>
    <m/>
    <m/>
    <m/>
    <n v="408"/>
    <n v="38.916421568627399"/>
    <n v="1.07454180602007"/>
    <n v="9.4567958193979997"/>
  </r>
  <r>
    <x v="0"/>
    <x v="1"/>
    <n v="0.16663090128755401"/>
    <n v="487"/>
    <n v="3942.2915811088301"/>
    <n v="728"/>
    <n v="-106.170549450549"/>
    <n v="29.7077445054945"/>
    <n v="72"/>
    <n v="198.361111111111"/>
    <n v="-2.7302737068965501"/>
    <n v="13.107687500000001"/>
    <m/>
    <m/>
    <m/>
    <m/>
    <m/>
    <m/>
    <m/>
    <m/>
    <n v="487"/>
    <n v="123.533880903491"/>
    <n v="1.6598090659340701"/>
    <n v="13.999307692307699"/>
    <m/>
    <m/>
    <m/>
    <m/>
    <n v="487"/>
    <n v="38.348870636550302"/>
    <n v="1.2314827109266899"/>
    <n v="10.856313692945999"/>
  </r>
  <r>
    <x v="0"/>
    <x v="2"/>
    <n v="0.20229591836734701"/>
    <n v="630"/>
    <n v="4102.5317460317501"/>
    <n v="905"/>
    <n v="-70.709182320441997"/>
    <n v="31.691349171270801"/>
    <n v="84"/>
    <n v="210.57142857142901"/>
    <n v="-3.0856902485659701"/>
    <n v="14.8156118546845"/>
    <m/>
    <m/>
    <m/>
    <m/>
    <n v="59"/>
    <n v="698.76271186440704"/>
    <n v="-6.1947933070866101"/>
    <n v="10.4552913385827"/>
    <n v="630"/>
    <n v="119.21111111111099"/>
    <n v="0.95021460176991202"/>
    <n v="15.251924778761101"/>
    <m/>
    <m/>
    <m/>
    <m/>
    <n v="629"/>
    <n v="42.163116057233701"/>
    <n v="1.1947783964365299"/>
    <n v="11.5604591314031"/>
  </r>
  <r>
    <x v="0"/>
    <x v="3"/>
    <n v="0.2245305003427"/>
    <n v="698"/>
    <n v="4189.6776504298005"/>
    <n v="1110"/>
    <n v="-43.691000000000003"/>
    <n v="31.241935135135201"/>
    <n v="95"/>
    <n v="213.75789473684199"/>
    <n v="-1.5595737483085299"/>
    <n v="14.7593410013531"/>
    <m/>
    <m/>
    <m/>
    <m/>
    <n v="74"/>
    <n v="726.59459459459504"/>
    <n v="-0.40827800829875499"/>
    <n v="10.8357524204703"/>
    <n v="698"/>
    <n v="128.36532951289399"/>
    <n v="1.8543384476534299"/>
    <n v="15.8986750902527"/>
    <m/>
    <m/>
    <m/>
    <m/>
    <n v="698"/>
    <n v="39.004727793696198"/>
    <n v="1.8912081818181801"/>
    <n v="12.5801985454546"/>
  </r>
  <r>
    <x v="0"/>
    <x v="4"/>
    <n v="0.31088985687616599"/>
    <n v="792"/>
    <n v="4343.8308080808101"/>
    <n v="1261"/>
    <n v="13.1594290245836"/>
    <n v="32.913944488501201"/>
    <n v="119"/>
    <n v="230.59663865546199"/>
    <n v="-1.0543745781777301"/>
    <n v="15.5894859392576"/>
    <m/>
    <m/>
    <m/>
    <m/>
    <n v="109"/>
    <n v="740.31192660550505"/>
    <n v="0.728044368600683"/>
    <n v="12.061233219567701"/>
    <n v="792"/>
    <n v="121.472222222222"/>
    <n v="2.0031570182394902"/>
    <n v="17.429583663758901"/>
    <m/>
    <m/>
    <m/>
    <m/>
    <n v="790"/>
    <n v="39.630253164556898"/>
    <n v="2.3671060606060701"/>
    <n v="14.0310084529506"/>
  </r>
  <r>
    <x v="0"/>
    <x v="5"/>
    <n v="0.29580611715914901"/>
    <n v="932"/>
    <n v="4346.4871244635196"/>
    <n v="1498"/>
    <n v="7.9341922563417597"/>
    <n v="32.673244325767598"/>
    <n v="134"/>
    <n v="222.32089552238801"/>
    <n v="0.13206672932330801"/>
    <n v="15.7363007518797"/>
    <m/>
    <m/>
    <m/>
    <m/>
    <n v="118"/>
    <n v="718.61864406779705"/>
    <n v="0.74342461832060802"/>
    <n v="12.2800620229008"/>
    <n v="932"/>
    <n v="122.991416309013"/>
    <n v="1.8497935871743501"/>
    <n v="17.597255177020699"/>
    <m/>
    <m/>
    <m/>
    <m/>
    <n v="928"/>
    <n v="38.602262931034502"/>
    <n v="2.3651478494623701"/>
    <n v="14.357791935483901"/>
  </r>
  <r>
    <x v="0"/>
    <x v="6"/>
    <n v="0.21324888888888899"/>
    <n v="1120"/>
    <n v="4295.8374999999996"/>
    <n v="1699"/>
    <n v="12.3991877575044"/>
    <n v="32.787925250146998"/>
    <n v="147"/>
    <n v="243.741496598639"/>
    <n v="-0.12791948051947999"/>
    <n v="17.130248484848501"/>
    <n v="55"/>
    <n v="195.21818181818199"/>
    <n v="-2.9853615520282202"/>
    <n v="12.1059700176367"/>
    <n v="145"/>
    <n v="730.33103448275904"/>
    <n v="0.150180156657962"/>
    <n v="13.8847919930374"/>
    <n v="1120"/>
    <n v="125.429464285714"/>
    <n v="1.80693223335298"/>
    <n v="17.6403246906305"/>
    <m/>
    <m/>
    <m/>
    <m/>
    <n v="1110"/>
    <n v="36.2735135135135"/>
    <n v="2.58481362007169"/>
    <n v="14.6892711469534"/>
  </r>
  <r>
    <x v="0"/>
    <x v="7"/>
    <n v="0.33924895158215701"/>
    <n v="1273"/>
    <n v="4313.5003927729804"/>
    <n v="2030"/>
    <n v="23.065783251231501"/>
    <n v="33.219179802955701"/>
    <n v="164"/>
    <n v="256.5"/>
    <n v="-1.8961932650073E-2"/>
    <n v="17.988905563689698"/>
    <n v="78"/>
    <n v="207.19230769230799"/>
    <n v="-2.8553501483679602"/>
    <n v="13.5752959940653"/>
    <n v="164"/>
    <n v="767.98170731707296"/>
    <n v="1.2059375917768"/>
    <n v="14.949522760646101"/>
    <n v="1273"/>
    <n v="125.44069128044001"/>
    <n v="1.8560034808553001"/>
    <n v="18.359383888612602"/>
    <m/>
    <m/>
    <m/>
    <m/>
    <n v="1255"/>
    <n v="36.161832669322699"/>
    <n v="2.8791713567839201"/>
    <n v="15.319631959799"/>
  </r>
  <r>
    <x v="0"/>
    <x v="8"/>
    <n v="0.49361813999342702"/>
    <n v="1462"/>
    <n v="4572.54787961696"/>
    <n v="2394"/>
    <n v="61.550935672514797"/>
    <n v="33.45352213868"/>
    <n v="261"/>
    <n v="243.80076628352501"/>
    <n v="-1.1472972972973E-2"/>
    <n v="19.1323519388955"/>
    <n v="169"/>
    <n v="199.230769230769"/>
    <n v="-2.0772041543026698"/>
    <n v="14.872185756676499"/>
    <n v="262"/>
    <n v="736.17938931297704"/>
    <n v="4.1776380223661196"/>
    <n v="16.051462625073501"/>
    <n v="1462"/>
    <n v="124.467168262654"/>
    <n v="2.08575701717638"/>
    <n v="19.144400502723101"/>
    <m/>
    <m/>
    <m/>
    <m/>
    <n v="1451"/>
    <n v="37.296071674707001"/>
    <n v="3.42982946390884"/>
    <n v="16.2745500633179"/>
  </r>
  <r>
    <x v="0"/>
    <x v="9"/>
    <n v="0.56838937552980995"/>
    <n v="1623"/>
    <n v="4646.4534812076399"/>
    <n v="2743"/>
    <n v="52.775760116660699"/>
    <n v="33.6867590229676"/>
    <n v="249"/>
    <n v="247.22489959839399"/>
    <n v="-0.75237968188814497"/>
    <n v="20.186190867111399"/>
    <n v="199"/>
    <n v="202.07537688442201"/>
    <n v="-0.85498550724637501"/>
    <n v="16.860371635610701"/>
    <n v="251"/>
    <n v="755.70916334661399"/>
    <n v="4.12176041131106"/>
    <n v="17.369733676092501"/>
    <n v="1623"/>
    <n v="124.613678373383"/>
    <n v="1.95600402340892"/>
    <n v="19.9029096561814"/>
    <n v="73"/>
    <n v="3.3388020516485102"/>
    <n v="-3.3558115719406E-2"/>
    <n v="13.779518689196101"/>
    <n v="1608"/>
    <n v="36.568159203980102"/>
    <n v="3.42368759231905"/>
    <n v="17.083793833087199"/>
  </r>
  <r>
    <x v="0"/>
    <x v="10"/>
    <n v="0.62378635778635805"/>
    <n v="1708"/>
    <n v="4640.1973067915696"/>
    <n v="2915"/>
    <n v="45.428802744425496"/>
    <n v="33.648120411663797"/>
    <n v="237"/>
    <n v="241.139240506329"/>
    <n v="-0.84648802254579603"/>
    <n v="19.582044152184199"/>
    <n v="218"/>
    <n v="195"/>
    <n v="-1.09191438032167"/>
    <n v="16.567494323557199"/>
    <n v="238"/>
    <n v="730.15126050420201"/>
    <n v="4.0250955294117796"/>
    <n v="16.773575529411801"/>
    <n v="1708"/>
    <n v="125.536299765808"/>
    <n v="1.72203508771929"/>
    <n v="19.897039559683499"/>
    <n v="135"/>
    <n v="3.57831531069959"/>
    <n v="-4.75708955223881E-2"/>
    <n v="13.7779850746268"/>
    <n v="1675"/>
    <n v="35.8151641791044"/>
    <n v="3.5535582524271798"/>
    <n v="17.096332420249599"/>
  </r>
  <r>
    <x v="0"/>
    <x v="11"/>
    <n v="0.62483412322275"/>
    <n v="1886"/>
    <n v="4738.2317073170698"/>
    <n v="3324"/>
    <n v="42.959581829121603"/>
    <n v="33.148812274368197"/>
    <n v="311"/>
    <n v="233.395498392283"/>
    <n v="-0.55855505154639196"/>
    <n v="19.046317938144298"/>
    <n v="308"/>
    <n v="193.82792207792201"/>
    <n v="-0.35418599834299902"/>
    <n v="16.277037696768801"/>
    <n v="310"/>
    <n v="722.1"/>
    <n v="4.9648224337748301"/>
    <n v="16.130826572847599"/>
    <n v="1886"/>
    <n v="127.86585365853701"/>
    <n v="1.2943996983408701"/>
    <n v="19.399137556561101"/>
    <n v="157"/>
    <n v="3.6934741290302502"/>
    <n v="-2.3789516129032202E-2"/>
    <n v="13.1019354838709"/>
    <n v="1868"/>
    <n v="37.558404710920698"/>
    <n v="3.3045457585892302"/>
    <n v="16.586268409851002"/>
  </r>
  <r>
    <x v="0"/>
    <x v="12"/>
    <n v="0.713007489160424"/>
    <n v="1903"/>
    <n v="4711.8176563321103"/>
    <n v="3624"/>
    <n v="37.859464679911603"/>
    <n v="31.891546081677699"/>
    <n v="332"/>
    <n v="231.11144578313301"/>
    <n v="-0.70892581261950205"/>
    <n v="18.585851625238998"/>
    <n v="331"/>
    <n v="195.02416918429"/>
    <n v="-0.571555769230772"/>
    <n v="16.082097692307698"/>
    <n v="332"/>
    <n v="720.02710843373495"/>
    <n v="3.7882980437284401"/>
    <n v="15.7046693517453"/>
    <n v="1903"/>
    <n v="129.85654230162899"/>
    <n v="1.33617794970987"/>
    <n v="18.6555396518376"/>
    <n v="216"/>
    <n v="3.69062931015225"/>
    <n v="-2.9985207100591799E-2"/>
    <n v="13.2206360946745"/>
    <n v="1884"/>
    <n v="38.234023354564798"/>
    <n v="3.3420874164810801"/>
    <n v="15.897310690423099"/>
  </r>
  <r>
    <x v="0"/>
    <x v="13"/>
    <n v="0.61870015535991696"/>
    <n v="2068"/>
    <n v="4889.4859767891703"/>
    <n v="4009"/>
    <n v="59.091825891743603"/>
    <n v="31.304214517336099"/>
    <n v="399"/>
    <n v="235.34586466165399"/>
    <n v="-0.111120400142908"/>
    <n v="18.9819342622364"/>
    <n v="392"/>
    <n v="199.09693877551001"/>
    <n v="0.11025268817204301"/>
    <n v="16.558317562724"/>
    <n v="399"/>
    <n v="735.09022556391005"/>
    <n v="5.0754932045779597"/>
    <n v="15.990873748211699"/>
    <n v="2068"/>
    <n v="130.45212765957399"/>
    <n v="1.53579675"/>
    <n v="18.307653250000001"/>
    <n v="259"/>
    <n v="3.6130658983978399"/>
    <n v="5.5095759233928301E-4"/>
    <n v="14.1587893296853"/>
    <n v="2028"/>
    <n v="39.7527613412229"/>
    <n v="3.23061938414943"/>
    <n v="15.6416261484099"/>
  </r>
  <r>
    <x v="0"/>
    <x v="14"/>
    <n v="0.69084836577960496"/>
    <n v="2147"/>
    <n v="4843.2794597112297"/>
    <n v="3928"/>
    <n v="51.689473014256798"/>
    <n v="32.554894857433801"/>
    <n v="411"/>
    <n v="234.99270072992701"/>
    <n v="-0.377302411873841"/>
    <n v="19.403542857142899"/>
    <n v="409"/>
    <n v="196.18581907090501"/>
    <n v="-0.106006693938268"/>
    <n v="16.984400892525201"/>
    <n v="412"/>
    <n v="729.56796116504904"/>
    <n v="4.4140597624350404"/>
    <n v="16.275864142539"/>
    <n v="2147"/>
    <n v="131.84489986027"/>
    <n v="1.4484630479103"/>
    <n v="18.893214067278301"/>
    <n v="328"/>
    <n v="3.6393729320310899"/>
    <n v="2.04493207941484E-2"/>
    <n v="15.0131661442006"/>
    <n v="2121"/>
    <n v="39.378029231494601"/>
    <n v="3.3392903975219399"/>
    <n v="16.192317681982502"/>
  </r>
  <r>
    <x v="0"/>
    <x v="15"/>
    <n v="0.61389065373683205"/>
    <n v="2457"/>
    <n v="4865.1961741961704"/>
    <n v="4143"/>
    <n v="63.258703837798798"/>
    <n v="32.289370504465403"/>
    <n v="357"/>
    <n v="235"/>
    <n v="-0.31933718330849598"/>
    <n v="19.023967213114702"/>
    <n v="360"/>
    <n v="196.42500000000001"/>
    <n v="9.3509328358209604E-2"/>
    <n v="16.856123507462801"/>
    <n v="360"/>
    <n v="731.57500000000005"/>
    <n v="4.7651297539149802"/>
    <n v="16.100745712155099"/>
    <n v="2457"/>
    <n v="132.21041921041899"/>
    <n v="1.5212463101863101"/>
    <n v="18.393303653520501"/>
    <n v="359"/>
    <n v="3.8463190442872102"/>
    <n v="2.6994459833795101E-2"/>
    <n v="15.498822714681401"/>
    <n v="2426"/>
    <n v="38.052061005770803"/>
    <n v="3.2310239726027299"/>
    <n v="15.768420278864999"/>
  </r>
  <r>
    <x v="0"/>
    <x v="16"/>
    <n v="0.66455171381529698"/>
    <n v="2577"/>
    <n v="4971.8668994955397"/>
    <n v="4571"/>
    <n v="55.434821702034597"/>
    <n v="31.823151826733699"/>
    <n v="345"/>
    <n v="251.44057971014499"/>
    <n v="0.71063363363363696"/>
    <n v="19.6262399065732"/>
    <n v="347"/>
    <n v="212.42363112391899"/>
    <n v="0.97813364517206802"/>
    <n v="17.6185756765787"/>
    <n v="346"/>
    <n v="785.95953757225402"/>
    <n v="6.5078097463284097"/>
    <n v="16.856248331108102"/>
    <n v="2577"/>
    <n v="129.97322467986001"/>
    <n v="1.5542977417233099"/>
    <n v="18.588103047577299"/>
    <n v="426"/>
    <n v="3.7462941942410102"/>
    <n v="2.6591102985984199E-2"/>
    <n v="16.497471054235302"/>
    <n v="2537"/>
    <n v="38.357075285770499"/>
    <n v="3.20336718403547"/>
    <n v="16.151980532150802"/>
  </r>
  <r>
    <x v="0"/>
    <x v="17"/>
    <n v="0.68662932643975205"/>
    <n v="2739"/>
    <n v="5110.7462577583101"/>
    <n v="4893"/>
    <n v="38.2352176578786"/>
    <n v="31.986748211731001"/>
    <n v="361"/>
    <n v="258.8891966759"/>
    <n v="0.69385353068146505"/>
    <n v="19.312492136910201"/>
    <n v="362"/>
    <n v="220.51933701657501"/>
    <n v="0.735041024059222"/>
    <n v="17.274131708821798"/>
    <n v="362"/>
    <n v="813.07182320441996"/>
    <n v="5.13470388648979"/>
    <n v="16.410935533621299"/>
    <n v="2739"/>
    <n v="129.07265425337701"/>
    <n v="1.24772396153059"/>
    <n v="18.634775936157101"/>
    <n v="521"/>
    <n v="3.6176402305777802"/>
    <n v="2.2050629370629401E-2"/>
    <n v="17.082909090908998"/>
    <n v="2715"/>
    <n v="38.979300184162"/>
    <n v="2.9407297854785401"/>
    <n v="16.211971245874601"/>
  </r>
  <r>
    <x v="0"/>
    <x v="18"/>
    <n v="0.62197692919649905"/>
    <n v="2821"/>
    <n v="4946.37220843672"/>
    <n v="5219"/>
    <n v="21.248725809542101"/>
    <n v="31.173677716037702"/>
    <n v="377"/>
    <n v="245.580901856764"/>
    <n v="1.0522956120092399"/>
    <n v="18.392706408775901"/>
    <n v="377"/>
    <n v="206.55702917771899"/>
    <n v="1.00593511008111"/>
    <n v="16.486614136732399"/>
    <n v="377"/>
    <n v="765.34217506631296"/>
    <n v="5.4868242266550897"/>
    <n v="15.571853136744799"/>
    <n v="2821"/>
    <n v="129.959588798298"/>
    <n v="1.1261974290099801"/>
    <n v="18.074092862624799"/>
    <n v="631"/>
    <n v="3.78824776060508"/>
    <n v="4.8416270470153303E-2"/>
    <n v="17.1977020602219"/>
    <n v="2786"/>
    <n v="37.996877243359698"/>
    <n v="2.9965974101275599"/>
    <n v="15.4649485117897"/>
  </r>
  <r>
    <x v="0"/>
    <x v="19"/>
    <n v="0.64980307457756303"/>
    <n v="3041"/>
    <n v="5016.6534034857004"/>
    <n v="5789"/>
    <n v="28.639645880117399"/>
    <n v="31.290111072724098"/>
    <n v="365"/>
    <n v="242.835616438356"/>
    <n v="1.53281867145423"/>
    <n v="18.314935368043098"/>
    <n v="366"/>
    <n v="209.726775956284"/>
    <n v="1.32495916795069"/>
    <n v="16.5065077041602"/>
    <n v="366"/>
    <n v="768.97267759562806"/>
    <n v="5.6955583782396602"/>
    <n v="15.6148983833718"/>
    <n v="3041"/>
    <n v="131.892798421572"/>
    <n v="1.1519012793914201"/>
    <n v="18.410641251729"/>
    <n v="684"/>
    <n v="3.66724369315153"/>
    <n v="5.7672697749941999E-2"/>
    <n v="17.7305497564371"/>
    <n v="3013"/>
    <n v="39.414205111184799"/>
    <n v="4.0986249782267903"/>
    <n v="15.8578170353596"/>
  </r>
  <r>
    <x v="0"/>
    <x v="20"/>
    <n v="0.62358004726956096"/>
    <n v="2991"/>
    <n v="5080.9471748579099"/>
    <n v="5805"/>
    <n v="25.0919310938846"/>
    <n v="31.455793281653701"/>
    <n v="368"/>
    <n v="251.059782608696"/>
    <n v="2.1562916987920899"/>
    <n v="18.759509123618599"/>
    <n v="369"/>
    <n v="216.29539295392999"/>
    <n v="1.70078659476117"/>
    <n v="16.974798407806801"/>
    <n v="370"/>
    <n v="793.78108108108097"/>
    <n v="6.7374110996917098"/>
    <n v="16.091652877697801"/>
    <n v="2991"/>
    <n v="131.83149448345"/>
    <n v="0.91422109078356795"/>
    <n v="18.7341725923369"/>
    <n v="711"/>
    <n v="3.6063175683859301"/>
    <n v="3.4142955484167001E-2"/>
    <n v="18.277879761358498"/>
    <n v="2951"/>
    <n v="39.003558115892901"/>
    <n v="3.4386798260869602"/>
    <n v="16.301044643478299"/>
  </r>
  <r>
    <x v="0"/>
    <x v="21"/>
    <n v="0.635496533082618"/>
    <n v="3055"/>
    <n v="5063.0631751227502"/>
    <n v="6101"/>
    <n v="10.8607195541714"/>
    <n v="30.622365186035001"/>
    <n v="374"/>
    <n v="255.446524064171"/>
    <n v="2.2969544346978599"/>
    <n v="17.941795565302101"/>
    <n v="376"/>
    <n v="222.30585106383"/>
    <n v="1.8419773281326199"/>
    <n v="16.177089712335501"/>
    <n v="377"/>
    <n v="815.94960212201602"/>
    <n v="6.2936277425645901"/>
    <n v="15.254253047294"/>
    <n v="3055"/>
    <n v="129.58396072013099"/>
    <n v="8.4957293035479706E-2"/>
    <n v="18.076335249671398"/>
    <n v="753"/>
    <n v="3.5488964922425601"/>
    <n v="6.0586092715231799E-2"/>
    <n v="18.0020529801325"/>
    <n v="3007"/>
    <n v="36.979547721982001"/>
    <n v="2.5412675706962098"/>
    <n v="15.7279044319497"/>
  </r>
  <r>
    <x v="0"/>
    <x v="22"/>
    <n v="0.67814508004030205"/>
    <n v="3196"/>
    <n v="5156.4198998748398"/>
    <n v="6665"/>
    <n v="33.871263315828998"/>
    <n v="30.9623674418606"/>
    <n v="380"/>
    <n v="248.65"/>
    <n v="1.61627861445784"/>
    <n v="18.6720402323581"/>
    <n v="385"/>
    <n v="219.75584415584399"/>
    <n v="2.0380980180956398"/>
    <n v="17.0096286083586"/>
    <n v="386"/>
    <n v="800.829015544041"/>
    <n v="5.6443301012712599"/>
    <n v="16.102074552897999"/>
    <n v="3196"/>
    <n v="130.913329161452"/>
    <n v="0.59665240963855404"/>
    <n v="18.879437951807201"/>
    <n v="886"/>
    <n v="3.4939283458367401"/>
    <n v="5.1416974888066798E-2"/>
    <n v="19.1019661280903"/>
    <n v="3123"/>
    <n v="37.165417867435103"/>
    <n v="0.44207648038770397"/>
    <n v="16.643667772224799"/>
  </r>
  <r>
    <x v="0"/>
    <x v="23"/>
    <n v="0.663323931438491"/>
    <n v="3306"/>
    <n v="5247.8106473079297"/>
    <n v="6831"/>
    <n v="37.967321036451601"/>
    <n v="31.920967208314998"/>
    <n v="436"/>
    <n v="244.5"/>
    <n v="2.52306577868851"/>
    <n v="19.686339754098402"/>
    <n v="440"/>
    <n v="218.12272727272699"/>
    <n v="2.6245499897351801"/>
    <n v="18.0104838842127"/>
    <n v="441"/>
    <n v="795.12471655328795"/>
    <n v="8.3871890782180003"/>
    <n v="17.058182714021701"/>
    <n v="3306"/>
    <n v="130.286146400484"/>
    <n v="0.205450322391561"/>
    <n v="19.9064233587339"/>
    <n v="971"/>
    <n v="3.3645422059200798"/>
    <n v="-7.3671874999999901E-3"/>
    <n v="20.272228422619001"/>
    <n v="3272"/>
    <n v="37.972127139364197"/>
    <n v="-0.91942810794867802"/>
    <n v="17.695701400973402"/>
  </r>
  <r>
    <x v="0"/>
    <x v="24"/>
    <n v="0.65937473095135402"/>
    <n v="3477"/>
    <n v="5305.65688812194"/>
    <n v="7176"/>
    <n v="33.196392140468397"/>
    <n v="31.411000696767001"/>
    <n v="477"/>
    <n v="255.50733752620499"/>
    <n v="2.9537727450214599"/>
    <n v="19.302268059351899"/>
    <n v="489"/>
    <n v="224.670756646217"/>
    <n v="2.0504424467461302"/>
    <n v="17.659374047293401"/>
    <n v="489"/>
    <n v="822.45807770961096"/>
    <n v="6.9370025400547304"/>
    <n v="16.709085189527102"/>
    <n v="3477"/>
    <n v="130.390854184642"/>
    <n v="-0.44180479977675502"/>
    <n v="19.462069066555099"/>
    <n v="1203"/>
    <n v="3.25768808260294"/>
    <n v="-4.1479232664554902E-2"/>
    <n v="20.103044702569601"/>
    <n v="3424"/>
    <n v="37.114894859813099"/>
    <n v="-3.2676489824561399"/>
    <n v="17.274745024561501"/>
  </r>
  <r>
    <x v="0"/>
    <x v="25"/>
    <n v="0.61803515188458902"/>
    <n v="3510"/>
    <n v="5390.9629629629599"/>
    <n v="7443"/>
    <n v="35.784730619374102"/>
    <n v="31.068415558242599"/>
    <n v="445"/>
    <n v="256.521348314607"/>
    <n v="2.0654070631970201"/>
    <n v="19.030719330855099"/>
    <n v="459"/>
    <n v="221.53376906318101"/>
    <n v="1.3307007448789501"/>
    <n v="17.5103186219741"/>
    <n v="459"/>
    <n v="812.33769063180796"/>
    <n v="4.2209242508840399"/>
    <n v="16.596722501395899"/>
    <n v="3510"/>
    <n v="130.90826210826199"/>
    <n v="-0.78979096045198005"/>
    <n v="19.356113397901499"/>
    <n v="1141"/>
    <n v="3.44675343066291"/>
    <n v="-3.6652805949966498E-2"/>
    <n v="19.953769438809999"/>
    <n v="3445"/>
    <n v="36.694629898403498"/>
    <n v="-5.1868903496882899"/>
    <n v="17.178279953917102"/>
  </r>
  <r>
    <x v="0"/>
    <x v="26"/>
    <n v="0.64621540835020697"/>
    <n v="3678"/>
    <n v="5415.0788471995602"/>
    <n v="7697"/>
    <n v="45.276040015590397"/>
    <n v="30.5666132259324"/>
    <n v="475"/>
    <n v="249.02947368421101"/>
    <n v="2.1178592512599002"/>
    <n v="18.490373650107902"/>
    <n v="487"/>
    <n v="219.19712525667401"/>
    <n v="1.9023461746174599"/>
    <n v="16.898039063906499"/>
    <n v="487"/>
    <n v="805.99178644763902"/>
    <n v="5.1242888008642398"/>
    <n v="15.980298703636899"/>
    <n v="3678"/>
    <n v="127.300706905927"/>
    <n v="-0.95816532258064802"/>
    <n v="18.856525234131102"/>
    <n v="1091"/>
    <n v="3.3432958738403502"/>
    <n v="-8.4149196886901895E-2"/>
    <n v="19.608262957443301"/>
    <n v="3563"/>
    <n v="34.2577041818694"/>
    <n v="-8.2520847968545201"/>
    <n v="16.6529743381389"/>
  </r>
  <r>
    <x v="0"/>
    <x v="27"/>
    <n v="0.59978615071283303"/>
    <n v="3350"/>
    <n v="5689.3707462686598"/>
    <n v="7311"/>
    <n v="78.6728805908906"/>
    <n v="30.275861988783898"/>
    <n v="406"/>
    <n v="256.79310344827599"/>
    <n v="2.1206604089219399"/>
    <n v="17.5739514869889"/>
    <n v="419"/>
    <n v="228.72553699284001"/>
    <n v="2.7552004458480299"/>
    <n v="16.081420769087899"/>
    <n v="419"/>
    <n v="837.038186157518"/>
    <n v="7.1249723202675499"/>
    <n v="15.2127861787108"/>
    <n v="3350"/>
    <n v="128.13999999999999"/>
    <n v="-1.1059188004929501"/>
    <n v="18.7699672737232"/>
    <n v="888"/>
    <n v="3.4129724519657199"/>
    <n v="-0.14150813216914901"/>
    <n v="18.4809964047253"/>
    <n v="3270"/>
    <n v="34.443853211009198"/>
    <n v="-10.6216372048059"/>
    <n v="16.257090084242598"/>
  </r>
  <r>
    <x v="0"/>
    <x v="28"/>
    <n v="0.63883698760724805"/>
    <n v="3013"/>
    <n v="5559.7776302688399"/>
    <n v="7046"/>
    <n v="59.9232245245529"/>
    <n v="28.987911581038802"/>
    <n v="306"/>
    <n v="262.65359477124201"/>
    <n v="1.66596495905543"/>
    <n v="15.961930679870401"/>
    <n v="312"/>
    <n v="225.560897435897"/>
    <n v="2.7065358368280599"/>
    <n v="14.455863896302001"/>
    <n v="312"/>
    <n v="836.16666666666697"/>
    <n v="6.4744348655350104"/>
    <n v="13.5671979782568"/>
    <n v="3013"/>
    <n v="123.269498838367"/>
    <n v="-1.33775003554671"/>
    <n v="17.774144319635901"/>
    <n v="666"/>
    <n v="3.4989242325185201"/>
    <n v="-0.13997401672895601"/>
    <n v="16.9121907812779"/>
    <n v="2915"/>
    <n v="30.722675814751401"/>
    <n v="-13.1073890477552"/>
    <n v="14.9621214326566"/>
  </r>
  <r>
    <x v="0"/>
    <x v="29"/>
    <n v="0.71835881399119605"/>
    <n v="2714"/>
    <n v="5636.92299189388"/>
    <n v="6808"/>
    <n v="44.385668331374603"/>
    <n v="27.821585928319699"/>
    <n v="251"/>
    <n v="270.36254980079701"/>
    <n v="1.07899359596352"/>
    <n v="14.687541432175401"/>
    <n v="255"/>
    <n v="223.71764705882401"/>
    <n v="2.18710190217391"/>
    <n v="13.2028107531057"/>
    <n v="255"/>
    <n v="840.41960784313699"/>
    <n v="4.5567369953416197"/>
    <n v="12.3145430900621"/>
    <n v="2714"/>
    <n v="121.16875460574801"/>
    <n v="-1.86641903221063"/>
    <n v="16.915173996175898"/>
    <n v="496"/>
    <n v="3.39036229409726"/>
    <n v="-0.18486249321512599"/>
    <n v="15.3854351366023"/>
    <n v="2428"/>
    <n v="27.173929159802299"/>
    <n v="-15.408345037037"/>
    <n v="13.699902592592601"/>
  </r>
  <r>
    <x v="0"/>
    <x v="30"/>
    <n v="0.83039703480336502"/>
    <n v="2254"/>
    <n v="5782.3961845607801"/>
    <n v="6487"/>
    <n v="65.740420841683303"/>
    <n v="27.444835671342702"/>
    <n v="148"/>
    <n v="276.87837837837799"/>
    <n v="0.90532962180841203"/>
    <n v="13.7029825302362"/>
    <n v="148"/>
    <n v="228.777027027027"/>
    <n v="2.2116908147578802"/>
    <n v="12.2586268255188"/>
    <n v="148"/>
    <n v="855.31756756756795"/>
    <n v="4.2363380714560304"/>
    <n v="11.380390318862901"/>
    <n v="2254"/>
    <n v="115.989352262644"/>
    <n v="-3.0461723765432001"/>
    <n v="16.854475462962998"/>
    <n v="322"/>
    <n v="3.1054539179251202"/>
    <n v="-0.23852867285636301"/>
    <n v="14.237374840706501"/>
    <n v="1944"/>
    <n v="24.464866255143999"/>
    <n v="-18.769690773067399"/>
    <n v="13.744879130299299"/>
  </r>
  <r>
    <x v="0"/>
    <x v="31"/>
    <n v="0.98421806167400705"/>
    <n v="1602"/>
    <n v="5938.1747815231001"/>
    <n v="5838"/>
    <n v="92.309467283316096"/>
    <n v="26.054782802329601"/>
    <n v="106"/>
    <n v="288.34905660377399"/>
    <n v="0.82230958627648798"/>
    <n v="12.584661150353201"/>
    <n v="107"/>
    <n v="231.532710280374"/>
    <n v="2.3225632578819702"/>
    <n v="11.2081841147938"/>
    <n v="107"/>
    <n v="877.35514018691595"/>
    <n v="4.3657192237720102"/>
    <n v="10.3679260157671"/>
    <n v="1602"/>
    <n v="110.003745318352"/>
    <n v="-3.5337014079670301"/>
    <n v="16.202693681318699"/>
    <n v="188"/>
    <n v="3.4020454579108899"/>
    <n v="-0.25404364139020602"/>
    <n v="13.4841034755135"/>
    <n v="849"/>
    <n v="21.7389870435807"/>
    <n v="-20.501710963455199"/>
    <n v="13.0774294282217"/>
  </r>
  <r>
    <x v="0"/>
    <x v="32"/>
    <n v="0.93899866488651695"/>
    <n v="292"/>
    <n v="6288.25"/>
    <n v="4848"/>
    <n v="86.776996699669795"/>
    <n v="21.42356580033"/>
    <m/>
    <m/>
    <m/>
    <m/>
    <m/>
    <m/>
    <m/>
    <m/>
    <m/>
    <m/>
    <m/>
    <m/>
    <n v="292"/>
    <n v="99.547945205479493"/>
    <n v="-3.44986284650393"/>
    <n v="13.457734795200601"/>
    <m/>
    <m/>
    <m/>
    <m/>
    <m/>
    <m/>
    <m/>
    <m/>
  </r>
  <r>
    <x v="0"/>
    <x v="33"/>
    <n v="0.91232356389214697"/>
    <m/>
    <m/>
    <n v="3544"/>
    <n v="75.692200902934502"/>
    <n v="18.244018058690699"/>
    <m/>
    <m/>
    <m/>
    <m/>
    <m/>
    <m/>
    <m/>
    <m/>
    <m/>
    <m/>
    <m/>
    <m/>
    <m/>
    <m/>
    <m/>
    <m/>
    <m/>
    <m/>
    <m/>
    <m/>
    <m/>
    <m/>
    <m/>
    <m/>
  </r>
  <r>
    <x v="0"/>
    <x v="34"/>
    <n v="0.98929971988795495"/>
    <m/>
    <m/>
    <n v="1517"/>
    <n v="104.49247198417901"/>
    <n v="16.516413974950499"/>
    <m/>
    <m/>
    <m/>
    <m/>
    <m/>
    <m/>
    <m/>
    <m/>
    <m/>
    <m/>
    <m/>
    <m/>
    <m/>
    <m/>
    <m/>
    <m/>
    <m/>
    <m/>
    <m/>
    <m/>
    <m/>
    <m/>
    <m/>
    <m/>
  </r>
  <r>
    <x v="1"/>
    <x v="0"/>
    <n v="0"/>
    <n v="108"/>
    <n v="3930.9444444444398"/>
    <n v="128"/>
    <n v="-94.283046874999997"/>
    <n v="27.634359374999999"/>
    <m/>
    <m/>
    <m/>
    <m/>
    <m/>
    <m/>
    <m/>
    <m/>
    <m/>
    <m/>
    <m/>
    <m/>
    <n v="108"/>
    <n v="122.101851851852"/>
    <n v="1.4479453124999999"/>
    <n v="10.26478125"/>
    <m/>
    <m/>
    <m/>
    <m/>
    <n v="105"/>
    <n v="39.926666666666698"/>
    <n v="0.419408"/>
    <n v="7.1414239999999998"/>
  </r>
  <r>
    <x v="1"/>
    <x v="1"/>
    <n v="0"/>
    <n v="101"/>
    <n v="4203.6732673267297"/>
    <n v="134"/>
    <n v="-23.4872388059702"/>
    <n v="26.504589552238802"/>
    <m/>
    <m/>
    <m/>
    <m/>
    <m/>
    <m/>
    <m/>
    <m/>
    <m/>
    <m/>
    <m/>
    <m/>
    <n v="101"/>
    <n v="111.366336633663"/>
    <n v="0.73522388059701504"/>
    <n v="10.227761194029901"/>
    <m/>
    <m/>
    <m/>
    <m/>
    <n v="100"/>
    <n v="38.753999999999998"/>
    <n v="0.36203030303030298"/>
    <n v="7.09862121212121"/>
  </r>
  <r>
    <x v="1"/>
    <x v="2"/>
    <n v="7.0843373493975903E-3"/>
    <n v="217"/>
    <n v="4184.5483870967701"/>
    <n v="277"/>
    <n v="-21.532310469314101"/>
    <n v="27.462566787003599"/>
    <m/>
    <m/>
    <m/>
    <m/>
    <m/>
    <m/>
    <m/>
    <m/>
    <m/>
    <m/>
    <m/>
    <m/>
    <n v="217"/>
    <n v="122.248847926267"/>
    <n v="1.0927509025270801"/>
    <n v="10.820801444043299"/>
    <m/>
    <m/>
    <m/>
    <m/>
    <n v="213"/>
    <n v="41.6140845070423"/>
    <n v="0.34721933085501899"/>
    <n v="7.7949111524163603"/>
  </r>
  <r>
    <x v="1"/>
    <x v="3"/>
    <n v="0.128232323232323"/>
    <n v="193"/>
    <n v="4222.0362694300502"/>
    <n v="270"/>
    <n v="-40.511814814814798"/>
    <n v="26.821562962963"/>
    <m/>
    <m/>
    <m/>
    <m/>
    <m/>
    <m/>
    <m/>
    <m/>
    <m/>
    <m/>
    <m/>
    <m/>
    <n v="193"/>
    <n v="115.253886010363"/>
    <n v="1.49486296296296"/>
    <n v="11.7214037037037"/>
    <m/>
    <m/>
    <m/>
    <m/>
    <n v="187"/>
    <n v="43.227272727272798"/>
    <n v="0.66091891891891996"/>
    <n v="8.8226868725868695"/>
  </r>
  <r>
    <x v="1"/>
    <x v="4"/>
    <n v="4.0205278592375403E-2"/>
    <n v="304"/>
    <n v="4096.8717105263204"/>
    <n v="433"/>
    <n v="-6.1866512702078502"/>
    <n v="28.072877598152399"/>
    <m/>
    <m/>
    <m/>
    <m/>
    <m/>
    <m/>
    <m/>
    <m/>
    <m/>
    <m/>
    <m/>
    <m/>
    <n v="304"/>
    <n v="118.710526315789"/>
    <n v="1.0363741339491901"/>
    <n v="12.4925265588915"/>
    <m/>
    <m/>
    <m/>
    <m/>
    <n v="300"/>
    <n v="44.6533333333333"/>
    <n v="0.85461395348837299"/>
    <n v="9.1938558139534905"/>
  </r>
  <r>
    <x v="1"/>
    <x v="5"/>
    <n v="5.1345911949685498E-2"/>
    <n v="329"/>
    <n v="4334.0395136778097"/>
    <n v="469"/>
    <n v="-18.047953091684398"/>
    <n v="28.2328251599147"/>
    <m/>
    <m/>
    <m/>
    <m/>
    <m/>
    <m/>
    <m/>
    <m/>
    <m/>
    <m/>
    <m/>
    <m/>
    <n v="329"/>
    <n v="123.55927051671701"/>
    <n v="1.0719636752136701"/>
    <n v="12.2243311965812"/>
    <m/>
    <m/>
    <m/>
    <m/>
    <n v="326"/>
    <n v="41.320858895705499"/>
    <n v="0.95382352941176596"/>
    <n v="9.1308100217864894"/>
  </r>
  <r>
    <x v="1"/>
    <x v="6"/>
    <n v="8.2376470588235301E-2"/>
    <n v="364"/>
    <n v="4460.41483516484"/>
    <n v="517"/>
    <n v="13.6041199226306"/>
    <n v="29.531135396518401"/>
    <m/>
    <m/>
    <m/>
    <m/>
    <m/>
    <m/>
    <m/>
    <m/>
    <m/>
    <m/>
    <m/>
    <m/>
    <n v="364"/>
    <n v="119.796703296703"/>
    <n v="0.99154069767441799"/>
    <n v="13.4520310077519"/>
    <m/>
    <m/>
    <m/>
    <m/>
    <n v="359"/>
    <n v="44.274373259052901"/>
    <n v="1.1674990138067101"/>
    <n v="9.9105836291913292"/>
  </r>
  <r>
    <x v="1"/>
    <x v="7"/>
    <n v="2.3282828282828301E-2"/>
    <n v="488"/>
    <n v="4459.5717213114804"/>
    <n v="720"/>
    <n v="29.593930555555598"/>
    <n v="28.087943055555499"/>
    <m/>
    <m/>
    <m/>
    <m/>
    <m/>
    <m/>
    <m/>
    <m/>
    <m/>
    <m/>
    <m/>
    <m/>
    <n v="488"/>
    <n v="125.625"/>
    <n v="1.58766805555556"/>
    <n v="12.5815916666667"/>
    <m/>
    <m/>
    <m/>
    <m/>
    <n v="486"/>
    <n v="41.275514403292199"/>
    <n v="1.0058298171589299"/>
    <n v="9.6152827004219397"/>
  </r>
  <r>
    <x v="1"/>
    <x v="8"/>
    <n v="2.8775773195876299E-2"/>
    <n v="707"/>
    <n v="4668.1046676096203"/>
    <n v="977"/>
    <n v="30.753592630501501"/>
    <n v="28.907561924257902"/>
    <m/>
    <m/>
    <m/>
    <m/>
    <m/>
    <m/>
    <m/>
    <m/>
    <m/>
    <m/>
    <m/>
    <m/>
    <n v="707"/>
    <n v="124.922206506365"/>
    <n v="1.6841125895598801"/>
    <n v="12.9084779938587"/>
    <m/>
    <m/>
    <m/>
    <m/>
    <n v="696"/>
    <n v="40.444252873563201"/>
    <n v="1.0730239583333301"/>
    <n v="10.229761874999999"/>
  </r>
  <r>
    <x v="1"/>
    <x v="9"/>
    <n v="5.7883390494855497E-2"/>
    <n v="902"/>
    <n v="4492.5543237250604"/>
    <n v="1263"/>
    <n v="26.2788598574822"/>
    <n v="27.951114806017401"/>
    <m/>
    <m/>
    <m/>
    <m/>
    <m/>
    <m/>
    <m/>
    <m/>
    <m/>
    <m/>
    <m/>
    <m/>
    <n v="902"/>
    <n v="125.840354767184"/>
    <n v="1.68449722442506"/>
    <n v="12.3868953211737"/>
    <m/>
    <m/>
    <m/>
    <m/>
    <n v="890"/>
    <n v="38.4849438202248"/>
    <n v="1.034"/>
    <n v="9.6322186178861902"/>
  </r>
  <r>
    <x v="1"/>
    <x v="10"/>
    <n v="2.3346337234503699E-2"/>
    <n v="992"/>
    <n v="4637.1572580645197"/>
    <n v="1412"/>
    <n v="48.541225212464603"/>
    <n v="29.042240084985799"/>
    <m/>
    <m/>
    <m/>
    <m/>
    <m/>
    <m/>
    <m/>
    <m/>
    <m/>
    <m/>
    <m/>
    <m/>
    <n v="992"/>
    <n v="127.664314516129"/>
    <n v="1.0929616749467701"/>
    <n v="13.630559971611101"/>
    <n v="81"/>
    <n v="3.8606408214266001"/>
    <n v="-2.59827127659575E-2"/>
    <n v="7.4877659574468201"/>
    <n v="978"/>
    <n v="38.959406952965303"/>
    <n v="1.3749668109668101"/>
    <n v="10.5652804473304"/>
  </r>
  <r>
    <x v="1"/>
    <x v="11"/>
    <n v="3.20817051509769E-2"/>
    <n v="1187"/>
    <n v="4574.9646166807097"/>
    <n v="1700"/>
    <n v="43.852064705882398"/>
    <n v="28.576445294117601"/>
    <m/>
    <m/>
    <m/>
    <m/>
    <m/>
    <m/>
    <m/>
    <m/>
    <m/>
    <m/>
    <m/>
    <m/>
    <n v="1187"/>
    <n v="130.123841617523"/>
    <n v="1.28214016489988"/>
    <n v="13.4093739693757"/>
    <n v="97"/>
    <n v="3.7094505651092402"/>
    <n v="-2.2409836065573702E-2"/>
    <n v="9.2126463700234407"/>
    <n v="1178"/>
    <n v="35.747538200339498"/>
    <n v="1.2227242206235001"/>
    <n v="10.7635684052758"/>
  </r>
  <r>
    <x v="1"/>
    <x v="12"/>
    <n v="1.79556304408874E-2"/>
    <n v="1390"/>
    <n v="4682.3733812949604"/>
    <n v="2070"/>
    <n v="41.760507246376797"/>
    <n v="27.422110144927501"/>
    <m/>
    <m/>
    <m/>
    <m/>
    <m/>
    <m/>
    <m/>
    <m/>
    <m/>
    <m/>
    <m/>
    <m/>
    <n v="1390"/>
    <n v="129.94460431654699"/>
    <n v="1.23559002904163"/>
    <n v="12.8727666989351"/>
    <n v="130"/>
    <n v="3.6105873195773701"/>
    <n v="-9.7994323557237598E-3"/>
    <n v="9.3113528855250998"/>
    <n v="1364"/>
    <n v="38.524413489735998"/>
    <n v="1.25841080277502"/>
    <n v="10.3752386521308"/>
  </r>
  <r>
    <x v="1"/>
    <x v="13"/>
    <n v="3.0333493282149699E-2"/>
    <n v="1432"/>
    <n v="4785.0851955307298"/>
    <n v="2267"/>
    <n v="67.265981473312706"/>
    <n v="27.435956329951502"/>
    <m/>
    <m/>
    <m/>
    <m/>
    <m/>
    <m/>
    <m/>
    <m/>
    <n v="50"/>
    <n v="655.96"/>
    <n v="8.0228891031822602"/>
    <n v="9.8936914175506292"/>
    <n v="1432"/>
    <n v="126.299581005587"/>
    <n v="1.4674807947019901"/>
    <n v="13.2321664459161"/>
    <n v="154"/>
    <n v="3.5099358792915099"/>
    <n v="2.32312E-2"/>
    <n v="10.004960000000001"/>
    <n v="1401"/>
    <n v="40.762955032119898"/>
    <n v="1.43534957149301"/>
    <n v="10.6506845737483"/>
  </r>
  <r>
    <x v="1"/>
    <x v="14"/>
    <n v="2.4763168640261301E-2"/>
    <n v="1718"/>
    <n v="4789.51979045402"/>
    <n v="2737"/>
    <n v="58.675710632079003"/>
    <n v="27.161202776762899"/>
    <n v="68"/>
    <n v="205.89705882352899"/>
    <n v="1.1122807723250201"/>
    <n v="12.6501938857603"/>
    <n v="67"/>
    <n v="176.34328358209001"/>
    <n v="1.6859193548387099"/>
    <n v="11.139955645161301"/>
    <n v="68"/>
    <n v="657.64705882352905"/>
    <n v="8.2244352373290504"/>
    <n v="10.6161045856798"/>
    <n v="1718"/>
    <n v="129.28463329452899"/>
    <n v="1.55628330893119"/>
    <n v="13.185964128843301"/>
    <n v="176"/>
    <n v="3.41369399249557"/>
    <n v="8.6678035470668293E-3"/>
    <n v="10.584788540245601"/>
    <n v="1689"/>
    <n v="40.984132622853799"/>
    <n v="1.4639408903853399"/>
    <n v="10.6774810325477"/>
  </r>
  <r>
    <x v="1"/>
    <x v="15"/>
    <n v="3.5005852516582101E-2"/>
    <n v="1872"/>
    <n v="4878.9551282051298"/>
    <n v="3013"/>
    <n v="73.474862263524699"/>
    <n v="27.147342183869899"/>
    <n v="88"/>
    <n v="205.352272727273"/>
    <n v="0.76937205987170398"/>
    <n v="12.6142836778332"/>
    <n v="89"/>
    <n v="179.370786516854"/>
    <n v="1.2382222222222199"/>
    <n v="11.120933760683799"/>
    <n v="89"/>
    <n v="675.01123595505601"/>
    <n v="7.5511131672597802"/>
    <n v="10.594920284697499"/>
    <n v="1872"/>
    <n v="134.310897435897"/>
    <n v="2.1317181787969401"/>
    <n v="13.3340804253905"/>
    <n v="220"/>
    <n v="3.6882902586892099"/>
    <n v="7.6522533495736803E-3"/>
    <n v="10.9125456760049"/>
    <n v="1843"/>
    <n v="39.883179598480801"/>
    <n v="1.4990888813788501"/>
    <n v="11.0629466373775"/>
  </r>
  <r>
    <x v="1"/>
    <x v="16"/>
    <n v="5.26053977773858E-2"/>
    <n v="2003"/>
    <n v="4827.1163255117299"/>
    <n v="3163"/>
    <n v="55.119165349351903"/>
    <n v="27.131676256718301"/>
    <n v="97"/>
    <n v="190.63917525773201"/>
    <n v="0.93696438746438604"/>
    <n v="13.0239358974359"/>
    <n v="97"/>
    <n v="167.505154639175"/>
    <n v="1.40991833810888"/>
    <n v="11.6457693409742"/>
    <n v="97"/>
    <n v="626.28865979381396"/>
    <n v="7.3669671897289497"/>
    <n v="10.9828958630528"/>
    <n v="2003"/>
    <n v="132.20469296055899"/>
    <n v="1.9318902940246601"/>
    <n v="13.270970597533999"/>
    <n v="247"/>
    <n v="3.5303564894392498"/>
    <n v="1.9602923976608299E-2"/>
    <n v="11.536666666666701"/>
    <n v="1984"/>
    <n v="39.400957661290299"/>
    <n v="1.22232998704663"/>
    <n v="10.8199767163212"/>
  </r>
  <r>
    <x v="1"/>
    <x v="17"/>
    <n v="5.7563972820586999E-2"/>
    <n v="2422"/>
    <n v="4916.1791907514498"/>
    <n v="3827"/>
    <n v="55.254382022471802"/>
    <n v="26.934585053566799"/>
    <n v="108"/>
    <n v="208.638888888889"/>
    <n v="2.1815681681681802"/>
    <n v="13.1418864864866"/>
    <n v="110"/>
    <n v="178.172727272727"/>
    <n v="2.1794227300060198"/>
    <n v="11.666220685508099"/>
    <n v="113"/>
    <n v="678.194690265487"/>
    <n v="9.63701140456185"/>
    <n v="11.000285714285701"/>
    <n v="2422"/>
    <n v="132.69240297274999"/>
    <n v="1.98114581151833"/>
    <n v="13.1399638743456"/>
    <n v="316"/>
    <n v="3.7841219593448998"/>
    <n v="4.5767292490118502E-2"/>
    <n v="12.447233201581099"/>
    <n v="2409"/>
    <n v="38.699543378995301"/>
    <n v="1.16536750998669"/>
    <n v="10.794146391478099"/>
  </r>
  <r>
    <x v="1"/>
    <x v="18"/>
    <n v="5.39047266444527E-2"/>
    <n v="2783"/>
    <n v="4981.3481854114298"/>
    <n v="4261"/>
    <n v="40.980462332785798"/>
    <n v="26.9516097160291"/>
    <n v="130"/>
    <n v="207.71538461538501"/>
    <n v="2.2373687247547598"/>
    <n v="12.430073860357799"/>
    <n v="132"/>
    <n v="183.06060606060601"/>
    <n v="2.1739273255814"/>
    <n v="10.9929034883721"/>
    <n v="134"/>
    <n v="689.58208955223904"/>
    <n v="9.1679154603358501"/>
    <n v="10.2987284308049"/>
    <n v="2783"/>
    <n v="131.15486884656801"/>
    <n v="1.5990359408033801"/>
    <n v="12.569970166784101"/>
    <n v="442"/>
    <n v="3.7794584863023801"/>
    <n v="3.0130910683012099E-2"/>
    <n v="12.081611208406301"/>
    <n v="2762"/>
    <n v="38.914916727009299"/>
    <n v="1.10724317855433"/>
    <n v="10.3206239827669"/>
  </r>
  <r>
    <x v="1"/>
    <x v="19"/>
    <n v="4.77079107505071E-2"/>
    <n v="2696"/>
    <n v="4970.9584569732897"/>
    <n v="4590"/>
    <n v="49.275496732026198"/>
    <n v="26.0493498910675"/>
    <n v="123"/>
    <n v="203.21951219512201"/>
    <n v="2.6323043902439101"/>
    <n v="12.0313882926829"/>
    <n v="124"/>
    <n v="177.927419354839"/>
    <n v="2.1799105134474401"/>
    <n v="10.74217799511"/>
    <n v="127"/>
    <n v="668.97637795275602"/>
    <n v="9.2936622871046293"/>
    <n v="10.0711571776156"/>
    <n v="2696"/>
    <n v="136.311943620178"/>
    <n v="1.73687390924956"/>
    <n v="12.668973603839399"/>
    <n v="423"/>
    <n v="3.7486078659461501"/>
    <n v="2.3247892720306501E-2"/>
    <n v="12.0259003831417"/>
    <n v="2676"/>
    <n v="39.138639760837101"/>
    <n v="2.1128281527531101"/>
    <n v="10.440967873001799"/>
  </r>
  <r>
    <x v="1"/>
    <x v="20"/>
    <n v="3.1498521584861001E-2"/>
    <n v="2887"/>
    <n v="5002.8503636993401"/>
    <n v="4789"/>
    <n v="56.357991229901799"/>
    <n v="25.846560868657399"/>
    <n v="104"/>
    <n v="232.644230769231"/>
    <n v="2.57622869523352"/>
    <n v="11.706860857005299"/>
    <n v="107"/>
    <n v="209.22429906542101"/>
    <n v="2.3773331728454501"/>
    <n v="10.500474723158399"/>
    <n v="107"/>
    <n v="783.34579439252298"/>
    <n v="9.7176164581328308"/>
    <n v="9.8827560153994405"/>
    <n v="2887"/>
    <n v="133.57291305853801"/>
    <n v="1.4118789968652099"/>
    <n v="12.3920700104493"/>
    <n v="505"/>
    <n v="3.4879294705507302"/>
    <n v="1.44370811615786E-2"/>
    <n v="12.5077438570365"/>
    <n v="2857"/>
    <n v="38.413125656282801"/>
    <n v="1.7630439583775701"/>
    <n v="10.306243172648101"/>
  </r>
  <r>
    <x v="1"/>
    <x v="21"/>
    <n v="2.04270645742218E-2"/>
    <n v="3482"/>
    <n v="5029.0749569213103"/>
    <n v="5682"/>
    <n v="54.985626539950701"/>
    <n v="25.8817009855686"/>
    <n v="135"/>
    <n v="220.955555555556"/>
    <n v="2.8618171625700599"/>
    <n v="12.0070340664079"/>
    <n v="135"/>
    <n v="197.91111111111101"/>
    <n v="2.7603976683937801"/>
    <n v="10.768858376511201"/>
    <n v="137"/>
    <n v="734.16058394160598"/>
    <n v="10.1811479085813"/>
    <n v="10.1132466580423"/>
    <n v="3482"/>
    <n v="131.488512349225"/>
    <n v="1.17584977104614"/>
    <n v="12.188088763649199"/>
    <n v="692"/>
    <n v="3.5954070880770801"/>
    <n v="3.1547860176412999E-2"/>
    <n v="13.2892518784711"/>
    <n v="3423"/>
    <n v="39.134852468594801"/>
    <n v="1.05374616208497"/>
    <n v="10.1592528918244"/>
  </r>
  <r>
    <x v="1"/>
    <x v="22"/>
    <n v="4.8720405862457697E-2"/>
    <n v="3459"/>
    <n v="5079.33391153513"/>
    <n v="5950"/>
    <n v="52.6428016806721"/>
    <n v="25.9373253781513"/>
    <n v="165"/>
    <n v="224.024242424242"/>
    <n v="2.1965658796648899"/>
    <n v="12.596720106626"/>
    <n v="171"/>
    <n v="210.941520467836"/>
    <n v="2.4505190548780398"/>
    <n v="11.322041920731699"/>
    <n v="171"/>
    <n v="780.45614035087704"/>
    <n v="8.5245419207317408"/>
    <n v="10.6302362804879"/>
    <n v="3459"/>
    <n v="132.06504770164801"/>
    <n v="1.0822624852867"/>
    <n v="12.6112443248697"/>
    <n v="781"/>
    <n v="3.5773382499997401"/>
    <n v="2.8422411264300299E-2"/>
    <n v="14.0282780874156"/>
    <n v="3423"/>
    <n v="37.715950920245398"/>
    <n v="5.7716236981390702E-2"/>
    <n v="10.6181208980707"/>
  </r>
  <r>
    <x v="1"/>
    <x v="23"/>
    <n v="5.2239073858027403E-2"/>
    <n v="3598"/>
    <n v="5056.8866036687104"/>
    <n v="6141"/>
    <n v="56.5745139228139"/>
    <n v="25.547095587037902"/>
    <n v="211"/>
    <n v="236.53554502369701"/>
    <n v="2.7366432411674402"/>
    <n v="13.309283794162701"/>
    <n v="214"/>
    <n v="210.38317757009301"/>
    <n v="2.4474678722585601"/>
    <n v="11.982163139669099"/>
    <n v="214"/>
    <n v="789.471962616822"/>
    <n v="9.9020173143516796"/>
    <n v="11.235018853405199"/>
    <n v="3598"/>
    <n v="130.75819899944401"/>
    <n v="1.209440951295"/>
    <n v="12.346809741000101"/>
    <n v="848"/>
    <n v="3.5920446971231401"/>
    <n v="-3.5293255131964799E-3"/>
    <n v="14.687243401759501"/>
    <n v="3562"/>
    <n v="36.061931499157801"/>
    <n v="-0.48161089945337199"/>
    <n v="10.472204687758801"/>
  </r>
  <r>
    <x v="1"/>
    <x v="24"/>
    <n v="4.2649842271293301E-2"/>
    <n v="3523"/>
    <n v="5175.9307408458699"/>
    <n v="6208"/>
    <n v="59.814816365979297"/>
    <n v="25.230800740979401"/>
    <n v="161"/>
    <n v="236.099378881988"/>
    <n v="2.2995968681718901"/>
    <n v="12.394782957028401"/>
    <n v="163"/>
    <n v="220.061349693252"/>
    <n v="2.1322837294332699"/>
    <n v="11.2509787934187"/>
    <n v="163"/>
    <n v="815.66257668711705"/>
    <n v="8.6135581565471995"/>
    <n v="10.5746795903438"/>
    <n v="3523"/>
    <n v="132.36701674709099"/>
    <n v="0.721845905867182"/>
    <n v="12.202306254029599"/>
    <n v="896"/>
    <n v="3.4095800629377"/>
    <n v="-3.2518362769834601E-2"/>
    <n v="14.396944210821401"/>
    <n v="3497"/>
    <n v="36.311981698598899"/>
    <n v="-1.6354792075966"/>
    <n v="10.262123018991501"/>
  </r>
  <r>
    <x v="1"/>
    <x v="25"/>
    <n v="3.7973220306328902E-2"/>
    <n v="3496"/>
    <n v="5296.4533752860398"/>
    <n v="6293"/>
    <n v="61.132853964722699"/>
    <n v="24.617492451930701"/>
    <n v="164"/>
    <n v="244.97560975609801"/>
    <n v="1.7635972173913099"/>
    <n v="12.9750622608695"/>
    <n v="166"/>
    <n v="218.56626506024099"/>
    <n v="1.73214066852367"/>
    <n v="11.755564066852401"/>
    <n v="166"/>
    <n v="819.44578313252998"/>
    <n v="6.7177241379310502"/>
    <n v="11.053073841867"/>
    <n v="3496"/>
    <n v="127.84525171624701"/>
    <n v="0.412183653999045"/>
    <n v="12.0091680712355"/>
    <n v="852"/>
    <n v="3.37517541609698"/>
    <n v="-3.0488882788910199E-2"/>
    <n v="14.650974471589301"/>
    <n v="3374"/>
    <n v="34.071013633669203"/>
    <n v="-2.98290258158791"/>
    <n v="10.341695047897399"/>
  </r>
  <r>
    <x v="1"/>
    <x v="26"/>
    <n v="5.4680911952685297E-2"/>
    <n v="3408"/>
    <n v="5259.2053990610302"/>
    <n v="6385"/>
    <n v="60.648535630383897"/>
    <n v="24.065398747063401"/>
    <n v="134"/>
    <n v="237.13432835820899"/>
    <n v="2.0711736227044999"/>
    <n v="12.6983248747913"/>
    <n v="135"/>
    <n v="215.6"/>
    <n v="1.4453947192513401"/>
    <n v="11.544768716577501"/>
    <n v="135"/>
    <n v="798.71851851851898"/>
    <n v="6.1170875668449298"/>
    <n v="10.8580207219252"/>
    <n v="3408"/>
    <n v="127.81044600939001"/>
    <n v="0.311753411764706"/>
    <n v="11.835750117647001"/>
    <n v="652"/>
    <n v="3.5259184105988801"/>
    <n v="-4.69239306984299E-2"/>
    <n v="14.104845695722799"/>
    <n v="3281"/>
    <n v="31.063852483998801"/>
    <n v="-4.2843361572890002"/>
    <n v="10.1430128836317"/>
  </r>
  <r>
    <x v="1"/>
    <x v="27"/>
    <n v="5.0167449458852403E-2"/>
    <n v="2824"/>
    <n v="5293.0534702549603"/>
    <n v="5917"/>
    <n v="57.311559912117602"/>
    <n v="22.5567542673652"/>
    <n v="131"/>
    <n v="230.526717557252"/>
    <n v="1.7526315975912199"/>
    <n v="11.682633722989801"/>
    <n v="132"/>
    <n v="209.82575757575799"/>
    <n v="1.4262416725726501"/>
    <n v="10.566774273564899"/>
    <n v="132"/>
    <n v="777.06818181818198"/>
    <n v="5.4601991495393296"/>
    <n v="9.9214709425939098"/>
    <n v="2824"/>
    <n v="127.84348441926301"/>
    <n v="0.25484892573168699"/>
    <n v="10.982833023177101"/>
    <n v="580"/>
    <n v="3.3197593819735398"/>
    <n v="-6.0641450185555099E-2"/>
    <n v="12.9875820725093"/>
    <n v="2735"/>
    <n v="29.797550274223099"/>
    <n v="-5.2068031061259497"/>
    <n v="9.3551384469369907"/>
  </r>
  <r>
    <x v="1"/>
    <x v="28"/>
    <n v="4.48634488908706E-2"/>
    <n v="2461"/>
    <n v="5312.0540430719202"/>
    <n v="5374"/>
    <n v="66.974456643096602"/>
    <n v="21.275396166728601"/>
    <n v="58"/>
    <n v="224.89655172413799"/>
    <n v="1.4680003913894299"/>
    <n v="10.110529941291601"/>
    <n v="59"/>
    <n v="206.06779661016901"/>
    <n v="1.6943134796238299"/>
    <n v="9.1203526645767692"/>
    <n v="59"/>
    <n v="768.47457627118604"/>
    <n v="5.9363465307722398"/>
    <n v="8.5492434339474404"/>
    <n v="2461"/>
    <n v="122.131247460382"/>
    <n v="-5.4949329359165203E-2"/>
    <n v="10.130382451564801"/>
    <n v="352"/>
    <n v="3.6053543494744802"/>
    <n v="-8.8139482200647601E-2"/>
    <n v="11.380517799352701"/>
    <n v="2374"/>
    <n v="26.469292333614099"/>
    <n v="-6.1352534597156501"/>
    <n v="8.4431745781990593"/>
  </r>
  <r>
    <x v="1"/>
    <x v="29"/>
    <n v="7.1579155672823205E-2"/>
    <n v="1903"/>
    <n v="5376.4403573305299"/>
    <n v="4725"/>
    <n v="67.757449735449697"/>
    <n v="20.435680634920601"/>
    <m/>
    <m/>
    <m/>
    <m/>
    <m/>
    <m/>
    <m/>
    <m/>
    <m/>
    <m/>
    <m/>
    <m/>
    <n v="1903"/>
    <n v="124.653704676826"/>
    <n v="-0.15875291870091299"/>
    <n v="9.8379855656972897"/>
    <n v="211"/>
    <n v="3.4170793858202502"/>
    <n v="-0.122521258209471"/>
    <n v="10.415243691669501"/>
    <n v="1745"/>
    <n v="22.871575931232101"/>
    <n v="-7.7917519446845303"/>
    <n v="8.2949862575626696"/>
  </r>
  <r>
    <x v="1"/>
    <x v="30"/>
    <n v="6.0538694992412698E-2"/>
    <n v="1332"/>
    <n v="5488.5540540540496"/>
    <n v="4222"/>
    <n v="72.025277119848496"/>
    <n v="18.3551809568925"/>
    <m/>
    <m/>
    <m/>
    <m/>
    <m/>
    <m/>
    <m/>
    <m/>
    <m/>
    <m/>
    <m/>
    <m/>
    <n v="1332"/>
    <n v="116.840840840841"/>
    <n v="-0.68503919239905098"/>
    <n v="8.5342603325415798"/>
    <n v="118"/>
    <n v="3.3557953188742999"/>
    <n v="-0.14722477064220199"/>
    <n v="8.4024464831803893"/>
    <n v="1152"/>
    <n v="21.936805555555601"/>
    <n v="-8.8533250426725196"/>
    <n v="7.2389113143135804"/>
  </r>
  <r>
    <x v="1"/>
    <x v="31"/>
    <n v="0.111060830860534"/>
    <n v="743"/>
    <n v="5688.4091520861402"/>
    <n v="3291"/>
    <n v="86.328258887875805"/>
    <n v="17.025979945305298"/>
    <m/>
    <m/>
    <m/>
    <m/>
    <m/>
    <m/>
    <m/>
    <m/>
    <m/>
    <m/>
    <m/>
    <m/>
    <n v="743"/>
    <n v="109.670255720054"/>
    <n v="-1.0337803909590699"/>
    <n v="8.4201844838118305"/>
    <m/>
    <m/>
    <m/>
    <m/>
    <n v="397"/>
    <n v="20.679848866498698"/>
    <n v="-10.444794993662899"/>
    <n v="6.96715313688214"/>
  </r>
  <r>
    <x v="1"/>
    <x v="32"/>
    <n v="7.2344592676695907E-2"/>
    <n v="125"/>
    <n v="6191.9679999999998"/>
    <n v="2174"/>
    <n v="112.70620515179399"/>
    <n v="15.5149788408464"/>
    <m/>
    <m/>
    <m/>
    <m/>
    <m/>
    <m/>
    <m/>
    <m/>
    <m/>
    <m/>
    <m/>
    <m/>
    <n v="125"/>
    <n v="85.896000000000001"/>
    <n v="-1.48697831102907"/>
    <n v="8.4168869404707092"/>
    <m/>
    <m/>
    <m/>
    <m/>
    <m/>
    <m/>
    <m/>
    <m/>
  </r>
  <r>
    <x v="1"/>
    <x v="33"/>
    <n v="6.8426286208387296E-2"/>
    <m/>
    <m/>
    <n v="1488"/>
    <n v="117.364509408602"/>
    <n v="12.8878360215054"/>
    <m/>
    <m/>
    <m/>
    <m/>
    <m/>
    <m/>
    <m/>
    <m/>
    <m/>
    <m/>
    <m/>
    <m/>
    <m/>
    <m/>
    <m/>
    <m/>
    <m/>
    <m/>
    <m/>
    <m/>
    <m/>
    <m/>
    <m/>
    <m/>
  </r>
  <r>
    <x v="1"/>
    <x v="34"/>
    <n v="7.7562724014336906E-2"/>
    <m/>
    <m/>
    <n v="564"/>
    <n v="138.25170212766"/>
    <n v="11.9693262411347"/>
    <m/>
    <m/>
    <m/>
    <m/>
    <m/>
    <m/>
    <m/>
    <m/>
    <m/>
    <m/>
    <m/>
    <m/>
    <m/>
    <m/>
    <m/>
    <m/>
    <m/>
    <m/>
    <m/>
    <m/>
    <m/>
    <m/>
    <m/>
    <m/>
  </r>
  <r>
    <x v="2"/>
    <x v="0"/>
    <n v="0.11536305147058799"/>
    <n v="1206"/>
    <n v="5089.8275290215597"/>
    <n v="1672"/>
    <n v="-19.3459150717703"/>
    <n v="29.204714712918701"/>
    <n v="137"/>
    <n v="186.62773722627699"/>
    <n v="-0.26248491620111702"/>
    <n v="9.4158033519552902"/>
    <m/>
    <m/>
    <m/>
    <m/>
    <n v="63"/>
    <n v="770.57142857142901"/>
    <n v="3.9061514450866901"/>
    <n v="5.0499491329479698"/>
    <n v="1206"/>
    <n v="136.61276948590401"/>
    <n v="2.6017673860911299"/>
    <n v="12.248364508393299"/>
    <m/>
    <m/>
    <m/>
    <m/>
    <n v="1205"/>
    <n v="42.080165975103696"/>
    <n v="0.52952166064981998"/>
    <n v="9.0385519253910793"/>
  </r>
  <r>
    <x v="2"/>
    <x v="1"/>
    <n v="0.14302677532013999"/>
    <n v="1485"/>
    <n v="5286.7340067340101"/>
    <n v="2046"/>
    <n v="-37.221578690127103"/>
    <n v="30.495246823069401"/>
    <n v="109"/>
    <n v="209.201834862385"/>
    <n v="-0.21820462633451901"/>
    <n v="8.9474946619217093"/>
    <m/>
    <m/>
    <m/>
    <m/>
    <n v="64"/>
    <n v="843.9375"/>
    <n v="3.7352842960288699"/>
    <n v="5.4061498194945701"/>
    <n v="1485"/>
    <n v="135.41548821548801"/>
    <n v="2.58108801955991"/>
    <n v="13.481356479217601"/>
    <m/>
    <m/>
    <m/>
    <m/>
    <n v="1479"/>
    <n v="41.577755240027003"/>
    <n v="0.49996117936117901"/>
    <n v="10.3041853071253"/>
  </r>
  <r>
    <x v="2"/>
    <x v="2"/>
    <n v="0.223364851646559"/>
    <n v="1616"/>
    <n v="5266.5433168316804"/>
    <n v="2333"/>
    <n v="-11.343707672524699"/>
    <n v="30.992732104586299"/>
    <n v="113"/>
    <n v="217.35398230088501"/>
    <n v="-6.8838080959520195E-2"/>
    <n v="9.0442571214392693"/>
    <m/>
    <m/>
    <m/>
    <m/>
    <n v="66"/>
    <n v="864.48484848484895"/>
    <n v="4.2708559514783904"/>
    <n v="5.7661842304776201"/>
    <n v="1616"/>
    <n v="137.07797029702999"/>
    <n v="2.4759119793902902"/>
    <n v="14.2191580077287"/>
    <m/>
    <m/>
    <m/>
    <m/>
    <n v="1610"/>
    <n v="39.546086956521698"/>
    <n v="0.41931458243184799"/>
    <n v="11.034098528775401"/>
  </r>
  <r>
    <x v="2"/>
    <x v="3"/>
    <n v="0.181116847826087"/>
    <n v="1978"/>
    <n v="5428.0060667340704"/>
    <n v="2834"/>
    <n v="7.9845836273818103"/>
    <n v="31.669839096683098"/>
    <n v="156"/>
    <n v="234.314102564103"/>
    <n v="0.80011768255884197"/>
    <n v="9.4679824984912493"/>
    <m/>
    <m/>
    <m/>
    <m/>
    <n v="130"/>
    <n v="844.66923076923104"/>
    <n v="5.8656843711843702"/>
    <n v="6.5520115995115802"/>
    <n v="1978"/>
    <n v="139.676946410516"/>
    <n v="2.6989029640084699"/>
    <n v="14.654651023288601"/>
    <m/>
    <m/>
    <m/>
    <m/>
    <n v="1972"/>
    <n v="37.4325557809331"/>
    <n v="0.43633463035019698"/>
    <n v="11.680699363282701"/>
  </r>
  <r>
    <x v="2"/>
    <x v="4"/>
    <n v="0.237593984962406"/>
    <n v="2040"/>
    <n v="5409.3196078431401"/>
    <n v="3070"/>
    <n v="13.8451172638436"/>
    <n v="30.688254723126999"/>
    <n v="154"/>
    <n v="237.31818181818201"/>
    <n v="1.53781618798956"/>
    <n v="9.9205023498694693"/>
    <n v="52"/>
    <n v="216.80769230769201"/>
    <n v="0.83520333512641098"/>
    <n v="5.9998617536309702"/>
    <n v="143"/>
    <n v="842.70629370629399"/>
    <n v="7.1248587184873999"/>
    <n v="7.2615351890755999"/>
    <n v="2040"/>
    <n v="139.90686274509801"/>
    <n v="3.2277049233779"/>
    <n v="14.567686338441501"/>
    <m/>
    <m/>
    <m/>
    <m/>
    <n v="2037"/>
    <n v="36.446882670594"/>
    <n v="0.36197415767092"/>
    <n v="11.749735655871801"/>
  </r>
  <r>
    <x v="2"/>
    <x v="5"/>
    <n v="0.25436962134251301"/>
    <n v="2358"/>
    <n v="5585.4219677693"/>
    <n v="3550"/>
    <n v="42.645380281690201"/>
    <n v="31.342105633802898"/>
    <n v="201"/>
    <n v="244.02985074626901"/>
    <n v="1.7513484527342"/>
    <n v="10.6229923696482"/>
    <n v="70"/>
    <n v="228.085714285714"/>
    <n v="0.76347482638888797"/>
    <n v="6.4779665798610697"/>
    <n v="193"/>
    <n v="871.22279792746099"/>
    <n v="7.7708586678053297"/>
    <n v="7.9110674637061997"/>
    <n v="2358"/>
    <n v="142.404580152672"/>
    <n v="3.4536573682727401"/>
    <n v="15.434959988729201"/>
    <m/>
    <m/>
    <m/>
    <m/>
    <n v="2347"/>
    <n v="35.990541116318802"/>
    <n v="0.422449829931975"/>
    <n v="12.7211030612245"/>
  </r>
  <r>
    <x v="2"/>
    <x v="6"/>
    <n v="0.36089110707803901"/>
    <n v="2671"/>
    <n v="5671.42193934856"/>
    <n v="4231"/>
    <n v="66.721162845662803"/>
    <n v="31.502575750413602"/>
    <n v="242"/>
    <n v="236.78099173553699"/>
    <n v="2.1175085754287699"/>
    <n v="11.630791039551999"/>
    <n v="93"/>
    <n v="219.47311827957"/>
    <n v="1.54937902648532"/>
    <n v="7.5838843951324204"/>
    <n v="249"/>
    <n v="831.16064257028097"/>
    <n v="10.119803157894699"/>
    <n v="8.8839147368421099"/>
    <n v="2671"/>
    <n v="144.51591164357899"/>
    <n v="3.7448132387706798"/>
    <n v="15.838604255319201"/>
    <m/>
    <m/>
    <m/>
    <m/>
    <n v="2649"/>
    <n v="37.292336730841697"/>
    <n v="0.49644911032028599"/>
    <n v="13.138390747330901"/>
  </r>
  <r>
    <x v="2"/>
    <x v="7"/>
    <n v="0.330213112087197"/>
    <n v="2726"/>
    <n v="5809.7850330154097"/>
    <n v="4730"/>
    <n v="92.625727272727204"/>
    <n v="30.715039323467099"/>
    <n v="282"/>
    <n v="236.269503546099"/>
    <n v="2.3401859070464801"/>
    <n v="11.867904947526201"/>
    <n v="161"/>
    <n v="228.32298136646"/>
    <n v="1.97340585901739"/>
    <n v="8.4678208727494795"/>
    <n v="286"/>
    <n v="823.88811188811201"/>
    <n v="11.272032442174799"/>
    <n v="9.2600426554521107"/>
    <n v="2726"/>
    <n v="143.59207630227399"/>
    <n v="4.6377549682875197"/>
    <n v="15.769223044397499"/>
    <n v="77"/>
    <n v="3.1980869578833899"/>
    <n v="-8.06448736998518E-3"/>
    <n v="6.6506983655274903"/>
    <n v="2706"/>
    <n v="36.319660014782002"/>
    <n v="0.37907777305567297"/>
    <n v="13.362053463663401"/>
  </r>
  <r>
    <x v="2"/>
    <x v="8"/>
    <n v="0.399628398791541"/>
    <n v="3069"/>
    <n v="5919.33007494298"/>
    <n v="5153"/>
    <n v="129.15503590141699"/>
    <n v="31.4712540267804"/>
    <n v="292"/>
    <n v="244.45205479452099"/>
    <n v="2.4021123168746699"/>
    <n v="11.717576776993999"/>
    <n v="203"/>
    <n v="223.729064039409"/>
    <n v="2.3522282044274498"/>
    <n v="8.7607299808690904"/>
    <n v="295"/>
    <n v="849.77627118644102"/>
    <n v="12.267248776509"/>
    <n v="9.2765535617183197"/>
    <n v="3069"/>
    <n v="145.31736722059301"/>
    <n v="5.4062450009706797"/>
    <n v="16.2889273927393"/>
    <n v="93"/>
    <n v="3.3367199600877"/>
    <n v="-2.7336349121873499E-3"/>
    <n v="7.0450239489090096"/>
    <n v="3049"/>
    <n v="35.695047556575901"/>
    <n v="0.51127116994354704"/>
    <n v="13.789783472844"/>
  </r>
  <r>
    <x v="2"/>
    <x v="9"/>
    <n v="0.44"/>
    <n v="2961"/>
    <n v="6066.7838568051302"/>
    <n v="5020"/>
    <n v="126.711713147411"/>
    <n v="31.302494820717101"/>
    <n v="335"/>
    <n v="251.086567164179"/>
    <n v="2.5940187980632201"/>
    <n v="12.2769353460553"/>
    <n v="277"/>
    <n v="230.180505415162"/>
    <n v="2.4501730659025802"/>
    <n v="9.5742475644699301"/>
    <n v="341"/>
    <n v="883.16129032258095"/>
    <n v="13.144337335620399"/>
    <n v="9.8283582046884295"/>
    <n v="2961"/>
    <n v="145.49003714961199"/>
    <n v="5.5491901913875701"/>
    <n v="16.1764210526316"/>
    <n v="126"/>
    <n v="3.2931697953571399"/>
    <n v="-1.6555648071051999E-3"/>
    <n v="7.7005828476270297"/>
    <n v="2935"/>
    <n v="35.163202725723998"/>
    <n v="0.482039871769185"/>
    <n v="13.867313283911001"/>
  </r>
  <r>
    <x v="2"/>
    <x v="10"/>
    <n v="0.48999716874292298"/>
    <n v="3142"/>
    <n v="6145.6734563972004"/>
    <n v="5558"/>
    <n v="133.653857502699"/>
    <n v="31.276614789492701"/>
    <n v="348"/>
    <n v="256.20689655172401"/>
    <n v="3.27064073881373"/>
    <n v="13.1141896462017"/>
    <n v="346"/>
    <n v="234.18786127167601"/>
    <n v="2.7637236049253202"/>
    <n v="10.7206148807965"/>
    <n v="354"/>
    <n v="901.11581920903996"/>
    <n v="14.213631510075899"/>
    <n v="10.6140541742999"/>
    <n v="3142"/>
    <n v="146.589433481859"/>
    <n v="5.4255626013330804"/>
    <n v="16.643519906323199"/>
    <n v="167"/>
    <n v="3.4814580519820502"/>
    <n v="2.99898451383597E-3"/>
    <n v="8.8781670474739993"/>
    <n v="3118"/>
    <n v="37.054682488774901"/>
    <n v="0.41528099024213999"/>
    <n v="14.236020419226699"/>
  </r>
  <r>
    <x v="2"/>
    <x v="11"/>
    <n v="0.48601797923524998"/>
    <n v="3455"/>
    <n v="6185.3331403762704"/>
    <n v="6011"/>
    <n v="144.73079687239999"/>
    <n v="32.034096656130401"/>
    <n v="385"/>
    <n v="256.55324675324698"/>
    <n v="3.3822806158152501"/>
    <n v="13.5540874737578"/>
    <n v="388"/>
    <n v="234.27061855670101"/>
    <n v="3.1642645614034901"/>
    <n v="11.2853869005848"/>
    <n v="393"/>
    <n v="904.35877862595396"/>
    <n v="15.120397897196201"/>
    <n v="11.002882943925201"/>
    <n v="3455"/>
    <n v="144.933719247467"/>
    <n v="4.9390942390942403"/>
    <n v="17.3120852480853"/>
    <n v="275"/>
    <n v="3.4156374700219101"/>
    <n v="8.94427036705462E-3"/>
    <n v="10.0161145926589"/>
    <n v="3423"/>
    <n v="37.088372772421799"/>
    <n v="0.36848555685423301"/>
    <n v="14.8260088328602"/>
  </r>
  <r>
    <x v="2"/>
    <x v="12"/>
    <n v="0.50976071103008103"/>
    <n v="3753"/>
    <n v="6269.6821209698901"/>
    <n v="6614"/>
    <n v="163.922403991533"/>
    <n v="31.647821136982301"/>
    <n v="447"/>
    <n v="256.13199105145401"/>
    <n v="3.1313003563194299"/>
    <n v="14.2848455250471"/>
    <n v="449"/>
    <n v="237.10022271714899"/>
    <n v="3.30253689299977"/>
    <n v="12.198388269918"/>
    <n v="455"/>
    <n v="913.58241758241797"/>
    <n v="15.249482367758199"/>
    <n v="11.7237329974811"/>
    <n v="3753"/>
    <n v="146.68798294697601"/>
    <n v="4.5225736985472302"/>
    <n v="17.234858807506001"/>
    <n v="406"/>
    <n v="3.5563454476157501"/>
    <n v="1.7538974151857699E-2"/>
    <n v="11.385379644587999"/>
    <n v="3718"/>
    <n v="37.1413663259817"/>
    <n v="0.18930335713200699"/>
    <n v="14.9207777457086"/>
  </r>
  <r>
    <x v="2"/>
    <x v="13"/>
    <n v="0.458458911654549"/>
    <n v="3883"/>
    <n v="6276.9387071851697"/>
    <n v="6615"/>
    <n v="172.93369916855599"/>
    <n v="31.689334845049199"/>
    <n v="473"/>
    <n v="254.331923890063"/>
    <n v="3.2996556333545501"/>
    <n v="13.8251495862508"/>
    <n v="473"/>
    <n v="234.065539112051"/>
    <n v="3.1986174653886899"/>
    <n v="11.911891160809301"/>
    <n v="482"/>
    <n v="893.70954356846505"/>
    <n v="14.9224577569695"/>
    <n v="11.3588801872739"/>
    <n v="3883"/>
    <n v="147.574555755859"/>
    <n v="4.4155810013613603"/>
    <n v="17.112731356829499"/>
    <n v="465"/>
    <n v="3.4643189463433601"/>
    <n v="3.0985504287464299E-2"/>
    <n v="11.598060432829699"/>
    <n v="3835"/>
    <n v="37.5718383311604"/>
    <n v="0.24306087353523001"/>
    <n v="14.8359730330238"/>
  </r>
  <r>
    <x v="2"/>
    <x v="14"/>
    <n v="0.49809455429139499"/>
    <n v="3815"/>
    <n v="6315.2830930537402"/>
    <n v="6822"/>
    <n v="177.53708296687299"/>
    <n v="31.296661096452699"/>
    <n v="491"/>
    <n v="255.9816700611"/>
    <n v="2.7628507821901298"/>
    <n v="13.436367228239"/>
    <n v="493"/>
    <n v="234.46450304259599"/>
    <n v="2.9621977094635401"/>
    <n v="11.5846945951377"/>
    <n v="495"/>
    <n v="903.81010101010099"/>
    <n v="13.8310303456591"/>
    <n v="10.969544011253999"/>
    <n v="3815"/>
    <n v="150.536566186107"/>
    <n v="5.1636015247031199"/>
    <n v="17.0343197478375"/>
    <n v="537"/>
    <n v="3.6448743891369499"/>
    <n v="3.7561690784463302E-2"/>
    <n v="11.7722010662605"/>
    <n v="3779"/>
    <n v="36.9031489812118"/>
    <n v="0.16096674514420201"/>
    <n v="14.827642466156499"/>
  </r>
  <r>
    <x v="2"/>
    <x v="15"/>
    <n v="0.48924642126789503"/>
    <n v="3919"/>
    <n v="6376.1939270222001"/>
    <n v="7187"/>
    <n v="179.08423820787601"/>
    <n v="30.869478781132599"/>
    <n v="451"/>
    <n v="258.14634146341501"/>
    <n v="2.9884803578374202"/>
    <n v="14.198778296382701"/>
    <n v="455"/>
    <n v="238.70549450549399"/>
    <n v="2.9253519204523299"/>
    <n v="12.3724211347241"/>
    <n v="462"/>
    <n v="921.406926406926"/>
    <n v="14.4421765737673"/>
    <n v="11.666012278308299"/>
    <n v="3919"/>
    <n v="152.725695330441"/>
    <n v="5.5783857182627896"/>
    <n v="17.138097717149201"/>
    <n v="642"/>
    <n v="3.60148033781836"/>
    <n v="2.3213010204081699E-2"/>
    <n v="13.1027879008747"/>
    <n v="3898"/>
    <n v="37.6886865059003"/>
    <n v="3.3272194304858102E-2"/>
    <n v="14.8875165829146"/>
  </r>
  <r>
    <x v="2"/>
    <x v="16"/>
    <n v="0.508791802515138"/>
    <n v="4206"/>
    <n v="6462.3875416072297"/>
    <n v="7849"/>
    <n v="176.621091858836"/>
    <n v="30.539377245509002"/>
    <n v="440"/>
    <n v="256.09545454545503"/>
    <n v="3.3604783464566998"/>
    <n v="13.7423063707946"/>
    <n v="440"/>
    <n v="238.297727272727"/>
    <n v="2.9424885304659498"/>
    <n v="11.984875806451599"/>
    <n v="442"/>
    <n v="913.87104072398199"/>
    <n v="14.5137668458782"/>
    <n v="11.232171684587801"/>
    <n v="4206"/>
    <n v="151.342605801236"/>
    <n v="5.22240466777198"/>
    <n v="16.904474556816599"/>
    <n v="778"/>
    <n v="3.61062556323136"/>
    <n v="2.2679377822378399E-2"/>
    <n v="13.3549422980433"/>
    <n v="4161"/>
    <n v="36.714683970199502"/>
    <n v="1.3031754161331699E-2"/>
    <n v="14.681713495518499"/>
  </r>
  <r>
    <x v="2"/>
    <x v="17"/>
    <n v="0.61321256722332496"/>
    <n v="4176"/>
    <n v="6563.2634099616898"/>
    <n v="7871"/>
    <n v="180.30682124253701"/>
    <n v="31.260476432473599"/>
    <n v="545"/>
    <n v="252.39082568807299"/>
    <n v="3.59525602561938"/>
    <n v="14.1184876116635"/>
    <n v="545"/>
    <n v="241.91743119266101"/>
    <n v="3.3641210481825898"/>
    <n v="12.328425528317901"/>
    <n v="548"/>
    <n v="916.86496350364996"/>
    <n v="15.4615037987506"/>
    <n v="11.4979095053184"/>
    <n v="4176"/>
    <n v="150.89391762452101"/>
    <n v="5.1369626239511899"/>
    <n v="17.731576277650699"/>
    <n v="841"/>
    <n v="3.4226103291650301"/>
    <n v="3.9189310289646201E-2"/>
    <n v="14.0789726356217"/>
    <n v="4151"/>
    <n v="37.055866056371897"/>
    <n v="-0.14213176710929701"/>
    <n v="15.4344809244127"/>
  </r>
  <r>
    <x v="2"/>
    <x v="18"/>
    <n v="0.50781499059729596"/>
    <n v="4320"/>
    <n v="6444.3946759259297"/>
    <n v="8331"/>
    <n v="183.461081502821"/>
    <n v="30.1065954867362"/>
    <n v="399"/>
    <n v="253.962406015038"/>
    <n v="3.8769818870410102"/>
    <n v="13.021137493825099"/>
    <n v="400"/>
    <n v="243.27250000000001"/>
    <n v="3.5954615765171298"/>
    <n v="11.4078608179419"/>
    <n v="403"/>
    <n v="918.322580645161"/>
    <n v="15.724905311778301"/>
    <n v="10.6496001319698"/>
    <n v="4320"/>
    <n v="153.808101851852"/>
    <n v="4.9178462000240302"/>
    <n v="16.7998395965902"/>
    <n v="860"/>
    <n v="3.5385592266500101"/>
    <n v="2.009E-2"/>
    <n v="13.6433692307691"/>
    <n v="4284"/>
    <n v="36.4348506069095"/>
    <n v="-4.2157342657343201E-2"/>
    <n v="14.7556407161803"/>
  </r>
  <r>
    <x v="2"/>
    <x v="19"/>
    <n v="0.51299204860180403"/>
    <n v="4314"/>
    <n v="6644.4867872044497"/>
    <n v="8515"/>
    <n v="197.684691720492"/>
    <n v="30.6382405167349"/>
    <n v="395"/>
    <n v="255.691139240506"/>
    <n v="3.6271132045846999"/>
    <n v="13.7917636991679"/>
    <n v="396"/>
    <n v="251.058080808081"/>
    <n v="4.0016161949685598"/>
    <n v="12.095841823899301"/>
    <n v="397"/>
    <n v="940.02267002518897"/>
    <n v="16.333043218607699"/>
    <n v="11.2315868301117"/>
    <n v="4314"/>
    <n v="152.944830783496"/>
    <n v="4.4490370239774304"/>
    <n v="17.478423718852799"/>
    <n v="928"/>
    <n v="3.5595922294439002"/>
    <n v="3.0450899439693199E-2"/>
    <n v="14.6791654379238"/>
    <n v="4289"/>
    <n v="38.208067148519604"/>
    <n v="0.99098915733647097"/>
    <n v="15.277641885680501"/>
  </r>
  <r>
    <x v="2"/>
    <x v="20"/>
    <n v="0.55804929577464801"/>
    <n v="4223"/>
    <n v="6759.4373668008502"/>
    <n v="8568"/>
    <n v="225.43734710550899"/>
    <n v="30.199423202614199"/>
    <n v="387"/>
    <n v="257.697674418605"/>
    <n v="4.5011603434816498"/>
    <n v="13.3160961748635"/>
    <n v="388"/>
    <n v="242.45360824742301"/>
    <n v="4.3875649655604203"/>
    <n v="11.7023348465873"/>
    <n v="390"/>
    <n v="921.09743589743596"/>
    <n v="18.671689201877999"/>
    <n v="10.847476838810801"/>
    <n v="4223"/>
    <n v="152.874970400189"/>
    <n v="4.6938918603293596"/>
    <n v="17.0974242671961"/>
    <n v="916"/>
    <n v="3.3935078082756398"/>
    <n v="2.5027834749487298E-3"/>
    <n v="14.5018019337826"/>
    <n v="4195"/>
    <n v="38.281001191895299"/>
    <n v="0.26740128956623599"/>
    <n v="14.952093763188801"/>
  </r>
  <r>
    <x v="2"/>
    <x v="21"/>
    <n v="0.52081924121615597"/>
    <n v="4214"/>
    <n v="6789.1129568106298"/>
    <n v="8608"/>
    <n v="213.58235594795599"/>
    <n v="30.2414582946096"/>
    <n v="432"/>
    <n v="258.64120370370398"/>
    <n v="5.2846508620689701"/>
    <n v="13.403123306650301"/>
    <n v="439"/>
    <n v="251.369020501139"/>
    <n v="4.9708159963014502"/>
    <n v="11.8138495916166"/>
    <n v="439"/>
    <n v="945.19589977221005"/>
    <n v="21.091964379337099"/>
    <n v="10.950133538936001"/>
    <n v="4214"/>
    <n v="149.85548172757501"/>
    <n v="4.5834780890387101"/>
    <n v="17.262066720911299"/>
    <n v="953"/>
    <n v="3.5076507472229501"/>
    <n v="-2.02271019936433E-2"/>
    <n v="14.764605605316399"/>
    <n v="4151"/>
    <n v="37.431775475789102"/>
    <n v="-1.4617350606909401"/>
    <n v="15.140991993464"/>
  </r>
  <r>
    <x v="2"/>
    <x v="22"/>
    <n v="0.52877326968973604"/>
    <n v="4006"/>
    <n v="6867.2523714428398"/>
    <n v="8257"/>
    <n v="210.88192200557199"/>
    <n v="30.363439505873799"/>
    <n v="497"/>
    <n v="259.77062374245497"/>
    <n v="4.9712069675376096"/>
    <n v="13.7674364212195"/>
    <n v="504"/>
    <n v="253.829365079365"/>
    <n v="4.5139252973830404"/>
    <n v="12.0968721649486"/>
    <n v="502"/>
    <n v="954.80677290836695"/>
    <n v="19.248419892132102"/>
    <n v="11.156293464467"/>
    <n v="4006"/>
    <n v="150.05566650025"/>
    <n v="3.9036465882923301"/>
    <n v="17.380988971033801"/>
    <n v="1053"/>
    <n v="3.3839808731508598"/>
    <n v="-1.20917172914506E-2"/>
    <n v="15.330271151281799"/>
    <n v="3965"/>
    <n v="36.995485498108401"/>
    <n v="-2.5714411048916901"/>
    <n v="15.272539985397801"/>
  </r>
  <r>
    <x v="2"/>
    <x v="23"/>
    <n v="0.63833555386372298"/>
    <n v="4222"/>
    <n v="7036.9976314542901"/>
    <n v="8352"/>
    <n v="251.39261733716501"/>
    <n v="31.109600335248999"/>
    <n v="514"/>
    <n v="261.13424124513602"/>
    <n v="4.2593726443769198"/>
    <n v="13.6919001519757"/>
    <n v="519"/>
    <n v="255.14450867052"/>
    <n v="4.3598373154771197"/>
    <n v="12.015847511794201"/>
    <n v="517"/>
    <n v="963.69439071566705"/>
    <n v="19.0841449451889"/>
    <n v="11.0633179049939"/>
    <n v="4222"/>
    <n v="149.124348649929"/>
    <n v="3.94037774050557"/>
    <n v="17.7091359769977"/>
    <n v="1176"/>
    <n v="3.40400131451841"/>
    <n v="-3.9924576632986701E-2"/>
    <n v="15.721716237370201"/>
    <n v="4178"/>
    <n v="36.094351364289103"/>
    <n v="-4.2919992786727503"/>
    <n v="15.646164919451801"/>
  </r>
  <r>
    <x v="2"/>
    <x v="24"/>
    <n v="0.66587109876015405"/>
    <n v="3854"/>
    <n v="7124.2387130254301"/>
    <n v="7629"/>
    <n v="259.01941538864702"/>
    <n v="30.885390876917"/>
    <n v="418"/>
    <n v="263.40430622009598"/>
    <n v="4.1021691882218896"/>
    <n v="13.142510167561399"/>
    <n v="429"/>
    <n v="249.91608391608401"/>
    <n v="3.8634278266536302"/>
    <n v="11.593267025089601"/>
    <n v="429"/>
    <n v="948.944055944056"/>
    <n v="17.915065982404698"/>
    <n v="10.663052948843299"/>
    <n v="3854"/>
    <n v="149.88842760768"/>
    <n v="3.98043475409834"/>
    <n v="17.559754622950798"/>
    <n v="1043"/>
    <n v="3.2457506201112398"/>
    <n v="-7.1320536540240703E-2"/>
    <n v="15.4537927844588"/>
    <n v="3818"/>
    <n v="35.477632268203301"/>
    <n v="-6.8370754468980097"/>
    <n v="15.475997555205099"/>
  </r>
  <r>
    <x v="2"/>
    <x v="25"/>
    <n v="0.65315754779169399"/>
    <n v="3621"/>
    <n v="7118.6893123446598"/>
    <n v="7411"/>
    <n v="252.85045742814901"/>
    <n v="30.247967750640999"/>
    <n v="438"/>
    <n v="260.00228310502303"/>
    <n v="3.0858979899497601"/>
    <n v="13.3817775544388"/>
    <n v="450"/>
    <n v="250.40666666666701"/>
    <n v="2.9987759865659198"/>
    <n v="11.8126950461797"/>
    <n v="450"/>
    <n v="943.47333333333302"/>
    <n v="14.824958871915401"/>
    <n v="10.853638912204101"/>
    <n v="3621"/>
    <n v="148.00690417011899"/>
    <n v="3.3847883862255101"/>
    <n v="17.232471438217399"/>
    <n v="1054"/>
    <n v="3.26961295927065"/>
    <n v="-8.2216524216524603E-2"/>
    <n v="15.6529123140234"/>
    <n v="3592"/>
    <n v="33.9349665924276"/>
    <n v="-9.0996354293441204"/>
    <n v="15.1263692359702"/>
  </r>
  <r>
    <x v="2"/>
    <x v="26"/>
    <n v="0.67547458935067695"/>
    <n v="3513"/>
    <n v="7192.4460575007097"/>
    <n v="7422"/>
    <n v="246.40958636486101"/>
    <n v="29.5364739962275"/>
    <n v="368"/>
    <n v="270.84510869565202"/>
    <n v="3.7281591666666598"/>
    <n v="12.4544018333333"/>
    <n v="390"/>
    <n v="251.751282051282"/>
    <n v="3.23812016021362"/>
    <n v="10.9601517022697"/>
    <n v="390"/>
    <n v="951.60256410256397"/>
    <n v="15.358102153229799"/>
    <n v="10.0622169921549"/>
    <n v="3513"/>
    <n v="146.995730145175"/>
    <n v="2.78515619099002"/>
    <n v="16.571107499325599"/>
    <n v="848"/>
    <n v="3.2821211524629601"/>
    <n v="-0.123562024111675"/>
    <n v="14.411230964467"/>
    <n v="3455"/>
    <n v="32.672793053545703"/>
    <n v="-11.121495399188101"/>
    <n v="14.275405372124499"/>
  </r>
  <r>
    <x v="2"/>
    <x v="27"/>
    <n v="0.72257018164661602"/>
    <n v="3128"/>
    <n v="7238.4984015345299"/>
    <n v="7034"/>
    <n v="247.961634916121"/>
    <n v="28.7697558999146"/>
    <n v="304"/>
    <n v="271.64802631578902"/>
    <n v="3.5135176944639102"/>
    <n v="11.986374912403701"/>
    <n v="314"/>
    <n v="251.18152866241999"/>
    <n v="2.8608725008769"/>
    <n v="10.537692037881399"/>
    <n v="314"/>
    <n v="957.79299363057305"/>
    <n v="13.9531067228365"/>
    <n v="9.6744005616991497"/>
    <n v="3128"/>
    <n v="143.94757033248101"/>
    <n v="2.1669735155916299"/>
    <n v="16.034314680335999"/>
    <n v="692"/>
    <n v="3.0536886815152502"/>
    <n v="-0.137944027986007"/>
    <n v="13.9618524071298"/>
    <n v="3038"/>
    <n v="30.227715602369901"/>
    <n v="-13.227582999999999"/>
    <n v="13.6893203857143"/>
  </r>
  <r>
    <x v="2"/>
    <x v="28"/>
    <n v="0.716141528925621"/>
    <n v="2771"/>
    <n v="7391.7333092746303"/>
    <n v="6446"/>
    <n v="264.17007756748399"/>
    <n v="27.602811045609698"/>
    <n v="183"/>
    <n v="298.912568306011"/>
    <n v="3.7416701501045"/>
    <n v="10.6511483944519"/>
    <n v="187"/>
    <n v="274.42780748663102"/>
    <n v="3.3026947668886901"/>
    <n v="9.3195794481446601"/>
    <n v="187"/>
    <n v="1056.86096256684"/>
    <n v="15.108686857142899"/>
    <n v="8.5232704761904792"/>
    <n v="2771"/>
    <n v="140.33886683507799"/>
    <n v="1.19548384089497"/>
    <n v="15.0648048477315"/>
    <n v="538"/>
    <n v="3.2284447812259098"/>
    <n v="-0.18354968210717601"/>
    <n v="12.976948228882801"/>
    <n v="2713"/>
    <n v="27.538849981570198"/>
    <n v="-15.3922458761282"/>
    <n v="12.6320878462496"/>
  </r>
  <r>
    <x v="2"/>
    <x v="29"/>
    <n v="0.76871599718111405"/>
    <n v="2386"/>
    <n v="7449.7179379714999"/>
    <n v="6119"/>
    <n v="284.19863049517897"/>
    <n v="26.087397287138401"/>
    <n v="145"/>
    <n v="299.91034482758602"/>
    <n v="3.5164730850858601"/>
    <n v="9.1507570904881597"/>
    <n v="146"/>
    <n v="271.609589041096"/>
    <n v="3.1992131400966399"/>
    <n v="7.9159959420289896"/>
    <n v="146"/>
    <n v="1049.91780821918"/>
    <n v="14.1822530959752"/>
    <n v="7.1984854876161002"/>
    <n v="2386"/>
    <n v="135.74895222129101"/>
    <n v="8.0471899066033095E-2"/>
    <n v="13.820686056037999"/>
    <n v="373"/>
    <n v="2.9661735777814902"/>
    <n v="-0.24563674898636101"/>
    <n v="10.9702543309989"/>
    <n v="2125"/>
    <n v="25.969835294117701"/>
    <n v="-18.395331632653001"/>
    <n v="11.111926283739299"/>
  </r>
  <r>
    <x v="2"/>
    <x v="30"/>
    <n v="0.67388852988691506"/>
    <n v="1588"/>
    <n v="7609.1939546599497"/>
    <n v="5357"/>
    <n v="290.803513160352"/>
    <n v="23.4000070935225"/>
    <n v="119"/>
    <n v="293.78991596638701"/>
    <n v="3.3833650963597401"/>
    <n v="8.2011798715203206"/>
    <n v="122"/>
    <n v="268.35245901639303"/>
    <n v="3.0445661953727501"/>
    <n v="7.0501360325621096"/>
    <n v="122"/>
    <n v="1028.7868852459001"/>
    <n v="13.493492175777099"/>
    <n v="6.3825213290460701"/>
    <n v="1588"/>
    <n v="135.24559193954701"/>
    <n v="-0.59468244760479305"/>
    <n v="12.2407067739521"/>
    <n v="299"/>
    <n v="2.9388864799075902"/>
    <n v="-0.296738327453829"/>
    <n v="9.8467731894583501"/>
    <n v="1287"/>
    <n v="23.360839160839198"/>
    <n v="-20.4534435028249"/>
    <n v="9.9966534086629206"/>
  </r>
  <r>
    <x v="2"/>
    <x v="31"/>
    <n v="0.70994068120933795"/>
    <n v="926"/>
    <n v="7798.3110151187902"/>
    <n v="4513"/>
    <n v="291.81490582760898"/>
    <n v="20.616070906270799"/>
    <n v="94"/>
    <n v="285.5"/>
    <n v="3.1576417138635802"/>
    <n v="7.0350827382418304"/>
    <n v="96"/>
    <n v="277.44791666666703"/>
    <n v="2.95104465827781"/>
    <n v="6.0005351591413802"/>
    <n v="96"/>
    <n v="1044.71875"/>
    <n v="12.6131348008904"/>
    <n v="5.4108503586445797"/>
    <n v="926"/>
    <n v="123.70302375809899"/>
    <n v="-1.3589293490335499"/>
    <n v="10.633679626749601"/>
    <n v="161"/>
    <n v="3.2580930153869598"/>
    <n v="-0.32998841978287102"/>
    <n v="8.4590349819059103"/>
    <n v="520"/>
    <n v="21.828269230769202"/>
    <n v="-22.237242261103599"/>
    <n v="8.7761362718707705"/>
  </r>
  <r>
    <x v="2"/>
    <x v="32"/>
    <n v="0.836583699365542"/>
    <n v="158"/>
    <n v="8186.8607594936702"/>
    <n v="3805"/>
    <n v="302.85124310118198"/>
    <n v="16.609986070959199"/>
    <m/>
    <m/>
    <m/>
    <m/>
    <m/>
    <m/>
    <m/>
    <m/>
    <m/>
    <m/>
    <m/>
    <m/>
    <n v="158"/>
    <n v="119.5"/>
    <n v="-1.3272214022140201"/>
    <n v="8.8522767527675192"/>
    <m/>
    <m/>
    <m/>
    <m/>
    <m/>
    <m/>
    <m/>
    <m/>
  </r>
  <r>
    <x v="2"/>
    <x v="33"/>
    <n v="0.79414985590777998"/>
    <m/>
    <m/>
    <n v="2533"/>
    <n v="291.84258586656199"/>
    <n v="12.7342281879195"/>
    <m/>
    <m/>
    <m/>
    <m/>
    <m/>
    <m/>
    <m/>
    <m/>
    <m/>
    <m/>
    <m/>
    <m/>
    <m/>
    <m/>
    <m/>
    <m/>
    <m/>
    <m/>
    <m/>
    <m/>
    <m/>
    <m/>
    <m/>
    <m/>
  </r>
  <r>
    <x v="2"/>
    <x v="34"/>
    <n v="0.97842381786339705"/>
    <m/>
    <m/>
    <n v="1067"/>
    <n v="305.90782567947502"/>
    <n v="11.7388940955951"/>
    <m/>
    <m/>
    <m/>
    <m/>
    <m/>
    <m/>
    <m/>
    <m/>
    <m/>
    <m/>
    <m/>
    <m/>
    <m/>
    <m/>
    <m/>
    <m/>
    <m/>
    <m/>
    <m/>
    <m/>
    <m/>
    <m/>
    <m/>
    <m/>
  </r>
  <r>
    <x v="3"/>
    <x v="0"/>
    <n v="0"/>
    <m/>
    <m/>
    <n v="56"/>
    <n v="-86.561964285714296"/>
    <n v="31.324821428571401"/>
    <m/>
    <m/>
    <m/>
    <m/>
    <m/>
    <m/>
    <m/>
    <m/>
    <m/>
    <m/>
    <m/>
    <m/>
    <m/>
    <m/>
    <m/>
    <m/>
    <m/>
    <m/>
    <m/>
    <m/>
    <m/>
    <m/>
    <m/>
    <m/>
  </r>
  <r>
    <x v="3"/>
    <x v="1"/>
    <n v="0.22503999999999999"/>
    <n v="74"/>
    <n v="3827.5135135135101"/>
    <n v="93"/>
    <n v="-98.699354838709695"/>
    <n v="33.656634408602201"/>
    <m/>
    <m/>
    <m/>
    <m/>
    <m/>
    <m/>
    <m/>
    <m/>
    <m/>
    <m/>
    <m/>
    <m/>
    <n v="74"/>
    <n v="131.06756756756801"/>
    <n v="0.72789247311827898"/>
    <n v="15.698817204301101"/>
    <m/>
    <m/>
    <m/>
    <m/>
    <n v="72"/>
    <n v="49.676388888888901"/>
    <n v="0.417304347826087"/>
    <n v="10.9482608695652"/>
  </r>
  <r>
    <x v="3"/>
    <x v="2"/>
    <n v="0"/>
    <n v="58"/>
    <n v="4052.3793103448302"/>
    <n v="71"/>
    <n v="-25.979154929577501"/>
    <n v="32.5582112676056"/>
    <m/>
    <m/>
    <m/>
    <m/>
    <m/>
    <m/>
    <m/>
    <m/>
    <m/>
    <m/>
    <m/>
    <m/>
    <n v="58"/>
    <n v="127.879310344828"/>
    <n v="0.78243661971831002"/>
    <n v="15.047591549295801"/>
    <m/>
    <m/>
    <m/>
    <m/>
    <n v="58"/>
    <n v="43.387931034482797"/>
    <n v="0.32852173913043498"/>
    <n v="11.680449275362299"/>
  </r>
  <r>
    <x v="3"/>
    <x v="3"/>
    <n v="5.7988165680473401E-3"/>
    <n v="84"/>
    <n v="4315.9880952381"/>
    <n v="100"/>
    <n v="-13.983000000000001"/>
    <n v="31.789300000000001"/>
    <m/>
    <m/>
    <m/>
    <m/>
    <m/>
    <m/>
    <m/>
    <m/>
    <m/>
    <m/>
    <m/>
    <m/>
    <n v="84"/>
    <n v="132.51190476190499"/>
    <n v="1.76033"/>
    <n v="12.91512"/>
    <m/>
    <m/>
    <m/>
    <m/>
    <n v="84"/>
    <n v="53.469047619047601"/>
    <n v="0.79094000000000098"/>
    <n v="9.3749599999999909"/>
  </r>
  <r>
    <x v="3"/>
    <x v="4"/>
    <n v="0"/>
    <n v="99"/>
    <n v="4209.6363636363603"/>
    <n v="133"/>
    <n v="-40.734736842105299"/>
    <n v="32.786781954887203"/>
    <m/>
    <m/>
    <m/>
    <m/>
    <m/>
    <m/>
    <m/>
    <m/>
    <m/>
    <m/>
    <m/>
    <m/>
    <n v="99"/>
    <n v="125.919191919192"/>
    <n v="2.1522180451127801"/>
    <n v="14.7783984962406"/>
    <m/>
    <m/>
    <m/>
    <m/>
    <n v="98"/>
    <n v="39.778571428571396"/>
    <n v="0.49234586466165398"/>
    <n v="11.536060150375899"/>
  </r>
  <r>
    <x v="3"/>
    <x v="5"/>
    <n v="0.10786713286713299"/>
    <n v="143"/>
    <n v="4737.2937062937099"/>
    <n v="196"/>
    <n v="-12.5025"/>
    <n v="33.191163265306102"/>
    <m/>
    <m/>
    <m/>
    <m/>
    <m/>
    <m/>
    <m/>
    <m/>
    <m/>
    <m/>
    <m/>
    <m/>
    <n v="143"/>
    <n v="130.027972027972"/>
    <n v="1.3912806122449"/>
    <n v="16.186336734693899"/>
    <m/>
    <m/>
    <m/>
    <m/>
    <n v="143"/>
    <n v="44.381118881118901"/>
    <n v="0.581948979591836"/>
    <n v="13.346"/>
  </r>
  <r>
    <x v="3"/>
    <x v="6"/>
    <n v="7.4086538461538495E-2"/>
    <n v="237"/>
    <n v="4943.3333333333303"/>
    <n v="300"/>
    <n v="17.726299999999998"/>
    <n v="31.683696666666702"/>
    <m/>
    <m/>
    <m/>
    <m/>
    <m/>
    <m/>
    <m/>
    <m/>
    <m/>
    <m/>
    <m/>
    <m/>
    <n v="237"/>
    <n v="135.89029535865001"/>
    <n v="0.83596999999999999"/>
    <n v="13.679396666666699"/>
    <m/>
    <m/>
    <m/>
    <m/>
    <n v="232"/>
    <n v="44.350862068965498"/>
    <n v="0.50916498316498304"/>
    <n v="11.402709764309799"/>
  </r>
  <r>
    <x v="3"/>
    <x v="7"/>
    <n v="0.185440528634361"/>
    <n v="198"/>
    <n v="4944.0707070707103"/>
    <n v="329"/>
    <n v="14.123586626139801"/>
    <n v="32.1216808510638"/>
    <m/>
    <m/>
    <m/>
    <m/>
    <m/>
    <m/>
    <m/>
    <m/>
    <m/>
    <m/>
    <m/>
    <m/>
    <n v="198"/>
    <n v="136.585858585859"/>
    <n v="2.1105835866261402"/>
    <n v="16.088495440729499"/>
    <m/>
    <m/>
    <m/>
    <m/>
    <n v="192"/>
    <n v="44.772395833333299"/>
    <n v="0.65547678018575894"/>
    <n v="13.7524077399381"/>
  </r>
  <r>
    <x v="3"/>
    <x v="8"/>
    <n v="0.28654545454545499"/>
    <n v="198"/>
    <n v="4995.2727272727298"/>
    <n v="320"/>
    <n v="29.412624999999998"/>
    <n v="32.377818750000003"/>
    <m/>
    <m/>
    <m/>
    <m/>
    <m/>
    <m/>
    <m/>
    <m/>
    <m/>
    <m/>
    <m/>
    <m/>
    <n v="198"/>
    <n v="142.838383838384"/>
    <n v="2.2718906250000002"/>
    <n v="15.836175000000001"/>
    <m/>
    <m/>
    <m/>
    <m/>
    <n v="197"/>
    <n v="42.473096446700502"/>
    <n v="0.76160567823343805"/>
    <n v="13.412145741324901"/>
  </r>
  <r>
    <x v="3"/>
    <x v="9"/>
    <n v="0.159034205231388"/>
    <n v="276"/>
    <n v="5152.4637681159402"/>
    <n v="388"/>
    <n v="72.9901030927835"/>
    <n v="33.729134020618602"/>
    <m/>
    <m/>
    <m/>
    <m/>
    <m/>
    <m/>
    <m/>
    <m/>
    <m/>
    <m/>
    <m/>
    <m/>
    <n v="276"/>
    <n v="141.49637681159399"/>
    <n v="2.71144072164949"/>
    <n v="17.084304123711298"/>
    <m/>
    <m/>
    <m/>
    <m/>
    <n v="268"/>
    <n v="39.070895522388"/>
    <n v="0.94254427083333303"/>
    <n v="14.8581859375"/>
  </r>
  <r>
    <x v="3"/>
    <x v="10"/>
    <n v="0.11982857142857101"/>
    <n v="264"/>
    <n v="5264.5189393939399"/>
    <n v="395"/>
    <n v="34.779721518987401"/>
    <n v="34.141035443038"/>
    <m/>
    <m/>
    <m/>
    <m/>
    <m/>
    <m/>
    <m/>
    <m/>
    <m/>
    <m/>
    <m/>
    <m/>
    <n v="264"/>
    <n v="138.33712121212099"/>
    <n v="3.3051822784810101"/>
    <n v="17.6228253164557"/>
    <m/>
    <m/>
    <m/>
    <m/>
    <n v="257"/>
    <n v="38.259922178988298"/>
    <n v="0.72215521628498702"/>
    <n v="15.314367175572499"/>
  </r>
  <r>
    <x v="3"/>
    <x v="11"/>
    <n v="5.0777777777777797E-2"/>
    <n v="286"/>
    <n v="5083.6328671328702"/>
    <n v="445"/>
    <n v="95.320629213483102"/>
    <n v="32.348179775280897"/>
    <m/>
    <m/>
    <m/>
    <m/>
    <m/>
    <m/>
    <m/>
    <m/>
    <m/>
    <m/>
    <m/>
    <m/>
    <n v="286"/>
    <n v="143.444055944056"/>
    <n v="3.4739640449438198"/>
    <n v="16.569759550561798"/>
    <m/>
    <m/>
    <m/>
    <m/>
    <n v="278"/>
    <n v="38.383453237410102"/>
    <n v="1.1780361173814899"/>
    <n v="14.4430358916479"/>
  </r>
  <r>
    <x v="3"/>
    <x v="12"/>
    <n v="8.1121251629726193E-2"/>
    <n v="368"/>
    <n v="5095.6413043478296"/>
    <n v="590"/>
    <n v="136.07718644067799"/>
    <n v="31.591638983050899"/>
    <m/>
    <m/>
    <m/>
    <m/>
    <m/>
    <m/>
    <m/>
    <m/>
    <m/>
    <m/>
    <m/>
    <m/>
    <n v="368"/>
    <n v="148.60869565217399"/>
    <n v="3.5741559322033898"/>
    <n v="15.717567796610201"/>
    <m/>
    <m/>
    <m/>
    <m/>
    <n v="362"/>
    <n v="38.971823204419898"/>
    <n v="0.74860205831903903"/>
    <n v="13.8826828473413"/>
  </r>
  <r>
    <x v="3"/>
    <x v="13"/>
    <n v="0.133541666666667"/>
    <n v="405"/>
    <n v="5020.1876543209901"/>
    <n v="632"/>
    <n v="149.37629746835401"/>
    <n v="31.864767405063301"/>
    <m/>
    <m/>
    <m/>
    <m/>
    <m/>
    <m/>
    <m/>
    <m/>
    <m/>
    <m/>
    <m/>
    <m/>
    <n v="405"/>
    <n v="147.62469135802499"/>
    <n v="2.7279096671949299"/>
    <n v="15.615774960380399"/>
    <m/>
    <m/>
    <m/>
    <m/>
    <n v="402"/>
    <n v="41.9681592039801"/>
    <n v="0.84311305732483999"/>
    <n v="13.6672840764331"/>
  </r>
  <r>
    <x v="3"/>
    <x v="14"/>
    <n v="0.10429228998849301"/>
    <n v="460"/>
    <n v="4977.55217391304"/>
    <n v="637"/>
    <n v="153.508210361068"/>
    <n v="33.430799058084801"/>
    <m/>
    <m/>
    <m/>
    <m/>
    <m/>
    <m/>
    <m/>
    <m/>
    <m/>
    <m/>
    <m/>
    <m/>
    <n v="460"/>
    <n v="156.639130434783"/>
    <n v="2.9928147566718999"/>
    <n v="15.986875981161701"/>
    <m/>
    <m/>
    <m/>
    <m/>
    <n v="449"/>
    <n v="35.743875278396402"/>
    <n v="0.83036450079239199"/>
    <n v="14.5146125198098"/>
  </r>
  <r>
    <x v="3"/>
    <x v="15"/>
    <n v="9.3230198019801994E-2"/>
    <n v="388"/>
    <n v="4894.32731958763"/>
    <n v="586"/>
    <n v="116.16563139931699"/>
    <n v="31.836820819112599"/>
    <m/>
    <m/>
    <m/>
    <m/>
    <m/>
    <m/>
    <m/>
    <m/>
    <m/>
    <m/>
    <m/>
    <m/>
    <n v="388"/>
    <n v="151.561855670103"/>
    <n v="1.9890972696245699"/>
    <n v="15.3701177474403"/>
    <m/>
    <m/>
    <m/>
    <m/>
    <n v="380"/>
    <n v="36.650263157894699"/>
    <n v="0.89931588132635198"/>
    <n v="13.5319684118674"/>
  </r>
  <r>
    <x v="3"/>
    <x v="16"/>
    <n v="0.14030237580993499"/>
    <n v="427"/>
    <n v="5078.9203747072597"/>
    <n v="633"/>
    <n v="138.72107424960501"/>
    <n v="31.7175150078988"/>
    <m/>
    <m/>
    <m/>
    <m/>
    <m/>
    <m/>
    <m/>
    <m/>
    <m/>
    <m/>
    <m/>
    <m/>
    <n v="427"/>
    <n v="151.84777517564399"/>
    <n v="2.1749462875197501"/>
    <n v="15.317390205371201"/>
    <m/>
    <m/>
    <m/>
    <m/>
    <n v="413"/>
    <n v="35.546004842614998"/>
    <n v="0.96236816720257201"/>
    <n v="13.607095659164001"/>
  </r>
  <r>
    <x v="3"/>
    <x v="17"/>
    <n v="0.186705314009662"/>
    <n v="456"/>
    <n v="5211.6973684210498"/>
    <n v="720"/>
    <n v="212.513555555556"/>
    <n v="32.449370833333397"/>
    <m/>
    <m/>
    <m/>
    <m/>
    <m/>
    <m/>
    <m/>
    <m/>
    <m/>
    <m/>
    <m/>
    <m/>
    <n v="456"/>
    <n v="159.041666666667"/>
    <n v="2.8295625000000002"/>
    <n v="15.9404916666667"/>
    <m/>
    <m/>
    <m/>
    <m/>
    <n v="449"/>
    <n v="37.564810690423201"/>
    <n v="1.32011516853933"/>
    <n v="14.204251264044901"/>
  </r>
  <r>
    <x v="3"/>
    <x v="18"/>
    <n v="0.15543292102759301"/>
    <n v="456"/>
    <n v="4865.2280701754398"/>
    <n v="677"/>
    <n v="126.42341211226"/>
    <n v="30.917939438700099"/>
    <m/>
    <m/>
    <m/>
    <m/>
    <m/>
    <m/>
    <m/>
    <m/>
    <m/>
    <m/>
    <m/>
    <m/>
    <n v="456"/>
    <n v="147.866228070175"/>
    <n v="1.9809217134416599"/>
    <n v="14.2782156573117"/>
    <m/>
    <m/>
    <m/>
    <m/>
    <n v="447"/>
    <n v="35.596196868009002"/>
    <n v="1.38648358208955"/>
    <n v="12.0018898507463"/>
  </r>
  <r>
    <x v="3"/>
    <x v="19"/>
    <n v="0.19332969432314401"/>
    <n v="360"/>
    <n v="4882.2333333333299"/>
    <n v="586"/>
    <n v="137.31808873720101"/>
    <n v="28.457769624573402"/>
    <m/>
    <m/>
    <m/>
    <m/>
    <m/>
    <m/>
    <m/>
    <m/>
    <m/>
    <m/>
    <m/>
    <m/>
    <n v="360"/>
    <n v="145.947222222222"/>
    <n v="1.6560017094017101"/>
    <n v="13.1278222222222"/>
    <m/>
    <m/>
    <m/>
    <m/>
    <n v="348"/>
    <n v="38.226724137931001"/>
    <n v="2.0477404181184702"/>
    <n v="10.9747653310105"/>
  </r>
  <r>
    <x v="3"/>
    <x v="20"/>
    <n v="7.4987531172069799E-2"/>
    <n v="306"/>
    <n v="4813.98039215686"/>
    <n v="532"/>
    <n v="108.781428571429"/>
    <n v="26.1441729323308"/>
    <m/>
    <m/>
    <m/>
    <m/>
    <m/>
    <m/>
    <m/>
    <m/>
    <m/>
    <m/>
    <m/>
    <m/>
    <n v="306"/>
    <n v="145.54248366013101"/>
    <n v="1.3426484962406"/>
    <n v="11.472977443609"/>
    <m/>
    <m/>
    <m/>
    <m/>
    <n v="302"/>
    <n v="37.056291390728497"/>
    <n v="1.3954378585086"/>
    <n v="9.6198189292543006"/>
  </r>
  <r>
    <x v="3"/>
    <x v="21"/>
    <n v="0.102703296703297"/>
    <n v="302"/>
    <n v="4909.0198675496704"/>
    <n v="591"/>
    <n v="105.624636209814"/>
    <n v="24.305604060913701"/>
    <m/>
    <m/>
    <m/>
    <m/>
    <m/>
    <m/>
    <m/>
    <m/>
    <m/>
    <m/>
    <m/>
    <m/>
    <n v="302"/>
    <n v="142.77483443708601"/>
    <n v="1.63997969543147"/>
    <n v="10.604507614213199"/>
    <m/>
    <m/>
    <m/>
    <m/>
    <n v="283"/>
    <n v="38.542402826855103"/>
    <n v="1.0397648083623701"/>
    <n v="9.0875752613240408"/>
  </r>
  <r>
    <x v="3"/>
    <x v="22"/>
    <n v="0.16706422018348599"/>
    <n v="310"/>
    <n v="5101.7290322580602"/>
    <n v="581"/>
    <n v="130.334165232358"/>
    <n v="25.583485370051601"/>
    <m/>
    <m/>
    <m/>
    <m/>
    <m/>
    <m/>
    <m/>
    <m/>
    <m/>
    <m/>
    <m/>
    <m/>
    <n v="310"/>
    <n v="140.88387096774201"/>
    <n v="1.68648620689655"/>
    <n v="11.5506362068966"/>
    <m/>
    <m/>
    <m/>
    <m/>
    <n v="294"/>
    <n v="39.651360544217702"/>
    <n v="0.37647349823321602"/>
    <n v="9.5766664310954095"/>
  </r>
  <r>
    <x v="3"/>
    <x v="23"/>
    <n v="5.8827037773359799E-2"/>
    <n v="323"/>
    <n v="4827.6842105263204"/>
    <n v="591"/>
    <n v="110.181404399323"/>
    <n v="23.5737698815567"/>
    <m/>
    <m/>
    <m/>
    <m/>
    <m/>
    <m/>
    <m/>
    <m/>
    <m/>
    <m/>
    <m/>
    <m/>
    <n v="323"/>
    <n v="140.43962848297201"/>
    <n v="1.3480372250423001"/>
    <n v="10.0010067681895"/>
    <m/>
    <m/>
    <m/>
    <m/>
    <n v="298"/>
    <n v="39.685570469798698"/>
    <n v="-0.17338782608695699"/>
    <n v="8.1476918260869606"/>
  </r>
  <r>
    <x v="3"/>
    <x v="24"/>
    <n v="5.0320641282565103E-2"/>
    <n v="322"/>
    <n v="4899.2670807453396"/>
    <n v="601"/>
    <n v="101.513727121464"/>
    <n v="23.425173044925099"/>
    <m/>
    <m/>
    <m/>
    <m/>
    <m/>
    <m/>
    <m/>
    <m/>
    <m/>
    <m/>
    <m/>
    <m/>
    <n v="322"/>
    <n v="137.56832298136601"/>
    <n v="1.5188502495840299"/>
    <n v="9.6583993344425902"/>
    <m/>
    <m/>
    <m/>
    <m/>
    <n v="313"/>
    <n v="33.378594249201299"/>
    <n v="-0.95570648464163799"/>
    <n v="8.3876377133105908"/>
  </r>
  <r>
    <x v="3"/>
    <x v="25"/>
    <n v="4.0704787234042597E-2"/>
    <n v="212"/>
    <n v="4934.7358490566003"/>
    <n v="389"/>
    <n v="107.59871465295601"/>
    <n v="22.878205655527001"/>
    <m/>
    <m/>
    <m/>
    <m/>
    <m/>
    <m/>
    <m/>
    <m/>
    <m/>
    <m/>
    <m/>
    <m/>
    <n v="212"/>
    <n v="128.452830188679"/>
    <n v="1.0179023136246801"/>
    <n v="9.1720796915167195"/>
    <m/>
    <m/>
    <m/>
    <m/>
    <n v="208"/>
    <n v="35.407211538461603"/>
    <n v="-1.3739688311688301"/>
    <n v="7.8855259740259704"/>
  </r>
  <r>
    <x v="3"/>
    <x v="26"/>
    <n v="8.9180327868852494E-2"/>
    <n v="191"/>
    <n v="5264.0418848167501"/>
    <n v="398"/>
    <n v="120.75907035175899"/>
    <n v="22.359376884422101"/>
    <m/>
    <m/>
    <m/>
    <m/>
    <m/>
    <m/>
    <m/>
    <m/>
    <m/>
    <m/>
    <m/>
    <m/>
    <n v="191"/>
    <n v="141.98952879581199"/>
    <n v="1.07459798994975"/>
    <n v="8.9686909547738694"/>
    <m/>
    <m/>
    <m/>
    <m/>
    <n v="187"/>
    <n v="34.5208556149733"/>
    <n v="-2.25315601023018"/>
    <n v="7.4126542199488501"/>
  </r>
  <r>
    <x v="3"/>
    <x v="27"/>
    <n v="2.5095890410958901E-2"/>
    <n v="210"/>
    <n v="4886.1142857142904"/>
    <n v="411"/>
    <n v="96.277810218978203"/>
    <n v="20.4057299270073"/>
    <m/>
    <m/>
    <m/>
    <m/>
    <m/>
    <m/>
    <m/>
    <m/>
    <m/>
    <m/>
    <m/>
    <m/>
    <n v="210"/>
    <n v="126.409523809524"/>
    <n v="0.30108759124087597"/>
    <n v="7.6240462287104602"/>
    <m/>
    <m/>
    <m/>
    <m/>
    <n v="193"/>
    <n v="26.219689119171001"/>
    <n v="-2.6543518987341801"/>
    <n v="6.49397341772152"/>
  </r>
  <r>
    <x v="3"/>
    <x v="28"/>
    <n v="8.09439528023599E-2"/>
    <n v="181"/>
    <n v="5366.5580110497203"/>
    <n v="379"/>
    <n v="90.444643799472303"/>
    <n v="20.604184696569899"/>
    <m/>
    <m/>
    <m/>
    <m/>
    <m/>
    <m/>
    <m/>
    <m/>
    <m/>
    <m/>
    <m/>
    <m/>
    <n v="181"/>
    <n v="126.972375690608"/>
    <n v="0.18655408970976201"/>
    <n v="8.1836226912928804"/>
    <m/>
    <m/>
    <m/>
    <m/>
    <n v="172"/>
    <n v="26.104651162790699"/>
    <n v="-3.2706738544474399"/>
    <n v="6.3206983827493204"/>
  </r>
  <r>
    <x v="3"/>
    <x v="29"/>
    <n v="0.154340770791075"/>
    <n v="102"/>
    <n v="5496.8921568627402"/>
    <n v="285"/>
    <n v="149.84308771929801"/>
    <n v="17.338231578947401"/>
    <m/>
    <m/>
    <m/>
    <m/>
    <m/>
    <m/>
    <m/>
    <m/>
    <m/>
    <m/>
    <m/>
    <m/>
    <n v="102"/>
    <n v="129.20588235294099"/>
    <n v="0.19341403508771901"/>
    <n v="6.7864070175438602"/>
    <m/>
    <m/>
    <m/>
    <m/>
    <n v="85"/>
    <n v="21.9070588235294"/>
    <n v="-4.4470072992700702"/>
    <n v="5.5620580291970798"/>
  </r>
  <r>
    <x v="3"/>
    <x v="30"/>
    <n v="0.168130081300813"/>
    <n v="68"/>
    <n v="5682.3382352941198"/>
    <n v="290"/>
    <n v="122.911"/>
    <n v="13.732237931034501"/>
    <m/>
    <m/>
    <m/>
    <m/>
    <m/>
    <m/>
    <m/>
    <m/>
    <m/>
    <m/>
    <m/>
    <m/>
    <n v="68"/>
    <n v="122.58823529411799"/>
    <n v="0.57745517241379296"/>
    <n v="5.1396793103448299"/>
    <m/>
    <m/>
    <m/>
    <m/>
    <n v="62"/>
    <n v="19.412903225806499"/>
    <n v="-3.3991964912280701"/>
    <n v="4.3622807017543899"/>
  </r>
  <r>
    <x v="3"/>
    <x v="31"/>
    <n v="2.00731707317073E-2"/>
    <m/>
    <m/>
    <n v="270"/>
    <n v="122.458481481482"/>
    <n v="11.987262962962999"/>
    <m/>
    <m/>
    <m/>
    <m/>
    <m/>
    <m/>
    <m/>
    <m/>
    <m/>
    <m/>
    <m/>
    <m/>
    <m/>
    <m/>
    <m/>
    <m/>
    <m/>
    <m/>
    <m/>
    <m/>
    <m/>
    <m/>
    <m/>
    <m/>
  </r>
  <r>
    <x v="3"/>
    <x v="32"/>
    <n v="3.9220779220779198E-2"/>
    <m/>
    <m/>
    <n v="201"/>
    <n v="108.31447761194001"/>
    <n v="10.2094975124378"/>
    <m/>
    <m/>
    <m/>
    <m/>
    <m/>
    <m/>
    <m/>
    <m/>
    <m/>
    <m/>
    <m/>
    <m/>
    <m/>
    <m/>
    <m/>
    <m/>
    <m/>
    <m/>
    <m/>
    <m/>
    <m/>
    <m/>
    <m/>
    <m/>
  </r>
  <r>
    <x v="3"/>
    <x v="33"/>
    <n v="5.5147058823529403E-2"/>
    <m/>
    <m/>
    <n v="72"/>
    <n v="42.295277777777798"/>
    <n v="9.1347222222222193"/>
    <m/>
    <m/>
    <m/>
    <m/>
    <m/>
    <m/>
    <m/>
    <m/>
    <m/>
    <m/>
    <m/>
    <m/>
    <m/>
    <m/>
    <m/>
    <m/>
    <m/>
    <m/>
    <m/>
    <m/>
    <m/>
    <m/>
    <m/>
    <m/>
  </r>
  <r>
    <x v="4"/>
    <x v="0"/>
    <n v="9.6024590163934401E-2"/>
    <n v="174"/>
    <n v="3339.9080459770098"/>
    <n v="207"/>
    <n v="-28.957922705314001"/>
    <n v="33.298391304347803"/>
    <m/>
    <m/>
    <m/>
    <m/>
    <m/>
    <m/>
    <m/>
    <m/>
    <m/>
    <m/>
    <m/>
    <m/>
    <n v="174"/>
    <n v="127.39655172413801"/>
    <n v="1.1637246376811601"/>
    <n v="17.4572077294686"/>
    <m/>
    <m/>
    <m/>
    <m/>
    <n v="172"/>
    <n v="42.606395348837196"/>
    <n v="0.89603414634146294"/>
    <n v="14.027551219512199"/>
  </r>
  <r>
    <x v="4"/>
    <x v="1"/>
    <n v="9.7310344827586201E-2"/>
    <n v="221"/>
    <n v="3382.7782805429902"/>
    <n v="249"/>
    <n v="-64.041767068273103"/>
    <n v="33.410032128514104"/>
    <m/>
    <m/>
    <m/>
    <m/>
    <m/>
    <m/>
    <m/>
    <m/>
    <m/>
    <m/>
    <m/>
    <m/>
    <n v="221"/>
    <n v="135.194570135747"/>
    <n v="1.6452771084337301"/>
    <n v="17.363397590361501"/>
    <m/>
    <m/>
    <m/>
    <m/>
    <n v="220"/>
    <n v="41.066818181818199"/>
    <n v="0.79210975609756096"/>
    <n v="14.2229268292683"/>
  </r>
  <r>
    <x v="4"/>
    <x v="2"/>
    <n v="3.6868686868686898E-2"/>
    <n v="183"/>
    <n v="3482.4043715847001"/>
    <n v="238"/>
    <n v="-17.461134453781501"/>
    <n v="30.773109243697501"/>
    <m/>
    <m/>
    <m/>
    <m/>
    <m/>
    <m/>
    <m/>
    <m/>
    <m/>
    <m/>
    <m/>
    <m/>
    <n v="183"/>
    <n v="132.34972677595599"/>
    <n v="1.49220588235294"/>
    <n v="14.7766554621849"/>
    <m/>
    <m/>
    <m/>
    <m/>
    <n v="182"/>
    <n v="39.060439560439598"/>
    <n v="0.64670512820512904"/>
    <n v="11.9871688034188"/>
  </r>
  <r>
    <x v="4"/>
    <x v="3"/>
    <n v="0.112956204379562"/>
    <n v="151"/>
    <n v="3840.8940397350998"/>
    <n v="196"/>
    <n v="-103.86107142857099"/>
    <n v="33.193443877550997"/>
    <m/>
    <m/>
    <m/>
    <m/>
    <m/>
    <m/>
    <m/>
    <m/>
    <m/>
    <m/>
    <m/>
    <m/>
    <n v="151"/>
    <n v="141.01324503311301"/>
    <n v="2.6549183673469399"/>
    <n v="15.687959183673501"/>
    <m/>
    <m/>
    <m/>
    <m/>
    <n v="149"/>
    <n v="45.131543624161097"/>
    <n v="0.64776410256410299"/>
    <n v="12.7470256410256"/>
  </r>
  <r>
    <x v="4"/>
    <x v="4"/>
    <n v="8.1750000000000003E-2"/>
    <n v="164"/>
    <n v="3805.60365853659"/>
    <n v="218"/>
    <n v="-124.287201834862"/>
    <n v="33.982169724770699"/>
    <m/>
    <m/>
    <m/>
    <m/>
    <m/>
    <m/>
    <m/>
    <m/>
    <m/>
    <m/>
    <m/>
    <m/>
    <n v="164"/>
    <n v="133.18902439024399"/>
    <n v="2.0701972477064201"/>
    <n v="17.378316513761501"/>
    <m/>
    <m/>
    <m/>
    <m/>
    <n v="159"/>
    <n v="36.367295597484301"/>
    <n v="1.07966511627907"/>
    <n v="15.4068"/>
  </r>
  <r>
    <x v="4"/>
    <x v="5"/>
    <n v="0.100811403508772"/>
    <n v="214"/>
    <n v="3796.1355140186902"/>
    <n v="312"/>
    <n v="-93.437147435897401"/>
    <n v="32.577429487179501"/>
    <m/>
    <m/>
    <m/>
    <m/>
    <m/>
    <m/>
    <m/>
    <m/>
    <m/>
    <m/>
    <m/>
    <m/>
    <n v="214"/>
    <n v="129.27102803738299"/>
    <n v="1.08592948717949"/>
    <n v="17.039650641025698"/>
    <m/>
    <m/>
    <m/>
    <m/>
    <n v="212"/>
    <n v="38.710849056603799"/>
    <n v="1.1399081967213101"/>
    <n v="15.003180327868799"/>
  </r>
  <r>
    <x v="4"/>
    <x v="6"/>
    <n v="9.5214446952595996E-2"/>
    <n v="175"/>
    <n v="3701.3428571428599"/>
    <n v="277"/>
    <n v="9.9122021660649793"/>
    <n v="27.290740072202201"/>
    <m/>
    <m/>
    <m/>
    <m/>
    <m/>
    <m/>
    <m/>
    <m/>
    <m/>
    <m/>
    <m/>
    <m/>
    <n v="175"/>
    <n v="132.44571428571399"/>
    <n v="1.0629314079422401"/>
    <n v="12.693216606498201"/>
    <m/>
    <m/>
    <m/>
    <m/>
    <n v="173"/>
    <n v="38.018497109826598"/>
    <n v="0.90497810218978103"/>
    <n v="9.8218291970802998"/>
  </r>
  <r>
    <x v="4"/>
    <x v="7"/>
    <n v="0.35600484261501197"/>
    <n v="151"/>
    <n v="4277.7218543046401"/>
    <n v="341"/>
    <n v="6.2799120234604304"/>
    <n v="30.440609970674501"/>
    <m/>
    <m/>
    <m/>
    <m/>
    <m/>
    <m/>
    <m/>
    <m/>
    <m/>
    <m/>
    <m/>
    <m/>
    <n v="151"/>
    <n v="148.655629139073"/>
    <n v="4.1323255131964798"/>
    <n v="16.821346041055701"/>
    <m/>
    <m/>
    <m/>
    <m/>
    <n v="146"/>
    <n v="44.302739726027397"/>
    <n v="1.5983716814159299"/>
    <n v="13.3913297935103"/>
  </r>
  <r>
    <x v="4"/>
    <x v="8"/>
    <n v="1.0206976744186"/>
    <n v="142"/>
    <n v="4735.1478873239403"/>
    <n v="255"/>
    <n v="14.864352941176399"/>
    <n v="35.448305882352997"/>
    <m/>
    <m/>
    <m/>
    <m/>
    <m/>
    <m/>
    <m/>
    <m/>
    <m/>
    <m/>
    <m/>
    <m/>
    <n v="142"/>
    <n v="151.58450704225399"/>
    <n v="2.8022980392156902"/>
    <n v="18.8423137254902"/>
    <m/>
    <m/>
    <m/>
    <m/>
    <n v="135"/>
    <n v="48.293333333333301"/>
    <n v="1.97893495934959"/>
    <n v="16.121132520325201"/>
  </r>
  <r>
    <x v="4"/>
    <x v="9"/>
    <n v="0.50440203562341002"/>
    <n v="194"/>
    <n v="4661.05154639175"/>
    <n v="311"/>
    <n v="21.294662379421201"/>
    <n v="32.971315112540204"/>
    <m/>
    <m/>
    <m/>
    <m/>
    <m/>
    <m/>
    <m/>
    <m/>
    <m/>
    <m/>
    <m/>
    <m/>
    <n v="194"/>
    <n v="147.881443298969"/>
    <n v="0.94740322580645298"/>
    <n v="17.004054838709699"/>
    <m/>
    <m/>
    <m/>
    <m/>
    <n v="189"/>
    <n v="42.712169312169301"/>
    <n v="2.07798360655738"/>
    <n v="14.583746229508201"/>
  </r>
  <r>
    <x v="4"/>
    <x v="10"/>
    <n v="0.26752173913043498"/>
    <n v="190"/>
    <n v="4641.6789473684203"/>
    <n v="328"/>
    <n v="39.2741158536585"/>
    <n v="31.6275030487805"/>
    <m/>
    <m/>
    <m/>
    <m/>
    <m/>
    <m/>
    <m/>
    <m/>
    <m/>
    <m/>
    <m/>
    <m/>
    <n v="190"/>
    <n v="149.48947368421099"/>
    <n v="1.4322134146341501"/>
    <n v="15.888222560975599"/>
    <m/>
    <m/>
    <m/>
    <m/>
    <n v="188"/>
    <n v="52.047872340425599"/>
    <n v="1.9834000000000001"/>
    <n v="13.204575384615399"/>
  </r>
  <r>
    <x v="4"/>
    <x v="11"/>
    <n v="0.55336996336996302"/>
    <n v="242"/>
    <n v="4715.9834710743798"/>
    <n v="377"/>
    <n v="109.69270557029201"/>
    <n v="33.619482758620698"/>
    <m/>
    <m/>
    <m/>
    <m/>
    <m/>
    <m/>
    <m/>
    <m/>
    <m/>
    <m/>
    <m/>
    <m/>
    <n v="242"/>
    <n v="161.20247933884301"/>
    <n v="2.3921675531914901"/>
    <n v="17.207481382978699"/>
    <m/>
    <m/>
    <m/>
    <m/>
    <n v="241"/>
    <n v="51.105809128630703"/>
    <n v="2.0665860215053802"/>
    <n v="14.6963217741935"/>
  </r>
  <r>
    <x v="4"/>
    <x v="12"/>
    <n v="0.55986381322957102"/>
    <n v="202"/>
    <n v="4602.4207920792096"/>
    <n v="363"/>
    <n v="156.096584022039"/>
    <n v="31.648176308539998"/>
    <m/>
    <m/>
    <m/>
    <m/>
    <m/>
    <m/>
    <m/>
    <m/>
    <m/>
    <m/>
    <m/>
    <m/>
    <n v="202"/>
    <n v="152.48514851485101"/>
    <n v="2.73284679665738"/>
    <n v="16.690635097493001"/>
    <m/>
    <m/>
    <m/>
    <m/>
    <n v="201"/>
    <n v="49.367661691542303"/>
    <n v="1.9553483146067401"/>
    <n v="14.190134550561799"/>
  </r>
  <r>
    <x v="4"/>
    <x v="13"/>
    <n v="0.69112651646447099"/>
    <n v="285"/>
    <n v="4286.6947368421097"/>
    <n v="409"/>
    <n v="142.37581907090501"/>
    <n v="32.321474327628401"/>
    <m/>
    <m/>
    <m/>
    <m/>
    <m/>
    <m/>
    <m/>
    <m/>
    <m/>
    <m/>
    <m/>
    <m/>
    <n v="285"/>
    <n v="159.273684210526"/>
    <n v="1.5995647921760401"/>
    <n v="15.7954547677262"/>
    <m/>
    <m/>
    <m/>
    <m/>
    <n v="281"/>
    <n v="50.137010676156599"/>
    <n v="1.7524963144963099"/>
    <n v="13.637248648648701"/>
  </r>
  <r>
    <x v="4"/>
    <x v="14"/>
    <n v="0.356604938271605"/>
    <n v="362"/>
    <n v="4230.9088397790101"/>
    <n v="492"/>
    <n v="140.26567073170699"/>
    <n v="32.021347560975599"/>
    <m/>
    <m/>
    <m/>
    <m/>
    <m/>
    <m/>
    <m/>
    <m/>
    <m/>
    <m/>
    <m/>
    <m/>
    <n v="362"/>
    <n v="164.116022099448"/>
    <n v="2.0554146341463402"/>
    <n v="15.431132113821199"/>
    <m/>
    <m/>
    <m/>
    <m/>
    <n v="361"/>
    <n v="40.704709141274201"/>
    <n v="1.30846734693877"/>
    <n v="13.7316573469388"/>
  </r>
  <r>
    <x v="4"/>
    <x v="15"/>
    <n v="0.36814859926918397"/>
    <n v="313"/>
    <n v="4326.1022364217297"/>
    <n v="451"/>
    <n v="92.135454545454493"/>
    <n v="33.541534368070998"/>
    <m/>
    <m/>
    <m/>
    <m/>
    <m/>
    <m/>
    <m/>
    <m/>
    <m/>
    <m/>
    <m/>
    <m/>
    <n v="313"/>
    <n v="160.09265175718801"/>
    <n v="2.7741574279379102"/>
    <n v="16.484379157427899"/>
    <m/>
    <m/>
    <m/>
    <m/>
    <n v="309"/>
    <n v="40.533333333333303"/>
    <n v="1.2856598639455801"/>
    <n v="14.610941723355999"/>
  </r>
  <r>
    <x v="4"/>
    <x v="16"/>
    <n v="0.38298611111111103"/>
    <n v="288"/>
    <n v="4489.7986111111104"/>
    <n v="449"/>
    <n v="151.66766146993299"/>
    <n v="31.541616926503298"/>
    <m/>
    <m/>
    <m/>
    <m/>
    <m/>
    <m/>
    <m/>
    <m/>
    <m/>
    <m/>
    <m/>
    <m/>
    <n v="288"/>
    <n v="160.90625"/>
    <n v="2.1635647321428602"/>
    <n v="15.340698660714301"/>
    <m/>
    <m/>
    <m/>
    <m/>
    <n v="280"/>
    <n v="38.174999999999997"/>
    <n v="1.28538826185102"/>
    <n v="13.8651029345372"/>
  </r>
  <r>
    <x v="4"/>
    <x v="17"/>
    <n v="0.85449678800856499"/>
    <n v="392"/>
    <n v="4661.7576530612196"/>
    <n v="625"/>
    <n v="223.97427200000001"/>
    <n v="33.510916799999997"/>
    <m/>
    <m/>
    <m/>
    <m/>
    <m/>
    <m/>
    <m/>
    <m/>
    <m/>
    <m/>
    <m/>
    <m/>
    <n v="392"/>
    <n v="165.691326530612"/>
    <n v="2.6358128000000001"/>
    <n v="16.829451200000001"/>
    <m/>
    <m/>
    <m/>
    <m/>
    <n v="384"/>
    <n v="40.395052083333397"/>
    <n v="2.0872175324675299"/>
    <n v="15.4696845779221"/>
  </r>
  <r>
    <x v="4"/>
    <x v="18"/>
    <n v="0.53992805755395701"/>
    <n v="375"/>
    <n v="4646.6480000000001"/>
    <n v="649"/>
    <n v="195.90215716486901"/>
    <n v="32.050785824345198"/>
    <m/>
    <m/>
    <m/>
    <m/>
    <m/>
    <m/>
    <m/>
    <m/>
    <m/>
    <m/>
    <m/>
    <m/>
    <n v="375"/>
    <n v="167.29066666666699"/>
    <n v="2.4827611710323598"/>
    <n v="16.014711864406799"/>
    <m/>
    <m/>
    <m/>
    <m/>
    <n v="363"/>
    <n v="45.711845730027498"/>
    <n v="2.5369217527386501"/>
    <n v="14.010966353677601"/>
  </r>
  <r>
    <x v="4"/>
    <x v="19"/>
    <n v="0.59603752759381901"/>
    <n v="340"/>
    <n v="4366.2147058823502"/>
    <n v="570"/>
    <n v="214.161789473684"/>
    <n v="31.7687701754386"/>
    <m/>
    <m/>
    <m/>
    <m/>
    <m/>
    <m/>
    <m/>
    <m/>
    <m/>
    <m/>
    <m/>
    <m/>
    <n v="340"/>
    <n v="160.279411764706"/>
    <n v="1.8216731107205599"/>
    <n v="15.5797398945518"/>
    <m/>
    <m/>
    <m/>
    <m/>
    <n v="330"/>
    <n v="46.071212121212099"/>
    <n v="3.1409891891891899"/>
    <n v="13.5024254054054"/>
  </r>
  <r>
    <x v="4"/>
    <x v="20"/>
    <n v="0.39122629582806601"/>
    <n v="307"/>
    <n v="4100.1237785016301"/>
    <n v="501"/>
    <n v="155.084670658683"/>
    <n v="30.467620758483001"/>
    <m/>
    <m/>
    <m/>
    <m/>
    <m/>
    <m/>
    <m/>
    <m/>
    <m/>
    <m/>
    <m/>
    <m/>
    <n v="307"/>
    <n v="157.02280130293201"/>
    <n v="1.25468662674651"/>
    <n v="14.411119760479"/>
    <m/>
    <m/>
    <m/>
    <m/>
    <n v="297"/>
    <n v="41.530303030303003"/>
    <n v="2.1232845528455302"/>
    <n v="12.561167073170701"/>
  </r>
  <r>
    <x v="4"/>
    <x v="21"/>
    <n v="0.60045090180360705"/>
    <n v="361"/>
    <n v="4397.1108033240998"/>
    <n v="682"/>
    <n v="171.268885630499"/>
    <n v="28.878046920821099"/>
    <m/>
    <m/>
    <m/>
    <m/>
    <m/>
    <m/>
    <m/>
    <m/>
    <m/>
    <m/>
    <m/>
    <m/>
    <n v="361"/>
    <n v="163.00831024930699"/>
    <n v="1.8180219941349001"/>
    <n v="13.680385630498501"/>
    <m/>
    <m/>
    <m/>
    <m/>
    <n v="350"/>
    <n v="39.29"/>
    <n v="2.09847462686567"/>
    <n v="12.4132453731343"/>
  </r>
  <r>
    <x v="4"/>
    <x v="22"/>
    <n v="0.40483168316831702"/>
    <n v="399"/>
    <n v="4265.9473684210498"/>
    <n v="691"/>
    <n v="149.60017366136"/>
    <n v="27.760457308248899"/>
    <m/>
    <m/>
    <m/>
    <m/>
    <m/>
    <m/>
    <m/>
    <m/>
    <m/>
    <m/>
    <m/>
    <m/>
    <n v="399"/>
    <n v="154.78446115288199"/>
    <n v="1.56591739130435"/>
    <n v="12.2858550724638"/>
    <m/>
    <m/>
    <m/>
    <m/>
    <n v="391"/>
    <n v="34.468797953964199"/>
    <n v="1.28454331864904"/>
    <n v="10.6679509544787"/>
  </r>
  <r>
    <x v="4"/>
    <x v="23"/>
    <n v="0.41988117001828201"/>
    <n v="381"/>
    <n v="4406.9763779527602"/>
    <n v="619"/>
    <n v="152.387447495961"/>
    <n v="28.192533117932101"/>
    <m/>
    <m/>
    <m/>
    <m/>
    <m/>
    <m/>
    <m/>
    <m/>
    <m/>
    <m/>
    <m/>
    <m/>
    <n v="381"/>
    <n v="148.984251968504"/>
    <n v="1.3413101777059799"/>
    <n v="12.823726978998399"/>
    <m/>
    <m/>
    <m/>
    <m/>
    <n v="363"/>
    <n v="35.438016528925601"/>
    <n v="0.278246710526316"/>
    <n v="10.3748363486842"/>
  </r>
  <r>
    <x v="4"/>
    <x v="24"/>
    <n v="0.41634462151394402"/>
    <n v="329"/>
    <n v="4368.5805471124604"/>
    <n v="702"/>
    <n v="187.38024216524201"/>
    <n v="25.724108262108299"/>
    <m/>
    <m/>
    <m/>
    <m/>
    <m/>
    <m/>
    <m/>
    <m/>
    <m/>
    <m/>
    <m/>
    <m/>
    <n v="329"/>
    <n v="158.048632218845"/>
    <n v="1.87825925925926"/>
    <n v="11.855198005698"/>
    <m/>
    <m/>
    <m/>
    <m/>
    <n v="325"/>
    <n v="29.324307692307698"/>
    <n v="-0.47814449213161597"/>
    <n v="10.688025894134499"/>
  </r>
  <r>
    <x v="4"/>
    <x v="25"/>
    <n v="0.32556783919597998"/>
    <n v="347"/>
    <n v="4373.5821325648403"/>
    <n v="671"/>
    <n v="172.731922503726"/>
    <n v="24.189023845007402"/>
    <n v="58"/>
    <n v="186"/>
    <n v="-1.7878366666666701"/>
    <n v="6.87883333333333"/>
    <n v="58"/>
    <n v="175.60344827586201"/>
    <n v="0.132191335740072"/>
    <n v="5.6247942238267097"/>
    <n v="58"/>
    <n v="641.79310344827604"/>
    <n v="-0.40801908396946501"/>
    <n v="5.0194312977099296"/>
    <n v="347"/>
    <n v="144.29394812680101"/>
    <n v="1.4268986587183301"/>
    <n v="9.8468137108792906"/>
    <m/>
    <m/>
    <m/>
    <m/>
    <n v="346"/>
    <n v="28.488150289017302"/>
    <n v="-1.08682511210762"/>
    <n v="8.5723689088191204"/>
  </r>
  <r>
    <x v="4"/>
    <x v="26"/>
    <n v="0.30642940490081699"/>
    <n v="248"/>
    <n v="4422.60080645161"/>
    <n v="520"/>
    <n v="188.663269230769"/>
    <n v="23.803248076923101"/>
    <m/>
    <m/>
    <m/>
    <m/>
    <m/>
    <m/>
    <m/>
    <m/>
    <m/>
    <m/>
    <m/>
    <m/>
    <n v="248"/>
    <n v="156.258064516129"/>
    <n v="1.1060635838150299"/>
    <n v="9.8488882466281193"/>
    <m/>
    <m/>
    <m/>
    <m/>
    <n v="244"/>
    <n v="24.585245901639301"/>
    <n v="-2.28114671814672"/>
    <n v="8.2901700772200702"/>
  </r>
  <r>
    <x v="4"/>
    <x v="27"/>
    <n v="0.27201776649746201"/>
    <n v="205"/>
    <n v="4369.5804878048802"/>
    <n v="499"/>
    <n v="197.966172344689"/>
    <n v="20.2724428857715"/>
    <m/>
    <m/>
    <m/>
    <m/>
    <m/>
    <m/>
    <m/>
    <m/>
    <m/>
    <m/>
    <m/>
    <m/>
    <n v="205"/>
    <n v="142.770731707317"/>
    <n v="1.05596993987976"/>
    <n v="8.2800120240480908"/>
    <m/>
    <m/>
    <m/>
    <m/>
    <n v="184"/>
    <n v="23.889673913043499"/>
    <n v="-2.1628834355828199"/>
    <n v="7.1014920245398798"/>
  </r>
  <r>
    <x v="4"/>
    <x v="28"/>
    <n v="0.32891612903225798"/>
    <n v="130"/>
    <n v="5202.3"/>
    <n v="469"/>
    <n v="246.76942430703599"/>
    <n v="19.2914413646055"/>
    <m/>
    <m/>
    <m/>
    <m/>
    <m/>
    <m/>
    <m/>
    <m/>
    <m/>
    <m/>
    <m/>
    <m/>
    <n v="130"/>
    <n v="133.14615384615399"/>
    <n v="0.86300860215053699"/>
    <n v="8.0852752688171901"/>
    <m/>
    <m/>
    <m/>
    <m/>
    <n v="127"/>
    <n v="29.178740157480298"/>
    <n v="-2.8823267973856201"/>
    <n v="6.8497958605664397"/>
  </r>
  <r>
    <x v="4"/>
    <x v="29"/>
    <n v="0.31657933042212499"/>
    <n v="93"/>
    <n v="5682.63440860215"/>
    <n v="426"/>
    <n v="285.65384976525797"/>
    <n v="16.673680751173698"/>
    <m/>
    <m/>
    <m/>
    <m/>
    <m/>
    <m/>
    <m/>
    <m/>
    <m/>
    <m/>
    <m/>
    <m/>
    <n v="93"/>
    <n v="141.806451612903"/>
    <n v="1.0321241050119301"/>
    <n v="6.77987589498807"/>
    <m/>
    <m/>
    <m/>
    <m/>
    <n v="75"/>
    <n v="24.308"/>
    <n v="-3.3456387559808598"/>
    <n v="5.8131959330143497"/>
  </r>
  <r>
    <x v="4"/>
    <x v="30"/>
    <n v="0.443776223776224"/>
    <m/>
    <m/>
    <n v="285"/>
    <n v="209.836807017544"/>
    <n v="12.6629684210526"/>
    <m/>
    <m/>
    <m/>
    <m/>
    <m/>
    <m/>
    <m/>
    <m/>
    <m/>
    <m/>
    <m/>
    <m/>
    <m/>
    <m/>
    <m/>
    <m/>
    <m/>
    <m/>
    <m/>
    <m/>
    <m/>
    <m/>
    <m/>
    <m/>
  </r>
  <r>
    <x v="4"/>
    <x v="31"/>
    <n v="0.44026737967914498"/>
    <m/>
    <m/>
    <n v="254"/>
    <n v="218.07114173228399"/>
    <n v="12.587531496063001"/>
    <m/>
    <m/>
    <m/>
    <m/>
    <m/>
    <m/>
    <m/>
    <m/>
    <m/>
    <m/>
    <m/>
    <m/>
    <m/>
    <m/>
    <m/>
    <m/>
    <m/>
    <m/>
    <m/>
    <m/>
    <m/>
    <m/>
    <m/>
    <m/>
  </r>
  <r>
    <x v="4"/>
    <x v="32"/>
    <n v="1.01816753926702"/>
    <m/>
    <m/>
    <n v="143"/>
    <n v="252.51741258741299"/>
    <n v="11.634671328671301"/>
    <m/>
    <m/>
    <m/>
    <m/>
    <m/>
    <m/>
    <m/>
    <m/>
    <m/>
    <m/>
    <m/>
    <m/>
    <m/>
    <m/>
    <m/>
    <m/>
    <m/>
    <m/>
    <m/>
    <m/>
    <m/>
    <m/>
    <m/>
    <m/>
  </r>
  <r>
    <x v="5"/>
    <x v="8"/>
    <n v="6.4500000000000002E-2"/>
    <m/>
    <m/>
    <n v="50"/>
    <n v="36.8872"/>
    <n v="27.44332"/>
    <m/>
    <m/>
    <m/>
    <m/>
    <m/>
    <m/>
    <m/>
    <m/>
    <m/>
    <m/>
    <m/>
    <m/>
    <m/>
    <m/>
    <m/>
    <m/>
    <m/>
    <m/>
    <m/>
    <m/>
    <m/>
    <m/>
    <m/>
    <m/>
  </r>
  <r>
    <x v="5"/>
    <x v="10"/>
    <n v="6.2357723577235798E-2"/>
    <m/>
    <m/>
    <n v="61"/>
    <n v="46.222622950819698"/>
    <n v="22.625770491803301"/>
    <m/>
    <m/>
    <m/>
    <m/>
    <m/>
    <m/>
    <m/>
    <m/>
    <m/>
    <m/>
    <m/>
    <m/>
    <m/>
    <m/>
    <m/>
    <m/>
    <m/>
    <m/>
    <m/>
    <m/>
    <m/>
    <m/>
    <m/>
    <m/>
  </r>
  <r>
    <x v="5"/>
    <x v="11"/>
    <n v="0.148012422360248"/>
    <m/>
    <m/>
    <n v="67"/>
    <n v="33.371641791044802"/>
    <n v="21.8805373134328"/>
    <m/>
    <m/>
    <m/>
    <m/>
    <m/>
    <m/>
    <m/>
    <m/>
    <m/>
    <m/>
    <m/>
    <m/>
    <m/>
    <m/>
    <m/>
    <m/>
    <m/>
    <m/>
    <m/>
    <m/>
    <m/>
    <m/>
    <m/>
    <m/>
  </r>
  <r>
    <x v="5"/>
    <x v="12"/>
    <n v="5.7954545454545502E-2"/>
    <m/>
    <m/>
    <n v="98"/>
    <n v="71.357142857142904"/>
    <n v="25.045887755102001"/>
    <m/>
    <m/>
    <m/>
    <m/>
    <m/>
    <m/>
    <m/>
    <m/>
    <m/>
    <m/>
    <m/>
    <m/>
    <m/>
    <m/>
    <m/>
    <m/>
    <m/>
    <m/>
    <m/>
    <m/>
    <m/>
    <m/>
    <m/>
    <m/>
  </r>
  <r>
    <x v="5"/>
    <x v="13"/>
    <n v="1.31939163498099E-2"/>
    <n v="63"/>
    <n v="4407.4603174603199"/>
    <n v="119"/>
    <n v="34.535126050420203"/>
    <n v="24.668109243697501"/>
    <m/>
    <m/>
    <m/>
    <m/>
    <m/>
    <m/>
    <m/>
    <m/>
    <m/>
    <m/>
    <m/>
    <m/>
    <n v="63"/>
    <n v="123.380952380952"/>
    <n v="0.47724369747899198"/>
    <n v="11.005823529411799"/>
    <m/>
    <m/>
    <m/>
    <m/>
    <n v="61"/>
    <n v="47.162295081967201"/>
    <n v="1.2431826086956499"/>
    <n v="8.9182895652173908"/>
  </r>
  <r>
    <x v="5"/>
    <x v="14"/>
    <n v="6.2048192771084303E-2"/>
    <n v="63"/>
    <n v="4297.3015873015902"/>
    <n v="123"/>
    <n v="115.191138211382"/>
    <n v="22.206"/>
    <m/>
    <m/>
    <m/>
    <m/>
    <m/>
    <m/>
    <m/>
    <m/>
    <m/>
    <m/>
    <m/>
    <m/>
    <n v="63"/>
    <n v="120.238095238095"/>
    <n v="-0.29760162601626"/>
    <n v="10.017325203252"/>
    <m/>
    <m/>
    <m/>
    <m/>
    <n v="58"/>
    <n v="45.365517241379301"/>
    <n v="1.73057142857143"/>
    <n v="8.0996873949579804"/>
  </r>
  <r>
    <x v="5"/>
    <x v="15"/>
    <n v="0.10398203592814401"/>
    <n v="102"/>
    <n v="4311.6568627450997"/>
    <n v="177"/>
    <n v="89.988757062146902"/>
    <n v="25.1528474576271"/>
    <m/>
    <m/>
    <m/>
    <m/>
    <m/>
    <m/>
    <m/>
    <m/>
    <m/>
    <m/>
    <m/>
    <m/>
    <n v="102"/>
    <n v="131.28431372548999"/>
    <n v="0.85317514124293703"/>
    <n v="11.765785310734501"/>
    <m/>
    <m/>
    <m/>
    <m/>
    <n v="95"/>
    <n v="42.743157894736797"/>
    <n v="1.8026626506024099"/>
    <n v="10.402443373494"/>
  </r>
  <r>
    <x v="5"/>
    <x v="16"/>
    <n v="1.6004566210045701E-2"/>
    <n v="163"/>
    <n v="4599.9938650306703"/>
    <n v="252"/>
    <n v="45.410515873015797"/>
    <n v="28.374067460317399"/>
    <m/>
    <m/>
    <m/>
    <m/>
    <m/>
    <m/>
    <m/>
    <m/>
    <m/>
    <m/>
    <m/>
    <m/>
    <n v="163"/>
    <n v="133.950920245399"/>
    <n v="1.42553968253968"/>
    <n v="13.4423650793651"/>
    <m/>
    <m/>
    <m/>
    <m/>
    <n v="156"/>
    <n v="40.051923076923103"/>
    <n v="1.71615853658537"/>
    <n v="11.6264280487805"/>
  </r>
  <r>
    <x v="5"/>
    <x v="17"/>
    <n v="6.5679513184584204E-2"/>
    <n v="152"/>
    <n v="4517.7828947368398"/>
    <n v="249"/>
    <n v="41.081887550200797"/>
    <n v="26.081887550200801"/>
    <m/>
    <m/>
    <m/>
    <m/>
    <m/>
    <m/>
    <m/>
    <m/>
    <m/>
    <m/>
    <m/>
    <m/>
    <n v="152"/>
    <n v="139.802631578947"/>
    <n v="1.41571084337349"/>
    <n v="12.503116465863499"/>
    <m/>
    <m/>
    <m/>
    <m/>
    <n v="140"/>
    <n v="39.392142857142801"/>
    <n v="1.6373739495798301"/>
    <n v="10.802394117647101"/>
  </r>
  <r>
    <x v="5"/>
    <x v="18"/>
    <n v="0.108937381404175"/>
    <n v="151"/>
    <n v="4350.0993377483401"/>
    <n v="293"/>
    <n v="21.230716723549499"/>
    <n v="24.829518771331099"/>
    <m/>
    <m/>
    <m/>
    <m/>
    <m/>
    <m/>
    <m/>
    <m/>
    <m/>
    <m/>
    <m/>
    <m/>
    <n v="151"/>
    <n v="132.18543046357601"/>
    <n v="0.79846575342465798"/>
    <n v="11.8865034246575"/>
    <m/>
    <m/>
    <m/>
    <m/>
    <n v="144"/>
    <n v="38.847916666666698"/>
    <n v="1.5400492957746501"/>
    <n v="9.6376700704225406"/>
  </r>
  <r>
    <x v="5"/>
    <x v="19"/>
    <n v="0.17336717428088"/>
    <n v="179"/>
    <n v="4574.7262569832401"/>
    <n v="329"/>
    <n v="14.30273556231"/>
    <n v="25.477440729483298"/>
    <m/>
    <m/>
    <m/>
    <m/>
    <m/>
    <m/>
    <m/>
    <m/>
    <m/>
    <m/>
    <m/>
    <m/>
    <n v="179"/>
    <n v="138.09497206703901"/>
    <n v="1.4070121580547099"/>
    <n v="12.2207963525836"/>
    <m/>
    <m/>
    <m/>
    <m/>
    <n v="168"/>
    <n v="41.417261904761901"/>
    <n v="2.8413018867924502"/>
    <n v="10.315801572327"/>
  </r>
  <r>
    <x v="5"/>
    <x v="20"/>
    <n v="1.9358208955223902E-2"/>
    <n v="242"/>
    <n v="4661.09504132231"/>
    <n v="420"/>
    <n v="35.654880952380999"/>
    <n v="27.3750619047619"/>
    <m/>
    <m/>
    <m/>
    <m/>
    <m/>
    <m/>
    <m/>
    <m/>
    <m/>
    <m/>
    <m/>
    <m/>
    <n v="242"/>
    <n v="134.16942148760299"/>
    <n v="1.00664523809524"/>
    <n v="13.5393928571429"/>
    <m/>
    <m/>
    <m/>
    <m/>
    <n v="229"/>
    <n v="39.813537117903898"/>
    <n v="2.5411613691931501"/>
    <n v="11.664765525672401"/>
  </r>
  <r>
    <x v="5"/>
    <x v="21"/>
    <n v="7.4588394062078303E-2"/>
    <n v="239"/>
    <n v="4694.8075313807503"/>
    <n v="446"/>
    <n v="44.044080717488796"/>
    <n v="25.509625560538101"/>
    <m/>
    <m/>
    <m/>
    <m/>
    <m/>
    <m/>
    <m/>
    <m/>
    <m/>
    <m/>
    <m/>
    <m/>
    <n v="239"/>
    <n v="131.966527196653"/>
    <n v="0.89826681614349801"/>
    <n v="12.059529147982101"/>
    <m/>
    <m/>
    <m/>
    <m/>
    <n v="223"/>
    <n v="36.013004484304901"/>
    <n v="1.9102193396226399"/>
    <n v="10.643577122641499"/>
  </r>
  <r>
    <x v="5"/>
    <x v="22"/>
    <n v="0.111195965417867"/>
    <n v="236"/>
    <n v="4695.9661016949103"/>
    <n v="416"/>
    <n v="21.2234855769231"/>
    <n v="26.965634615384602"/>
    <m/>
    <m/>
    <m/>
    <m/>
    <m/>
    <m/>
    <m/>
    <m/>
    <m/>
    <m/>
    <m/>
    <m/>
    <n v="236"/>
    <n v="131.13135593220301"/>
    <n v="0.60841826923076903"/>
    <n v="13.473396634615399"/>
    <m/>
    <m/>
    <m/>
    <m/>
    <n v="223"/>
    <n v="31.967264573990999"/>
    <n v="1.07301470588235"/>
    <n v="11.8571455882353"/>
  </r>
  <r>
    <x v="5"/>
    <x v="23"/>
    <n v="7.6662830840046006E-2"/>
    <n v="322"/>
    <n v="4844.1521739130403"/>
    <n v="497"/>
    <n v="59.520020120724297"/>
    <n v="26.206511066398399"/>
    <m/>
    <m/>
    <m/>
    <m/>
    <m/>
    <m/>
    <m/>
    <m/>
    <m/>
    <m/>
    <m/>
    <m/>
    <n v="322"/>
    <n v="138.695652173913"/>
    <n v="0.24073239436619701"/>
    <n v="12.419442655935599"/>
    <m/>
    <m/>
    <m/>
    <m/>
    <n v="289"/>
    <n v="33.665051903114197"/>
    <n v="0.93333966244725697"/>
    <n v="10.4152905063291"/>
  </r>
  <r>
    <x v="5"/>
    <x v="24"/>
    <n v="7.6111771700356698E-2"/>
    <n v="278"/>
    <n v="4596.9028776978403"/>
    <n v="511"/>
    <n v="28.105166340508799"/>
    <n v="25.386052837573398"/>
    <m/>
    <m/>
    <m/>
    <m/>
    <m/>
    <m/>
    <m/>
    <m/>
    <m/>
    <m/>
    <m/>
    <m/>
    <n v="278"/>
    <n v="128.89928057553999"/>
    <n v="0.92634442270058703"/>
    <n v="12.132399217221099"/>
    <m/>
    <m/>
    <m/>
    <m/>
    <n v="261"/>
    <n v="30.596934865900401"/>
    <n v="-0.599579158316634"/>
    <n v="10.9137276553106"/>
  </r>
  <r>
    <x v="5"/>
    <x v="25"/>
    <n v="0.109186602870813"/>
    <n v="249"/>
    <n v="4551.2690763052196"/>
    <n v="493"/>
    <n v="66.688215010142002"/>
    <n v="24.302113590263701"/>
    <m/>
    <m/>
    <m/>
    <m/>
    <m/>
    <m/>
    <m/>
    <m/>
    <m/>
    <m/>
    <m/>
    <m/>
    <n v="249"/>
    <n v="124.622489959839"/>
    <n v="0.31251527494908399"/>
    <n v="11.5402851323829"/>
    <m/>
    <m/>
    <m/>
    <m/>
    <n v="224"/>
    <n v="32.074107142857102"/>
    <n v="-1.33359196617336"/>
    <n v="10.545490697674399"/>
  </r>
  <r>
    <x v="5"/>
    <x v="26"/>
    <n v="0.123013972055888"/>
    <n v="311"/>
    <n v="4991.1061093247599"/>
    <n v="574"/>
    <n v="68.103989547038296"/>
    <n v="23.903189895470401"/>
    <m/>
    <m/>
    <m/>
    <m/>
    <m/>
    <m/>
    <m/>
    <m/>
    <m/>
    <m/>
    <m/>
    <m/>
    <n v="311"/>
    <n v="127.633440514469"/>
    <n v="-2.8073298429319399E-2"/>
    <n v="10.238895287958099"/>
    <m/>
    <m/>
    <m/>
    <m/>
    <n v="295"/>
    <n v="30.705423728813599"/>
    <n v="-2.23632616487455"/>
    <n v="9.4244761648745605"/>
  </r>
  <r>
    <x v="5"/>
    <x v="27"/>
    <n v="2.9380630630630601E-2"/>
    <n v="262"/>
    <n v="5085.3015267175597"/>
    <n v="517"/>
    <n v="106.499284332689"/>
    <n v="24.125034816247599"/>
    <m/>
    <m/>
    <m/>
    <m/>
    <m/>
    <m/>
    <m/>
    <m/>
    <m/>
    <m/>
    <m/>
    <m/>
    <n v="262"/>
    <n v="126.396946564885"/>
    <n v="0.10356976744186"/>
    <n v="11.0706143410853"/>
    <m/>
    <m/>
    <m/>
    <m/>
    <n v="257"/>
    <n v="30.2793774319066"/>
    <n v="-3.4513900990098998"/>
    <n v="9.7369782178217807"/>
  </r>
  <r>
    <x v="5"/>
    <x v="28"/>
    <n v="6.9449204406364803E-2"/>
    <n v="227"/>
    <n v="5417.8502202643203"/>
    <n v="495"/>
    <n v="120.845393939394"/>
    <n v="21.5632949494949"/>
    <m/>
    <m/>
    <m/>
    <m/>
    <m/>
    <m/>
    <m/>
    <m/>
    <m/>
    <m/>
    <m/>
    <m/>
    <n v="227"/>
    <n v="119.03964757709301"/>
    <n v="8.8147773279352498E-2"/>
    <n v="9.2960323886639706"/>
    <m/>
    <m/>
    <m/>
    <m/>
    <n v="224"/>
    <n v="27.534821428571501"/>
    <n v="-4.1182268041237098"/>
    <n v="8.1707051546391707"/>
  </r>
  <r>
    <x v="5"/>
    <x v="29"/>
    <n v="0.254082503556188"/>
    <n v="172"/>
    <n v="5529.8837209302301"/>
    <n v="433"/>
    <n v="151.97438799076201"/>
    <n v="21.312806004618899"/>
    <m/>
    <m/>
    <m/>
    <m/>
    <m/>
    <m/>
    <m/>
    <m/>
    <m/>
    <m/>
    <m/>
    <m/>
    <n v="172"/>
    <n v="117.598837209302"/>
    <n v="-4.8812500000000002E-2"/>
    <n v="10.098969907407399"/>
    <m/>
    <m/>
    <m/>
    <m/>
    <n v="144"/>
    <n v="28.3"/>
    <n v="-6.1395703883495196"/>
    <n v="8.2629121359223294"/>
  </r>
  <r>
    <x v="5"/>
    <x v="30"/>
    <n v="6.0880398671096299E-2"/>
    <n v="71"/>
    <n v="5367.5492957746501"/>
    <n v="368"/>
    <n v="126.805217391304"/>
    <n v="15.7171548913043"/>
    <m/>
    <m/>
    <m/>
    <m/>
    <m/>
    <m/>
    <m/>
    <m/>
    <m/>
    <m/>
    <m/>
    <m/>
    <n v="71"/>
    <n v="112.887323943662"/>
    <n v="-0.46008174386921002"/>
    <n v="7.36605177111716"/>
    <m/>
    <m/>
    <m/>
    <m/>
    <n v="59"/>
    <n v="27.437288135593199"/>
    <n v="-5.7199519774011298"/>
    <n v="6.62325706214689"/>
  </r>
  <r>
    <x v="5"/>
    <x v="31"/>
    <n v="0.2001"/>
    <m/>
    <m/>
    <n v="332"/>
    <n v="126.439698795181"/>
    <n v="15.4456084337349"/>
    <m/>
    <m/>
    <m/>
    <m/>
    <m/>
    <m/>
    <m/>
    <m/>
    <m/>
    <m/>
    <m/>
    <m/>
    <m/>
    <m/>
    <m/>
    <m/>
    <m/>
    <m/>
    <m/>
    <m/>
    <m/>
    <m/>
    <m/>
    <m/>
  </r>
  <r>
    <x v="5"/>
    <x v="32"/>
    <n v="0.14665738161559899"/>
    <m/>
    <m/>
    <n v="236"/>
    <n v="110.480211864407"/>
    <n v="14.0135889830508"/>
    <m/>
    <m/>
    <m/>
    <m/>
    <m/>
    <m/>
    <m/>
    <m/>
    <m/>
    <m/>
    <m/>
    <m/>
    <m/>
    <m/>
    <m/>
    <m/>
    <m/>
    <m/>
    <m/>
    <m/>
    <m/>
    <m/>
    <m/>
    <m/>
  </r>
  <r>
    <x v="5"/>
    <x v="33"/>
    <n v="6.3750000000000001E-2"/>
    <m/>
    <m/>
    <n v="159"/>
    <n v="106.31710691823901"/>
    <n v="11.8182389937107"/>
    <m/>
    <m/>
    <m/>
    <m/>
    <m/>
    <m/>
    <m/>
    <m/>
    <m/>
    <m/>
    <m/>
    <m/>
    <m/>
    <m/>
    <m/>
    <m/>
    <m/>
    <m/>
    <m/>
    <m/>
    <m/>
    <m/>
    <m/>
    <m/>
  </r>
  <r>
    <x v="5"/>
    <x v="34"/>
    <n v="7.6216216216216201E-2"/>
    <m/>
    <m/>
    <n v="54"/>
    <n v="148.672037037037"/>
    <n v="10.2796296296296"/>
    <m/>
    <m/>
    <m/>
    <m/>
    <m/>
    <m/>
    <m/>
    <m/>
    <m/>
    <m/>
    <m/>
    <m/>
    <m/>
    <m/>
    <m/>
    <m/>
    <m/>
    <m/>
    <m/>
    <m/>
    <m/>
    <m/>
    <m/>
    <m/>
  </r>
  <r>
    <x v="6"/>
    <x v="0"/>
    <n v="8.5507246376811605E-3"/>
    <m/>
    <m/>
    <n v="55"/>
    <n v="-109.827272727273"/>
    <n v="26.266181818181799"/>
    <m/>
    <m/>
    <m/>
    <m/>
    <m/>
    <m/>
    <m/>
    <m/>
    <m/>
    <m/>
    <m/>
    <m/>
    <m/>
    <m/>
    <m/>
    <m/>
    <m/>
    <m/>
    <m/>
    <m/>
    <m/>
    <m/>
    <m/>
    <m/>
  </r>
  <r>
    <x v="6"/>
    <x v="1"/>
    <n v="3.6363636363636397E-2"/>
    <m/>
    <m/>
    <n v="52"/>
    <n v="-4.2423076923076897"/>
    <n v="29.3609230769231"/>
    <m/>
    <m/>
    <m/>
    <m/>
    <m/>
    <m/>
    <m/>
    <m/>
    <m/>
    <m/>
    <m/>
    <m/>
    <m/>
    <m/>
    <m/>
    <m/>
    <m/>
    <m/>
    <m/>
    <m/>
    <m/>
    <m/>
    <m/>
    <m/>
  </r>
  <r>
    <x v="6"/>
    <x v="2"/>
    <n v="0.16727272727272699"/>
    <n v="62"/>
    <n v="4813.1290322580599"/>
    <n v="82"/>
    <n v="-73.826951219512196"/>
    <n v="28.6174146341463"/>
    <m/>
    <m/>
    <m/>
    <m/>
    <m/>
    <m/>
    <m/>
    <m/>
    <m/>
    <m/>
    <m/>
    <m/>
    <n v="62"/>
    <n v="143.370967741935"/>
    <n v="1.36720731707317"/>
    <n v="11.987"/>
    <m/>
    <m/>
    <m/>
    <m/>
    <n v="60"/>
    <n v="56.051666666666598"/>
    <n v="0.282858974358974"/>
    <n v="9.2347435897435908"/>
  </r>
  <r>
    <x v="6"/>
    <x v="3"/>
    <n v="0.169646017699115"/>
    <n v="54"/>
    <n v="5242.1851851851898"/>
    <n v="82"/>
    <n v="-16.7960975609756"/>
    <n v="27.712048780487802"/>
    <m/>
    <m/>
    <m/>
    <m/>
    <m/>
    <m/>
    <m/>
    <m/>
    <m/>
    <m/>
    <m/>
    <m/>
    <n v="54"/>
    <n v="157.03703703703701"/>
    <n v="1.33137804878049"/>
    <n v="11.1223048780488"/>
    <m/>
    <m/>
    <m/>
    <m/>
    <n v="54"/>
    <n v="52.033333333333303"/>
    <n v="0.105074074074074"/>
    <n v="8.9751851851851896"/>
  </r>
  <r>
    <x v="6"/>
    <x v="4"/>
    <n v="7.6692307692307699E-2"/>
    <n v="65"/>
    <n v="5037.2307692307704"/>
    <n v="89"/>
    <n v="-52.840561797752798"/>
    <n v="29.832741573033701"/>
    <m/>
    <m/>
    <m/>
    <m/>
    <m/>
    <m/>
    <m/>
    <m/>
    <m/>
    <m/>
    <m/>
    <m/>
    <n v="65"/>
    <n v="149.83076923076899"/>
    <n v="1.26028089887641"/>
    <n v="11.6447191011236"/>
    <m/>
    <m/>
    <m/>
    <m/>
    <n v="65"/>
    <n v="51.078461538461603"/>
    <n v="-4.6438202247191002E-2"/>
    <n v="9.3123595505617995"/>
  </r>
  <r>
    <x v="6"/>
    <x v="5"/>
    <n v="0.241592356687898"/>
    <n v="90"/>
    <n v="5194.4111111111097"/>
    <n v="115"/>
    <n v="79.647913043478297"/>
    <n v="31.665278260869599"/>
    <m/>
    <m/>
    <m/>
    <m/>
    <m/>
    <m/>
    <m/>
    <m/>
    <m/>
    <m/>
    <m/>
    <m/>
    <n v="90"/>
    <n v="151.47777777777799"/>
    <n v="2.22279130434783"/>
    <n v="12.907686956521699"/>
    <m/>
    <m/>
    <m/>
    <m/>
    <n v="87"/>
    <n v="48.903448275862097"/>
    <n v="0.2676"/>
    <n v="10.6011818181818"/>
  </r>
  <r>
    <x v="6"/>
    <x v="6"/>
    <n v="0.48011976047904198"/>
    <n v="89"/>
    <n v="5009.3820224719102"/>
    <n v="125"/>
    <n v="-62.26032"/>
    <n v="30.331064000000001"/>
    <m/>
    <m/>
    <m/>
    <m/>
    <m/>
    <m/>
    <m/>
    <m/>
    <m/>
    <m/>
    <m/>
    <m/>
    <n v="89"/>
    <n v="144.05617977528101"/>
    <n v="1.6894480000000001"/>
    <n v="12.012496000000001"/>
    <m/>
    <m/>
    <m/>
    <m/>
    <n v="84"/>
    <n v="48.1404761904762"/>
    <n v="-0.44266666666666699"/>
    <n v="9.6792841666666707"/>
  </r>
  <r>
    <x v="6"/>
    <x v="7"/>
    <n v="0.63656050955414001"/>
    <n v="95"/>
    <n v="5204.0736842105298"/>
    <n v="130"/>
    <n v="17.551692307692299"/>
    <n v="33.858530769230804"/>
    <m/>
    <m/>
    <m/>
    <m/>
    <m/>
    <m/>
    <m/>
    <m/>
    <m/>
    <m/>
    <m/>
    <m/>
    <n v="95"/>
    <n v="123.747368421053"/>
    <n v="0.39096153846153903"/>
    <n v="14.467830769230799"/>
    <m/>
    <m/>
    <m/>
    <m/>
    <n v="88"/>
    <n v="47.088636363636397"/>
    <n v="-0.68720634920634904"/>
    <n v="11.592139682539701"/>
  </r>
  <r>
    <x v="6"/>
    <x v="8"/>
    <n v="0.37416149068323001"/>
    <n v="68"/>
    <n v="5294.9705882352901"/>
    <n v="121"/>
    <n v="-27.346859504132201"/>
    <n v="28.509611570248001"/>
    <m/>
    <m/>
    <m/>
    <m/>
    <m/>
    <m/>
    <m/>
    <m/>
    <m/>
    <m/>
    <m/>
    <m/>
    <n v="68"/>
    <n v="129.32352941176501"/>
    <n v="-0.81641322314049602"/>
    <n v="11.9314958677686"/>
    <m/>
    <m/>
    <m/>
    <m/>
    <n v="64"/>
    <n v="39.182812499999997"/>
    <n v="-1.0486525423728801"/>
    <n v="9.7033559322033902"/>
  </r>
  <r>
    <x v="6"/>
    <x v="9"/>
    <n v="0.69819587628865998"/>
    <n v="103"/>
    <n v="5284.9514563106804"/>
    <n v="150"/>
    <n v="37.761933333333403"/>
    <n v="30.7144266666667"/>
    <m/>
    <m/>
    <m/>
    <m/>
    <m/>
    <m/>
    <m/>
    <m/>
    <m/>
    <m/>
    <m/>
    <m/>
    <n v="103"/>
    <n v="131.84466019417499"/>
    <n v="-0.19103424657534299"/>
    <n v="12.7779589041096"/>
    <m/>
    <m/>
    <m/>
    <m/>
    <n v="101"/>
    <n v="47.1"/>
    <n v="-0.41439436619718301"/>
    <n v="10.3193457746479"/>
  </r>
  <r>
    <x v="6"/>
    <x v="10"/>
    <n v="0.44817258883248701"/>
    <n v="86"/>
    <n v="5417.2906976744198"/>
    <n v="121"/>
    <n v="-50.147107438016597"/>
    <n v="32.706024793388401"/>
    <m/>
    <m/>
    <m/>
    <m/>
    <m/>
    <m/>
    <m/>
    <m/>
    <m/>
    <m/>
    <m/>
    <m/>
    <n v="86"/>
    <n v="137.87209302325601"/>
    <n v="-0.96643801652892503"/>
    <n v="14.0065454545454"/>
    <m/>
    <m/>
    <m/>
    <m/>
    <n v="80"/>
    <n v="50.1875"/>
    <n v="-0.110275862068965"/>
    <n v="11.5128189655172"/>
  </r>
  <r>
    <x v="6"/>
    <x v="11"/>
    <n v="0.42627218934911199"/>
    <n v="81"/>
    <n v="5645.5555555555602"/>
    <n v="129"/>
    <n v="-3.97906976744185"/>
    <n v="31.892596899224799"/>
    <m/>
    <m/>
    <m/>
    <m/>
    <m/>
    <m/>
    <m/>
    <m/>
    <m/>
    <m/>
    <m/>
    <m/>
    <n v="81"/>
    <n v="132.56790123456801"/>
    <n v="-2.29125581395349"/>
    <n v="14.1570697674419"/>
    <m/>
    <m/>
    <m/>
    <m/>
    <n v="78"/>
    <n v="49.492307692307698"/>
    <n v="-0.54928225806451603"/>
    <n v="11.887629032258101"/>
  </r>
  <r>
    <x v="6"/>
    <x v="12"/>
    <n v="0.56206521739130499"/>
    <n v="85"/>
    <n v="6145.1176470588198"/>
    <n v="139"/>
    <n v="143.34633093525201"/>
    <n v="30.5237338129497"/>
    <m/>
    <m/>
    <m/>
    <m/>
    <m/>
    <m/>
    <m/>
    <m/>
    <m/>
    <m/>
    <m/>
    <m/>
    <n v="85"/>
    <n v="145.011764705882"/>
    <n v="-0.171417266187051"/>
    <n v="12.4227338129496"/>
    <m/>
    <m/>
    <m/>
    <m/>
    <n v="82"/>
    <n v="52.979268292682903"/>
    <n v="-0.85327941176470601"/>
    <n v="10.2850735294118"/>
  </r>
  <r>
    <x v="6"/>
    <x v="13"/>
    <n v="0.52940298507462702"/>
    <n v="52"/>
    <n v="6355.75"/>
    <n v="86"/>
    <n v="160.952906976744"/>
    <n v="30.1793023255814"/>
    <m/>
    <m/>
    <m/>
    <m/>
    <m/>
    <m/>
    <m/>
    <m/>
    <m/>
    <m/>
    <m/>
    <m/>
    <n v="52"/>
    <n v="165.961538461538"/>
    <n v="1.2171976744186099"/>
    <n v="11.971837209302301"/>
    <m/>
    <m/>
    <m/>
    <m/>
    <n v="51"/>
    <n v="54.984313725490203"/>
    <n v="-0.49245238095238097"/>
    <n v="9.5954309523809496"/>
  </r>
  <r>
    <x v="6"/>
    <x v="14"/>
    <n v="0.296363636363636"/>
    <m/>
    <m/>
    <n v="85"/>
    <n v="168.08223529411799"/>
    <n v="25.639529411764698"/>
    <m/>
    <m/>
    <m/>
    <m/>
    <m/>
    <m/>
    <m/>
    <m/>
    <m/>
    <m/>
    <m/>
    <m/>
    <m/>
    <m/>
    <m/>
    <m/>
    <m/>
    <m/>
    <m/>
    <m/>
    <m/>
    <m/>
    <m/>
    <m/>
  </r>
  <r>
    <x v="6"/>
    <x v="15"/>
    <n v="0.43382716049382702"/>
    <n v="57"/>
    <n v="5496.7017543859602"/>
    <n v="79"/>
    <n v="266.57810126582302"/>
    <n v="28.433240506329099"/>
    <m/>
    <m/>
    <m/>
    <m/>
    <m/>
    <m/>
    <m/>
    <m/>
    <m/>
    <m/>
    <m/>
    <m/>
    <n v="57"/>
    <n v="128.75438596491199"/>
    <n v="-1.1155443037974699"/>
    <n v="10.9082278481013"/>
    <m/>
    <m/>
    <m/>
    <m/>
    <n v="54"/>
    <n v="45.842592592592602"/>
    <n v="-0.29079487179487201"/>
    <n v="8.7568333333333293"/>
  </r>
  <r>
    <x v="6"/>
    <x v="16"/>
    <n v="0.24756756756756801"/>
    <m/>
    <m/>
    <n v="60"/>
    <n v="215.122166666667"/>
    <n v="28.576133333333299"/>
    <m/>
    <m/>
    <m/>
    <m/>
    <m/>
    <m/>
    <m/>
    <m/>
    <m/>
    <m/>
    <m/>
    <m/>
    <m/>
    <m/>
    <m/>
    <m/>
    <m/>
    <m/>
    <m/>
    <m/>
    <m/>
    <m/>
    <m/>
    <m/>
  </r>
  <r>
    <x v="6"/>
    <x v="17"/>
    <n v="0.33753846153846201"/>
    <n v="56"/>
    <n v="6215.4107142857101"/>
    <n v="69"/>
    <n v="274.44347826086999"/>
    <n v="34.887623188405797"/>
    <m/>
    <m/>
    <m/>
    <m/>
    <m/>
    <m/>
    <m/>
    <m/>
    <m/>
    <m/>
    <m/>
    <m/>
    <n v="56"/>
    <n v="148.28571428571399"/>
    <n v="-0.17221739130434799"/>
    <n v="13.866898550724599"/>
    <m/>
    <m/>
    <m/>
    <m/>
    <n v="54"/>
    <n v="55.340740740740699"/>
    <n v="-2.373703125"/>
    <n v="11.179231250000001"/>
  </r>
  <r>
    <x v="6"/>
    <x v="18"/>
    <n v="1.0945555555555599"/>
    <m/>
    <m/>
    <n v="58"/>
    <n v="296.89034482758598"/>
    <n v="34.126258620689697"/>
    <m/>
    <m/>
    <m/>
    <m/>
    <m/>
    <m/>
    <m/>
    <m/>
    <m/>
    <m/>
    <m/>
    <m/>
    <m/>
    <m/>
    <m/>
    <m/>
    <m/>
    <m/>
    <m/>
    <m/>
    <m/>
    <m/>
    <m/>
    <m/>
  </r>
  <r>
    <x v="6"/>
    <x v="19"/>
    <n v="1.04397727272727"/>
    <m/>
    <m/>
    <n v="52"/>
    <n v="318.42211538461498"/>
    <n v="34.644384615384602"/>
    <m/>
    <m/>
    <m/>
    <m/>
    <m/>
    <m/>
    <m/>
    <m/>
    <m/>
    <m/>
    <m/>
    <m/>
    <m/>
    <m/>
    <m/>
    <m/>
    <m/>
    <m/>
    <m/>
    <m/>
    <m/>
    <m/>
    <m/>
    <m/>
  </r>
  <r>
    <x v="6"/>
    <x v="20"/>
    <n v="1.3812745098039201"/>
    <m/>
    <m/>
    <n v="65"/>
    <n v="283.39307692307699"/>
    <n v="33.909030769230803"/>
    <m/>
    <m/>
    <m/>
    <m/>
    <m/>
    <m/>
    <m/>
    <m/>
    <m/>
    <m/>
    <m/>
    <m/>
    <m/>
    <m/>
    <m/>
    <m/>
    <m/>
    <m/>
    <m/>
    <m/>
    <m/>
    <m/>
    <m/>
    <m/>
  </r>
  <r>
    <x v="6"/>
    <x v="21"/>
    <n v="1.60214285714286"/>
    <m/>
    <m/>
    <n v="53"/>
    <n v="132.79415094339601"/>
    <n v="28.224113207547202"/>
    <m/>
    <m/>
    <m/>
    <m/>
    <m/>
    <m/>
    <m/>
    <m/>
    <m/>
    <m/>
    <m/>
    <m/>
    <m/>
    <m/>
    <m/>
    <m/>
    <m/>
    <m/>
    <m/>
    <m/>
    <m/>
    <m/>
    <m/>
    <m/>
  </r>
  <r>
    <x v="6"/>
    <x v="22"/>
    <n v="0.91347368421052599"/>
    <m/>
    <m/>
    <n v="65"/>
    <n v="196.29215384615401"/>
    <n v="32.0932769230769"/>
    <m/>
    <m/>
    <m/>
    <m/>
    <m/>
    <m/>
    <m/>
    <m/>
    <m/>
    <m/>
    <m/>
    <m/>
    <m/>
    <m/>
    <m/>
    <m/>
    <m/>
    <m/>
    <m/>
    <m/>
    <m/>
    <m/>
    <m/>
    <m/>
  </r>
  <r>
    <x v="6"/>
    <x v="23"/>
    <n v="1.085"/>
    <m/>
    <m/>
    <n v="55"/>
    <n v="233.04272727272701"/>
    <n v="29.388836363636401"/>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r>
    <x v="7"/>
    <x v="35"/>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3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8"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7">
        <item x="0"/>
        <item x="1"/>
        <item x="2"/>
        <item x="3"/>
        <item x="4"/>
        <item x="5"/>
        <item x="6"/>
        <item x="7"/>
        <item x="8"/>
        <item x="9"/>
        <item x="10"/>
        <item x="11"/>
        <item x="12"/>
        <item x="13"/>
        <item x="14"/>
        <item x="15"/>
        <item x="16"/>
        <item x="17"/>
        <item x="18"/>
        <item x="19"/>
        <item x="20"/>
        <item x="21"/>
        <item x="22"/>
        <item x="23"/>
        <item x="24"/>
        <item x="25"/>
        <item x="26"/>
        <item x="27"/>
        <item h="1" x="35"/>
        <item x="28"/>
        <item x="29"/>
        <item x="30"/>
        <item x="31"/>
        <item x="32"/>
        <item x="33"/>
        <item x="34"/>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x v="35"/>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44448</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0.3285907247003384</v>
      </c>
      <c r="D6" s="23">
        <f t="shared" ref="D6:AF6" si="0">+SUBTOTAL(101,D13:D301)</f>
        <v>1278.5916230366493</v>
      </c>
      <c r="E6" s="23">
        <f t="shared" si="0"/>
        <v>5110.7831487602771</v>
      </c>
      <c r="F6" s="24">
        <f t="shared" si="0"/>
        <v>2199.1576576576576</v>
      </c>
      <c r="G6" s="24">
        <f t="shared" si="0"/>
        <v>87.236061068085419</v>
      </c>
      <c r="H6" s="47">
        <f t="shared" si="0"/>
        <v>27.441246185947158</v>
      </c>
      <c r="I6" s="23">
        <f t="shared" si="0"/>
        <v>266.26249999999999</v>
      </c>
      <c r="J6" s="23">
        <f t="shared" si="0"/>
        <v>242.5141534519492</v>
      </c>
      <c r="K6" s="24">
        <f t="shared" si="0"/>
        <v>1.6604977763013777</v>
      </c>
      <c r="L6" s="47">
        <f t="shared" si="0"/>
        <v>14.154844178836317</v>
      </c>
      <c r="M6" s="23">
        <f t="shared" si="0"/>
        <v>277.15714285714284</v>
      </c>
      <c r="N6" s="23">
        <f t="shared" si="0"/>
        <v>221.10131623215764</v>
      </c>
      <c r="O6" s="24">
        <f t="shared" si="0"/>
        <v>1.9189138114854303</v>
      </c>
      <c r="P6" s="47">
        <f t="shared" si="0"/>
        <v>12.448433762836553</v>
      </c>
      <c r="Q6" s="24">
        <f t="shared" si="0"/>
        <v>268.31645569620252</v>
      </c>
      <c r="R6" s="24">
        <f t="shared" si="0"/>
        <v>822.13808255433833</v>
      </c>
      <c r="S6" s="24">
        <f t="shared" si="0"/>
        <v>8.599309211208972</v>
      </c>
      <c r="T6" s="47">
        <f t="shared" si="0"/>
        <v>11.609825505414166</v>
      </c>
      <c r="U6" s="23">
        <f t="shared" si="0"/>
        <v>1278.5916230366493</v>
      </c>
      <c r="V6" s="24">
        <f t="shared" si="0"/>
        <v>136.02341690588796</v>
      </c>
      <c r="W6" s="24">
        <f t="shared" si="0"/>
        <v>1.4789522798336117</v>
      </c>
      <c r="X6" s="47">
        <f t="shared" si="0"/>
        <v>14.172996051228598</v>
      </c>
      <c r="Y6" s="23">
        <f t="shared" si="0"/>
        <v>538.82608695652175</v>
      </c>
      <c r="Z6" s="24">
        <f t="shared" si="0"/>
        <v>3.47887682744126</v>
      </c>
      <c r="AA6" s="24">
        <f t="shared" si="0"/>
        <v>-3.7558957038135173E-2</v>
      </c>
      <c r="AB6" s="47">
        <f t="shared" si="0"/>
        <v>13.525970907816527</v>
      </c>
      <c r="AC6" s="23">
        <f t="shared" si="0"/>
        <v>1261.7606382978724</v>
      </c>
      <c r="AD6" s="24">
        <f t="shared" si="0"/>
        <v>37.903856040065307</v>
      </c>
      <c r="AE6" s="24">
        <f t="shared" si="0"/>
        <v>-0.85666692431793445</v>
      </c>
      <c r="AF6" s="47">
        <f t="shared" si="0"/>
        <v>11.951978811072189</v>
      </c>
    </row>
    <row r="7" spans="1:32" s="19" customFormat="1" ht="15" customHeight="1" x14ac:dyDescent="0.2">
      <c r="A7" s="8"/>
      <c r="B7" s="22" t="s">
        <v>33</v>
      </c>
      <c r="C7" s="48">
        <f>+SUBTOTAL(102,C13:C301)</f>
        <v>222</v>
      </c>
      <c r="D7" s="23">
        <f t="shared" ref="D7:AF7" si="1">+SUBTOTAL(102,D13:D301)</f>
        <v>191</v>
      </c>
      <c r="E7" s="23">
        <f t="shared" si="1"/>
        <v>191</v>
      </c>
      <c r="F7" s="23">
        <f t="shared" si="1"/>
        <v>222</v>
      </c>
      <c r="G7" s="23">
        <f t="shared" si="1"/>
        <v>222</v>
      </c>
      <c r="H7" s="48">
        <f t="shared" si="1"/>
        <v>222</v>
      </c>
      <c r="I7" s="23">
        <f t="shared" si="1"/>
        <v>80</v>
      </c>
      <c r="J7" s="23">
        <f t="shared" si="1"/>
        <v>80</v>
      </c>
      <c r="K7" s="23">
        <f t="shared" si="1"/>
        <v>80</v>
      </c>
      <c r="L7" s="48">
        <f t="shared" si="1"/>
        <v>80</v>
      </c>
      <c r="M7" s="23">
        <f t="shared" si="1"/>
        <v>70</v>
      </c>
      <c r="N7" s="23">
        <f t="shared" si="1"/>
        <v>70</v>
      </c>
      <c r="O7" s="23">
        <f t="shared" si="1"/>
        <v>70</v>
      </c>
      <c r="P7" s="48">
        <f t="shared" si="1"/>
        <v>70</v>
      </c>
      <c r="Q7" s="23">
        <f t="shared" si="1"/>
        <v>79</v>
      </c>
      <c r="R7" s="23">
        <f t="shared" si="1"/>
        <v>79</v>
      </c>
      <c r="S7" s="23">
        <f t="shared" si="1"/>
        <v>79</v>
      </c>
      <c r="T7" s="48">
        <f t="shared" si="1"/>
        <v>79</v>
      </c>
      <c r="U7" s="23">
        <f t="shared" si="1"/>
        <v>191</v>
      </c>
      <c r="V7" s="23">
        <f t="shared" si="1"/>
        <v>191</v>
      </c>
      <c r="W7" s="23">
        <f t="shared" si="1"/>
        <v>191</v>
      </c>
      <c r="X7" s="48">
        <f t="shared" si="1"/>
        <v>191</v>
      </c>
      <c r="Y7" s="23">
        <f t="shared" si="1"/>
        <v>69</v>
      </c>
      <c r="Z7" s="23">
        <f t="shared" si="1"/>
        <v>69</v>
      </c>
      <c r="AA7" s="24">
        <f t="shared" si="1"/>
        <v>69</v>
      </c>
      <c r="AB7" s="48">
        <f t="shared" si="1"/>
        <v>69</v>
      </c>
      <c r="AC7" s="23">
        <f t="shared" si="1"/>
        <v>188</v>
      </c>
      <c r="AD7" s="23">
        <f t="shared" si="1"/>
        <v>188</v>
      </c>
      <c r="AE7" s="24">
        <f t="shared" si="1"/>
        <v>188</v>
      </c>
      <c r="AF7" s="48">
        <f t="shared" si="1"/>
        <v>188</v>
      </c>
    </row>
    <row r="8" spans="1:32" s="19" customFormat="1" ht="15" customHeight="1" x14ac:dyDescent="0.2">
      <c r="A8" s="8"/>
      <c r="B8" s="22" t="s">
        <v>34</v>
      </c>
      <c r="C8" s="47">
        <f>+SUBTOTAL(105,C13:C301)</f>
        <v>0</v>
      </c>
      <c r="D8" s="23">
        <f t="shared" ref="D8:AF8" si="2">+SUBTOTAL(105,D13:D301)</f>
        <v>52</v>
      </c>
      <c r="E8" s="23">
        <f t="shared" si="2"/>
        <v>3339.9080459770098</v>
      </c>
      <c r="F8" s="24">
        <f t="shared" si="2"/>
        <v>50</v>
      </c>
      <c r="G8" s="24">
        <f t="shared" si="2"/>
        <v>-124.287201834862</v>
      </c>
      <c r="H8" s="47">
        <f t="shared" si="2"/>
        <v>9.1347222222222193</v>
      </c>
      <c r="I8" s="23">
        <f t="shared" si="2"/>
        <v>58</v>
      </c>
      <c r="J8" s="23">
        <f t="shared" si="2"/>
        <v>179.33750000000001</v>
      </c>
      <c r="K8" s="24">
        <f t="shared" si="2"/>
        <v>-3.0856902485659701</v>
      </c>
      <c r="L8" s="47">
        <f t="shared" si="2"/>
        <v>6.87883333333333</v>
      </c>
      <c r="M8" s="23">
        <f t="shared" si="2"/>
        <v>52</v>
      </c>
      <c r="N8" s="23">
        <f t="shared" si="2"/>
        <v>167.505154639175</v>
      </c>
      <c r="O8" s="24">
        <f t="shared" si="2"/>
        <v>-2.9853615520282202</v>
      </c>
      <c r="P8" s="47">
        <f t="shared" si="2"/>
        <v>5.6247942238267097</v>
      </c>
      <c r="Q8" s="24">
        <f t="shared" si="2"/>
        <v>50</v>
      </c>
      <c r="R8" s="24">
        <f t="shared" si="2"/>
        <v>626.28865979381396</v>
      </c>
      <c r="S8" s="24">
        <f t="shared" si="2"/>
        <v>-6.1947933070866101</v>
      </c>
      <c r="T8" s="47">
        <f t="shared" si="2"/>
        <v>5.0194312977099296</v>
      </c>
      <c r="U8" s="23">
        <f t="shared" si="2"/>
        <v>52</v>
      </c>
      <c r="V8" s="24">
        <f t="shared" si="2"/>
        <v>85.896000000000001</v>
      </c>
      <c r="W8" s="24">
        <f t="shared" si="2"/>
        <v>-3.5337014079670301</v>
      </c>
      <c r="X8" s="47">
        <f t="shared" si="2"/>
        <v>5.1396793103448299</v>
      </c>
      <c r="Y8" s="23">
        <f t="shared" si="2"/>
        <v>73</v>
      </c>
      <c r="Z8" s="24">
        <f t="shared" si="2"/>
        <v>2.9388864799075902</v>
      </c>
      <c r="AA8" s="24">
        <f t="shared" si="2"/>
        <v>-0.32998841978287102</v>
      </c>
      <c r="AB8" s="47">
        <f t="shared" si="2"/>
        <v>6.6506983655274903</v>
      </c>
      <c r="AC8" s="23">
        <f t="shared" si="2"/>
        <v>51</v>
      </c>
      <c r="AD8" s="24">
        <f t="shared" si="2"/>
        <v>19.412903225806499</v>
      </c>
      <c r="AE8" s="24">
        <f t="shared" si="2"/>
        <v>-22.237242261103599</v>
      </c>
      <c r="AF8" s="47">
        <f t="shared" si="2"/>
        <v>4.3622807017543899</v>
      </c>
    </row>
    <row r="9" spans="1:32" s="19" customFormat="1" x14ac:dyDescent="0.2">
      <c r="A9" s="8"/>
      <c r="B9" s="22" t="s">
        <v>35</v>
      </c>
      <c r="C9" s="47">
        <f>+SUBTOTAL(104,C13:C301)</f>
        <v>1.60214285714286</v>
      </c>
      <c r="D9" s="23">
        <f t="shared" ref="D9:AF9" si="3">+SUBTOTAL(104,D13:D301)</f>
        <v>4320</v>
      </c>
      <c r="E9" s="23">
        <f t="shared" si="3"/>
        <v>8186.8607594936702</v>
      </c>
      <c r="F9" s="24">
        <f t="shared" si="3"/>
        <v>8608</v>
      </c>
      <c r="G9" s="24">
        <f t="shared" si="3"/>
        <v>318.42211538461498</v>
      </c>
      <c r="H9" s="47">
        <f t="shared" si="3"/>
        <v>35.448305882352997</v>
      </c>
      <c r="I9" s="23">
        <f t="shared" si="3"/>
        <v>545</v>
      </c>
      <c r="J9" s="23">
        <f t="shared" si="3"/>
        <v>299.91034482758602</v>
      </c>
      <c r="K9" s="24">
        <f t="shared" si="3"/>
        <v>5.2846508620689701</v>
      </c>
      <c r="L9" s="47">
        <f t="shared" si="3"/>
        <v>20.186190867111399</v>
      </c>
      <c r="M9" s="23">
        <f t="shared" si="3"/>
        <v>545</v>
      </c>
      <c r="N9" s="23">
        <f t="shared" si="3"/>
        <v>277.44791666666703</v>
      </c>
      <c r="O9" s="24">
        <f t="shared" si="3"/>
        <v>4.9708159963014502</v>
      </c>
      <c r="P9" s="47">
        <f t="shared" si="3"/>
        <v>18.0104838842127</v>
      </c>
      <c r="Q9" s="24">
        <f t="shared" si="3"/>
        <v>548</v>
      </c>
      <c r="R9" s="24">
        <f t="shared" si="3"/>
        <v>1056.86096256684</v>
      </c>
      <c r="S9" s="24">
        <f t="shared" si="3"/>
        <v>21.091964379337099</v>
      </c>
      <c r="T9" s="47">
        <f t="shared" si="3"/>
        <v>17.369733676092501</v>
      </c>
      <c r="U9" s="23">
        <f t="shared" si="3"/>
        <v>4320</v>
      </c>
      <c r="V9" s="24">
        <f t="shared" si="3"/>
        <v>167.29066666666699</v>
      </c>
      <c r="W9" s="24">
        <f t="shared" si="3"/>
        <v>5.5783857182627896</v>
      </c>
      <c r="X9" s="47">
        <f t="shared" si="3"/>
        <v>19.9064233587339</v>
      </c>
      <c r="Y9" s="23">
        <f t="shared" si="3"/>
        <v>1203</v>
      </c>
      <c r="Z9" s="24">
        <f t="shared" si="3"/>
        <v>3.8606408214266001</v>
      </c>
      <c r="AA9" s="24">
        <f t="shared" si="3"/>
        <v>6.0586092715231799E-2</v>
      </c>
      <c r="AB9" s="47">
        <f t="shared" si="3"/>
        <v>20.272228422619001</v>
      </c>
      <c r="AC9" s="23">
        <f t="shared" si="3"/>
        <v>4289</v>
      </c>
      <c r="AD9" s="24">
        <f t="shared" si="3"/>
        <v>56.051666666666598</v>
      </c>
      <c r="AE9" s="24">
        <f t="shared" si="3"/>
        <v>4.0986249782267903</v>
      </c>
      <c r="AF9" s="47">
        <f t="shared" si="3"/>
        <v>17.695701400973402</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0.20487213997308201</v>
      </c>
      <c r="D13" s="39">
        <v>410</v>
      </c>
      <c r="E13" s="39">
        <v>3825.8634146341501</v>
      </c>
      <c r="F13" s="39">
        <v>606</v>
      </c>
      <c r="G13" s="41">
        <v>-111.015907590759</v>
      </c>
      <c r="H13" s="51">
        <v>28.9685808580859</v>
      </c>
      <c r="I13" s="42">
        <v>80</v>
      </c>
      <c r="J13" s="39">
        <v>179.33750000000001</v>
      </c>
      <c r="K13" s="41">
        <v>-2.6845382585751998</v>
      </c>
      <c r="L13" s="51">
        <v>12.8442955145119</v>
      </c>
      <c r="M13" s="39"/>
      <c r="N13" s="39"/>
      <c r="O13" s="41"/>
      <c r="P13" s="51"/>
      <c r="Q13" s="39"/>
      <c r="R13" s="39"/>
      <c r="S13" s="41"/>
      <c r="T13" s="51"/>
      <c r="U13" s="39">
        <v>410</v>
      </c>
      <c r="V13" s="39">
        <v>122.241463414634</v>
      </c>
      <c r="W13" s="41">
        <v>1.3559404958677701</v>
      </c>
      <c r="X13" s="51">
        <v>12.979419834710701</v>
      </c>
      <c r="Y13" s="39"/>
      <c r="Z13" s="40"/>
      <c r="AA13" s="40"/>
      <c r="AB13" s="51"/>
      <c r="AC13" s="42">
        <v>408</v>
      </c>
      <c r="AD13" s="41">
        <v>38.916421568627399</v>
      </c>
      <c r="AE13" s="40">
        <v>1.07454180602007</v>
      </c>
      <c r="AF13" s="51">
        <v>9.4567958193979997</v>
      </c>
    </row>
    <row r="14" spans="1:32" x14ac:dyDescent="0.2">
      <c r="A14" s="38" t="s">
        <v>3</v>
      </c>
      <c r="B14" s="39">
        <v>1988</v>
      </c>
      <c r="C14" s="62">
        <v>0.16663090128755401</v>
      </c>
      <c r="D14" s="39">
        <v>487</v>
      </c>
      <c r="E14" s="39">
        <v>3942.2915811088301</v>
      </c>
      <c r="F14" s="39">
        <v>728</v>
      </c>
      <c r="G14" s="41">
        <v>-106.170549450549</v>
      </c>
      <c r="H14" s="51">
        <v>29.7077445054945</v>
      </c>
      <c r="I14" s="42">
        <v>72</v>
      </c>
      <c r="J14" s="39">
        <v>198.361111111111</v>
      </c>
      <c r="K14" s="41">
        <v>-2.7302737068965501</v>
      </c>
      <c r="L14" s="51">
        <v>13.107687500000001</v>
      </c>
      <c r="M14" s="39"/>
      <c r="N14" s="39"/>
      <c r="O14" s="41"/>
      <c r="P14" s="51"/>
      <c r="Q14" s="39"/>
      <c r="R14" s="39"/>
      <c r="S14" s="41"/>
      <c r="T14" s="51"/>
      <c r="U14" s="39">
        <v>487</v>
      </c>
      <c r="V14" s="39">
        <v>123.533880903491</v>
      </c>
      <c r="W14" s="41">
        <v>1.6598090659340701</v>
      </c>
      <c r="X14" s="51">
        <v>13.999307692307699</v>
      </c>
      <c r="Y14" s="39"/>
      <c r="Z14" s="40"/>
      <c r="AA14" s="40"/>
      <c r="AB14" s="51"/>
      <c r="AC14" s="42">
        <v>487</v>
      </c>
      <c r="AD14" s="41">
        <v>38.348870636550302</v>
      </c>
      <c r="AE14" s="40">
        <v>1.2314827109266899</v>
      </c>
      <c r="AF14" s="51">
        <v>10.856313692945999</v>
      </c>
    </row>
    <row r="15" spans="1:32" x14ac:dyDescent="0.2">
      <c r="A15" s="38" t="s">
        <v>3</v>
      </c>
      <c r="B15" s="39">
        <v>1989</v>
      </c>
      <c r="C15" s="62">
        <v>0.20229591836734701</v>
      </c>
      <c r="D15" s="39">
        <v>630</v>
      </c>
      <c r="E15" s="39">
        <v>4102.5317460317501</v>
      </c>
      <c r="F15" s="39">
        <v>905</v>
      </c>
      <c r="G15" s="41">
        <v>-70.709182320441997</v>
      </c>
      <c r="H15" s="51">
        <v>31.691349171270801</v>
      </c>
      <c r="I15" s="42">
        <v>84</v>
      </c>
      <c r="J15" s="39">
        <v>210.57142857142901</v>
      </c>
      <c r="K15" s="41">
        <v>-3.0856902485659701</v>
      </c>
      <c r="L15" s="51">
        <v>14.8156118546845</v>
      </c>
      <c r="M15" s="39"/>
      <c r="N15" s="39"/>
      <c r="O15" s="41"/>
      <c r="P15" s="51"/>
      <c r="Q15" s="39">
        <v>59</v>
      </c>
      <c r="R15" s="39">
        <v>698.76271186440704</v>
      </c>
      <c r="S15" s="41">
        <v>-6.1947933070866101</v>
      </c>
      <c r="T15" s="51">
        <v>10.4552913385827</v>
      </c>
      <c r="U15" s="39">
        <v>630</v>
      </c>
      <c r="V15" s="39">
        <v>119.21111111111099</v>
      </c>
      <c r="W15" s="41">
        <v>0.95021460176991202</v>
      </c>
      <c r="X15" s="51">
        <v>15.251924778761101</v>
      </c>
      <c r="Y15" s="39"/>
      <c r="Z15" s="40"/>
      <c r="AA15" s="40"/>
      <c r="AB15" s="51"/>
      <c r="AC15" s="42">
        <v>629</v>
      </c>
      <c r="AD15" s="41">
        <v>42.163116057233701</v>
      </c>
      <c r="AE15" s="40">
        <v>1.1947783964365299</v>
      </c>
      <c r="AF15" s="51">
        <v>11.5604591314031</v>
      </c>
    </row>
    <row r="16" spans="1:32" x14ac:dyDescent="0.2">
      <c r="A16" s="38" t="s">
        <v>3</v>
      </c>
      <c r="B16" s="39">
        <v>1990</v>
      </c>
      <c r="C16" s="62">
        <v>0.2245305003427</v>
      </c>
      <c r="D16" s="39">
        <v>698</v>
      </c>
      <c r="E16" s="39">
        <v>4189.6776504298005</v>
      </c>
      <c r="F16" s="39">
        <v>1110</v>
      </c>
      <c r="G16" s="41">
        <v>-43.691000000000003</v>
      </c>
      <c r="H16" s="51">
        <v>31.241935135135201</v>
      </c>
      <c r="I16" s="42">
        <v>95</v>
      </c>
      <c r="J16" s="39">
        <v>213.75789473684199</v>
      </c>
      <c r="K16" s="41">
        <v>-1.5595737483085299</v>
      </c>
      <c r="L16" s="51">
        <v>14.7593410013531</v>
      </c>
      <c r="M16" s="39"/>
      <c r="N16" s="39"/>
      <c r="O16" s="41"/>
      <c r="P16" s="51"/>
      <c r="Q16" s="39">
        <v>74</v>
      </c>
      <c r="R16" s="39">
        <v>726.59459459459504</v>
      </c>
      <c r="S16" s="41">
        <v>-0.40827800829875499</v>
      </c>
      <c r="T16" s="51">
        <v>10.8357524204703</v>
      </c>
      <c r="U16" s="39">
        <v>698</v>
      </c>
      <c r="V16" s="39">
        <v>128.36532951289399</v>
      </c>
      <c r="W16" s="41">
        <v>1.8543384476534299</v>
      </c>
      <c r="X16" s="51">
        <v>15.8986750902527</v>
      </c>
      <c r="Y16" s="39"/>
      <c r="Z16" s="40"/>
      <c r="AA16" s="40"/>
      <c r="AB16" s="51"/>
      <c r="AC16" s="42">
        <v>698</v>
      </c>
      <c r="AD16" s="41">
        <v>39.004727793696198</v>
      </c>
      <c r="AE16" s="40">
        <v>1.8912081818181801</v>
      </c>
      <c r="AF16" s="51">
        <v>12.5801985454546</v>
      </c>
    </row>
    <row r="17" spans="1:32" x14ac:dyDescent="0.2">
      <c r="A17" s="38" t="s">
        <v>3</v>
      </c>
      <c r="B17" s="39">
        <v>1991</v>
      </c>
      <c r="C17" s="62">
        <v>0.31088985687616599</v>
      </c>
      <c r="D17" s="39">
        <v>792</v>
      </c>
      <c r="E17" s="39">
        <v>4343.8308080808101</v>
      </c>
      <c r="F17" s="39">
        <v>1261</v>
      </c>
      <c r="G17" s="41">
        <v>13.1594290245836</v>
      </c>
      <c r="H17" s="51">
        <v>32.913944488501201</v>
      </c>
      <c r="I17" s="42">
        <v>119</v>
      </c>
      <c r="J17" s="39">
        <v>230.59663865546199</v>
      </c>
      <c r="K17" s="41">
        <v>-1.0543745781777301</v>
      </c>
      <c r="L17" s="51">
        <v>15.5894859392576</v>
      </c>
      <c r="M17" s="39"/>
      <c r="N17" s="39"/>
      <c r="O17" s="41"/>
      <c r="P17" s="51"/>
      <c r="Q17" s="39">
        <v>109</v>
      </c>
      <c r="R17" s="39">
        <v>740.31192660550505</v>
      </c>
      <c r="S17" s="41">
        <v>0.728044368600683</v>
      </c>
      <c r="T17" s="51">
        <v>12.061233219567701</v>
      </c>
      <c r="U17" s="39">
        <v>792</v>
      </c>
      <c r="V17" s="39">
        <v>121.472222222222</v>
      </c>
      <c r="W17" s="41">
        <v>2.0031570182394902</v>
      </c>
      <c r="X17" s="51">
        <v>17.429583663758901</v>
      </c>
      <c r="Y17" s="39"/>
      <c r="Z17" s="40"/>
      <c r="AA17" s="40"/>
      <c r="AB17" s="51"/>
      <c r="AC17" s="42">
        <v>790</v>
      </c>
      <c r="AD17" s="41">
        <v>39.630253164556898</v>
      </c>
      <c r="AE17" s="40">
        <v>2.3671060606060701</v>
      </c>
      <c r="AF17" s="51">
        <v>14.0310084529506</v>
      </c>
    </row>
    <row r="18" spans="1:32" x14ac:dyDescent="0.2">
      <c r="A18" s="38" t="s">
        <v>3</v>
      </c>
      <c r="B18" s="39">
        <v>1992</v>
      </c>
      <c r="C18" s="62">
        <v>0.29580611715914901</v>
      </c>
      <c r="D18" s="39">
        <v>932</v>
      </c>
      <c r="E18" s="39">
        <v>4346.4871244635196</v>
      </c>
      <c r="F18" s="39">
        <v>1498</v>
      </c>
      <c r="G18" s="41">
        <v>7.9341922563417597</v>
      </c>
      <c r="H18" s="51">
        <v>32.673244325767598</v>
      </c>
      <c r="I18" s="42">
        <v>134</v>
      </c>
      <c r="J18" s="39">
        <v>222.32089552238801</v>
      </c>
      <c r="K18" s="41">
        <v>0.13206672932330801</v>
      </c>
      <c r="L18" s="51">
        <v>15.7363007518797</v>
      </c>
      <c r="M18" s="39"/>
      <c r="N18" s="39"/>
      <c r="O18" s="41"/>
      <c r="P18" s="51"/>
      <c r="Q18" s="39">
        <v>118</v>
      </c>
      <c r="R18" s="39">
        <v>718.61864406779705</v>
      </c>
      <c r="S18" s="41">
        <v>0.74342461832060802</v>
      </c>
      <c r="T18" s="51">
        <v>12.2800620229008</v>
      </c>
      <c r="U18" s="39">
        <v>932</v>
      </c>
      <c r="V18" s="39">
        <v>122.991416309013</v>
      </c>
      <c r="W18" s="41">
        <v>1.8497935871743501</v>
      </c>
      <c r="X18" s="51">
        <v>17.597255177020699</v>
      </c>
      <c r="Y18" s="39"/>
      <c r="Z18" s="40"/>
      <c r="AA18" s="40"/>
      <c r="AB18" s="51"/>
      <c r="AC18" s="42">
        <v>928</v>
      </c>
      <c r="AD18" s="41">
        <v>38.602262931034502</v>
      </c>
      <c r="AE18" s="40">
        <v>2.3651478494623701</v>
      </c>
      <c r="AF18" s="51">
        <v>14.357791935483901</v>
      </c>
    </row>
    <row r="19" spans="1:32" x14ac:dyDescent="0.2">
      <c r="A19" s="38" t="s">
        <v>3</v>
      </c>
      <c r="B19" s="39">
        <v>1993</v>
      </c>
      <c r="C19" s="62">
        <v>0.21324888888888899</v>
      </c>
      <c r="D19" s="39">
        <v>1120</v>
      </c>
      <c r="E19" s="39">
        <v>4295.8374999999996</v>
      </c>
      <c r="F19" s="39">
        <v>1699</v>
      </c>
      <c r="G19" s="41">
        <v>12.3991877575044</v>
      </c>
      <c r="H19" s="51">
        <v>32.787925250146998</v>
      </c>
      <c r="I19" s="42">
        <v>147</v>
      </c>
      <c r="J19" s="39">
        <v>243.741496598639</v>
      </c>
      <c r="K19" s="41">
        <v>-0.12791948051947999</v>
      </c>
      <c r="L19" s="51">
        <v>17.130248484848501</v>
      </c>
      <c r="M19" s="39">
        <v>55</v>
      </c>
      <c r="N19" s="39">
        <v>195.21818181818199</v>
      </c>
      <c r="O19" s="41">
        <v>-2.9853615520282202</v>
      </c>
      <c r="P19" s="51">
        <v>12.1059700176367</v>
      </c>
      <c r="Q19" s="39">
        <v>145</v>
      </c>
      <c r="R19" s="39">
        <v>730.33103448275904</v>
      </c>
      <c r="S19" s="41">
        <v>0.150180156657962</v>
      </c>
      <c r="T19" s="51">
        <v>13.8847919930374</v>
      </c>
      <c r="U19" s="39">
        <v>1120</v>
      </c>
      <c r="V19" s="39">
        <v>125.429464285714</v>
      </c>
      <c r="W19" s="41">
        <v>1.80693223335298</v>
      </c>
      <c r="X19" s="51">
        <v>17.6403246906305</v>
      </c>
      <c r="Y19" s="39"/>
      <c r="Z19" s="40"/>
      <c r="AA19" s="40"/>
      <c r="AB19" s="51"/>
      <c r="AC19" s="42">
        <v>1110</v>
      </c>
      <c r="AD19" s="41">
        <v>36.2735135135135</v>
      </c>
      <c r="AE19" s="40">
        <v>2.58481362007169</v>
      </c>
      <c r="AF19" s="51">
        <v>14.6892711469534</v>
      </c>
    </row>
    <row r="20" spans="1:32" x14ac:dyDescent="0.2">
      <c r="A20" s="38" t="s">
        <v>3</v>
      </c>
      <c r="B20" s="39">
        <v>1994</v>
      </c>
      <c r="C20" s="62">
        <v>0.33924895158215701</v>
      </c>
      <c r="D20" s="39">
        <v>1273</v>
      </c>
      <c r="E20" s="39">
        <v>4313.5003927729804</v>
      </c>
      <c r="F20" s="39">
        <v>2030</v>
      </c>
      <c r="G20" s="41">
        <v>23.065783251231501</v>
      </c>
      <c r="H20" s="51">
        <v>33.219179802955701</v>
      </c>
      <c r="I20" s="42">
        <v>164</v>
      </c>
      <c r="J20" s="39">
        <v>256.5</v>
      </c>
      <c r="K20" s="41">
        <v>-1.8961932650073E-2</v>
      </c>
      <c r="L20" s="51">
        <v>17.988905563689698</v>
      </c>
      <c r="M20" s="39">
        <v>78</v>
      </c>
      <c r="N20" s="39">
        <v>207.19230769230799</v>
      </c>
      <c r="O20" s="41">
        <v>-2.8553501483679602</v>
      </c>
      <c r="P20" s="51">
        <v>13.5752959940653</v>
      </c>
      <c r="Q20" s="39">
        <v>164</v>
      </c>
      <c r="R20" s="39">
        <v>767.98170731707296</v>
      </c>
      <c r="S20" s="41">
        <v>1.2059375917768</v>
      </c>
      <c r="T20" s="51">
        <v>14.949522760646101</v>
      </c>
      <c r="U20" s="39">
        <v>1273</v>
      </c>
      <c r="V20" s="39">
        <v>125.44069128044001</v>
      </c>
      <c r="W20" s="41">
        <v>1.8560034808553001</v>
      </c>
      <c r="X20" s="51">
        <v>18.359383888612602</v>
      </c>
      <c r="Y20" s="39"/>
      <c r="Z20" s="40"/>
      <c r="AA20" s="40"/>
      <c r="AB20" s="51"/>
      <c r="AC20" s="42">
        <v>1255</v>
      </c>
      <c r="AD20" s="41">
        <v>36.161832669322699</v>
      </c>
      <c r="AE20" s="40">
        <v>2.8791713567839201</v>
      </c>
      <c r="AF20" s="51">
        <v>15.319631959799</v>
      </c>
    </row>
    <row r="21" spans="1:32" x14ac:dyDescent="0.2">
      <c r="A21" s="38" t="s">
        <v>3</v>
      </c>
      <c r="B21" s="39">
        <v>1995</v>
      </c>
      <c r="C21" s="62">
        <v>0.49361813999342702</v>
      </c>
      <c r="D21" s="39">
        <v>1462</v>
      </c>
      <c r="E21" s="39">
        <v>4572.54787961696</v>
      </c>
      <c r="F21" s="39">
        <v>2394</v>
      </c>
      <c r="G21" s="41">
        <v>61.550935672514797</v>
      </c>
      <c r="H21" s="51">
        <v>33.45352213868</v>
      </c>
      <c r="I21" s="42">
        <v>261</v>
      </c>
      <c r="J21" s="39">
        <v>243.80076628352501</v>
      </c>
      <c r="K21" s="41">
        <v>-1.1472972972973E-2</v>
      </c>
      <c r="L21" s="51">
        <v>19.1323519388955</v>
      </c>
      <c r="M21" s="39">
        <v>169</v>
      </c>
      <c r="N21" s="39">
        <v>199.230769230769</v>
      </c>
      <c r="O21" s="41">
        <v>-2.0772041543026698</v>
      </c>
      <c r="P21" s="51">
        <v>14.872185756676499</v>
      </c>
      <c r="Q21" s="39">
        <v>262</v>
      </c>
      <c r="R21" s="39">
        <v>736.17938931297704</v>
      </c>
      <c r="S21" s="41">
        <v>4.1776380223661196</v>
      </c>
      <c r="T21" s="51">
        <v>16.051462625073501</v>
      </c>
      <c r="U21" s="39">
        <v>1462</v>
      </c>
      <c r="V21" s="39">
        <v>124.467168262654</v>
      </c>
      <c r="W21" s="41">
        <v>2.08575701717638</v>
      </c>
      <c r="X21" s="51">
        <v>19.144400502723101</v>
      </c>
      <c r="Y21" s="39"/>
      <c r="Z21" s="40"/>
      <c r="AA21" s="40"/>
      <c r="AB21" s="51"/>
      <c r="AC21" s="42">
        <v>1451</v>
      </c>
      <c r="AD21" s="41">
        <v>37.296071674707001</v>
      </c>
      <c r="AE21" s="40">
        <v>3.42982946390884</v>
      </c>
      <c r="AF21" s="51">
        <v>16.2745500633179</v>
      </c>
    </row>
    <row r="22" spans="1:32" x14ac:dyDescent="0.2">
      <c r="A22" s="38" t="s">
        <v>3</v>
      </c>
      <c r="B22" s="39">
        <v>1996</v>
      </c>
      <c r="C22" s="62">
        <v>0.56838937552980995</v>
      </c>
      <c r="D22" s="39">
        <v>1623</v>
      </c>
      <c r="E22" s="39">
        <v>4646.4534812076399</v>
      </c>
      <c r="F22" s="39">
        <v>2743</v>
      </c>
      <c r="G22" s="41">
        <v>52.775760116660699</v>
      </c>
      <c r="H22" s="51">
        <v>33.6867590229676</v>
      </c>
      <c r="I22" s="42">
        <v>249</v>
      </c>
      <c r="J22" s="39">
        <v>247.22489959839399</v>
      </c>
      <c r="K22" s="41">
        <v>-0.75237968188814497</v>
      </c>
      <c r="L22" s="51">
        <v>20.186190867111399</v>
      </c>
      <c r="M22" s="39">
        <v>199</v>
      </c>
      <c r="N22" s="39">
        <v>202.07537688442201</v>
      </c>
      <c r="O22" s="41">
        <v>-0.85498550724637501</v>
      </c>
      <c r="P22" s="51">
        <v>16.860371635610701</v>
      </c>
      <c r="Q22" s="39">
        <v>251</v>
      </c>
      <c r="R22" s="39">
        <v>755.70916334661399</v>
      </c>
      <c r="S22" s="41">
        <v>4.12176041131106</v>
      </c>
      <c r="T22" s="51">
        <v>17.369733676092501</v>
      </c>
      <c r="U22" s="39">
        <v>1623</v>
      </c>
      <c r="V22" s="39">
        <v>124.613678373383</v>
      </c>
      <c r="W22" s="41">
        <v>1.95600402340892</v>
      </c>
      <c r="X22" s="51">
        <v>19.9029096561814</v>
      </c>
      <c r="Y22" s="39">
        <v>73</v>
      </c>
      <c r="Z22" s="40">
        <v>3.3388020516485102</v>
      </c>
      <c r="AA22" s="40">
        <v>-3.3558115719406E-2</v>
      </c>
      <c r="AB22" s="51">
        <v>13.779518689196101</v>
      </c>
      <c r="AC22" s="42">
        <v>1608</v>
      </c>
      <c r="AD22" s="41">
        <v>36.568159203980102</v>
      </c>
      <c r="AE22" s="40">
        <v>3.42368759231905</v>
      </c>
      <c r="AF22" s="51">
        <v>17.083793833087199</v>
      </c>
    </row>
    <row r="23" spans="1:32" x14ac:dyDescent="0.2">
      <c r="A23" s="38" t="s">
        <v>3</v>
      </c>
      <c r="B23" s="39">
        <v>1997</v>
      </c>
      <c r="C23" s="62">
        <v>0.62378635778635805</v>
      </c>
      <c r="D23" s="39">
        <v>1708</v>
      </c>
      <c r="E23" s="39">
        <v>4640.1973067915696</v>
      </c>
      <c r="F23" s="39">
        <v>2915</v>
      </c>
      <c r="G23" s="41">
        <v>45.428802744425496</v>
      </c>
      <c r="H23" s="51">
        <v>33.648120411663797</v>
      </c>
      <c r="I23" s="42">
        <v>237</v>
      </c>
      <c r="J23" s="39">
        <v>241.139240506329</v>
      </c>
      <c r="K23" s="41">
        <v>-0.84648802254579603</v>
      </c>
      <c r="L23" s="51">
        <v>19.582044152184199</v>
      </c>
      <c r="M23" s="39">
        <v>218</v>
      </c>
      <c r="N23" s="39">
        <v>195</v>
      </c>
      <c r="O23" s="41">
        <v>-1.09191438032167</v>
      </c>
      <c r="P23" s="51">
        <v>16.567494323557199</v>
      </c>
      <c r="Q23" s="39">
        <v>238</v>
      </c>
      <c r="R23" s="39">
        <v>730.15126050420201</v>
      </c>
      <c r="S23" s="41">
        <v>4.0250955294117796</v>
      </c>
      <c r="T23" s="51">
        <v>16.773575529411801</v>
      </c>
      <c r="U23" s="39">
        <v>1708</v>
      </c>
      <c r="V23" s="39">
        <v>125.536299765808</v>
      </c>
      <c r="W23" s="41">
        <v>1.72203508771929</v>
      </c>
      <c r="X23" s="51">
        <v>19.897039559683499</v>
      </c>
      <c r="Y23" s="39">
        <v>135</v>
      </c>
      <c r="Z23" s="40">
        <v>3.57831531069959</v>
      </c>
      <c r="AA23" s="40">
        <v>-4.75708955223881E-2</v>
      </c>
      <c r="AB23" s="51">
        <v>13.7779850746268</v>
      </c>
      <c r="AC23" s="42">
        <v>1675</v>
      </c>
      <c r="AD23" s="41">
        <v>35.8151641791044</v>
      </c>
      <c r="AE23" s="40">
        <v>3.5535582524271798</v>
      </c>
      <c r="AF23" s="51">
        <v>17.096332420249599</v>
      </c>
    </row>
    <row r="24" spans="1:32" x14ac:dyDescent="0.2">
      <c r="A24" s="38" t="s">
        <v>3</v>
      </c>
      <c r="B24" s="39">
        <v>1998</v>
      </c>
      <c r="C24" s="62">
        <v>0.62483412322275</v>
      </c>
      <c r="D24" s="39">
        <v>1886</v>
      </c>
      <c r="E24" s="39">
        <v>4738.2317073170698</v>
      </c>
      <c r="F24" s="39">
        <v>3324</v>
      </c>
      <c r="G24" s="41">
        <v>42.959581829121603</v>
      </c>
      <c r="H24" s="51">
        <v>33.148812274368197</v>
      </c>
      <c r="I24" s="42">
        <v>311</v>
      </c>
      <c r="J24" s="39">
        <v>233.395498392283</v>
      </c>
      <c r="K24" s="41">
        <v>-0.55855505154639196</v>
      </c>
      <c r="L24" s="51">
        <v>19.046317938144298</v>
      </c>
      <c r="M24" s="39">
        <v>308</v>
      </c>
      <c r="N24" s="39">
        <v>193.82792207792201</v>
      </c>
      <c r="O24" s="41">
        <v>-0.35418599834299902</v>
      </c>
      <c r="P24" s="51">
        <v>16.277037696768801</v>
      </c>
      <c r="Q24" s="39">
        <v>310</v>
      </c>
      <c r="R24" s="39">
        <v>722.1</v>
      </c>
      <c r="S24" s="41">
        <v>4.9648224337748301</v>
      </c>
      <c r="T24" s="51">
        <v>16.130826572847599</v>
      </c>
      <c r="U24" s="39">
        <v>1886</v>
      </c>
      <c r="V24" s="39">
        <v>127.86585365853701</v>
      </c>
      <c r="W24" s="41">
        <v>1.2943996983408701</v>
      </c>
      <c r="X24" s="51">
        <v>19.399137556561101</v>
      </c>
      <c r="Y24" s="39">
        <v>157</v>
      </c>
      <c r="Z24" s="40">
        <v>3.6934741290302502</v>
      </c>
      <c r="AA24" s="40">
        <v>-2.3789516129032202E-2</v>
      </c>
      <c r="AB24" s="51">
        <v>13.1019354838709</v>
      </c>
      <c r="AC24" s="42">
        <v>1868</v>
      </c>
      <c r="AD24" s="41">
        <v>37.558404710920698</v>
      </c>
      <c r="AE24" s="40">
        <v>3.3045457585892302</v>
      </c>
      <c r="AF24" s="51">
        <v>16.586268409851002</v>
      </c>
    </row>
    <row r="25" spans="1:32" x14ac:dyDescent="0.2">
      <c r="A25" s="38" t="s">
        <v>3</v>
      </c>
      <c r="B25" s="39">
        <v>1999</v>
      </c>
      <c r="C25" s="62">
        <v>0.713007489160424</v>
      </c>
      <c r="D25" s="39">
        <v>1903</v>
      </c>
      <c r="E25" s="39">
        <v>4711.8176563321103</v>
      </c>
      <c r="F25" s="39">
        <v>3624</v>
      </c>
      <c r="G25" s="41">
        <v>37.859464679911603</v>
      </c>
      <c r="H25" s="51">
        <v>31.891546081677699</v>
      </c>
      <c r="I25" s="42">
        <v>332</v>
      </c>
      <c r="J25" s="39">
        <v>231.11144578313301</v>
      </c>
      <c r="K25" s="41">
        <v>-0.70892581261950205</v>
      </c>
      <c r="L25" s="51">
        <v>18.585851625238998</v>
      </c>
      <c r="M25" s="39">
        <v>331</v>
      </c>
      <c r="N25" s="39">
        <v>195.02416918429</v>
      </c>
      <c r="O25" s="41">
        <v>-0.571555769230772</v>
      </c>
      <c r="P25" s="51">
        <v>16.082097692307698</v>
      </c>
      <c r="Q25" s="39">
        <v>332</v>
      </c>
      <c r="R25" s="39">
        <v>720.02710843373495</v>
      </c>
      <c r="S25" s="41">
        <v>3.7882980437284401</v>
      </c>
      <c r="T25" s="51">
        <v>15.7046693517453</v>
      </c>
      <c r="U25" s="39">
        <v>1903</v>
      </c>
      <c r="V25" s="39">
        <v>129.85654230162899</v>
      </c>
      <c r="W25" s="41">
        <v>1.33617794970987</v>
      </c>
      <c r="X25" s="51">
        <v>18.6555396518376</v>
      </c>
      <c r="Y25" s="39">
        <v>216</v>
      </c>
      <c r="Z25" s="40">
        <v>3.69062931015225</v>
      </c>
      <c r="AA25" s="40">
        <v>-2.9985207100591799E-2</v>
      </c>
      <c r="AB25" s="51">
        <v>13.2206360946745</v>
      </c>
      <c r="AC25" s="42">
        <v>1884</v>
      </c>
      <c r="AD25" s="41">
        <v>38.234023354564798</v>
      </c>
      <c r="AE25" s="40">
        <v>3.3420874164810801</v>
      </c>
      <c r="AF25" s="51">
        <v>15.897310690423099</v>
      </c>
    </row>
    <row r="26" spans="1:32" x14ac:dyDescent="0.2">
      <c r="A26" s="38" t="s">
        <v>3</v>
      </c>
      <c r="B26" s="39">
        <v>2000</v>
      </c>
      <c r="C26" s="62">
        <v>0.61870015535991696</v>
      </c>
      <c r="D26" s="39">
        <v>2068</v>
      </c>
      <c r="E26" s="39">
        <v>4889.4859767891703</v>
      </c>
      <c r="F26" s="39">
        <v>4009</v>
      </c>
      <c r="G26" s="41">
        <v>59.091825891743603</v>
      </c>
      <c r="H26" s="51">
        <v>31.304214517336099</v>
      </c>
      <c r="I26" s="42">
        <v>399</v>
      </c>
      <c r="J26" s="39">
        <v>235.34586466165399</v>
      </c>
      <c r="K26" s="41">
        <v>-0.111120400142908</v>
      </c>
      <c r="L26" s="51">
        <v>18.9819342622364</v>
      </c>
      <c r="M26" s="39">
        <v>392</v>
      </c>
      <c r="N26" s="39">
        <v>199.09693877551001</v>
      </c>
      <c r="O26" s="41">
        <v>0.11025268817204301</v>
      </c>
      <c r="P26" s="51">
        <v>16.558317562724</v>
      </c>
      <c r="Q26" s="39">
        <v>399</v>
      </c>
      <c r="R26" s="39">
        <v>735.09022556391005</v>
      </c>
      <c r="S26" s="41">
        <v>5.0754932045779597</v>
      </c>
      <c r="T26" s="51">
        <v>15.990873748211699</v>
      </c>
      <c r="U26" s="39">
        <v>2068</v>
      </c>
      <c r="V26" s="39">
        <v>130.45212765957399</v>
      </c>
      <c r="W26" s="41">
        <v>1.53579675</v>
      </c>
      <c r="X26" s="51">
        <v>18.307653250000001</v>
      </c>
      <c r="Y26" s="39">
        <v>259</v>
      </c>
      <c r="Z26" s="40">
        <v>3.6130658983978399</v>
      </c>
      <c r="AA26" s="40">
        <v>5.5095759233928301E-4</v>
      </c>
      <c r="AB26" s="51">
        <v>14.1587893296853</v>
      </c>
      <c r="AC26" s="42">
        <v>2028</v>
      </c>
      <c r="AD26" s="41">
        <v>39.7527613412229</v>
      </c>
      <c r="AE26" s="40">
        <v>3.23061938414943</v>
      </c>
      <c r="AF26" s="51">
        <v>15.6416261484099</v>
      </c>
    </row>
    <row r="27" spans="1:32" x14ac:dyDescent="0.2">
      <c r="A27" s="38" t="s">
        <v>3</v>
      </c>
      <c r="B27" s="39">
        <v>2001</v>
      </c>
      <c r="C27" s="62">
        <v>0.69084836577960496</v>
      </c>
      <c r="D27" s="39">
        <v>2147</v>
      </c>
      <c r="E27" s="39">
        <v>4843.2794597112297</v>
      </c>
      <c r="F27" s="39">
        <v>3928</v>
      </c>
      <c r="G27" s="41">
        <v>51.689473014256798</v>
      </c>
      <c r="H27" s="51">
        <v>32.554894857433801</v>
      </c>
      <c r="I27" s="42">
        <v>411</v>
      </c>
      <c r="J27" s="39">
        <v>234.99270072992701</v>
      </c>
      <c r="K27" s="41">
        <v>-0.377302411873841</v>
      </c>
      <c r="L27" s="51">
        <v>19.403542857142899</v>
      </c>
      <c r="M27" s="39">
        <v>409</v>
      </c>
      <c r="N27" s="39">
        <v>196.18581907090501</v>
      </c>
      <c r="O27" s="41">
        <v>-0.106006693938268</v>
      </c>
      <c r="P27" s="51">
        <v>16.984400892525201</v>
      </c>
      <c r="Q27" s="39">
        <v>412</v>
      </c>
      <c r="R27" s="39">
        <v>729.56796116504904</v>
      </c>
      <c r="S27" s="41">
        <v>4.4140597624350404</v>
      </c>
      <c r="T27" s="51">
        <v>16.275864142539</v>
      </c>
      <c r="U27" s="39">
        <v>2147</v>
      </c>
      <c r="V27" s="39">
        <v>131.84489986027</v>
      </c>
      <c r="W27" s="41">
        <v>1.4484630479103</v>
      </c>
      <c r="X27" s="51">
        <v>18.893214067278301</v>
      </c>
      <c r="Y27" s="39">
        <v>328</v>
      </c>
      <c r="Z27" s="40">
        <v>3.6393729320310899</v>
      </c>
      <c r="AA27" s="40">
        <v>2.04493207941484E-2</v>
      </c>
      <c r="AB27" s="51">
        <v>15.0131661442006</v>
      </c>
      <c r="AC27" s="42">
        <v>2121</v>
      </c>
      <c r="AD27" s="41">
        <v>39.378029231494601</v>
      </c>
      <c r="AE27" s="40">
        <v>3.3392903975219399</v>
      </c>
      <c r="AF27" s="51">
        <v>16.192317681982502</v>
      </c>
    </row>
    <row r="28" spans="1:32" x14ac:dyDescent="0.2">
      <c r="A28" s="38" t="s">
        <v>3</v>
      </c>
      <c r="B28" s="39">
        <v>2002</v>
      </c>
      <c r="C28" s="62">
        <v>0.61389065373683205</v>
      </c>
      <c r="D28" s="39">
        <v>2457</v>
      </c>
      <c r="E28" s="39">
        <v>4865.1961741961704</v>
      </c>
      <c r="F28" s="39">
        <v>4143</v>
      </c>
      <c r="G28" s="41">
        <v>63.258703837798798</v>
      </c>
      <c r="H28" s="51">
        <v>32.289370504465403</v>
      </c>
      <c r="I28" s="42">
        <v>357</v>
      </c>
      <c r="J28" s="39">
        <v>235</v>
      </c>
      <c r="K28" s="41">
        <v>-0.31933718330849598</v>
      </c>
      <c r="L28" s="51">
        <v>19.023967213114702</v>
      </c>
      <c r="M28" s="39">
        <v>360</v>
      </c>
      <c r="N28" s="39">
        <v>196.42500000000001</v>
      </c>
      <c r="O28" s="41">
        <v>9.3509328358209604E-2</v>
      </c>
      <c r="P28" s="51">
        <v>16.856123507462801</v>
      </c>
      <c r="Q28" s="39">
        <v>360</v>
      </c>
      <c r="R28" s="39">
        <v>731.57500000000005</v>
      </c>
      <c r="S28" s="41">
        <v>4.7651297539149802</v>
      </c>
      <c r="T28" s="51">
        <v>16.100745712155099</v>
      </c>
      <c r="U28" s="39">
        <v>2457</v>
      </c>
      <c r="V28" s="39">
        <v>132.21041921041899</v>
      </c>
      <c r="W28" s="41">
        <v>1.5212463101863101</v>
      </c>
      <c r="X28" s="51">
        <v>18.393303653520501</v>
      </c>
      <c r="Y28" s="39">
        <v>359</v>
      </c>
      <c r="Z28" s="40">
        <v>3.8463190442872102</v>
      </c>
      <c r="AA28" s="40">
        <v>2.6994459833795101E-2</v>
      </c>
      <c r="AB28" s="51">
        <v>15.498822714681401</v>
      </c>
      <c r="AC28" s="42">
        <v>2426</v>
      </c>
      <c r="AD28" s="41">
        <v>38.052061005770803</v>
      </c>
      <c r="AE28" s="40">
        <v>3.2310239726027299</v>
      </c>
      <c r="AF28" s="51">
        <v>15.768420278864999</v>
      </c>
    </row>
    <row r="29" spans="1:32" x14ac:dyDescent="0.2">
      <c r="A29" s="38" t="s">
        <v>3</v>
      </c>
      <c r="B29" s="39">
        <v>2003</v>
      </c>
      <c r="C29" s="62">
        <v>0.66455171381529698</v>
      </c>
      <c r="D29" s="39">
        <v>2577</v>
      </c>
      <c r="E29" s="39">
        <v>4971.8668994955397</v>
      </c>
      <c r="F29" s="39">
        <v>4571</v>
      </c>
      <c r="G29" s="41">
        <v>55.434821702034597</v>
      </c>
      <c r="H29" s="51">
        <v>31.823151826733699</v>
      </c>
      <c r="I29" s="42">
        <v>345</v>
      </c>
      <c r="J29" s="39">
        <v>251.44057971014499</v>
      </c>
      <c r="K29" s="41">
        <v>0.71063363363363696</v>
      </c>
      <c r="L29" s="51">
        <v>19.6262399065732</v>
      </c>
      <c r="M29" s="39">
        <v>347</v>
      </c>
      <c r="N29" s="39">
        <v>212.42363112391899</v>
      </c>
      <c r="O29" s="41">
        <v>0.97813364517206802</v>
      </c>
      <c r="P29" s="51">
        <v>17.6185756765787</v>
      </c>
      <c r="Q29" s="39">
        <v>346</v>
      </c>
      <c r="R29" s="39">
        <v>785.95953757225402</v>
      </c>
      <c r="S29" s="41">
        <v>6.5078097463284097</v>
      </c>
      <c r="T29" s="51">
        <v>16.856248331108102</v>
      </c>
      <c r="U29" s="39">
        <v>2577</v>
      </c>
      <c r="V29" s="39">
        <v>129.97322467986001</v>
      </c>
      <c r="W29" s="41">
        <v>1.5542977417233099</v>
      </c>
      <c r="X29" s="51">
        <v>18.588103047577299</v>
      </c>
      <c r="Y29" s="39">
        <v>426</v>
      </c>
      <c r="Z29" s="40">
        <v>3.7462941942410102</v>
      </c>
      <c r="AA29" s="40">
        <v>2.6591102985984199E-2</v>
      </c>
      <c r="AB29" s="51">
        <v>16.497471054235302</v>
      </c>
      <c r="AC29" s="42">
        <v>2537</v>
      </c>
      <c r="AD29" s="41">
        <v>38.357075285770499</v>
      </c>
      <c r="AE29" s="40">
        <v>3.20336718403547</v>
      </c>
      <c r="AF29" s="51">
        <v>16.151980532150802</v>
      </c>
    </row>
    <row r="30" spans="1:32" x14ac:dyDescent="0.2">
      <c r="A30" s="38" t="s">
        <v>3</v>
      </c>
      <c r="B30" s="39">
        <v>2004</v>
      </c>
      <c r="C30" s="62">
        <v>0.68662932643975205</v>
      </c>
      <c r="D30" s="39">
        <v>2739</v>
      </c>
      <c r="E30" s="39">
        <v>5110.7462577583101</v>
      </c>
      <c r="F30" s="39">
        <v>4893</v>
      </c>
      <c r="G30" s="41">
        <v>38.2352176578786</v>
      </c>
      <c r="H30" s="51">
        <v>31.986748211731001</v>
      </c>
      <c r="I30" s="42">
        <v>361</v>
      </c>
      <c r="J30" s="39">
        <v>258.8891966759</v>
      </c>
      <c r="K30" s="41">
        <v>0.69385353068146505</v>
      </c>
      <c r="L30" s="51">
        <v>19.312492136910201</v>
      </c>
      <c r="M30" s="39">
        <v>362</v>
      </c>
      <c r="N30" s="39">
        <v>220.51933701657501</v>
      </c>
      <c r="O30" s="41">
        <v>0.735041024059222</v>
      </c>
      <c r="P30" s="51">
        <v>17.274131708821798</v>
      </c>
      <c r="Q30" s="39">
        <v>362</v>
      </c>
      <c r="R30" s="39">
        <v>813.07182320441996</v>
      </c>
      <c r="S30" s="41">
        <v>5.13470388648979</v>
      </c>
      <c r="T30" s="51">
        <v>16.410935533621299</v>
      </c>
      <c r="U30" s="39">
        <v>2739</v>
      </c>
      <c r="V30" s="39">
        <v>129.07265425337701</v>
      </c>
      <c r="W30" s="41">
        <v>1.24772396153059</v>
      </c>
      <c r="X30" s="51">
        <v>18.634775936157101</v>
      </c>
      <c r="Y30" s="39">
        <v>521</v>
      </c>
      <c r="Z30" s="40">
        <v>3.6176402305777802</v>
      </c>
      <c r="AA30" s="40">
        <v>2.2050629370629401E-2</v>
      </c>
      <c r="AB30" s="51">
        <v>17.082909090908998</v>
      </c>
      <c r="AC30" s="42">
        <v>2715</v>
      </c>
      <c r="AD30" s="41">
        <v>38.979300184162</v>
      </c>
      <c r="AE30" s="40">
        <v>2.9407297854785401</v>
      </c>
      <c r="AF30" s="51">
        <v>16.211971245874601</v>
      </c>
    </row>
    <row r="31" spans="1:32" x14ac:dyDescent="0.2">
      <c r="A31" s="38" t="s">
        <v>3</v>
      </c>
      <c r="B31" s="39">
        <v>2005</v>
      </c>
      <c r="C31" s="62">
        <v>0.62197692919649905</v>
      </c>
      <c r="D31" s="39">
        <v>2821</v>
      </c>
      <c r="E31" s="39">
        <v>4946.37220843672</v>
      </c>
      <c r="F31" s="39">
        <v>5219</v>
      </c>
      <c r="G31" s="41">
        <v>21.248725809542101</v>
      </c>
      <c r="H31" s="51">
        <v>31.173677716037702</v>
      </c>
      <c r="I31" s="42">
        <v>377</v>
      </c>
      <c r="J31" s="39">
        <v>245.580901856764</v>
      </c>
      <c r="K31" s="41">
        <v>1.0522956120092399</v>
      </c>
      <c r="L31" s="51">
        <v>18.392706408775901</v>
      </c>
      <c r="M31" s="39">
        <v>377</v>
      </c>
      <c r="N31" s="39">
        <v>206.55702917771899</v>
      </c>
      <c r="O31" s="41">
        <v>1.00593511008111</v>
      </c>
      <c r="P31" s="51">
        <v>16.486614136732399</v>
      </c>
      <c r="Q31" s="39">
        <v>377</v>
      </c>
      <c r="R31" s="39">
        <v>765.34217506631296</v>
      </c>
      <c r="S31" s="41">
        <v>5.4868242266550897</v>
      </c>
      <c r="T31" s="51">
        <v>15.571853136744799</v>
      </c>
      <c r="U31" s="39">
        <v>2821</v>
      </c>
      <c r="V31" s="39">
        <v>129.959588798298</v>
      </c>
      <c r="W31" s="41">
        <v>1.1261974290099801</v>
      </c>
      <c r="X31" s="51">
        <v>18.074092862624799</v>
      </c>
      <c r="Y31" s="39">
        <v>631</v>
      </c>
      <c r="Z31" s="40">
        <v>3.78824776060508</v>
      </c>
      <c r="AA31" s="40">
        <v>4.8416270470153303E-2</v>
      </c>
      <c r="AB31" s="51">
        <v>17.1977020602219</v>
      </c>
      <c r="AC31" s="42">
        <v>2786</v>
      </c>
      <c r="AD31" s="41">
        <v>37.996877243359698</v>
      </c>
      <c r="AE31" s="40">
        <v>2.9965974101275599</v>
      </c>
      <c r="AF31" s="51">
        <v>15.4649485117897</v>
      </c>
    </row>
    <row r="32" spans="1:32" x14ac:dyDescent="0.2">
      <c r="A32" s="38" t="s">
        <v>3</v>
      </c>
      <c r="B32" s="39">
        <v>2006</v>
      </c>
      <c r="C32" s="62">
        <v>0.64980307457756303</v>
      </c>
      <c r="D32" s="39">
        <v>3041</v>
      </c>
      <c r="E32" s="39">
        <v>5016.6534034857004</v>
      </c>
      <c r="F32" s="39">
        <v>5789</v>
      </c>
      <c r="G32" s="41">
        <v>28.639645880117399</v>
      </c>
      <c r="H32" s="51">
        <v>31.290111072724098</v>
      </c>
      <c r="I32" s="42">
        <v>365</v>
      </c>
      <c r="J32" s="39">
        <v>242.835616438356</v>
      </c>
      <c r="K32" s="41">
        <v>1.53281867145423</v>
      </c>
      <c r="L32" s="51">
        <v>18.314935368043098</v>
      </c>
      <c r="M32" s="39">
        <v>366</v>
      </c>
      <c r="N32" s="39">
        <v>209.726775956284</v>
      </c>
      <c r="O32" s="41">
        <v>1.32495916795069</v>
      </c>
      <c r="P32" s="51">
        <v>16.5065077041602</v>
      </c>
      <c r="Q32" s="39">
        <v>366</v>
      </c>
      <c r="R32" s="39">
        <v>768.97267759562806</v>
      </c>
      <c r="S32" s="41">
        <v>5.6955583782396602</v>
      </c>
      <c r="T32" s="51">
        <v>15.6148983833718</v>
      </c>
      <c r="U32" s="39">
        <v>3041</v>
      </c>
      <c r="V32" s="39">
        <v>131.892798421572</v>
      </c>
      <c r="W32" s="41">
        <v>1.1519012793914201</v>
      </c>
      <c r="X32" s="51">
        <v>18.410641251729</v>
      </c>
      <c r="Y32" s="39">
        <v>684</v>
      </c>
      <c r="Z32" s="40">
        <v>3.66724369315153</v>
      </c>
      <c r="AA32" s="40">
        <v>5.7672697749941999E-2</v>
      </c>
      <c r="AB32" s="51">
        <v>17.7305497564371</v>
      </c>
      <c r="AC32" s="42">
        <v>3013</v>
      </c>
      <c r="AD32" s="41">
        <v>39.414205111184799</v>
      </c>
      <c r="AE32" s="40">
        <v>4.0986249782267903</v>
      </c>
      <c r="AF32" s="51">
        <v>15.8578170353596</v>
      </c>
    </row>
    <row r="33" spans="1:32" x14ac:dyDescent="0.2">
      <c r="A33" s="38" t="s">
        <v>3</v>
      </c>
      <c r="B33" s="39">
        <v>2007</v>
      </c>
      <c r="C33" s="62">
        <v>0.62358004726956096</v>
      </c>
      <c r="D33" s="39">
        <v>2991</v>
      </c>
      <c r="E33" s="39">
        <v>5080.9471748579099</v>
      </c>
      <c r="F33" s="39">
        <v>5805</v>
      </c>
      <c r="G33" s="41">
        <v>25.0919310938846</v>
      </c>
      <c r="H33" s="51">
        <v>31.455793281653701</v>
      </c>
      <c r="I33" s="42">
        <v>368</v>
      </c>
      <c r="J33" s="39">
        <v>251.059782608696</v>
      </c>
      <c r="K33" s="41">
        <v>2.1562916987920899</v>
      </c>
      <c r="L33" s="51">
        <v>18.759509123618599</v>
      </c>
      <c r="M33" s="39">
        <v>369</v>
      </c>
      <c r="N33" s="39">
        <v>216.29539295392999</v>
      </c>
      <c r="O33" s="41">
        <v>1.70078659476117</v>
      </c>
      <c r="P33" s="51">
        <v>16.974798407806801</v>
      </c>
      <c r="Q33" s="39">
        <v>370</v>
      </c>
      <c r="R33" s="39">
        <v>793.78108108108097</v>
      </c>
      <c r="S33" s="41">
        <v>6.7374110996917098</v>
      </c>
      <c r="T33" s="51">
        <v>16.091652877697801</v>
      </c>
      <c r="U33" s="39">
        <v>2991</v>
      </c>
      <c r="V33" s="39">
        <v>131.83149448345</v>
      </c>
      <c r="W33" s="41">
        <v>0.91422109078356795</v>
      </c>
      <c r="X33" s="51">
        <v>18.7341725923369</v>
      </c>
      <c r="Y33" s="39">
        <v>711</v>
      </c>
      <c r="Z33" s="40">
        <v>3.6063175683859301</v>
      </c>
      <c r="AA33" s="40">
        <v>3.4142955484167001E-2</v>
      </c>
      <c r="AB33" s="51">
        <v>18.277879761358498</v>
      </c>
      <c r="AC33" s="42">
        <v>2951</v>
      </c>
      <c r="AD33" s="41">
        <v>39.003558115892901</v>
      </c>
      <c r="AE33" s="40">
        <v>3.4386798260869602</v>
      </c>
      <c r="AF33" s="51">
        <v>16.301044643478299</v>
      </c>
    </row>
    <row r="34" spans="1:32" x14ac:dyDescent="0.2">
      <c r="A34" s="38" t="s">
        <v>3</v>
      </c>
      <c r="B34" s="39">
        <v>2008</v>
      </c>
      <c r="C34" s="62">
        <v>0.635496533082618</v>
      </c>
      <c r="D34" s="39">
        <v>3055</v>
      </c>
      <c r="E34" s="39">
        <v>5063.0631751227502</v>
      </c>
      <c r="F34" s="39">
        <v>6101</v>
      </c>
      <c r="G34" s="41">
        <v>10.8607195541714</v>
      </c>
      <c r="H34" s="51">
        <v>30.622365186035001</v>
      </c>
      <c r="I34" s="42">
        <v>374</v>
      </c>
      <c r="J34" s="39">
        <v>255.446524064171</v>
      </c>
      <c r="K34" s="41">
        <v>2.2969544346978599</v>
      </c>
      <c r="L34" s="51">
        <v>17.941795565302101</v>
      </c>
      <c r="M34" s="39">
        <v>376</v>
      </c>
      <c r="N34" s="39">
        <v>222.30585106383</v>
      </c>
      <c r="O34" s="41">
        <v>1.8419773281326199</v>
      </c>
      <c r="P34" s="51">
        <v>16.177089712335501</v>
      </c>
      <c r="Q34" s="39">
        <v>377</v>
      </c>
      <c r="R34" s="39">
        <v>815.94960212201602</v>
      </c>
      <c r="S34" s="41">
        <v>6.2936277425645901</v>
      </c>
      <c r="T34" s="51">
        <v>15.254253047294</v>
      </c>
      <c r="U34" s="39">
        <v>3055</v>
      </c>
      <c r="V34" s="39">
        <v>129.58396072013099</v>
      </c>
      <c r="W34" s="41">
        <v>8.4957293035479706E-2</v>
      </c>
      <c r="X34" s="51">
        <v>18.076335249671398</v>
      </c>
      <c r="Y34" s="39">
        <v>753</v>
      </c>
      <c r="Z34" s="40">
        <v>3.5488964922425601</v>
      </c>
      <c r="AA34" s="40">
        <v>6.0586092715231799E-2</v>
      </c>
      <c r="AB34" s="51">
        <v>18.0020529801325</v>
      </c>
      <c r="AC34" s="42">
        <v>3007</v>
      </c>
      <c r="AD34" s="41">
        <v>36.979547721982001</v>
      </c>
      <c r="AE34" s="40">
        <v>2.5412675706962098</v>
      </c>
      <c r="AF34" s="51">
        <v>15.7279044319497</v>
      </c>
    </row>
    <row r="35" spans="1:32" x14ac:dyDescent="0.2">
      <c r="A35" s="38" t="s">
        <v>3</v>
      </c>
      <c r="B35" s="39">
        <v>2009</v>
      </c>
      <c r="C35" s="62">
        <v>0.67814508004030205</v>
      </c>
      <c r="D35" s="39">
        <v>3196</v>
      </c>
      <c r="E35" s="39">
        <v>5156.4198998748398</v>
      </c>
      <c r="F35" s="39">
        <v>6665</v>
      </c>
      <c r="G35" s="41">
        <v>33.871263315828998</v>
      </c>
      <c r="H35" s="51">
        <v>30.9623674418606</v>
      </c>
      <c r="I35" s="42">
        <v>380</v>
      </c>
      <c r="J35" s="39">
        <v>248.65</v>
      </c>
      <c r="K35" s="41">
        <v>1.61627861445784</v>
      </c>
      <c r="L35" s="51">
        <v>18.6720402323581</v>
      </c>
      <c r="M35" s="39">
        <v>385</v>
      </c>
      <c r="N35" s="39">
        <v>219.75584415584399</v>
      </c>
      <c r="O35" s="41">
        <v>2.0380980180956398</v>
      </c>
      <c r="P35" s="51">
        <v>17.0096286083586</v>
      </c>
      <c r="Q35" s="39">
        <v>386</v>
      </c>
      <c r="R35" s="39">
        <v>800.829015544041</v>
      </c>
      <c r="S35" s="41">
        <v>5.6443301012712599</v>
      </c>
      <c r="T35" s="51">
        <v>16.102074552897999</v>
      </c>
      <c r="U35" s="39">
        <v>3196</v>
      </c>
      <c r="V35" s="39">
        <v>130.913329161452</v>
      </c>
      <c r="W35" s="41">
        <v>0.59665240963855404</v>
      </c>
      <c r="X35" s="51">
        <v>18.879437951807201</v>
      </c>
      <c r="Y35" s="39">
        <v>886</v>
      </c>
      <c r="Z35" s="40">
        <v>3.4939283458367401</v>
      </c>
      <c r="AA35" s="40">
        <v>5.1416974888066798E-2</v>
      </c>
      <c r="AB35" s="51">
        <v>19.1019661280903</v>
      </c>
      <c r="AC35" s="42">
        <v>3123</v>
      </c>
      <c r="AD35" s="41">
        <v>37.165417867435103</v>
      </c>
      <c r="AE35" s="40">
        <v>0.44207648038770397</v>
      </c>
      <c r="AF35" s="51">
        <v>16.643667772224799</v>
      </c>
    </row>
    <row r="36" spans="1:32" x14ac:dyDescent="0.2">
      <c r="A36" s="38" t="s">
        <v>3</v>
      </c>
      <c r="B36" s="39">
        <v>2010</v>
      </c>
      <c r="C36" s="62">
        <v>0.663323931438491</v>
      </c>
      <c r="D36" s="39">
        <v>3306</v>
      </c>
      <c r="E36" s="39">
        <v>5247.8106473079297</v>
      </c>
      <c r="F36" s="39">
        <v>6831</v>
      </c>
      <c r="G36" s="41">
        <v>37.967321036451601</v>
      </c>
      <c r="H36" s="51">
        <v>31.920967208314998</v>
      </c>
      <c r="I36" s="42">
        <v>436</v>
      </c>
      <c r="J36" s="39">
        <v>244.5</v>
      </c>
      <c r="K36" s="41">
        <v>2.52306577868851</v>
      </c>
      <c r="L36" s="51">
        <v>19.686339754098402</v>
      </c>
      <c r="M36" s="39">
        <v>440</v>
      </c>
      <c r="N36" s="39">
        <v>218.12272727272699</v>
      </c>
      <c r="O36" s="41">
        <v>2.6245499897351801</v>
      </c>
      <c r="P36" s="51">
        <v>18.0104838842127</v>
      </c>
      <c r="Q36" s="39">
        <v>441</v>
      </c>
      <c r="R36" s="39">
        <v>795.12471655328795</v>
      </c>
      <c r="S36" s="41">
        <v>8.3871890782180003</v>
      </c>
      <c r="T36" s="51">
        <v>17.058182714021701</v>
      </c>
      <c r="U36" s="39">
        <v>3306</v>
      </c>
      <c r="V36" s="39">
        <v>130.286146400484</v>
      </c>
      <c r="W36" s="41">
        <v>0.205450322391561</v>
      </c>
      <c r="X36" s="51">
        <v>19.9064233587339</v>
      </c>
      <c r="Y36" s="39">
        <v>971</v>
      </c>
      <c r="Z36" s="40">
        <v>3.3645422059200798</v>
      </c>
      <c r="AA36" s="40">
        <v>-7.3671874999999901E-3</v>
      </c>
      <c r="AB36" s="51">
        <v>20.272228422619001</v>
      </c>
      <c r="AC36" s="42">
        <v>3272</v>
      </c>
      <c r="AD36" s="41">
        <v>37.972127139364197</v>
      </c>
      <c r="AE36" s="40">
        <v>-0.91942810794867802</v>
      </c>
      <c r="AF36" s="51">
        <v>17.695701400973402</v>
      </c>
    </row>
    <row r="37" spans="1:32" x14ac:dyDescent="0.2">
      <c r="A37" s="38" t="s">
        <v>3</v>
      </c>
      <c r="B37" s="39">
        <v>2011</v>
      </c>
      <c r="C37" s="62">
        <v>0.65937473095135402</v>
      </c>
      <c r="D37" s="39">
        <v>3477</v>
      </c>
      <c r="E37" s="39">
        <v>5305.65688812194</v>
      </c>
      <c r="F37" s="39">
        <v>7176</v>
      </c>
      <c r="G37" s="41">
        <v>33.196392140468397</v>
      </c>
      <c r="H37" s="51">
        <v>31.411000696767001</v>
      </c>
      <c r="I37" s="42">
        <v>477</v>
      </c>
      <c r="J37" s="39">
        <v>255.50733752620499</v>
      </c>
      <c r="K37" s="41">
        <v>2.9537727450214599</v>
      </c>
      <c r="L37" s="51">
        <v>19.302268059351899</v>
      </c>
      <c r="M37" s="39">
        <v>489</v>
      </c>
      <c r="N37" s="39">
        <v>224.670756646217</v>
      </c>
      <c r="O37" s="41">
        <v>2.0504424467461302</v>
      </c>
      <c r="P37" s="51">
        <v>17.659374047293401</v>
      </c>
      <c r="Q37" s="39">
        <v>489</v>
      </c>
      <c r="R37" s="39">
        <v>822.45807770961096</v>
      </c>
      <c r="S37" s="41">
        <v>6.9370025400547304</v>
      </c>
      <c r="T37" s="51">
        <v>16.709085189527102</v>
      </c>
      <c r="U37" s="39">
        <v>3477</v>
      </c>
      <c r="V37" s="39">
        <v>130.390854184642</v>
      </c>
      <c r="W37" s="41">
        <v>-0.44180479977675502</v>
      </c>
      <c r="X37" s="51">
        <v>19.462069066555099</v>
      </c>
      <c r="Y37" s="39">
        <v>1203</v>
      </c>
      <c r="Z37" s="40">
        <v>3.25768808260294</v>
      </c>
      <c r="AA37" s="40">
        <v>-4.1479232664554902E-2</v>
      </c>
      <c r="AB37" s="51">
        <v>20.103044702569601</v>
      </c>
      <c r="AC37" s="42">
        <v>3424</v>
      </c>
      <c r="AD37" s="41">
        <v>37.114894859813099</v>
      </c>
      <c r="AE37" s="40">
        <v>-3.2676489824561399</v>
      </c>
      <c r="AF37" s="51">
        <v>17.274745024561501</v>
      </c>
    </row>
    <row r="38" spans="1:32" x14ac:dyDescent="0.2">
      <c r="A38" s="38" t="s">
        <v>3</v>
      </c>
      <c r="B38" s="39">
        <v>2012</v>
      </c>
      <c r="C38" s="62">
        <v>0.61803515188458902</v>
      </c>
      <c r="D38" s="39">
        <v>3510</v>
      </c>
      <c r="E38" s="39">
        <v>5390.9629629629599</v>
      </c>
      <c r="F38" s="39">
        <v>7443</v>
      </c>
      <c r="G38" s="41">
        <v>35.784730619374102</v>
      </c>
      <c r="H38" s="51">
        <v>31.068415558242599</v>
      </c>
      <c r="I38" s="42">
        <v>445</v>
      </c>
      <c r="J38" s="39">
        <v>256.521348314607</v>
      </c>
      <c r="K38" s="41">
        <v>2.0654070631970201</v>
      </c>
      <c r="L38" s="51">
        <v>19.030719330855099</v>
      </c>
      <c r="M38" s="39">
        <v>459</v>
      </c>
      <c r="N38" s="39">
        <v>221.53376906318101</v>
      </c>
      <c r="O38" s="41">
        <v>1.3307007448789501</v>
      </c>
      <c r="P38" s="51">
        <v>17.5103186219741</v>
      </c>
      <c r="Q38" s="39">
        <v>459</v>
      </c>
      <c r="R38" s="39">
        <v>812.33769063180796</v>
      </c>
      <c r="S38" s="41">
        <v>4.2209242508840399</v>
      </c>
      <c r="T38" s="51">
        <v>16.596722501395899</v>
      </c>
      <c r="U38" s="39">
        <v>3510</v>
      </c>
      <c r="V38" s="39">
        <v>130.90826210826199</v>
      </c>
      <c r="W38" s="41">
        <v>-0.78979096045198005</v>
      </c>
      <c r="X38" s="51">
        <v>19.356113397901499</v>
      </c>
      <c r="Y38" s="39">
        <v>1141</v>
      </c>
      <c r="Z38" s="40">
        <v>3.44675343066291</v>
      </c>
      <c r="AA38" s="40">
        <v>-3.6652805949966498E-2</v>
      </c>
      <c r="AB38" s="51">
        <v>19.953769438809999</v>
      </c>
      <c r="AC38" s="42">
        <v>3445</v>
      </c>
      <c r="AD38" s="41">
        <v>36.694629898403498</v>
      </c>
      <c r="AE38" s="40">
        <v>-5.1868903496882899</v>
      </c>
      <c r="AF38" s="51">
        <v>17.178279953917102</v>
      </c>
    </row>
    <row r="39" spans="1:32" x14ac:dyDescent="0.2">
      <c r="A39" s="38" t="s">
        <v>3</v>
      </c>
      <c r="B39" s="39">
        <v>2013</v>
      </c>
      <c r="C39" s="62">
        <v>0.64621540835020697</v>
      </c>
      <c r="D39" s="39">
        <v>3678</v>
      </c>
      <c r="E39" s="39">
        <v>5415.0788471995602</v>
      </c>
      <c r="F39" s="39">
        <v>7697</v>
      </c>
      <c r="G39" s="41">
        <v>45.276040015590397</v>
      </c>
      <c r="H39" s="51">
        <v>30.5666132259324</v>
      </c>
      <c r="I39" s="42">
        <v>475</v>
      </c>
      <c r="J39" s="39">
        <v>249.02947368421101</v>
      </c>
      <c r="K39" s="41">
        <v>2.1178592512599002</v>
      </c>
      <c r="L39" s="51">
        <v>18.490373650107902</v>
      </c>
      <c r="M39" s="39">
        <v>487</v>
      </c>
      <c r="N39" s="39">
        <v>219.19712525667401</v>
      </c>
      <c r="O39" s="41">
        <v>1.9023461746174599</v>
      </c>
      <c r="P39" s="51">
        <v>16.898039063906499</v>
      </c>
      <c r="Q39" s="39">
        <v>487</v>
      </c>
      <c r="R39" s="39">
        <v>805.99178644763902</v>
      </c>
      <c r="S39" s="41">
        <v>5.1242888008642398</v>
      </c>
      <c r="T39" s="51">
        <v>15.980298703636899</v>
      </c>
      <c r="U39" s="39">
        <v>3678</v>
      </c>
      <c r="V39" s="39">
        <v>127.300706905927</v>
      </c>
      <c r="W39" s="41">
        <v>-0.95816532258064802</v>
      </c>
      <c r="X39" s="51">
        <v>18.856525234131102</v>
      </c>
      <c r="Y39" s="39">
        <v>1091</v>
      </c>
      <c r="Z39" s="40">
        <v>3.3432958738403502</v>
      </c>
      <c r="AA39" s="40">
        <v>-8.4149196886901895E-2</v>
      </c>
      <c r="AB39" s="51">
        <v>19.608262957443301</v>
      </c>
      <c r="AC39" s="42">
        <v>3563</v>
      </c>
      <c r="AD39" s="41">
        <v>34.2577041818694</v>
      </c>
      <c r="AE39" s="40">
        <v>-8.2520847968545201</v>
      </c>
      <c r="AF39" s="51">
        <v>16.6529743381389</v>
      </c>
    </row>
    <row r="40" spans="1:32" x14ac:dyDescent="0.2">
      <c r="A40" s="38" t="s">
        <v>3</v>
      </c>
      <c r="B40" s="39">
        <v>2014</v>
      </c>
      <c r="C40" s="62">
        <v>0.59978615071283303</v>
      </c>
      <c r="D40" s="39">
        <v>3350</v>
      </c>
      <c r="E40" s="39">
        <v>5689.3707462686598</v>
      </c>
      <c r="F40" s="39">
        <v>7311</v>
      </c>
      <c r="G40" s="41">
        <v>78.6728805908906</v>
      </c>
      <c r="H40" s="51">
        <v>30.275861988783898</v>
      </c>
      <c r="I40" s="42">
        <v>406</v>
      </c>
      <c r="J40" s="39">
        <v>256.79310344827599</v>
      </c>
      <c r="K40" s="41">
        <v>2.1206604089219399</v>
      </c>
      <c r="L40" s="51">
        <v>17.5739514869889</v>
      </c>
      <c r="M40" s="39">
        <v>419</v>
      </c>
      <c r="N40" s="39">
        <v>228.72553699284001</v>
      </c>
      <c r="O40" s="41">
        <v>2.7552004458480299</v>
      </c>
      <c r="P40" s="51">
        <v>16.081420769087899</v>
      </c>
      <c r="Q40" s="39">
        <v>419</v>
      </c>
      <c r="R40" s="39">
        <v>837.038186157518</v>
      </c>
      <c r="S40" s="41">
        <v>7.1249723202675499</v>
      </c>
      <c r="T40" s="51">
        <v>15.2127861787108</v>
      </c>
      <c r="U40" s="39">
        <v>3350</v>
      </c>
      <c r="V40" s="39">
        <v>128.13999999999999</v>
      </c>
      <c r="W40" s="41">
        <v>-1.1059188004929501</v>
      </c>
      <c r="X40" s="51">
        <v>18.7699672737232</v>
      </c>
      <c r="Y40" s="39">
        <v>888</v>
      </c>
      <c r="Z40" s="40">
        <v>3.4129724519657199</v>
      </c>
      <c r="AA40" s="40">
        <v>-0.14150813216914901</v>
      </c>
      <c r="AB40" s="51">
        <v>18.4809964047253</v>
      </c>
      <c r="AC40" s="42">
        <v>3270</v>
      </c>
      <c r="AD40" s="41">
        <v>34.443853211009198</v>
      </c>
      <c r="AE40" s="40">
        <v>-10.6216372048059</v>
      </c>
      <c r="AF40" s="51">
        <v>16.257090084242598</v>
      </c>
    </row>
    <row r="41" spans="1:32" x14ac:dyDescent="0.2">
      <c r="A41" s="38" t="s">
        <v>3</v>
      </c>
      <c r="B41" s="39">
        <v>2015</v>
      </c>
      <c r="C41" s="62">
        <v>0.63883698760724805</v>
      </c>
      <c r="D41" s="39">
        <v>3013</v>
      </c>
      <c r="E41" s="39">
        <v>5559.7776302688399</v>
      </c>
      <c r="F41" s="39">
        <v>7046</v>
      </c>
      <c r="G41" s="41">
        <v>59.9232245245529</v>
      </c>
      <c r="H41" s="51">
        <v>28.987911581038802</v>
      </c>
      <c r="I41" s="42">
        <v>306</v>
      </c>
      <c r="J41" s="39">
        <v>262.65359477124201</v>
      </c>
      <c r="K41" s="41">
        <v>1.66596495905543</v>
      </c>
      <c r="L41" s="51">
        <v>15.961930679870401</v>
      </c>
      <c r="M41" s="39">
        <v>312</v>
      </c>
      <c r="N41" s="39">
        <v>225.560897435897</v>
      </c>
      <c r="O41" s="41">
        <v>2.7065358368280599</v>
      </c>
      <c r="P41" s="51">
        <v>14.455863896302001</v>
      </c>
      <c r="Q41" s="39">
        <v>312</v>
      </c>
      <c r="R41" s="39">
        <v>836.16666666666697</v>
      </c>
      <c r="S41" s="41">
        <v>6.4744348655350104</v>
      </c>
      <c r="T41" s="51">
        <v>13.5671979782568</v>
      </c>
      <c r="U41" s="39">
        <v>3013</v>
      </c>
      <c r="V41" s="39">
        <v>123.269498838367</v>
      </c>
      <c r="W41" s="41">
        <v>-1.33775003554671</v>
      </c>
      <c r="X41" s="51">
        <v>17.774144319635901</v>
      </c>
      <c r="Y41" s="39">
        <v>666</v>
      </c>
      <c r="Z41" s="40">
        <v>3.4989242325185201</v>
      </c>
      <c r="AA41" s="40">
        <v>-0.13997401672895601</v>
      </c>
      <c r="AB41" s="51">
        <v>16.9121907812779</v>
      </c>
      <c r="AC41" s="42">
        <v>2915</v>
      </c>
      <c r="AD41" s="41">
        <v>30.722675814751401</v>
      </c>
      <c r="AE41" s="40">
        <v>-13.1073890477552</v>
      </c>
      <c r="AF41" s="51">
        <v>14.9621214326566</v>
      </c>
    </row>
    <row r="42" spans="1:32" x14ac:dyDescent="0.2">
      <c r="A42" s="38" t="s">
        <v>3</v>
      </c>
      <c r="B42" s="39">
        <v>2016</v>
      </c>
      <c r="C42" s="62">
        <v>0.71835881399119605</v>
      </c>
      <c r="D42" s="39">
        <v>2714</v>
      </c>
      <c r="E42" s="39">
        <v>5636.92299189388</v>
      </c>
      <c r="F42" s="39">
        <v>6808</v>
      </c>
      <c r="G42" s="41">
        <v>44.385668331374603</v>
      </c>
      <c r="H42" s="51">
        <v>27.821585928319699</v>
      </c>
      <c r="I42" s="42">
        <v>251</v>
      </c>
      <c r="J42" s="39">
        <v>270.36254980079701</v>
      </c>
      <c r="K42" s="41">
        <v>1.07899359596352</v>
      </c>
      <c r="L42" s="51">
        <v>14.687541432175401</v>
      </c>
      <c r="M42" s="39">
        <v>255</v>
      </c>
      <c r="N42" s="39">
        <v>223.71764705882401</v>
      </c>
      <c r="O42" s="41">
        <v>2.18710190217391</v>
      </c>
      <c r="P42" s="51">
        <v>13.2028107531057</v>
      </c>
      <c r="Q42" s="39">
        <v>255</v>
      </c>
      <c r="R42" s="39">
        <v>840.41960784313699</v>
      </c>
      <c r="S42" s="41">
        <v>4.5567369953416197</v>
      </c>
      <c r="T42" s="51">
        <v>12.3145430900621</v>
      </c>
      <c r="U42" s="39">
        <v>2714</v>
      </c>
      <c r="V42" s="39">
        <v>121.16875460574801</v>
      </c>
      <c r="W42" s="41">
        <v>-1.86641903221063</v>
      </c>
      <c r="X42" s="51">
        <v>16.915173996175898</v>
      </c>
      <c r="Y42" s="39">
        <v>496</v>
      </c>
      <c r="Z42" s="40">
        <v>3.39036229409726</v>
      </c>
      <c r="AA42" s="40">
        <v>-0.18486249321512599</v>
      </c>
      <c r="AB42" s="51">
        <v>15.3854351366023</v>
      </c>
      <c r="AC42" s="42">
        <v>2428</v>
      </c>
      <c r="AD42" s="41">
        <v>27.173929159802299</v>
      </c>
      <c r="AE42" s="40">
        <v>-15.408345037037</v>
      </c>
      <c r="AF42" s="51">
        <v>13.699902592592601</v>
      </c>
    </row>
    <row r="43" spans="1:32" x14ac:dyDescent="0.2">
      <c r="A43" s="38" t="s">
        <v>3</v>
      </c>
      <c r="B43" s="39">
        <v>2017</v>
      </c>
      <c r="C43" s="62">
        <v>0.83039703480336502</v>
      </c>
      <c r="D43" s="39">
        <v>2254</v>
      </c>
      <c r="E43" s="39">
        <v>5782.3961845607801</v>
      </c>
      <c r="F43" s="39">
        <v>6487</v>
      </c>
      <c r="G43" s="41">
        <v>65.740420841683303</v>
      </c>
      <c r="H43" s="51">
        <v>27.444835671342702</v>
      </c>
      <c r="I43" s="42">
        <v>148</v>
      </c>
      <c r="J43" s="39">
        <v>276.87837837837799</v>
      </c>
      <c r="K43" s="41">
        <v>0.90532962180841203</v>
      </c>
      <c r="L43" s="51">
        <v>13.7029825302362</v>
      </c>
      <c r="M43" s="39">
        <v>148</v>
      </c>
      <c r="N43" s="39">
        <v>228.777027027027</v>
      </c>
      <c r="O43" s="41">
        <v>2.2116908147578802</v>
      </c>
      <c r="P43" s="51">
        <v>12.2586268255188</v>
      </c>
      <c r="Q43" s="39">
        <v>148</v>
      </c>
      <c r="R43" s="39">
        <v>855.31756756756795</v>
      </c>
      <c r="S43" s="41">
        <v>4.2363380714560304</v>
      </c>
      <c r="T43" s="51">
        <v>11.380390318862901</v>
      </c>
      <c r="U43" s="39">
        <v>2254</v>
      </c>
      <c r="V43" s="39">
        <v>115.989352262644</v>
      </c>
      <c r="W43" s="41">
        <v>-3.0461723765432001</v>
      </c>
      <c r="X43" s="51">
        <v>16.854475462962998</v>
      </c>
      <c r="Y43" s="39">
        <v>322</v>
      </c>
      <c r="Z43" s="40">
        <v>3.1054539179251202</v>
      </c>
      <c r="AA43" s="40">
        <v>-0.23852867285636301</v>
      </c>
      <c r="AB43" s="51">
        <v>14.237374840706501</v>
      </c>
      <c r="AC43" s="42">
        <v>1944</v>
      </c>
      <c r="AD43" s="41">
        <v>24.464866255143999</v>
      </c>
      <c r="AE43" s="40">
        <v>-18.769690773067399</v>
      </c>
      <c r="AF43" s="51">
        <v>13.744879130299299</v>
      </c>
    </row>
    <row r="44" spans="1:32" x14ac:dyDescent="0.2">
      <c r="A44" s="38" t="s">
        <v>3</v>
      </c>
      <c r="B44" s="39">
        <v>2018</v>
      </c>
      <c r="C44" s="62">
        <v>0.98421806167400705</v>
      </c>
      <c r="D44" s="39">
        <v>1602</v>
      </c>
      <c r="E44" s="39">
        <v>5938.1747815231001</v>
      </c>
      <c r="F44" s="39">
        <v>5838</v>
      </c>
      <c r="G44" s="41">
        <v>92.309467283316096</v>
      </c>
      <c r="H44" s="51">
        <v>26.054782802329601</v>
      </c>
      <c r="I44" s="42">
        <v>106</v>
      </c>
      <c r="J44" s="39">
        <v>288.34905660377399</v>
      </c>
      <c r="K44" s="41">
        <v>0.82230958627648798</v>
      </c>
      <c r="L44" s="51">
        <v>12.584661150353201</v>
      </c>
      <c r="M44" s="39">
        <v>107</v>
      </c>
      <c r="N44" s="39">
        <v>231.532710280374</v>
      </c>
      <c r="O44" s="41">
        <v>2.3225632578819702</v>
      </c>
      <c r="P44" s="51">
        <v>11.2081841147938</v>
      </c>
      <c r="Q44" s="39">
        <v>107</v>
      </c>
      <c r="R44" s="39">
        <v>877.35514018691595</v>
      </c>
      <c r="S44" s="41">
        <v>4.3657192237720102</v>
      </c>
      <c r="T44" s="51">
        <v>10.3679260157671</v>
      </c>
      <c r="U44" s="39">
        <v>1602</v>
      </c>
      <c r="V44" s="39">
        <v>110.003745318352</v>
      </c>
      <c r="W44" s="41">
        <v>-3.5337014079670301</v>
      </c>
      <c r="X44" s="51">
        <v>16.202693681318699</v>
      </c>
      <c r="Y44" s="39">
        <v>188</v>
      </c>
      <c r="Z44" s="40">
        <v>3.4020454579108899</v>
      </c>
      <c r="AA44" s="40">
        <v>-0.25404364139020602</v>
      </c>
      <c r="AB44" s="51">
        <v>13.4841034755135</v>
      </c>
      <c r="AC44" s="42">
        <v>849</v>
      </c>
      <c r="AD44" s="41">
        <v>21.7389870435807</v>
      </c>
      <c r="AE44" s="40">
        <v>-20.501710963455199</v>
      </c>
      <c r="AF44" s="51">
        <v>13.0774294282217</v>
      </c>
    </row>
    <row r="45" spans="1:32" x14ac:dyDescent="0.2">
      <c r="A45" s="38" t="s">
        <v>3</v>
      </c>
      <c r="B45" s="39">
        <v>2019</v>
      </c>
      <c r="C45" s="62">
        <v>0.93899866488651695</v>
      </c>
      <c r="D45" s="39">
        <v>292</v>
      </c>
      <c r="E45" s="39">
        <v>6288.25</v>
      </c>
      <c r="F45" s="39">
        <v>4848</v>
      </c>
      <c r="G45" s="41">
        <v>86.776996699669795</v>
      </c>
      <c r="H45" s="51">
        <v>21.42356580033</v>
      </c>
      <c r="I45" s="42"/>
      <c r="J45" s="39"/>
      <c r="K45" s="41"/>
      <c r="L45" s="51"/>
      <c r="M45" s="39"/>
      <c r="N45" s="39"/>
      <c r="O45" s="41"/>
      <c r="P45" s="51"/>
      <c r="Q45" s="39"/>
      <c r="R45" s="39"/>
      <c r="S45" s="41"/>
      <c r="T45" s="51"/>
      <c r="U45" s="39">
        <v>292</v>
      </c>
      <c r="V45" s="39">
        <v>99.547945205479493</v>
      </c>
      <c r="W45" s="41">
        <v>-3.44986284650393</v>
      </c>
      <c r="X45" s="51">
        <v>13.457734795200601</v>
      </c>
      <c r="Y45" s="39"/>
      <c r="Z45" s="40"/>
      <c r="AA45" s="40"/>
      <c r="AB45" s="51"/>
      <c r="AC45" s="42"/>
      <c r="AD45" s="41"/>
      <c r="AE45" s="40"/>
      <c r="AF45" s="51"/>
    </row>
    <row r="46" spans="1:32" x14ac:dyDescent="0.2">
      <c r="A46" s="38" t="s">
        <v>3</v>
      </c>
      <c r="B46" s="39">
        <v>2020</v>
      </c>
      <c r="C46" s="62">
        <v>0.91232356389214697</v>
      </c>
      <c r="D46" s="39"/>
      <c r="E46" s="39"/>
      <c r="F46" s="39">
        <v>3544</v>
      </c>
      <c r="G46" s="41">
        <v>75.692200902934502</v>
      </c>
      <c r="H46" s="51">
        <v>18.244018058690699</v>
      </c>
      <c r="I46" s="42"/>
      <c r="J46" s="39"/>
      <c r="K46" s="41"/>
      <c r="L46" s="51"/>
      <c r="M46" s="39"/>
      <c r="N46" s="39"/>
      <c r="O46" s="41"/>
      <c r="P46" s="51"/>
      <c r="Q46" s="39"/>
      <c r="R46" s="39"/>
      <c r="S46" s="41"/>
      <c r="T46" s="51"/>
      <c r="U46" s="39"/>
      <c r="V46" s="39"/>
      <c r="W46" s="41"/>
      <c r="X46" s="51"/>
      <c r="Y46" s="39"/>
      <c r="Z46" s="40"/>
      <c r="AA46" s="40"/>
      <c r="AB46" s="51"/>
      <c r="AC46" s="42"/>
      <c r="AD46" s="41"/>
      <c r="AE46" s="40"/>
      <c r="AF46" s="51"/>
    </row>
    <row r="47" spans="1:32" x14ac:dyDescent="0.2">
      <c r="A47" s="38" t="s">
        <v>3</v>
      </c>
      <c r="B47" s="39">
        <v>2021</v>
      </c>
      <c r="C47" s="62">
        <v>0.98929971988795495</v>
      </c>
      <c r="D47" s="39"/>
      <c r="E47" s="39"/>
      <c r="F47" s="39">
        <v>1517</v>
      </c>
      <c r="G47" s="41">
        <v>104.49247198417901</v>
      </c>
      <c r="H47" s="51">
        <v>16.516413974950499</v>
      </c>
      <c r="I47" s="42"/>
      <c r="J47" s="39"/>
      <c r="K47" s="41"/>
      <c r="L47" s="51"/>
      <c r="M47" s="39"/>
      <c r="N47" s="39"/>
      <c r="O47" s="41"/>
      <c r="P47" s="51"/>
      <c r="Q47" s="39"/>
      <c r="R47" s="39"/>
      <c r="S47" s="41"/>
      <c r="T47" s="51"/>
      <c r="U47" s="39"/>
      <c r="V47" s="39"/>
      <c r="W47" s="41"/>
      <c r="X47" s="51"/>
      <c r="Y47" s="39"/>
      <c r="Z47" s="40"/>
      <c r="AA47" s="40"/>
      <c r="AB47" s="51"/>
      <c r="AC47" s="42"/>
      <c r="AD47" s="41"/>
      <c r="AE47" s="40"/>
      <c r="AF47" s="51"/>
    </row>
    <row r="48" spans="1:32" x14ac:dyDescent="0.2">
      <c r="A48" s="38" t="s">
        <v>37</v>
      </c>
      <c r="B48" s="39">
        <v>1987</v>
      </c>
      <c r="C48" s="62">
        <v>0</v>
      </c>
      <c r="D48" s="39">
        <v>108</v>
      </c>
      <c r="E48" s="39">
        <v>3930.9444444444398</v>
      </c>
      <c r="F48" s="39">
        <v>128</v>
      </c>
      <c r="G48" s="41">
        <v>-94.283046874999997</v>
      </c>
      <c r="H48" s="51">
        <v>27.634359374999999</v>
      </c>
      <c r="I48" s="42"/>
      <c r="J48" s="39"/>
      <c r="K48" s="41"/>
      <c r="L48" s="51"/>
      <c r="M48" s="39"/>
      <c r="N48" s="39"/>
      <c r="O48" s="41"/>
      <c r="P48" s="51"/>
      <c r="Q48" s="39"/>
      <c r="R48" s="39"/>
      <c r="S48" s="41"/>
      <c r="T48" s="51"/>
      <c r="U48" s="39">
        <v>108</v>
      </c>
      <c r="V48" s="39">
        <v>122.101851851852</v>
      </c>
      <c r="W48" s="41">
        <v>1.4479453124999999</v>
      </c>
      <c r="X48" s="51">
        <v>10.26478125</v>
      </c>
      <c r="Y48" s="39"/>
      <c r="Z48" s="40"/>
      <c r="AA48" s="40"/>
      <c r="AB48" s="51"/>
      <c r="AC48" s="42">
        <v>105</v>
      </c>
      <c r="AD48" s="41">
        <v>39.926666666666698</v>
      </c>
      <c r="AE48" s="40">
        <v>0.419408</v>
      </c>
      <c r="AF48" s="51">
        <v>7.1414239999999998</v>
      </c>
    </row>
    <row r="49" spans="1:32" x14ac:dyDescent="0.2">
      <c r="A49" s="38" t="s">
        <v>37</v>
      </c>
      <c r="B49" s="39">
        <v>1988</v>
      </c>
      <c r="C49" s="62">
        <v>0</v>
      </c>
      <c r="D49" s="39">
        <v>101</v>
      </c>
      <c r="E49" s="39">
        <v>4203.6732673267297</v>
      </c>
      <c r="F49" s="39">
        <v>134</v>
      </c>
      <c r="G49" s="41">
        <v>-23.4872388059702</v>
      </c>
      <c r="H49" s="51">
        <v>26.504589552238802</v>
      </c>
      <c r="I49" s="42"/>
      <c r="J49" s="39"/>
      <c r="K49" s="41"/>
      <c r="L49" s="51"/>
      <c r="M49" s="39"/>
      <c r="N49" s="39"/>
      <c r="O49" s="41"/>
      <c r="P49" s="51"/>
      <c r="Q49" s="39"/>
      <c r="R49" s="39"/>
      <c r="S49" s="41"/>
      <c r="T49" s="51"/>
      <c r="U49" s="39">
        <v>101</v>
      </c>
      <c r="V49" s="39">
        <v>111.366336633663</v>
      </c>
      <c r="W49" s="41">
        <v>0.73522388059701504</v>
      </c>
      <c r="X49" s="51">
        <v>10.227761194029901</v>
      </c>
      <c r="Y49" s="39"/>
      <c r="Z49" s="40"/>
      <c r="AA49" s="40"/>
      <c r="AB49" s="51"/>
      <c r="AC49" s="42">
        <v>100</v>
      </c>
      <c r="AD49" s="41">
        <v>38.753999999999998</v>
      </c>
      <c r="AE49" s="40">
        <v>0.36203030303030298</v>
      </c>
      <c r="AF49" s="51">
        <v>7.09862121212121</v>
      </c>
    </row>
    <row r="50" spans="1:32" x14ac:dyDescent="0.2">
      <c r="A50" s="38" t="s">
        <v>37</v>
      </c>
      <c r="B50" s="39">
        <v>1989</v>
      </c>
      <c r="C50" s="62">
        <v>7.0843373493975903E-3</v>
      </c>
      <c r="D50" s="39">
        <v>217</v>
      </c>
      <c r="E50" s="39">
        <v>4184.5483870967701</v>
      </c>
      <c r="F50" s="39">
        <v>277</v>
      </c>
      <c r="G50" s="41">
        <v>-21.532310469314101</v>
      </c>
      <c r="H50" s="51">
        <v>27.462566787003599</v>
      </c>
      <c r="I50" s="42"/>
      <c r="J50" s="39"/>
      <c r="K50" s="41"/>
      <c r="L50" s="51"/>
      <c r="M50" s="39"/>
      <c r="N50" s="39"/>
      <c r="O50" s="41"/>
      <c r="P50" s="51"/>
      <c r="Q50" s="39"/>
      <c r="R50" s="39"/>
      <c r="S50" s="41"/>
      <c r="T50" s="51"/>
      <c r="U50" s="39">
        <v>217</v>
      </c>
      <c r="V50" s="39">
        <v>122.248847926267</v>
      </c>
      <c r="W50" s="41">
        <v>1.0927509025270801</v>
      </c>
      <c r="X50" s="51">
        <v>10.820801444043299</v>
      </c>
      <c r="Y50" s="39"/>
      <c r="Z50" s="40"/>
      <c r="AA50" s="40"/>
      <c r="AB50" s="51"/>
      <c r="AC50" s="42">
        <v>213</v>
      </c>
      <c r="AD50" s="41">
        <v>41.6140845070423</v>
      </c>
      <c r="AE50" s="40">
        <v>0.34721933085501899</v>
      </c>
      <c r="AF50" s="51">
        <v>7.7949111524163603</v>
      </c>
    </row>
    <row r="51" spans="1:32" x14ac:dyDescent="0.2">
      <c r="A51" s="38" t="s">
        <v>37</v>
      </c>
      <c r="B51" s="39">
        <v>1990</v>
      </c>
      <c r="C51" s="62">
        <v>0.128232323232323</v>
      </c>
      <c r="D51" s="39">
        <v>193</v>
      </c>
      <c r="E51" s="39">
        <v>4222.0362694300502</v>
      </c>
      <c r="F51" s="39">
        <v>270</v>
      </c>
      <c r="G51" s="41">
        <v>-40.511814814814798</v>
      </c>
      <c r="H51" s="51">
        <v>26.821562962963</v>
      </c>
      <c r="I51" s="42"/>
      <c r="J51" s="39"/>
      <c r="K51" s="41"/>
      <c r="L51" s="51"/>
      <c r="M51" s="39"/>
      <c r="N51" s="39"/>
      <c r="O51" s="41"/>
      <c r="P51" s="51"/>
      <c r="Q51" s="39"/>
      <c r="R51" s="39"/>
      <c r="S51" s="41"/>
      <c r="T51" s="51"/>
      <c r="U51" s="39">
        <v>193</v>
      </c>
      <c r="V51" s="39">
        <v>115.253886010363</v>
      </c>
      <c r="W51" s="41">
        <v>1.49486296296296</v>
      </c>
      <c r="X51" s="51">
        <v>11.7214037037037</v>
      </c>
      <c r="Y51" s="39"/>
      <c r="Z51" s="40"/>
      <c r="AA51" s="40"/>
      <c r="AB51" s="51"/>
      <c r="AC51" s="42">
        <v>187</v>
      </c>
      <c r="AD51" s="41">
        <v>43.227272727272798</v>
      </c>
      <c r="AE51" s="40">
        <v>0.66091891891891996</v>
      </c>
      <c r="AF51" s="51">
        <v>8.8226868725868695</v>
      </c>
    </row>
    <row r="52" spans="1:32" x14ac:dyDescent="0.2">
      <c r="A52" s="38" t="s">
        <v>37</v>
      </c>
      <c r="B52" s="39">
        <v>1991</v>
      </c>
      <c r="C52" s="62">
        <v>4.0205278592375403E-2</v>
      </c>
      <c r="D52" s="39">
        <v>304</v>
      </c>
      <c r="E52" s="39">
        <v>4096.8717105263204</v>
      </c>
      <c r="F52" s="39">
        <v>433</v>
      </c>
      <c r="G52" s="41">
        <v>-6.1866512702078502</v>
      </c>
      <c r="H52" s="51">
        <v>28.072877598152399</v>
      </c>
      <c r="I52" s="42"/>
      <c r="J52" s="39"/>
      <c r="K52" s="41"/>
      <c r="L52" s="51"/>
      <c r="M52" s="39"/>
      <c r="N52" s="39"/>
      <c r="O52" s="41"/>
      <c r="P52" s="51"/>
      <c r="Q52" s="39"/>
      <c r="R52" s="39"/>
      <c r="S52" s="41"/>
      <c r="T52" s="51"/>
      <c r="U52" s="39">
        <v>304</v>
      </c>
      <c r="V52" s="39">
        <v>118.710526315789</v>
      </c>
      <c r="W52" s="41">
        <v>1.0363741339491901</v>
      </c>
      <c r="X52" s="51">
        <v>12.4925265588915</v>
      </c>
      <c r="Y52" s="39"/>
      <c r="Z52" s="40"/>
      <c r="AA52" s="40"/>
      <c r="AB52" s="51"/>
      <c r="AC52" s="42">
        <v>300</v>
      </c>
      <c r="AD52" s="41">
        <v>44.6533333333333</v>
      </c>
      <c r="AE52" s="40">
        <v>0.85461395348837299</v>
      </c>
      <c r="AF52" s="51">
        <v>9.1938558139534905</v>
      </c>
    </row>
    <row r="53" spans="1:32" x14ac:dyDescent="0.2">
      <c r="A53" s="38" t="s">
        <v>37</v>
      </c>
      <c r="B53" s="39">
        <v>1992</v>
      </c>
      <c r="C53" s="62">
        <v>5.1345911949685498E-2</v>
      </c>
      <c r="D53" s="39">
        <v>329</v>
      </c>
      <c r="E53" s="39">
        <v>4334.0395136778097</v>
      </c>
      <c r="F53" s="39">
        <v>469</v>
      </c>
      <c r="G53" s="41">
        <v>-18.047953091684398</v>
      </c>
      <c r="H53" s="51">
        <v>28.2328251599147</v>
      </c>
      <c r="I53" s="42"/>
      <c r="J53" s="39"/>
      <c r="K53" s="41"/>
      <c r="L53" s="51"/>
      <c r="M53" s="39"/>
      <c r="N53" s="39"/>
      <c r="O53" s="41"/>
      <c r="P53" s="51"/>
      <c r="Q53" s="39"/>
      <c r="R53" s="39"/>
      <c r="S53" s="41"/>
      <c r="T53" s="51"/>
      <c r="U53" s="39">
        <v>329</v>
      </c>
      <c r="V53" s="39">
        <v>123.55927051671701</v>
      </c>
      <c r="W53" s="41">
        <v>1.0719636752136701</v>
      </c>
      <c r="X53" s="51">
        <v>12.2243311965812</v>
      </c>
      <c r="Y53" s="39"/>
      <c r="Z53" s="40"/>
      <c r="AA53" s="40"/>
      <c r="AB53" s="51"/>
      <c r="AC53" s="42">
        <v>326</v>
      </c>
      <c r="AD53" s="41">
        <v>41.320858895705499</v>
      </c>
      <c r="AE53" s="40">
        <v>0.95382352941176596</v>
      </c>
      <c r="AF53" s="51">
        <v>9.1308100217864894</v>
      </c>
    </row>
    <row r="54" spans="1:32" x14ac:dyDescent="0.2">
      <c r="A54" s="38" t="s">
        <v>37</v>
      </c>
      <c r="B54" s="39">
        <v>1993</v>
      </c>
      <c r="C54" s="62">
        <v>8.2376470588235301E-2</v>
      </c>
      <c r="D54" s="39">
        <v>364</v>
      </c>
      <c r="E54" s="39">
        <v>4460.41483516484</v>
      </c>
      <c r="F54" s="39">
        <v>517</v>
      </c>
      <c r="G54" s="41">
        <v>13.6041199226306</v>
      </c>
      <c r="H54" s="51">
        <v>29.531135396518401</v>
      </c>
      <c r="I54" s="42"/>
      <c r="J54" s="39"/>
      <c r="K54" s="41"/>
      <c r="L54" s="51"/>
      <c r="M54" s="39"/>
      <c r="N54" s="39"/>
      <c r="O54" s="41"/>
      <c r="P54" s="51"/>
      <c r="Q54" s="39"/>
      <c r="R54" s="39"/>
      <c r="S54" s="41"/>
      <c r="T54" s="51"/>
      <c r="U54" s="39">
        <v>364</v>
      </c>
      <c r="V54" s="39">
        <v>119.796703296703</v>
      </c>
      <c r="W54" s="41">
        <v>0.99154069767441799</v>
      </c>
      <c r="X54" s="51">
        <v>13.4520310077519</v>
      </c>
      <c r="Y54" s="39"/>
      <c r="Z54" s="40"/>
      <c r="AA54" s="40"/>
      <c r="AB54" s="51"/>
      <c r="AC54" s="42">
        <v>359</v>
      </c>
      <c r="AD54" s="41">
        <v>44.274373259052901</v>
      </c>
      <c r="AE54" s="40">
        <v>1.1674990138067101</v>
      </c>
      <c r="AF54" s="51">
        <v>9.9105836291913292</v>
      </c>
    </row>
    <row r="55" spans="1:32" x14ac:dyDescent="0.2">
      <c r="A55" s="43" t="s">
        <v>37</v>
      </c>
      <c r="B55" s="39">
        <v>1994</v>
      </c>
      <c r="C55" s="62">
        <v>2.3282828282828301E-2</v>
      </c>
      <c r="D55" s="39">
        <v>488</v>
      </c>
      <c r="E55" s="39">
        <v>4459.5717213114804</v>
      </c>
      <c r="F55" s="39">
        <v>720</v>
      </c>
      <c r="G55" s="41">
        <v>29.593930555555598</v>
      </c>
      <c r="H55" s="51">
        <v>28.087943055555499</v>
      </c>
      <c r="I55" s="42"/>
      <c r="J55" s="39"/>
      <c r="K55" s="41"/>
      <c r="L55" s="51"/>
      <c r="M55" s="39"/>
      <c r="N55" s="39"/>
      <c r="O55" s="41"/>
      <c r="P55" s="51"/>
      <c r="Q55" s="39"/>
      <c r="R55" s="39"/>
      <c r="S55" s="41"/>
      <c r="T55" s="51"/>
      <c r="U55" s="39">
        <v>488</v>
      </c>
      <c r="V55" s="39">
        <v>125.625</v>
      </c>
      <c r="W55" s="41">
        <v>1.58766805555556</v>
      </c>
      <c r="X55" s="51">
        <v>12.5815916666667</v>
      </c>
      <c r="Y55" s="39"/>
      <c r="Z55" s="40"/>
      <c r="AA55" s="40"/>
      <c r="AB55" s="51"/>
      <c r="AC55" s="42">
        <v>486</v>
      </c>
      <c r="AD55" s="41">
        <v>41.275514403292199</v>
      </c>
      <c r="AE55" s="40">
        <v>1.0058298171589299</v>
      </c>
      <c r="AF55" s="51">
        <v>9.6152827004219397</v>
      </c>
    </row>
    <row r="56" spans="1:32" x14ac:dyDescent="0.2">
      <c r="A56" s="43" t="s">
        <v>37</v>
      </c>
      <c r="B56" s="39">
        <v>1995</v>
      </c>
      <c r="C56" s="62">
        <v>2.8775773195876299E-2</v>
      </c>
      <c r="D56" s="39">
        <v>707</v>
      </c>
      <c r="E56" s="39">
        <v>4668.1046676096203</v>
      </c>
      <c r="F56" s="39">
        <v>977</v>
      </c>
      <c r="G56" s="41">
        <v>30.753592630501501</v>
      </c>
      <c r="H56" s="51">
        <v>28.907561924257902</v>
      </c>
      <c r="I56" s="42"/>
      <c r="J56" s="39"/>
      <c r="K56" s="41"/>
      <c r="L56" s="51"/>
      <c r="M56" s="39"/>
      <c r="N56" s="39"/>
      <c r="O56" s="41"/>
      <c r="P56" s="51"/>
      <c r="Q56" s="39"/>
      <c r="R56" s="39"/>
      <c r="S56" s="41"/>
      <c r="T56" s="51"/>
      <c r="U56" s="39">
        <v>707</v>
      </c>
      <c r="V56" s="39">
        <v>124.922206506365</v>
      </c>
      <c r="W56" s="41">
        <v>1.6841125895598801</v>
      </c>
      <c r="X56" s="51">
        <v>12.9084779938587</v>
      </c>
      <c r="Y56" s="39"/>
      <c r="Z56" s="40"/>
      <c r="AA56" s="40"/>
      <c r="AB56" s="51"/>
      <c r="AC56" s="42">
        <v>696</v>
      </c>
      <c r="AD56" s="41">
        <v>40.444252873563201</v>
      </c>
      <c r="AE56" s="40">
        <v>1.0730239583333301</v>
      </c>
      <c r="AF56" s="51">
        <v>10.229761874999999</v>
      </c>
    </row>
    <row r="57" spans="1:32" x14ac:dyDescent="0.2">
      <c r="A57" s="43" t="s">
        <v>37</v>
      </c>
      <c r="B57" s="39">
        <v>1996</v>
      </c>
      <c r="C57" s="62">
        <v>5.7883390494855497E-2</v>
      </c>
      <c r="D57" s="39">
        <v>902</v>
      </c>
      <c r="E57" s="39">
        <v>4492.5543237250604</v>
      </c>
      <c r="F57" s="42">
        <v>1263</v>
      </c>
      <c r="G57" s="41">
        <v>26.2788598574822</v>
      </c>
      <c r="H57" s="51">
        <v>27.951114806017401</v>
      </c>
      <c r="I57" s="42"/>
      <c r="J57" s="39"/>
      <c r="K57" s="41"/>
      <c r="L57" s="51"/>
      <c r="M57" s="39"/>
      <c r="N57" s="39"/>
      <c r="O57" s="41"/>
      <c r="P57" s="51"/>
      <c r="Q57" s="39"/>
      <c r="R57" s="39"/>
      <c r="S57" s="41"/>
      <c r="T57" s="51"/>
      <c r="U57" s="39">
        <v>902</v>
      </c>
      <c r="V57" s="39">
        <v>125.840354767184</v>
      </c>
      <c r="W57" s="41">
        <v>1.68449722442506</v>
      </c>
      <c r="X57" s="51">
        <v>12.3868953211737</v>
      </c>
      <c r="Y57" s="39"/>
      <c r="Z57" s="40"/>
      <c r="AA57" s="40"/>
      <c r="AB57" s="51"/>
      <c r="AC57" s="42">
        <v>890</v>
      </c>
      <c r="AD57" s="41">
        <v>38.4849438202248</v>
      </c>
      <c r="AE57" s="40">
        <v>1.034</v>
      </c>
      <c r="AF57" s="51">
        <v>9.6322186178861902</v>
      </c>
    </row>
    <row r="58" spans="1:32" x14ac:dyDescent="0.2">
      <c r="A58" s="43" t="s">
        <v>37</v>
      </c>
      <c r="B58" s="39">
        <v>1997</v>
      </c>
      <c r="C58" s="62">
        <v>2.3346337234503699E-2</v>
      </c>
      <c r="D58" s="39">
        <v>992</v>
      </c>
      <c r="E58" s="39">
        <v>4637.1572580645197</v>
      </c>
      <c r="F58" s="42">
        <v>1412</v>
      </c>
      <c r="G58" s="41">
        <v>48.541225212464603</v>
      </c>
      <c r="H58" s="51">
        <v>29.042240084985799</v>
      </c>
      <c r="I58" s="42"/>
      <c r="J58" s="39"/>
      <c r="K58" s="41"/>
      <c r="L58" s="51"/>
      <c r="M58" s="39"/>
      <c r="N58" s="39"/>
      <c r="O58" s="41"/>
      <c r="P58" s="51"/>
      <c r="Q58" s="39"/>
      <c r="R58" s="39"/>
      <c r="S58" s="41"/>
      <c r="T58" s="51"/>
      <c r="U58" s="39">
        <v>992</v>
      </c>
      <c r="V58" s="39">
        <v>127.664314516129</v>
      </c>
      <c r="W58" s="41">
        <v>1.0929616749467701</v>
      </c>
      <c r="X58" s="51">
        <v>13.630559971611101</v>
      </c>
      <c r="Y58" s="39">
        <v>81</v>
      </c>
      <c r="Z58" s="40">
        <v>3.8606408214266001</v>
      </c>
      <c r="AA58" s="40">
        <v>-2.59827127659575E-2</v>
      </c>
      <c r="AB58" s="51">
        <v>7.4877659574468201</v>
      </c>
      <c r="AC58" s="42">
        <v>978</v>
      </c>
      <c r="AD58" s="41">
        <v>38.959406952965303</v>
      </c>
      <c r="AE58" s="40">
        <v>1.3749668109668101</v>
      </c>
      <c r="AF58" s="51">
        <v>10.5652804473304</v>
      </c>
    </row>
    <row r="59" spans="1:32" x14ac:dyDescent="0.2">
      <c r="A59" s="43" t="s">
        <v>37</v>
      </c>
      <c r="B59" s="39">
        <v>1998</v>
      </c>
      <c r="C59" s="62">
        <v>3.20817051509769E-2</v>
      </c>
      <c r="D59" s="39">
        <v>1187</v>
      </c>
      <c r="E59" s="39">
        <v>4574.9646166807097</v>
      </c>
      <c r="F59" s="42">
        <v>1700</v>
      </c>
      <c r="G59" s="41">
        <v>43.852064705882398</v>
      </c>
      <c r="H59" s="51">
        <v>28.576445294117601</v>
      </c>
      <c r="I59" s="42"/>
      <c r="J59" s="39"/>
      <c r="K59" s="41"/>
      <c r="L59" s="51"/>
      <c r="M59" s="39"/>
      <c r="N59" s="39"/>
      <c r="O59" s="41"/>
      <c r="P59" s="51"/>
      <c r="Q59" s="39"/>
      <c r="R59" s="39"/>
      <c r="S59" s="41"/>
      <c r="T59" s="51"/>
      <c r="U59" s="39">
        <v>1187</v>
      </c>
      <c r="V59" s="39">
        <v>130.123841617523</v>
      </c>
      <c r="W59" s="41">
        <v>1.28214016489988</v>
      </c>
      <c r="X59" s="51">
        <v>13.4093739693757</v>
      </c>
      <c r="Y59" s="39">
        <v>97</v>
      </c>
      <c r="Z59" s="40">
        <v>3.7094505651092402</v>
      </c>
      <c r="AA59" s="40">
        <v>-2.2409836065573702E-2</v>
      </c>
      <c r="AB59" s="51">
        <v>9.2126463700234407</v>
      </c>
      <c r="AC59" s="42">
        <v>1178</v>
      </c>
      <c r="AD59" s="41">
        <v>35.747538200339498</v>
      </c>
      <c r="AE59" s="40">
        <v>1.2227242206235001</v>
      </c>
      <c r="AF59" s="51">
        <v>10.7635684052758</v>
      </c>
    </row>
    <row r="60" spans="1:32" x14ac:dyDescent="0.2">
      <c r="A60" s="43" t="s">
        <v>37</v>
      </c>
      <c r="B60" s="39">
        <v>1999</v>
      </c>
      <c r="C60" s="62">
        <v>1.79556304408874E-2</v>
      </c>
      <c r="D60" s="39">
        <v>1390</v>
      </c>
      <c r="E60" s="39">
        <v>4682.3733812949604</v>
      </c>
      <c r="F60" s="42">
        <v>2070</v>
      </c>
      <c r="G60" s="41">
        <v>41.760507246376797</v>
      </c>
      <c r="H60" s="51">
        <v>27.422110144927501</v>
      </c>
      <c r="I60" s="42"/>
      <c r="J60" s="39"/>
      <c r="K60" s="41"/>
      <c r="L60" s="51"/>
      <c r="M60" s="39"/>
      <c r="N60" s="39"/>
      <c r="O60" s="41"/>
      <c r="P60" s="51"/>
      <c r="Q60" s="39"/>
      <c r="R60" s="39"/>
      <c r="S60" s="41"/>
      <c r="T60" s="51"/>
      <c r="U60" s="39">
        <v>1390</v>
      </c>
      <c r="V60" s="39">
        <v>129.94460431654699</v>
      </c>
      <c r="W60" s="41">
        <v>1.23559002904163</v>
      </c>
      <c r="X60" s="51">
        <v>12.8727666989351</v>
      </c>
      <c r="Y60" s="39">
        <v>130</v>
      </c>
      <c r="Z60" s="40">
        <v>3.6105873195773701</v>
      </c>
      <c r="AA60" s="40">
        <v>-9.7994323557237598E-3</v>
      </c>
      <c r="AB60" s="51">
        <v>9.3113528855250998</v>
      </c>
      <c r="AC60" s="42">
        <v>1364</v>
      </c>
      <c r="AD60" s="41">
        <v>38.524413489735998</v>
      </c>
      <c r="AE60" s="40">
        <v>1.25841080277502</v>
      </c>
      <c r="AF60" s="51">
        <v>10.3752386521308</v>
      </c>
    </row>
    <row r="61" spans="1:32" x14ac:dyDescent="0.2">
      <c r="A61" s="43" t="s">
        <v>37</v>
      </c>
      <c r="B61" s="39">
        <v>2000</v>
      </c>
      <c r="C61" s="62">
        <v>3.0333493282149699E-2</v>
      </c>
      <c r="D61" s="39">
        <v>1432</v>
      </c>
      <c r="E61" s="39">
        <v>4785.0851955307298</v>
      </c>
      <c r="F61" s="42">
        <v>2267</v>
      </c>
      <c r="G61" s="41">
        <v>67.265981473312706</v>
      </c>
      <c r="H61" s="51">
        <v>27.435956329951502</v>
      </c>
      <c r="I61" s="42"/>
      <c r="J61" s="39"/>
      <c r="K61" s="41"/>
      <c r="L61" s="51"/>
      <c r="M61" s="39"/>
      <c r="N61" s="39"/>
      <c r="O61" s="41"/>
      <c r="P61" s="51"/>
      <c r="Q61" s="39">
        <v>50</v>
      </c>
      <c r="R61" s="39">
        <v>655.96</v>
      </c>
      <c r="S61" s="41">
        <v>8.0228891031822602</v>
      </c>
      <c r="T61" s="51">
        <v>9.8936914175506292</v>
      </c>
      <c r="U61" s="39">
        <v>1432</v>
      </c>
      <c r="V61" s="39">
        <v>126.299581005587</v>
      </c>
      <c r="W61" s="41">
        <v>1.4674807947019901</v>
      </c>
      <c r="X61" s="51">
        <v>13.2321664459161</v>
      </c>
      <c r="Y61" s="39">
        <v>154</v>
      </c>
      <c r="Z61" s="40">
        <v>3.5099358792915099</v>
      </c>
      <c r="AA61" s="40">
        <v>2.32312E-2</v>
      </c>
      <c r="AB61" s="51">
        <v>10.004960000000001</v>
      </c>
      <c r="AC61" s="42">
        <v>1401</v>
      </c>
      <c r="AD61" s="41">
        <v>40.762955032119898</v>
      </c>
      <c r="AE61" s="40">
        <v>1.43534957149301</v>
      </c>
      <c r="AF61" s="51">
        <v>10.6506845737483</v>
      </c>
    </row>
    <row r="62" spans="1:32" x14ac:dyDescent="0.2">
      <c r="A62" s="43" t="s">
        <v>37</v>
      </c>
      <c r="B62" s="39">
        <v>2001</v>
      </c>
      <c r="C62" s="62">
        <v>2.4763168640261301E-2</v>
      </c>
      <c r="D62" s="39">
        <v>1718</v>
      </c>
      <c r="E62" s="39">
        <v>4789.51979045402</v>
      </c>
      <c r="F62" s="42">
        <v>2737</v>
      </c>
      <c r="G62" s="41">
        <v>58.675710632079003</v>
      </c>
      <c r="H62" s="51">
        <v>27.161202776762899</v>
      </c>
      <c r="I62" s="42">
        <v>68</v>
      </c>
      <c r="J62" s="39">
        <v>205.89705882352899</v>
      </c>
      <c r="K62" s="41">
        <v>1.1122807723250201</v>
      </c>
      <c r="L62" s="51">
        <v>12.6501938857603</v>
      </c>
      <c r="M62" s="39">
        <v>67</v>
      </c>
      <c r="N62" s="39">
        <v>176.34328358209001</v>
      </c>
      <c r="O62" s="41">
        <v>1.6859193548387099</v>
      </c>
      <c r="P62" s="51">
        <v>11.139955645161301</v>
      </c>
      <c r="Q62" s="39">
        <v>68</v>
      </c>
      <c r="R62" s="39">
        <v>657.64705882352905</v>
      </c>
      <c r="S62" s="41">
        <v>8.2244352373290504</v>
      </c>
      <c r="T62" s="51">
        <v>10.6161045856798</v>
      </c>
      <c r="U62" s="39">
        <v>1718</v>
      </c>
      <c r="V62" s="39">
        <v>129.28463329452899</v>
      </c>
      <c r="W62" s="41">
        <v>1.55628330893119</v>
      </c>
      <c r="X62" s="51">
        <v>13.185964128843301</v>
      </c>
      <c r="Y62" s="39">
        <v>176</v>
      </c>
      <c r="Z62" s="40">
        <v>3.41369399249557</v>
      </c>
      <c r="AA62" s="40">
        <v>8.6678035470668293E-3</v>
      </c>
      <c r="AB62" s="51">
        <v>10.584788540245601</v>
      </c>
      <c r="AC62" s="42">
        <v>1689</v>
      </c>
      <c r="AD62" s="41">
        <v>40.984132622853799</v>
      </c>
      <c r="AE62" s="40">
        <v>1.4639408903853399</v>
      </c>
      <c r="AF62" s="51">
        <v>10.6774810325477</v>
      </c>
    </row>
    <row r="63" spans="1:32" x14ac:dyDescent="0.2">
      <c r="A63" s="43" t="s">
        <v>37</v>
      </c>
      <c r="B63" s="39">
        <v>2002</v>
      </c>
      <c r="C63" s="62">
        <v>3.5005852516582101E-2</v>
      </c>
      <c r="D63" s="39">
        <v>1872</v>
      </c>
      <c r="E63" s="39">
        <v>4878.9551282051298</v>
      </c>
      <c r="F63" s="42">
        <v>3013</v>
      </c>
      <c r="G63" s="41">
        <v>73.474862263524699</v>
      </c>
      <c r="H63" s="51">
        <v>27.147342183869899</v>
      </c>
      <c r="I63" s="42">
        <v>88</v>
      </c>
      <c r="J63" s="39">
        <v>205.352272727273</v>
      </c>
      <c r="K63" s="41">
        <v>0.76937205987170398</v>
      </c>
      <c r="L63" s="51">
        <v>12.6142836778332</v>
      </c>
      <c r="M63" s="39">
        <v>89</v>
      </c>
      <c r="N63" s="39">
        <v>179.370786516854</v>
      </c>
      <c r="O63" s="41">
        <v>1.2382222222222199</v>
      </c>
      <c r="P63" s="51">
        <v>11.120933760683799</v>
      </c>
      <c r="Q63" s="39">
        <v>89</v>
      </c>
      <c r="R63" s="39">
        <v>675.01123595505601</v>
      </c>
      <c r="S63" s="41">
        <v>7.5511131672597802</v>
      </c>
      <c r="T63" s="51">
        <v>10.594920284697499</v>
      </c>
      <c r="U63" s="39">
        <v>1872</v>
      </c>
      <c r="V63" s="39">
        <v>134.310897435897</v>
      </c>
      <c r="W63" s="41">
        <v>2.1317181787969401</v>
      </c>
      <c r="X63" s="51">
        <v>13.3340804253905</v>
      </c>
      <c r="Y63" s="39">
        <v>220</v>
      </c>
      <c r="Z63" s="40">
        <v>3.6882902586892099</v>
      </c>
      <c r="AA63" s="40">
        <v>7.6522533495736803E-3</v>
      </c>
      <c r="AB63" s="51">
        <v>10.9125456760049</v>
      </c>
      <c r="AC63" s="42">
        <v>1843</v>
      </c>
      <c r="AD63" s="41">
        <v>39.883179598480801</v>
      </c>
      <c r="AE63" s="40">
        <v>1.4990888813788501</v>
      </c>
      <c r="AF63" s="51">
        <v>11.0629466373775</v>
      </c>
    </row>
    <row r="64" spans="1:32" x14ac:dyDescent="0.2">
      <c r="A64" s="43" t="s">
        <v>37</v>
      </c>
      <c r="B64" s="39">
        <v>2003</v>
      </c>
      <c r="C64" s="62">
        <v>5.26053977773858E-2</v>
      </c>
      <c r="D64" s="39">
        <v>2003</v>
      </c>
      <c r="E64" s="39">
        <v>4827.1163255117299</v>
      </c>
      <c r="F64" s="42">
        <v>3163</v>
      </c>
      <c r="G64" s="41">
        <v>55.119165349351903</v>
      </c>
      <c r="H64" s="51">
        <v>27.131676256718301</v>
      </c>
      <c r="I64" s="42">
        <v>97</v>
      </c>
      <c r="J64" s="39">
        <v>190.63917525773201</v>
      </c>
      <c r="K64" s="41">
        <v>0.93696438746438604</v>
      </c>
      <c r="L64" s="51">
        <v>13.0239358974359</v>
      </c>
      <c r="M64" s="39">
        <v>97</v>
      </c>
      <c r="N64" s="39">
        <v>167.505154639175</v>
      </c>
      <c r="O64" s="41">
        <v>1.40991833810888</v>
      </c>
      <c r="P64" s="51">
        <v>11.6457693409742</v>
      </c>
      <c r="Q64" s="39">
        <v>97</v>
      </c>
      <c r="R64" s="39">
        <v>626.28865979381396</v>
      </c>
      <c r="S64" s="41">
        <v>7.3669671897289497</v>
      </c>
      <c r="T64" s="51">
        <v>10.9828958630528</v>
      </c>
      <c r="U64" s="39">
        <v>2003</v>
      </c>
      <c r="V64" s="39">
        <v>132.20469296055899</v>
      </c>
      <c r="W64" s="41">
        <v>1.9318902940246601</v>
      </c>
      <c r="X64" s="51">
        <v>13.270970597533999</v>
      </c>
      <c r="Y64" s="39">
        <v>247</v>
      </c>
      <c r="Z64" s="40">
        <v>3.5303564894392498</v>
      </c>
      <c r="AA64" s="40">
        <v>1.9602923976608299E-2</v>
      </c>
      <c r="AB64" s="51">
        <v>11.536666666666701</v>
      </c>
      <c r="AC64" s="42">
        <v>1984</v>
      </c>
      <c r="AD64" s="41">
        <v>39.400957661290299</v>
      </c>
      <c r="AE64" s="40">
        <v>1.22232998704663</v>
      </c>
      <c r="AF64" s="51">
        <v>10.8199767163212</v>
      </c>
    </row>
    <row r="65" spans="1:32" x14ac:dyDescent="0.2">
      <c r="A65" s="43" t="s">
        <v>37</v>
      </c>
      <c r="B65" s="39">
        <v>2004</v>
      </c>
      <c r="C65" s="62">
        <v>5.7563972820586999E-2</v>
      </c>
      <c r="D65" s="39">
        <v>2422</v>
      </c>
      <c r="E65" s="39">
        <v>4916.1791907514498</v>
      </c>
      <c r="F65" s="42">
        <v>3827</v>
      </c>
      <c r="G65" s="41">
        <v>55.254382022471802</v>
      </c>
      <c r="H65" s="51">
        <v>26.934585053566799</v>
      </c>
      <c r="I65" s="42">
        <v>108</v>
      </c>
      <c r="J65" s="39">
        <v>208.638888888889</v>
      </c>
      <c r="K65" s="41">
        <v>2.1815681681681802</v>
      </c>
      <c r="L65" s="51">
        <v>13.1418864864866</v>
      </c>
      <c r="M65" s="39">
        <v>110</v>
      </c>
      <c r="N65" s="39">
        <v>178.172727272727</v>
      </c>
      <c r="O65" s="41">
        <v>2.1794227300060198</v>
      </c>
      <c r="P65" s="51">
        <v>11.666220685508099</v>
      </c>
      <c r="Q65" s="39">
        <v>113</v>
      </c>
      <c r="R65" s="39">
        <v>678.194690265487</v>
      </c>
      <c r="S65" s="41">
        <v>9.63701140456185</v>
      </c>
      <c r="T65" s="51">
        <v>11.000285714285701</v>
      </c>
      <c r="U65" s="39">
        <v>2422</v>
      </c>
      <c r="V65" s="39">
        <v>132.69240297274999</v>
      </c>
      <c r="W65" s="41">
        <v>1.98114581151833</v>
      </c>
      <c r="X65" s="51">
        <v>13.1399638743456</v>
      </c>
      <c r="Y65" s="39">
        <v>316</v>
      </c>
      <c r="Z65" s="40">
        <v>3.7841219593448998</v>
      </c>
      <c r="AA65" s="40">
        <v>4.5767292490118502E-2</v>
      </c>
      <c r="AB65" s="51">
        <v>12.447233201581099</v>
      </c>
      <c r="AC65" s="42">
        <v>2409</v>
      </c>
      <c r="AD65" s="41">
        <v>38.699543378995301</v>
      </c>
      <c r="AE65" s="40">
        <v>1.16536750998669</v>
      </c>
      <c r="AF65" s="51">
        <v>10.794146391478099</v>
      </c>
    </row>
    <row r="66" spans="1:32" x14ac:dyDescent="0.2">
      <c r="A66" s="43" t="s">
        <v>37</v>
      </c>
      <c r="B66" s="39">
        <v>2005</v>
      </c>
      <c r="C66" s="62">
        <v>5.39047266444527E-2</v>
      </c>
      <c r="D66" s="39">
        <v>2783</v>
      </c>
      <c r="E66" s="39">
        <v>4981.3481854114298</v>
      </c>
      <c r="F66" s="42">
        <v>4261</v>
      </c>
      <c r="G66" s="41">
        <v>40.980462332785798</v>
      </c>
      <c r="H66" s="51">
        <v>26.9516097160291</v>
      </c>
      <c r="I66" s="42">
        <v>130</v>
      </c>
      <c r="J66" s="39">
        <v>207.71538461538501</v>
      </c>
      <c r="K66" s="41">
        <v>2.2373687247547598</v>
      </c>
      <c r="L66" s="51">
        <v>12.430073860357799</v>
      </c>
      <c r="M66" s="39">
        <v>132</v>
      </c>
      <c r="N66" s="39">
        <v>183.06060606060601</v>
      </c>
      <c r="O66" s="41">
        <v>2.1739273255814</v>
      </c>
      <c r="P66" s="51">
        <v>10.9929034883721</v>
      </c>
      <c r="Q66" s="39">
        <v>134</v>
      </c>
      <c r="R66" s="39">
        <v>689.58208955223904</v>
      </c>
      <c r="S66" s="41">
        <v>9.1679154603358501</v>
      </c>
      <c r="T66" s="51">
        <v>10.2987284308049</v>
      </c>
      <c r="U66" s="39">
        <v>2783</v>
      </c>
      <c r="V66" s="39">
        <v>131.15486884656801</v>
      </c>
      <c r="W66" s="41">
        <v>1.5990359408033801</v>
      </c>
      <c r="X66" s="51">
        <v>12.569970166784101</v>
      </c>
      <c r="Y66" s="39">
        <v>442</v>
      </c>
      <c r="Z66" s="40">
        <v>3.7794584863023801</v>
      </c>
      <c r="AA66" s="40">
        <v>3.0130910683012099E-2</v>
      </c>
      <c r="AB66" s="51">
        <v>12.081611208406301</v>
      </c>
      <c r="AC66" s="42">
        <v>2762</v>
      </c>
      <c r="AD66" s="41">
        <v>38.914916727009299</v>
      </c>
      <c r="AE66" s="40">
        <v>1.10724317855433</v>
      </c>
      <c r="AF66" s="51">
        <v>10.3206239827669</v>
      </c>
    </row>
    <row r="67" spans="1:32" x14ac:dyDescent="0.2">
      <c r="A67" s="43" t="s">
        <v>37</v>
      </c>
      <c r="B67" s="39">
        <v>2006</v>
      </c>
      <c r="C67" s="62">
        <v>4.77079107505071E-2</v>
      </c>
      <c r="D67" s="39">
        <v>2696</v>
      </c>
      <c r="E67" s="39">
        <v>4970.9584569732897</v>
      </c>
      <c r="F67" s="42">
        <v>4590</v>
      </c>
      <c r="G67" s="41">
        <v>49.275496732026198</v>
      </c>
      <c r="H67" s="51">
        <v>26.0493498910675</v>
      </c>
      <c r="I67" s="42">
        <v>123</v>
      </c>
      <c r="J67" s="39">
        <v>203.21951219512201</v>
      </c>
      <c r="K67" s="41">
        <v>2.6323043902439101</v>
      </c>
      <c r="L67" s="51">
        <v>12.0313882926829</v>
      </c>
      <c r="M67" s="39">
        <v>124</v>
      </c>
      <c r="N67" s="39">
        <v>177.927419354839</v>
      </c>
      <c r="O67" s="41">
        <v>2.1799105134474401</v>
      </c>
      <c r="P67" s="51">
        <v>10.74217799511</v>
      </c>
      <c r="Q67" s="39">
        <v>127</v>
      </c>
      <c r="R67" s="39">
        <v>668.97637795275602</v>
      </c>
      <c r="S67" s="41">
        <v>9.2936622871046293</v>
      </c>
      <c r="T67" s="51">
        <v>10.0711571776156</v>
      </c>
      <c r="U67" s="39">
        <v>2696</v>
      </c>
      <c r="V67" s="39">
        <v>136.311943620178</v>
      </c>
      <c r="W67" s="41">
        <v>1.73687390924956</v>
      </c>
      <c r="X67" s="51">
        <v>12.668973603839399</v>
      </c>
      <c r="Y67" s="39">
        <v>423</v>
      </c>
      <c r="Z67" s="40">
        <v>3.7486078659461501</v>
      </c>
      <c r="AA67" s="40">
        <v>2.3247892720306501E-2</v>
      </c>
      <c r="AB67" s="51">
        <v>12.0259003831417</v>
      </c>
      <c r="AC67" s="42">
        <v>2676</v>
      </c>
      <c r="AD67" s="41">
        <v>39.138639760837101</v>
      </c>
      <c r="AE67" s="40">
        <v>2.1128281527531101</v>
      </c>
      <c r="AF67" s="51">
        <v>10.440967873001799</v>
      </c>
    </row>
    <row r="68" spans="1:32" x14ac:dyDescent="0.2">
      <c r="A68" s="43" t="s">
        <v>37</v>
      </c>
      <c r="B68" s="39">
        <v>2007</v>
      </c>
      <c r="C68" s="62">
        <v>3.1498521584861001E-2</v>
      </c>
      <c r="D68" s="39">
        <v>2887</v>
      </c>
      <c r="E68" s="39">
        <v>5002.8503636993401</v>
      </c>
      <c r="F68" s="42">
        <v>4789</v>
      </c>
      <c r="G68" s="41">
        <v>56.357991229901799</v>
      </c>
      <c r="H68" s="51">
        <v>25.846560868657399</v>
      </c>
      <c r="I68" s="42">
        <v>104</v>
      </c>
      <c r="J68" s="39">
        <v>232.644230769231</v>
      </c>
      <c r="K68" s="41">
        <v>2.57622869523352</v>
      </c>
      <c r="L68" s="51">
        <v>11.706860857005299</v>
      </c>
      <c r="M68" s="39">
        <v>107</v>
      </c>
      <c r="N68" s="39">
        <v>209.22429906542101</v>
      </c>
      <c r="O68" s="41">
        <v>2.3773331728454501</v>
      </c>
      <c r="P68" s="51">
        <v>10.500474723158399</v>
      </c>
      <c r="Q68" s="39">
        <v>107</v>
      </c>
      <c r="R68" s="39">
        <v>783.34579439252298</v>
      </c>
      <c r="S68" s="41">
        <v>9.7176164581328308</v>
      </c>
      <c r="T68" s="51">
        <v>9.8827560153994405</v>
      </c>
      <c r="U68" s="39">
        <v>2887</v>
      </c>
      <c r="V68" s="39">
        <v>133.57291305853801</v>
      </c>
      <c r="W68" s="41">
        <v>1.4118789968652099</v>
      </c>
      <c r="X68" s="51">
        <v>12.3920700104493</v>
      </c>
      <c r="Y68" s="39">
        <v>505</v>
      </c>
      <c r="Z68" s="40">
        <v>3.4879294705507302</v>
      </c>
      <c r="AA68" s="40">
        <v>1.44370811615786E-2</v>
      </c>
      <c r="AB68" s="51">
        <v>12.5077438570365</v>
      </c>
      <c r="AC68" s="42">
        <v>2857</v>
      </c>
      <c r="AD68" s="41">
        <v>38.413125656282801</v>
      </c>
      <c r="AE68" s="40">
        <v>1.7630439583775701</v>
      </c>
      <c r="AF68" s="51">
        <v>10.306243172648101</v>
      </c>
    </row>
    <row r="69" spans="1:32" x14ac:dyDescent="0.2">
      <c r="A69" s="43" t="s">
        <v>37</v>
      </c>
      <c r="B69" s="39">
        <v>2008</v>
      </c>
      <c r="C69" s="62">
        <v>2.04270645742218E-2</v>
      </c>
      <c r="D69" s="39">
        <v>3482</v>
      </c>
      <c r="E69" s="39">
        <v>5029.0749569213103</v>
      </c>
      <c r="F69" s="42">
        <v>5682</v>
      </c>
      <c r="G69" s="41">
        <v>54.985626539950701</v>
      </c>
      <c r="H69" s="51">
        <v>25.8817009855686</v>
      </c>
      <c r="I69" s="42">
        <v>135</v>
      </c>
      <c r="J69" s="39">
        <v>220.955555555556</v>
      </c>
      <c r="K69" s="41">
        <v>2.8618171625700599</v>
      </c>
      <c r="L69" s="51">
        <v>12.0070340664079</v>
      </c>
      <c r="M69" s="39">
        <v>135</v>
      </c>
      <c r="N69" s="39">
        <v>197.91111111111101</v>
      </c>
      <c r="O69" s="41">
        <v>2.7603976683937801</v>
      </c>
      <c r="P69" s="51">
        <v>10.768858376511201</v>
      </c>
      <c r="Q69" s="39">
        <v>137</v>
      </c>
      <c r="R69" s="39">
        <v>734.16058394160598</v>
      </c>
      <c r="S69" s="41">
        <v>10.1811479085813</v>
      </c>
      <c r="T69" s="51">
        <v>10.1132466580423</v>
      </c>
      <c r="U69" s="39">
        <v>3482</v>
      </c>
      <c r="V69" s="39">
        <v>131.488512349225</v>
      </c>
      <c r="W69" s="41">
        <v>1.17584977104614</v>
      </c>
      <c r="X69" s="51">
        <v>12.188088763649199</v>
      </c>
      <c r="Y69" s="39">
        <v>692</v>
      </c>
      <c r="Z69" s="40">
        <v>3.5954070880770801</v>
      </c>
      <c r="AA69" s="40">
        <v>3.1547860176412999E-2</v>
      </c>
      <c r="AB69" s="51">
        <v>13.2892518784711</v>
      </c>
      <c r="AC69" s="42">
        <v>3423</v>
      </c>
      <c r="AD69" s="41">
        <v>39.134852468594801</v>
      </c>
      <c r="AE69" s="40">
        <v>1.05374616208497</v>
      </c>
      <c r="AF69" s="51">
        <v>10.1592528918244</v>
      </c>
    </row>
    <row r="70" spans="1:32" x14ac:dyDescent="0.2">
      <c r="A70" s="43" t="s">
        <v>37</v>
      </c>
      <c r="B70" s="39">
        <v>2009</v>
      </c>
      <c r="C70" s="62">
        <v>4.8720405862457697E-2</v>
      </c>
      <c r="D70" s="39">
        <v>3459</v>
      </c>
      <c r="E70" s="39">
        <v>5079.33391153513</v>
      </c>
      <c r="F70" s="42">
        <v>5950</v>
      </c>
      <c r="G70" s="41">
        <v>52.6428016806721</v>
      </c>
      <c r="H70" s="51">
        <v>25.9373253781513</v>
      </c>
      <c r="I70" s="42">
        <v>165</v>
      </c>
      <c r="J70" s="39">
        <v>224.024242424242</v>
      </c>
      <c r="K70" s="41">
        <v>2.1965658796648899</v>
      </c>
      <c r="L70" s="51">
        <v>12.596720106626</v>
      </c>
      <c r="M70" s="39">
        <v>171</v>
      </c>
      <c r="N70" s="39">
        <v>210.941520467836</v>
      </c>
      <c r="O70" s="41">
        <v>2.4505190548780398</v>
      </c>
      <c r="P70" s="51">
        <v>11.322041920731699</v>
      </c>
      <c r="Q70" s="39">
        <v>171</v>
      </c>
      <c r="R70" s="39">
        <v>780.45614035087704</v>
      </c>
      <c r="S70" s="41">
        <v>8.5245419207317408</v>
      </c>
      <c r="T70" s="51">
        <v>10.6302362804879</v>
      </c>
      <c r="U70" s="39">
        <v>3459</v>
      </c>
      <c r="V70" s="39">
        <v>132.06504770164801</v>
      </c>
      <c r="W70" s="41">
        <v>1.0822624852867</v>
      </c>
      <c r="X70" s="51">
        <v>12.6112443248697</v>
      </c>
      <c r="Y70" s="39">
        <v>781</v>
      </c>
      <c r="Z70" s="40">
        <v>3.5773382499997401</v>
      </c>
      <c r="AA70" s="40">
        <v>2.8422411264300299E-2</v>
      </c>
      <c r="AB70" s="51">
        <v>14.0282780874156</v>
      </c>
      <c r="AC70" s="42">
        <v>3423</v>
      </c>
      <c r="AD70" s="41">
        <v>37.715950920245398</v>
      </c>
      <c r="AE70" s="40">
        <v>5.7716236981390702E-2</v>
      </c>
      <c r="AF70" s="51">
        <v>10.6181208980707</v>
      </c>
    </row>
    <row r="71" spans="1:32" x14ac:dyDescent="0.2">
      <c r="A71" s="43" t="s">
        <v>37</v>
      </c>
      <c r="B71" s="39">
        <v>2010</v>
      </c>
      <c r="C71" s="62">
        <v>5.2239073858027403E-2</v>
      </c>
      <c r="D71" s="39">
        <v>3598</v>
      </c>
      <c r="E71" s="39">
        <v>5056.8866036687104</v>
      </c>
      <c r="F71" s="42">
        <v>6141</v>
      </c>
      <c r="G71" s="41">
        <v>56.5745139228139</v>
      </c>
      <c r="H71" s="51">
        <v>25.547095587037902</v>
      </c>
      <c r="I71" s="42">
        <v>211</v>
      </c>
      <c r="J71" s="39">
        <v>236.53554502369701</v>
      </c>
      <c r="K71" s="41">
        <v>2.7366432411674402</v>
      </c>
      <c r="L71" s="51">
        <v>13.309283794162701</v>
      </c>
      <c r="M71" s="39">
        <v>214</v>
      </c>
      <c r="N71" s="39">
        <v>210.38317757009301</v>
      </c>
      <c r="O71" s="41">
        <v>2.4474678722585601</v>
      </c>
      <c r="P71" s="51">
        <v>11.982163139669099</v>
      </c>
      <c r="Q71" s="39">
        <v>214</v>
      </c>
      <c r="R71" s="39">
        <v>789.471962616822</v>
      </c>
      <c r="S71" s="41">
        <v>9.9020173143516796</v>
      </c>
      <c r="T71" s="51">
        <v>11.235018853405199</v>
      </c>
      <c r="U71" s="39">
        <v>3598</v>
      </c>
      <c r="V71" s="39">
        <v>130.75819899944401</v>
      </c>
      <c r="W71" s="41">
        <v>1.209440951295</v>
      </c>
      <c r="X71" s="51">
        <v>12.346809741000101</v>
      </c>
      <c r="Y71" s="39">
        <v>848</v>
      </c>
      <c r="Z71" s="40">
        <v>3.5920446971231401</v>
      </c>
      <c r="AA71" s="40">
        <v>-3.5293255131964799E-3</v>
      </c>
      <c r="AB71" s="51">
        <v>14.687243401759501</v>
      </c>
      <c r="AC71" s="42">
        <v>3562</v>
      </c>
      <c r="AD71" s="41">
        <v>36.061931499157801</v>
      </c>
      <c r="AE71" s="40">
        <v>-0.48161089945337199</v>
      </c>
      <c r="AF71" s="51">
        <v>10.472204687758801</v>
      </c>
    </row>
    <row r="72" spans="1:32" x14ac:dyDescent="0.2">
      <c r="A72" s="43" t="s">
        <v>37</v>
      </c>
      <c r="B72" s="39">
        <v>2011</v>
      </c>
      <c r="C72" s="62">
        <v>4.2649842271293301E-2</v>
      </c>
      <c r="D72" s="39">
        <v>3523</v>
      </c>
      <c r="E72" s="39">
        <v>5175.9307408458699</v>
      </c>
      <c r="F72" s="42">
        <v>6208</v>
      </c>
      <c r="G72" s="41">
        <v>59.814816365979297</v>
      </c>
      <c r="H72" s="51">
        <v>25.230800740979401</v>
      </c>
      <c r="I72" s="42">
        <v>161</v>
      </c>
      <c r="J72" s="39">
        <v>236.099378881988</v>
      </c>
      <c r="K72" s="41">
        <v>2.2995968681718901</v>
      </c>
      <c r="L72" s="51">
        <v>12.394782957028401</v>
      </c>
      <c r="M72" s="39">
        <v>163</v>
      </c>
      <c r="N72" s="39">
        <v>220.061349693252</v>
      </c>
      <c r="O72" s="41">
        <v>2.1322837294332699</v>
      </c>
      <c r="P72" s="51">
        <v>11.2509787934187</v>
      </c>
      <c r="Q72" s="39">
        <v>163</v>
      </c>
      <c r="R72" s="39">
        <v>815.66257668711705</v>
      </c>
      <c r="S72" s="41">
        <v>8.6135581565471995</v>
      </c>
      <c r="T72" s="51">
        <v>10.5746795903438</v>
      </c>
      <c r="U72" s="39">
        <v>3523</v>
      </c>
      <c r="V72" s="39">
        <v>132.36701674709099</v>
      </c>
      <c r="W72" s="41">
        <v>0.721845905867182</v>
      </c>
      <c r="X72" s="51">
        <v>12.202306254029599</v>
      </c>
      <c r="Y72" s="39">
        <v>896</v>
      </c>
      <c r="Z72" s="40">
        <v>3.4095800629377</v>
      </c>
      <c r="AA72" s="40">
        <v>-3.2518362769834601E-2</v>
      </c>
      <c r="AB72" s="51">
        <v>14.396944210821401</v>
      </c>
      <c r="AC72" s="42">
        <v>3497</v>
      </c>
      <c r="AD72" s="41">
        <v>36.311981698598899</v>
      </c>
      <c r="AE72" s="40">
        <v>-1.6354792075966</v>
      </c>
      <c r="AF72" s="51">
        <v>10.262123018991501</v>
      </c>
    </row>
    <row r="73" spans="1:32" x14ac:dyDescent="0.2">
      <c r="A73" s="43" t="s">
        <v>37</v>
      </c>
      <c r="B73" s="39">
        <v>2012</v>
      </c>
      <c r="C73" s="62">
        <v>3.7973220306328902E-2</v>
      </c>
      <c r="D73" s="39">
        <v>3496</v>
      </c>
      <c r="E73" s="39">
        <v>5296.4533752860398</v>
      </c>
      <c r="F73" s="42">
        <v>6293</v>
      </c>
      <c r="G73" s="41">
        <v>61.132853964722699</v>
      </c>
      <c r="H73" s="51">
        <v>24.617492451930701</v>
      </c>
      <c r="I73" s="42">
        <v>164</v>
      </c>
      <c r="J73" s="39">
        <v>244.97560975609801</v>
      </c>
      <c r="K73" s="41">
        <v>1.7635972173913099</v>
      </c>
      <c r="L73" s="51">
        <v>12.9750622608695</v>
      </c>
      <c r="M73" s="39">
        <v>166</v>
      </c>
      <c r="N73" s="39">
        <v>218.56626506024099</v>
      </c>
      <c r="O73" s="41">
        <v>1.73214066852367</v>
      </c>
      <c r="P73" s="51">
        <v>11.755564066852401</v>
      </c>
      <c r="Q73" s="39">
        <v>166</v>
      </c>
      <c r="R73" s="39">
        <v>819.44578313252998</v>
      </c>
      <c r="S73" s="41">
        <v>6.7177241379310502</v>
      </c>
      <c r="T73" s="51">
        <v>11.053073841867</v>
      </c>
      <c r="U73" s="39">
        <v>3496</v>
      </c>
      <c r="V73" s="39">
        <v>127.84525171624701</v>
      </c>
      <c r="W73" s="41">
        <v>0.412183653999045</v>
      </c>
      <c r="X73" s="51">
        <v>12.0091680712355</v>
      </c>
      <c r="Y73" s="39">
        <v>852</v>
      </c>
      <c r="Z73" s="40">
        <v>3.37517541609698</v>
      </c>
      <c r="AA73" s="40">
        <v>-3.0488882788910199E-2</v>
      </c>
      <c r="AB73" s="51">
        <v>14.650974471589301</v>
      </c>
      <c r="AC73" s="42">
        <v>3374</v>
      </c>
      <c r="AD73" s="41">
        <v>34.071013633669203</v>
      </c>
      <c r="AE73" s="40">
        <v>-2.98290258158791</v>
      </c>
      <c r="AF73" s="51">
        <v>10.341695047897399</v>
      </c>
    </row>
    <row r="74" spans="1:32" x14ac:dyDescent="0.2">
      <c r="A74" s="43" t="s">
        <v>37</v>
      </c>
      <c r="B74" s="39">
        <v>2013</v>
      </c>
      <c r="C74" s="62">
        <v>5.4680911952685297E-2</v>
      </c>
      <c r="D74" s="39">
        <v>3408</v>
      </c>
      <c r="E74" s="39">
        <v>5259.2053990610302</v>
      </c>
      <c r="F74" s="42">
        <v>6385</v>
      </c>
      <c r="G74" s="41">
        <v>60.648535630383897</v>
      </c>
      <c r="H74" s="51">
        <v>24.065398747063401</v>
      </c>
      <c r="I74" s="42">
        <v>134</v>
      </c>
      <c r="J74" s="39">
        <v>237.13432835820899</v>
      </c>
      <c r="K74" s="41">
        <v>2.0711736227044999</v>
      </c>
      <c r="L74" s="51">
        <v>12.6983248747913</v>
      </c>
      <c r="M74" s="39">
        <v>135</v>
      </c>
      <c r="N74" s="39">
        <v>215.6</v>
      </c>
      <c r="O74" s="41">
        <v>1.4453947192513401</v>
      </c>
      <c r="P74" s="51">
        <v>11.544768716577501</v>
      </c>
      <c r="Q74" s="39">
        <v>135</v>
      </c>
      <c r="R74" s="39">
        <v>798.71851851851898</v>
      </c>
      <c r="S74" s="41">
        <v>6.1170875668449298</v>
      </c>
      <c r="T74" s="51">
        <v>10.8580207219252</v>
      </c>
      <c r="U74" s="39">
        <v>3408</v>
      </c>
      <c r="V74" s="39">
        <v>127.81044600939001</v>
      </c>
      <c r="W74" s="41">
        <v>0.311753411764706</v>
      </c>
      <c r="X74" s="51">
        <v>11.835750117647001</v>
      </c>
      <c r="Y74" s="39">
        <v>652</v>
      </c>
      <c r="Z74" s="40">
        <v>3.5259184105988801</v>
      </c>
      <c r="AA74" s="40">
        <v>-4.69239306984299E-2</v>
      </c>
      <c r="AB74" s="51">
        <v>14.104845695722799</v>
      </c>
      <c r="AC74" s="42">
        <v>3281</v>
      </c>
      <c r="AD74" s="41">
        <v>31.063852483998801</v>
      </c>
      <c r="AE74" s="40">
        <v>-4.2843361572890002</v>
      </c>
      <c r="AF74" s="51">
        <v>10.1430128836317</v>
      </c>
    </row>
    <row r="75" spans="1:32" x14ac:dyDescent="0.2">
      <c r="A75" s="43" t="s">
        <v>37</v>
      </c>
      <c r="B75" s="39">
        <v>2014</v>
      </c>
      <c r="C75" s="62">
        <v>5.0167449458852403E-2</v>
      </c>
      <c r="D75" s="39">
        <v>2824</v>
      </c>
      <c r="E75" s="39">
        <v>5293.0534702549603</v>
      </c>
      <c r="F75" s="42">
        <v>5917</v>
      </c>
      <c r="G75" s="41">
        <v>57.311559912117602</v>
      </c>
      <c r="H75" s="51">
        <v>22.5567542673652</v>
      </c>
      <c r="I75" s="42">
        <v>131</v>
      </c>
      <c r="J75" s="39">
        <v>230.526717557252</v>
      </c>
      <c r="K75" s="41">
        <v>1.7526315975912199</v>
      </c>
      <c r="L75" s="51">
        <v>11.682633722989801</v>
      </c>
      <c r="M75" s="39">
        <v>132</v>
      </c>
      <c r="N75" s="39">
        <v>209.82575757575799</v>
      </c>
      <c r="O75" s="41">
        <v>1.4262416725726501</v>
      </c>
      <c r="P75" s="51">
        <v>10.566774273564899</v>
      </c>
      <c r="Q75" s="39">
        <v>132</v>
      </c>
      <c r="R75" s="39">
        <v>777.06818181818198</v>
      </c>
      <c r="S75" s="41">
        <v>5.4601991495393296</v>
      </c>
      <c r="T75" s="51">
        <v>9.9214709425939098</v>
      </c>
      <c r="U75" s="39">
        <v>2824</v>
      </c>
      <c r="V75" s="39">
        <v>127.84348441926301</v>
      </c>
      <c r="W75" s="41">
        <v>0.25484892573168699</v>
      </c>
      <c r="X75" s="51">
        <v>10.982833023177101</v>
      </c>
      <c r="Y75" s="39">
        <v>580</v>
      </c>
      <c r="Z75" s="40">
        <v>3.3197593819735398</v>
      </c>
      <c r="AA75" s="40">
        <v>-6.0641450185555099E-2</v>
      </c>
      <c r="AB75" s="51">
        <v>12.9875820725093</v>
      </c>
      <c r="AC75" s="42">
        <v>2735</v>
      </c>
      <c r="AD75" s="41">
        <v>29.797550274223099</v>
      </c>
      <c r="AE75" s="40">
        <v>-5.2068031061259497</v>
      </c>
      <c r="AF75" s="51">
        <v>9.3551384469369907</v>
      </c>
    </row>
    <row r="76" spans="1:32" x14ac:dyDescent="0.2">
      <c r="A76" s="43" t="s">
        <v>37</v>
      </c>
      <c r="B76" s="39">
        <v>2015</v>
      </c>
      <c r="C76" s="62">
        <v>4.48634488908706E-2</v>
      </c>
      <c r="D76" s="39">
        <v>2461</v>
      </c>
      <c r="E76" s="39">
        <v>5312.0540430719202</v>
      </c>
      <c r="F76" s="42">
        <v>5374</v>
      </c>
      <c r="G76" s="41">
        <v>66.974456643096602</v>
      </c>
      <c r="H76" s="51">
        <v>21.275396166728601</v>
      </c>
      <c r="I76" s="42">
        <v>58</v>
      </c>
      <c r="J76" s="39">
        <v>224.89655172413799</v>
      </c>
      <c r="K76" s="41">
        <v>1.4680003913894299</v>
      </c>
      <c r="L76" s="51">
        <v>10.110529941291601</v>
      </c>
      <c r="M76" s="39">
        <v>59</v>
      </c>
      <c r="N76" s="39">
        <v>206.06779661016901</v>
      </c>
      <c r="O76" s="41">
        <v>1.6943134796238299</v>
      </c>
      <c r="P76" s="51">
        <v>9.1203526645767692</v>
      </c>
      <c r="Q76" s="39">
        <v>59</v>
      </c>
      <c r="R76" s="39">
        <v>768.47457627118604</v>
      </c>
      <c r="S76" s="41">
        <v>5.9363465307722398</v>
      </c>
      <c r="T76" s="51">
        <v>8.5492434339474404</v>
      </c>
      <c r="U76" s="39">
        <v>2461</v>
      </c>
      <c r="V76" s="39">
        <v>122.131247460382</v>
      </c>
      <c r="W76" s="41">
        <v>-5.4949329359165203E-2</v>
      </c>
      <c r="X76" s="51">
        <v>10.130382451564801</v>
      </c>
      <c r="Y76" s="39">
        <v>352</v>
      </c>
      <c r="Z76" s="40">
        <v>3.6053543494744802</v>
      </c>
      <c r="AA76" s="40">
        <v>-8.8139482200647601E-2</v>
      </c>
      <c r="AB76" s="51">
        <v>11.380517799352701</v>
      </c>
      <c r="AC76" s="42">
        <v>2374</v>
      </c>
      <c r="AD76" s="41">
        <v>26.469292333614099</v>
      </c>
      <c r="AE76" s="40">
        <v>-6.1352534597156501</v>
      </c>
      <c r="AF76" s="51">
        <v>8.4431745781990593</v>
      </c>
    </row>
    <row r="77" spans="1:32" x14ac:dyDescent="0.2">
      <c r="A77" s="43" t="s">
        <v>37</v>
      </c>
      <c r="B77" s="39">
        <v>2016</v>
      </c>
      <c r="C77" s="62">
        <v>7.1579155672823205E-2</v>
      </c>
      <c r="D77" s="39">
        <v>1903</v>
      </c>
      <c r="E77" s="39">
        <v>5376.4403573305299</v>
      </c>
      <c r="F77" s="42">
        <v>4725</v>
      </c>
      <c r="G77" s="41">
        <v>67.757449735449697</v>
      </c>
      <c r="H77" s="51">
        <v>20.435680634920601</v>
      </c>
      <c r="I77" s="42"/>
      <c r="J77" s="39"/>
      <c r="K77" s="41"/>
      <c r="L77" s="51"/>
      <c r="M77" s="39"/>
      <c r="N77" s="39"/>
      <c r="O77" s="41"/>
      <c r="P77" s="51"/>
      <c r="Q77" s="39"/>
      <c r="R77" s="39"/>
      <c r="S77" s="41"/>
      <c r="T77" s="51"/>
      <c r="U77" s="39">
        <v>1903</v>
      </c>
      <c r="V77" s="39">
        <v>124.653704676826</v>
      </c>
      <c r="W77" s="41">
        <v>-0.15875291870091299</v>
      </c>
      <c r="X77" s="51">
        <v>9.8379855656972897</v>
      </c>
      <c r="Y77" s="39">
        <v>211</v>
      </c>
      <c r="Z77" s="40">
        <v>3.4170793858202502</v>
      </c>
      <c r="AA77" s="40">
        <v>-0.122521258209471</v>
      </c>
      <c r="AB77" s="51">
        <v>10.415243691669501</v>
      </c>
      <c r="AC77" s="42">
        <v>1745</v>
      </c>
      <c r="AD77" s="41">
        <v>22.871575931232101</v>
      </c>
      <c r="AE77" s="40">
        <v>-7.7917519446845303</v>
      </c>
      <c r="AF77" s="51">
        <v>8.2949862575626696</v>
      </c>
    </row>
    <row r="78" spans="1:32" x14ac:dyDescent="0.2">
      <c r="A78" s="43" t="s">
        <v>37</v>
      </c>
      <c r="B78" s="39">
        <v>2017</v>
      </c>
      <c r="C78" s="62">
        <v>6.0538694992412698E-2</v>
      </c>
      <c r="D78" s="39">
        <v>1332</v>
      </c>
      <c r="E78" s="39">
        <v>5488.5540540540496</v>
      </c>
      <c r="F78" s="42">
        <v>4222</v>
      </c>
      <c r="G78" s="41">
        <v>72.025277119848496</v>
      </c>
      <c r="H78" s="51">
        <v>18.3551809568925</v>
      </c>
      <c r="I78" s="42"/>
      <c r="J78" s="39"/>
      <c r="K78" s="41"/>
      <c r="L78" s="51"/>
      <c r="M78" s="39"/>
      <c r="N78" s="39"/>
      <c r="O78" s="41"/>
      <c r="P78" s="51"/>
      <c r="Q78" s="39"/>
      <c r="R78" s="39"/>
      <c r="S78" s="41"/>
      <c r="T78" s="51"/>
      <c r="U78" s="39">
        <v>1332</v>
      </c>
      <c r="V78" s="39">
        <v>116.840840840841</v>
      </c>
      <c r="W78" s="41">
        <v>-0.68503919239905098</v>
      </c>
      <c r="X78" s="51">
        <v>8.5342603325415798</v>
      </c>
      <c r="Y78" s="39">
        <v>118</v>
      </c>
      <c r="Z78" s="40">
        <v>3.3557953188742999</v>
      </c>
      <c r="AA78" s="40">
        <v>-0.14722477064220199</v>
      </c>
      <c r="AB78" s="51">
        <v>8.4024464831803893</v>
      </c>
      <c r="AC78" s="42">
        <v>1152</v>
      </c>
      <c r="AD78" s="41">
        <v>21.936805555555601</v>
      </c>
      <c r="AE78" s="40">
        <v>-8.8533250426725196</v>
      </c>
      <c r="AF78" s="51">
        <v>7.2389113143135804</v>
      </c>
    </row>
    <row r="79" spans="1:32" x14ac:dyDescent="0.2">
      <c r="A79" s="43" t="s">
        <v>37</v>
      </c>
      <c r="B79" s="39">
        <v>2018</v>
      </c>
      <c r="C79" s="62">
        <v>0.111060830860534</v>
      </c>
      <c r="D79" s="39">
        <v>743</v>
      </c>
      <c r="E79" s="39">
        <v>5688.4091520861402</v>
      </c>
      <c r="F79" s="42">
        <v>3291</v>
      </c>
      <c r="G79" s="41">
        <v>86.328258887875805</v>
      </c>
      <c r="H79" s="51">
        <v>17.025979945305298</v>
      </c>
      <c r="I79" s="42"/>
      <c r="J79" s="39"/>
      <c r="K79" s="41"/>
      <c r="L79" s="51"/>
      <c r="M79" s="39"/>
      <c r="N79" s="39"/>
      <c r="O79" s="41"/>
      <c r="P79" s="51"/>
      <c r="Q79" s="39"/>
      <c r="R79" s="39"/>
      <c r="S79" s="41"/>
      <c r="T79" s="51"/>
      <c r="U79" s="39">
        <v>743</v>
      </c>
      <c r="V79" s="39">
        <v>109.670255720054</v>
      </c>
      <c r="W79" s="41">
        <v>-1.0337803909590699</v>
      </c>
      <c r="X79" s="51">
        <v>8.4201844838118305</v>
      </c>
      <c r="Y79" s="39"/>
      <c r="Z79" s="40"/>
      <c r="AA79" s="40"/>
      <c r="AB79" s="51"/>
      <c r="AC79" s="42">
        <v>397</v>
      </c>
      <c r="AD79" s="41">
        <v>20.679848866498698</v>
      </c>
      <c r="AE79" s="40">
        <v>-10.444794993662899</v>
      </c>
      <c r="AF79" s="51">
        <v>6.96715313688214</v>
      </c>
    </row>
    <row r="80" spans="1:32" x14ac:dyDescent="0.2">
      <c r="A80" s="43" t="s">
        <v>37</v>
      </c>
      <c r="B80" s="39">
        <v>2019</v>
      </c>
      <c r="C80" s="62">
        <v>7.2344592676695907E-2</v>
      </c>
      <c r="D80" s="39">
        <v>125</v>
      </c>
      <c r="E80" s="39">
        <v>6191.9679999999998</v>
      </c>
      <c r="F80" s="42">
        <v>2174</v>
      </c>
      <c r="G80" s="41">
        <v>112.70620515179399</v>
      </c>
      <c r="H80" s="51">
        <v>15.5149788408464</v>
      </c>
      <c r="I80" s="42"/>
      <c r="J80" s="39"/>
      <c r="K80" s="41"/>
      <c r="L80" s="51"/>
      <c r="M80" s="39"/>
      <c r="N80" s="39"/>
      <c r="O80" s="41"/>
      <c r="P80" s="51"/>
      <c r="Q80" s="39"/>
      <c r="R80" s="39"/>
      <c r="S80" s="41"/>
      <c r="T80" s="51"/>
      <c r="U80" s="39">
        <v>125</v>
      </c>
      <c r="V80" s="39">
        <v>85.896000000000001</v>
      </c>
      <c r="W80" s="41">
        <v>-1.48697831102907</v>
      </c>
      <c r="X80" s="51">
        <v>8.4168869404707092</v>
      </c>
      <c r="Y80" s="39"/>
      <c r="Z80" s="40"/>
      <c r="AA80" s="40"/>
      <c r="AB80" s="51"/>
      <c r="AC80" s="42"/>
      <c r="AD80" s="41"/>
      <c r="AE80" s="40"/>
      <c r="AF80" s="51"/>
    </row>
    <row r="81" spans="1:32" x14ac:dyDescent="0.2">
      <c r="A81" s="43" t="s">
        <v>37</v>
      </c>
      <c r="B81" s="39">
        <v>2020</v>
      </c>
      <c r="C81" s="62">
        <v>6.8426286208387296E-2</v>
      </c>
      <c r="D81" s="39"/>
      <c r="E81" s="39"/>
      <c r="F81" s="42">
        <v>1488</v>
      </c>
      <c r="G81" s="41">
        <v>117.364509408602</v>
      </c>
      <c r="H81" s="51">
        <v>12.8878360215054</v>
      </c>
      <c r="I81" s="42"/>
      <c r="J81" s="39"/>
      <c r="K81" s="41"/>
      <c r="L81" s="51"/>
      <c r="M81" s="39"/>
      <c r="N81" s="39"/>
      <c r="O81" s="41"/>
      <c r="P81" s="51"/>
      <c r="Q81" s="39"/>
      <c r="R81" s="39"/>
      <c r="S81" s="41"/>
      <c r="T81" s="51"/>
      <c r="U81" s="39"/>
      <c r="V81" s="39"/>
      <c r="W81" s="41"/>
      <c r="X81" s="51"/>
      <c r="Y81" s="39"/>
      <c r="Z81" s="40"/>
      <c r="AA81" s="40"/>
      <c r="AB81" s="51"/>
      <c r="AC81" s="42"/>
      <c r="AD81" s="41"/>
      <c r="AE81" s="40"/>
      <c r="AF81" s="51"/>
    </row>
    <row r="82" spans="1:32" x14ac:dyDescent="0.2">
      <c r="A82" s="43" t="s">
        <v>37</v>
      </c>
      <c r="B82" s="39">
        <v>2021</v>
      </c>
      <c r="C82" s="62">
        <v>7.7562724014336906E-2</v>
      </c>
      <c r="D82" s="39"/>
      <c r="E82" s="39"/>
      <c r="F82" s="42">
        <v>564</v>
      </c>
      <c r="G82" s="41">
        <v>138.25170212766</v>
      </c>
      <c r="H82" s="51">
        <v>11.9693262411347</v>
      </c>
      <c r="I82" s="42"/>
      <c r="J82" s="39"/>
      <c r="K82" s="41"/>
      <c r="L82" s="51"/>
      <c r="M82" s="39"/>
      <c r="N82" s="39"/>
      <c r="O82" s="41"/>
      <c r="P82" s="51"/>
      <c r="Q82" s="39"/>
      <c r="R82" s="39"/>
      <c r="S82" s="41"/>
      <c r="T82" s="51"/>
      <c r="U82" s="39"/>
      <c r="V82" s="39"/>
      <c r="W82" s="41"/>
      <c r="X82" s="51"/>
      <c r="Y82" s="39"/>
      <c r="Z82" s="40"/>
      <c r="AA82" s="40"/>
      <c r="AB82" s="51"/>
      <c r="AC82" s="42"/>
      <c r="AD82" s="41"/>
      <c r="AE82" s="40"/>
      <c r="AF82" s="51"/>
    </row>
    <row r="83" spans="1:32" x14ac:dyDescent="0.2">
      <c r="A83" s="43" t="s">
        <v>2</v>
      </c>
      <c r="B83" s="39">
        <v>1987</v>
      </c>
      <c r="C83" s="62">
        <v>0.11536305147058799</v>
      </c>
      <c r="D83" s="39">
        <v>1206</v>
      </c>
      <c r="E83" s="39">
        <v>5089.8275290215597</v>
      </c>
      <c r="F83" s="42">
        <v>1672</v>
      </c>
      <c r="G83" s="41">
        <v>-19.3459150717703</v>
      </c>
      <c r="H83" s="51">
        <v>29.204714712918701</v>
      </c>
      <c r="I83" s="42">
        <v>137</v>
      </c>
      <c r="J83" s="39">
        <v>186.62773722627699</v>
      </c>
      <c r="K83" s="41">
        <v>-0.26248491620111702</v>
      </c>
      <c r="L83" s="51">
        <v>9.4158033519552902</v>
      </c>
      <c r="M83" s="39"/>
      <c r="N83" s="39"/>
      <c r="O83" s="41"/>
      <c r="P83" s="51"/>
      <c r="Q83" s="39">
        <v>63</v>
      </c>
      <c r="R83" s="39">
        <v>770.57142857142901</v>
      </c>
      <c r="S83" s="41">
        <v>3.9061514450866901</v>
      </c>
      <c r="T83" s="51">
        <v>5.0499491329479698</v>
      </c>
      <c r="U83" s="39">
        <v>1206</v>
      </c>
      <c r="V83" s="39">
        <v>136.61276948590401</v>
      </c>
      <c r="W83" s="41">
        <v>2.6017673860911299</v>
      </c>
      <c r="X83" s="51">
        <v>12.248364508393299</v>
      </c>
      <c r="Y83" s="39"/>
      <c r="Z83" s="40"/>
      <c r="AA83" s="40"/>
      <c r="AB83" s="51"/>
      <c r="AC83" s="42">
        <v>1205</v>
      </c>
      <c r="AD83" s="41">
        <v>42.080165975103696</v>
      </c>
      <c r="AE83" s="40">
        <v>0.52952166064981998</v>
      </c>
      <c r="AF83" s="51">
        <v>9.0385519253910793</v>
      </c>
    </row>
    <row r="84" spans="1:32" x14ac:dyDescent="0.2">
      <c r="A84" s="43" t="s">
        <v>2</v>
      </c>
      <c r="B84" s="39">
        <v>1988</v>
      </c>
      <c r="C84" s="62">
        <v>0.14302677532013999</v>
      </c>
      <c r="D84" s="39">
        <v>1485</v>
      </c>
      <c r="E84" s="39">
        <v>5286.7340067340101</v>
      </c>
      <c r="F84" s="42">
        <v>2046</v>
      </c>
      <c r="G84" s="41">
        <v>-37.221578690127103</v>
      </c>
      <c r="H84" s="51">
        <v>30.495246823069401</v>
      </c>
      <c r="I84" s="42">
        <v>109</v>
      </c>
      <c r="J84" s="39">
        <v>209.201834862385</v>
      </c>
      <c r="K84" s="41">
        <v>-0.21820462633451901</v>
      </c>
      <c r="L84" s="51">
        <v>8.9474946619217093</v>
      </c>
      <c r="M84" s="39"/>
      <c r="N84" s="39"/>
      <c r="O84" s="41"/>
      <c r="P84" s="51"/>
      <c r="Q84" s="39">
        <v>64</v>
      </c>
      <c r="R84" s="39">
        <v>843.9375</v>
      </c>
      <c r="S84" s="41">
        <v>3.7352842960288699</v>
      </c>
      <c r="T84" s="51">
        <v>5.4061498194945701</v>
      </c>
      <c r="U84" s="39">
        <v>1485</v>
      </c>
      <c r="V84" s="39">
        <v>135.41548821548801</v>
      </c>
      <c r="W84" s="41">
        <v>2.58108801955991</v>
      </c>
      <c r="X84" s="51">
        <v>13.481356479217601</v>
      </c>
      <c r="Y84" s="39"/>
      <c r="Z84" s="40"/>
      <c r="AA84" s="40"/>
      <c r="AB84" s="51"/>
      <c r="AC84" s="42">
        <v>1479</v>
      </c>
      <c r="AD84" s="41">
        <v>41.577755240027003</v>
      </c>
      <c r="AE84" s="40">
        <v>0.49996117936117901</v>
      </c>
      <c r="AF84" s="51">
        <v>10.3041853071253</v>
      </c>
    </row>
    <row r="85" spans="1:32" x14ac:dyDescent="0.2">
      <c r="A85" s="43" t="s">
        <v>2</v>
      </c>
      <c r="B85" s="39">
        <v>1989</v>
      </c>
      <c r="C85" s="62">
        <v>0.223364851646559</v>
      </c>
      <c r="D85" s="39">
        <v>1616</v>
      </c>
      <c r="E85" s="39">
        <v>5266.5433168316804</v>
      </c>
      <c r="F85" s="42">
        <v>2333</v>
      </c>
      <c r="G85" s="41">
        <v>-11.343707672524699</v>
      </c>
      <c r="H85" s="51">
        <v>30.992732104586299</v>
      </c>
      <c r="I85" s="42">
        <v>113</v>
      </c>
      <c r="J85" s="39">
        <v>217.35398230088501</v>
      </c>
      <c r="K85" s="41">
        <v>-6.8838080959520195E-2</v>
      </c>
      <c r="L85" s="51">
        <v>9.0442571214392693</v>
      </c>
      <c r="M85" s="39"/>
      <c r="N85" s="39"/>
      <c r="O85" s="41"/>
      <c r="P85" s="51"/>
      <c r="Q85" s="39">
        <v>66</v>
      </c>
      <c r="R85" s="39">
        <v>864.48484848484895</v>
      </c>
      <c r="S85" s="41">
        <v>4.2708559514783904</v>
      </c>
      <c r="T85" s="51">
        <v>5.7661842304776201</v>
      </c>
      <c r="U85" s="39">
        <v>1616</v>
      </c>
      <c r="V85" s="39">
        <v>137.07797029702999</v>
      </c>
      <c r="W85" s="41">
        <v>2.4759119793902902</v>
      </c>
      <c r="X85" s="51">
        <v>14.2191580077287</v>
      </c>
      <c r="Y85" s="39"/>
      <c r="Z85" s="40"/>
      <c r="AA85" s="40"/>
      <c r="AB85" s="51"/>
      <c r="AC85" s="42">
        <v>1610</v>
      </c>
      <c r="AD85" s="41">
        <v>39.546086956521698</v>
      </c>
      <c r="AE85" s="40">
        <v>0.41931458243184799</v>
      </c>
      <c r="AF85" s="51">
        <v>11.034098528775401</v>
      </c>
    </row>
    <row r="86" spans="1:32" x14ac:dyDescent="0.2">
      <c r="A86" s="43" t="s">
        <v>2</v>
      </c>
      <c r="B86" s="39">
        <v>1990</v>
      </c>
      <c r="C86" s="62">
        <v>0.181116847826087</v>
      </c>
      <c r="D86" s="39">
        <v>1978</v>
      </c>
      <c r="E86" s="39">
        <v>5428.0060667340704</v>
      </c>
      <c r="F86" s="42">
        <v>2834</v>
      </c>
      <c r="G86" s="41">
        <v>7.9845836273818103</v>
      </c>
      <c r="H86" s="51">
        <v>31.669839096683098</v>
      </c>
      <c r="I86" s="42">
        <v>156</v>
      </c>
      <c r="J86" s="39">
        <v>234.314102564103</v>
      </c>
      <c r="K86" s="41">
        <v>0.80011768255884197</v>
      </c>
      <c r="L86" s="51">
        <v>9.4679824984912493</v>
      </c>
      <c r="M86" s="39"/>
      <c r="N86" s="39"/>
      <c r="O86" s="41"/>
      <c r="P86" s="51"/>
      <c r="Q86" s="39">
        <v>130</v>
      </c>
      <c r="R86" s="39">
        <v>844.66923076923104</v>
      </c>
      <c r="S86" s="41">
        <v>5.8656843711843702</v>
      </c>
      <c r="T86" s="51">
        <v>6.5520115995115802</v>
      </c>
      <c r="U86" s="39">
        <v>1978</v>
      </c>
      <c r="V86" s="39">
        <v>139.676946410516</v>
      </c>
      <c r="W86" s="41">
        <v>2.6989029640084699</v>
      </c>
      <c r="X86" s="51">
        <v>14.654651023288601</v>
      </c>
      <c r="Y86" s="39"/>
      <c r="Z86" s="40"/>
      <c r="AA86" s="40"/>
      <c r="AB86" s="51"/>
      <c r="AC86" s="42">
        <v>1972</v>
      </c>
      <c r="AD86" s="41">
        <v>37.4325557809331</v>
      </c>
      <c r="AE86" s="40">
        <v>0.43633463035019698</v>
      </c>
      <c r="AF86" s="51">
        <v>11.680699363282701</v>
      </c>
    </row>
    <row r="87" spans="1:32" x14ac:dyDescent="0.2">
      <c r="A87" s="43" t="s">
        <v>2</v>
      </c>
      <c r="B87" s="39">
        <v>1991</v>
      </c>
      <c r="C87" s="62">
        <v>0.237593984962406</v>
      </c>
      <c r="D87" s="39">
        <v>2040</v>
      </c>
      <c r="E87" s="39">
        <v>5409.3196078431401</v>
      </c>
      <c r="F87" s="42">
        <v>3070</v>
      </c>
      <c r="G87" s="41">
        <v>13.8451172638436</v>
      </c>
      <c r="H87" s="51">
        <v>30.688254723126999</v>
      </c>
      <c r="I87" s="42">
        <v>154</v>
      </c>
      <c r="J87" s="39">
        <v>237.31818181818201</v>
      </c>
      <c r="K87" s="41">
        <v>1.53781618798956</v>
      </c>
      <c r="L87" s="51">
        <v>9.9205023498694693</v>
      </c>
      <c r="M87" s="39">
        <v>52</v>
      </c>
      <c r="N87" s="39">
        <v>216.80769230769201</v>
      </c>
      <c r="O87" s="41">
        <v>0.83520333512641098</v>
      </c>
      <c r="P87" s="51">
        <v>5.9998617536309702</v>
      </c>
      <c r="Q87" s="39">
        <v>143</v>
      </c>
      <c r="R87" s="39">
        <v>842.70629370629399</v>
      </c>
      <c r="S87" s="41">
        <v>7.1248587184873999</v>
      </c>
      <c r="T87" s="51">
        <v>7.2615351890755999</v>
      </c>
      <c r="U87" s="39">
        <v>2040</v>
      </c>
      <c r="V87" s="39">
        <v>139.90686274509801</v>
      </c>
      <c r="W87" s="41">
        <v>3.2277049233779</v>
      </c>
      <c r="X87" s="51">
        <v>14.567686338441501</v>
      </c>
      <c r="Y87" s="39"/>
      <c r="Z87" s="40"/>
      <c r="AA87" s="40"/>
      <c r="AB87" s="51"/>
      <c r="AC87" s="42">
        <v>2037</v>
      </c>
      <c r="AD87" s="41">
        <v>36.446882670594</v>
      </c>
      <c r="AE87" s="40">
        <v>0.36197415767092</v>
      </c>
      <c r="AF87" s="51">
        <v>11.749735655871801</v>
      </c>
    </row>
    <row r="88" spans="1:32" x14ac:dyDescent="0.2">
      <c r="A88" s="43" t="s">
        <v>2</v>
      </c>
      <c r="B88" s="39">
        <v>1992</v>
      </c>
      <c r="C88" s="62">
        <v>0.25436962134251301</v>
      </c>
      <c r="D88" s="39">
        <v>2358</v>
      </c>
      <c r="E88" s="39">
        <v>5585.4219677693</v>
      </c>
      <c r="F88" s="42">
        <v>3550</v>
      </c>
      <c r="G88" s="41">
        <v>42.645380281690201</v>
      </c>
      <c r="H88" s="51">
        <v>31.342105633802898</v>
      </c>
      <c r="I88" s="42">
        <v>201</v>
      </c>
      <c r="J88" s="39">
        <v>244.02985074626901</v>
      </c>
      <c r="K88" s="41">
        <v>1.7513484527342</v>
      </c>
      <c r="L88" s="51">
        <v>10.6229923696482</v>
      </c>
      <c r="M88" s="39">
        <v>70</v>
      </c>
      <c r="N88" s="39">
        <v>228.085714285714</v>
      </c>
      <c r="O88" s="41">
        <v>0.76347482638888797</v>
      </c>
      <c r="P88" s="51">
        <v>6.4779665798610697</v>
      </c>
      <c r="Q88" s="39">
        <v>193</v>
      </c>
      <c r="R88" s="39">
        <v>871.22279792746099</v>
      </c>
      <c r="S88" s="41">
        <v>7.7708586678053297</v>
      </c>
      <c r="T88" s="51">
        <v>7.9110674637061997</v>
      </c>
      <c r="U88" s="39">
        <v>2358</v>
      </c>
      <c r="V88" s="39">
        <v>142.404580152672</v>
      </c>
      <c r="W88" s="41">
        <v>3.4536573682727401</v>
      </c>
      <c r="X88" s="51">
        <v>15.434959988729201</v>
      </c>
      <c r="Y88" s="39"/>
      <c r="Z88" s="40"/>
      <c r="AA88" s="40"/>
      <c r="AB88" s="51"/>
      <c r="AC88" s="42">
        <v>2347</v>
      </c>
      <c r="AD88" s="41">
        <v>35.990541116318802</v>
      </c>
      <c r="AE88" s="40">
        <v>0.422449829931975</v>
      </c>
      <c r="AF88" s="51">
        <v>12.7211030612245</v>
      </c>
    </row>
    <row r="89" spans="1:32" x14ac:dyDescent="0.2">
      <c r="A89" s="43" t="s">
        <v>2</v>
      </c>
      <c r="B89" s="39">
        <v>1993</v>
      </c>
      <c r="C89" s="62">
        <v>0.36089110707803901</v>
      </c>
      <c r="D89" s="39">
        <v>2671</v>
      </c>
      <c r="E89" s="39">
        <v>5671.42193934856</v>
      </c>
      <c r="F89" s="42">
        <v>4231</v>
      </c>
      <c r="G89" s="41">
        <v>66.721162845662803</v>
      </c>
      <c r="H89" s="51">
        <v>31.502575750413602</v>
      </c>
      <c r="I89" s="42">
        <v>242</v>
      </c>
      <c r="J89" s="39">
        <v>236.78099173553699</v>
      </c>
      <c r="K89" s="41">
        <v>2.1175085754287699</v>
      </c>
      <c r="L89" s="51">
        <v>11.630791039551999</v>
      </c>
      <c r="M89" s="39">
        <v>93</v>
      </c>
      <c r="N89" s="39">
        <v>219.47311827957</v>
      </c>
      <c r="O89" s="41">
        <v>1.54937902648532</v>
      </c>
      <c r="P89" s="51">
        <v>7.5838843951324204</v>
      </c>
      <c r="Q89" s="39">
        <v>249</v>
      </c>
      <c r="R89" s="39">
        <v>831.16064257028097</v>
      </c>
      <c r="S89" s="41">
        <v>10.119803157894699</v>
      </c>
      <c r="T89" s="51">
        <v>8.8839147368421099</v>
      </c>
      <c r="U89" s="39">
        <v>2671</v>
      </c>
      <c r="V89" s="39">
        <v>144.51591164357899</v>
      </c>
      <c r="W89" s="41">
        <v>3.7448132387706798</v>
      </c>
      <c r="X89" s="51">
        <v>15.838604255319201</v>
      </c>
      <c r="Y89" s="39"/>
      <c r="Z89" s="40"/>
      <c r="AA89" s="40"/>
      <c r="AB89" s="51"/>
      <c r="AC89" s="42">
        <v>2649</v>
      </c>
      <c r="AD89" s="41">
        <v>37.292336730841697</v>
      </c>
      <c r="AE89" s="40">
        <v>0.49644911032028599</v>
      </c>
      <c r="AF89" s="51">
        <v>13.138390747330901</v>
      </c>
    </row>
    <row r="90" spans="1:32" x14ac:dyDescent="0.2">
      <c r="A90" s="43" t="s">
        <v>2</v>
      </c>
      <c r="B90" s="39">
        <v>1994</v>
      </c>
      <c r="C90" s="62">
        <v>0.330213112087197</v>
      </c>
      <c r="D90" s="39">
        <v>2726</v>
      </c>
      <c r="E90" s="39">
        <v>5809.7850330154097</v>
      </c>
      <c r="F90" s="42">
        <v>4730</v>
      </c>
      <c r="G90" s="41">
        <v>92.625727272727204</v>
      </c>
      <c r="H90" s="51">
        <v>30.715039323467099</v>
      </c>
      <c r="I90" s="42">
        <v>282</v>
      </c>
      <c r="J90" s="39">
        <v>236.269503546099</v>
      </c>
      <c r="K90" s="41">
        <v>2.3401859070464801</v>
      </c>
      <c r="L90" s="51">
        <v>11.867904947526201</v>
      </c>
      <c r="M90" s="39">
        <v>161</v>
      </c>
      <c r="N90" s="39">
        <v>228.32298136646</v>
      </c>
      <c r="O90" s="41">
        <v>1.97340585901739</v>
      </c>
      <c r="P90" s="51">
        <v>8.4678208727494795</v>
      </c>
      <c r="Q90" s="39">
        <v>286</v>
      </c>
      <c r="R90" s="39">
        <v>823.88811188811201</v>
      </c>
      <c r="S90" s="41">
        <v>11.272032442174799</v>
      </c>
      <c r="T90" s="51">
        <v>9.2600426554521107</v>
      </c>
      <c r="U90" s="39">
        <v>2726</v>
      </c>
      <c r="V90" s="39">
        <v>143.59207630227399</v>
      </c>
      <c r="W90" s="41">
        <v>4.6377549682875197</v>
      </c>
      <c r="X90" s="51">
        <v>15.769223044397499</v>
      </c>
      <c r="Y90" s="39">
        <v>77</v>
      </c>
      <c r="Z90" s="40">
        <v>3.1980869578833899</v>
      </c>
      <c r="AA90" s="40">
        <v>-8.06448736998518E-3</v>
      </c>
      <c r="AB90" s="51">
        <v>6.6506983655274903</v>
      </c>
      <c r="AC90" s="42">
        <v>2706</v>
      </c>
      <c r="AD90" s="41">
        <v>36.319660014782002</v>
      </c>
      <c r="AE90" s="40">
        <v>0.37907777305567297</v>
      </c>
      <c r="AF90" s="51">
        <v>13.362053463663401</v>
      </c>
    </row>
    <row r="91" spans="1:32" x14ac:dyDescent="0.2">
      <c r="A91" s="43" t="s">
        <v>2</v>
      </c>
      <c r="B91" s="39">
        <v>1995</v>
      </c>
      <c r="C91" s="62">
        <v>0.399628398791541</v>
      </c>
      <c r="D91" s="39">
        <v>3069</v>
      </c>
      <c r="E91" s="39">
        <v>5919.33007494298</v>
      </c>
      <c r="F91" s="42">
        <v>5153</v>
      </c>
      <c r="G91" s="41">
        <v>129.15503590141699</v>
      </c>
      <c r="H91" s="51">
        <v>31.4712540267804</v>
      </c>
      <c r="I91" s="42">
        <v>292</v>
      </c>
      <c r="J91" s="39">
        <v>244.45205479452099</v>
      </c>
      <c r="K91" s="41">
        <v>2.4021123168746699</v>
      </c>
      <c r="L91" s="51">
        <v>11.717576776993999</v>
      </c>
      <c r="M91" s="39">
        <v>203</v>
      </c>
      <c r="N91" s="39">
        <v>223.729064039409</v>
      </c>
      <c r="O91" s="41">
        <v>2.3522282044274498</v>
      </c>
      <c r="P91" s="51">
        <v>8.7607299808690904</v>
      </c>
      <c r="Q91" s="39">
        <v>295</v>
      </c>
      <c r="R91" s="39">
        <v>849.77627118644102</v>
      </c>
      <c r="S91" s="41">
        <v>12.267248776509</v>
      </c>
      <c r="T91" s="51">
        <v>9.2765535617183197</v>
      </c>
      <c r="U91" s="39">
        <v>3069</v>
      </c>
      <c r="V91" s="39">
        <v>145.31736722059301</v>
      </c>
      <c r="W91" s="41">
        <v>5.4062450009706797</v>
      </c>
      <c r="X91" s="51">
        <v>16.2889273927393</v>
      </c>
      <c r="Y91" s="39">
        <v>93</v>
      </c>
      <c r="Z91" s="40">
        <v>3.3367199600877</v>
      </c>
      <c r="AA91" s="40">
        <v>-2.7336349121873499E-3</v>
      </c>
      <c r="AB91" s="51">
        <v>7.0450239489090096</v>
      </c>
      <c r="AC91" s="42">
        <v>3049</v>
      </c>
      <c r="AD91" s="41">
        <v>35.695047556575901</v>
      </c>
      <c r="AE91" s="40">
        <v>0.51127116994354704</v>
      </c>
      <c r="AF91" s="51">
        <v>13.789783472844</v>
      </c>
    </row>
    <row r="92" spans="1:32" x14ac:dyDescent="0.2">
      <c r="A92" s="43" t="s">
        <v>2</v>
      </c>
      <c r="B92" s="39">
        <v>1996</v>
      </c>
      <c r="C92" s="62">
        <v>0.44</v>
      </c>
      <c r="D92" s="39">
        <v>2961</v>
      </c>
      <c r="E92" s="39">
        <v>6066.7838568051302</v>
      </c>
      <c r="F92" s="42">
        <v>5020</v>
      </c>
      <c r="G92" s="41">
        <v>126.711713147411</v>
      </c>
      <c r="H92" s="51">
        <v>31.302494820717101</v>
      </c>
      <c r="I92" s="42">
        <v>335</v>
      </c>
      <c r="J92" s="39">
        <v>251.086567164179</v>
      </c>
      <c r="K92" s="41">
        <v>2.5940187980632201</v>
      </c>
      <c r="L92" s="51">
        <v>12.2769353460553</v>
      </c>
      <c r="M92" s="39">
        <v>277</v>
      </c>
      <c r="N92" s="39">
        <v>230.180505415162</v>
      </c>
      <c r="O92" s="41">
        <v>2.4501730659025802</v>
      </c>
      <c r="P92" s="51">
        <v>9.5742475644699301</v>
      </c>
      <c r="Q92" s="39">
        <v>341</v>
      </c>
      <c r="R92" s="39">
        <v>883.16129032258095</v>
      </c>
      <c r="S92" s="41">
        <v>13.144337335620399</v>
      </c>
      <c r="T92" s="51">
        <v>9.8283582046884295</v>
      </c>
      <c r="U92" s="39">
        <v>2961</v>
      </c>
      <c r="V92" s="39">
        <v>145.49003714961199</v>
      </c>
      <c r="W92" s="41">
        <v>5.5491901913875701</v>
      </c>
      <c r="X92" s="51">
        <v>16.1764210526316</v>
      </c>
      <c r="Y92" s="39">
        <v>126</v>
      </c>
      <c r="Z92" s="40">
        <v>3.2931697953571399</v>
      </c>
      <c r="AA92" s="40">
        <v>-1.6555648071051999E-3</v>
      </c>
      <c r="AB92" s="51">
        <v>7.7005828476270297</v>
      </c>
      <c r="AC92" s="42">
        <v>2935</v>
      </c>
      <c r="AD92" s="41">
        <v>35.163202725723998</v>
      </c>
      <c r="AE92" s="40">
        <v>0.482039871769185</v>
      </c>
      <c r="AF92" s="51">
        <v>13.867313283911001</v>
      </c>
    </row>
    <row r="93" spans="1:32" x14ac:dyDescent="0.2">
      <c r="A93" s="43" t="s">
        <v>2</v>
      </c>
      <c r="B93" s="39">
        <v>1997</v>
      </c>
      <c r="C93" s="62">
        <v>0.48999716874292298</v>
      </c>
      <c r="D93" s="39">
        <v>3142</v>
      </c>
      <c r="E93" s="39">
        <v>6145.6734563972004</v>
      </c>
      <c r="F93" s="42">
        <v>5558</v>
      </c>
      <c r="G93" s="41">
        <v>133.653857502699</v>
      </c>
      <c r="H93" s="51">
        <v>31.276614789492701</v>
      </c>
      <c r="I93" s="42">
        <v>348</v>
      </c>
      <c r="J93" s="39">
        <v>256.20689655172401</v>
      </c>
      <c r="K93" s="41">
        <v>3.27064073881373</v>
      </c>
      <c r="L93" s="51">
        <v>13.1141896462017</v>
      </c>
      <c r="M93" s="39">
        <v>346</v>
      </c>
      <c r="N93" s="39">
        <v>234.18786127167601</v>
      </c>
      <c r="O93" s="41">
        <v>2.7637236049253202</v>
      </c>
      <c r="P93" s="51">
        <v>10.7206148807965</v>
      </c>
      <c r="Q93" s="39">
        <v>354</v>
      </c>
      <c r="R93" s="39">
        <v>901.11581920903996</v>
      </c>
      <c r="S93" s="41">
        <v>14.213631510075899</v>
      </c>
      <c r="T93" s="51">
        <v>10.6140541742999</v>
      </c>
      <c r="U93" s="39">
        <v>3142</v>
      </c>
      <c r="V93" s="39">
        <v>146.589433481859</v>
      </c>
      <c r="W93" s="41">
        <v>5.4255626013330804</v>
      </c>
      <c r="X93" s="51">
        <v>16.643519906323199</v>
      </c>
      <c r="Y93" s="39">
        <v>167</v>
      </c>
      <c r="Z93" s="40">
        <v>3.4814580519820502</v>
      </c>
      <c r="AA93" s="40">
        <v>2.99898451383597E-3</v>
      </c>
      <c r="AB93" s="51">
        <v>8.8781670474739993</v>
      </c>
      <c r="AC93" s="42">
        <v>3118</v>
      </c>
      <c r="AD93" s="41">
        <v>37.054682488774901</v>
      </c>
      <c r="AE93" s="40">
        <v>0.41528099024213999</v>
      </c>
      <c r="AF93" s="51">
        <v>14.236020419226699</v>
      </c>
    </row>
    <row r="94" spans="1:32" x14ac:dyDescent="0.2">
      <c r="A94" s="43" t="s">
        <v>2</v>
      </c>
      <c r="B94" s="39">
        <v>1998</v>
      </c>
      <c r="C94" s="62">
        <v>0.48601797923524998</v>
      </c>
      <c r="D94" s="39">
        <v>3455</v>
      </c>
      <c r="E94" s="39">
        <v>6185.3331403762704</v>
      </c>
      <c r="F94" s="42">
        <v>6011</v>
      </c>
      <c r="G94" s="41">
        <v>144.73079687239999</v>
      </c>
      <c r="H94" s="51">
        <v>32.034096656130401</v>
      </c>
      <c r="I94" s="42">
        <v>385</v>
      </c>
      <c r="J94" s="39">
        <v>256.55324675324698</v>
      </c>
      <c r="K94" s="41">
        <v>3.3822806158152501</v>
      </c>
      <c r="L94" s="51">
        <v>13.5540874737578</v>
      </c>
      <c r="M94" s="39">
        <v>388</v>
      </c>
      <c r="N94" s="39">
        <v>234.27061855670101</v>
      </c>
      <c r="O94" s="41">
        <v>3.1642645614034901</v>
      </c>
      <c r="P94" s="51">
        <v>11.2853869005848</v>
      </c>
      <c r="Q94" s="39">
        <v>393</v>
      </c>
      <c r="R94" s="39">
        <v>904.35877862595396</v>
      </c>
      <c r="S94" s="41">
        <v>15.120397897196201</v>
      </c>
      <c r="T94" s="51">
        <v>11.002882943925201</v>
      </c>
      <c r="U94" s="39">
        <v>3455</v>
      </c>
      <c r="V94" s="39">
        <v>144.933719247467</v>
      </c>
      <c r="W94" s="41">
        <v>4.9390942390942403</v>
      </c>
      <c r="X94" s="51">
        <v>17.3120852480853</v>
      </c>
      <c r="Y94" s="39">
        <v>275</v>
      </c>
      <c r="Z94" s="40">
        <v>3.4156374700219101</v>
      </c>
      <c r="AA94" s="40">
        <v>8.94427036705462E-3</v>
      </c>
      <c r="AB94" s="51">
        <v>10.0161145926589</v>
      </c>
      <c r="AC94" s="42">
        <v>3423</v>
      </c>
      <c r="AD94" s="41">
        <v>37.088372772421799</v>
      </c>
      <c r="AE94" s="40">
        <v>0.36848555685423301</v>
      </c>
      <c r="AF94" s="51">
        <v>14.8260088328602</v>
      </c>
    </row>
    <row r="95" spans="1:32" x14ac:dyDescent="0.2">
      <c r="A95" s="43" t="s">
        <v>2</v>
      </c>
      <c r="B95" s="39">
        <v>1999</v>
      </c>
      <c r="C95" s="62">
        <v>0.50976071103008103</v>
      </c>
      <c r="D95" s="39">
        <v>3753</v>
      </c>
      <c r="E95" s="39">
        <v>6269.6821209698901</v>
      </c>
      <c r="F95" s="42">
        <v>6614</v>
      </c>
      <c r="G95" s="41">
        <v>163.922403991533</v>
      </c>
      <c r="H95" s="51">
        <v>31.647821136982301</v>
      </c>
      <c r="I95" s="42">
        <v>447</v>
      </c>
      <c r="J95" s="39">
        <v>256.13199105145401</v>
      </c>
      <c r="K95" s="41">
        <v>3.1313003563194299</v>
      </c>
      <c r="L95" s="51">
        <v>14.2848455250471</v>
      </c>
      <c r="M95" s="39">
        <v>449</v>
      </c>
      <c r="N95" s="39">
        <v>237.10022271714899</v>
      </c>
      <c r="O95" s="41">
        <v>3.30253689299977</v>
      </c>
      <c r="P95" s="51">
        <v>12.198388269918</v>
      </c>
      <c r="Q95" s="39">
        <v>455</v>
      </c>
      <c r="R95" s="39">
        <v>913.58241758241797</v>
      </c>
      <c r="S95" s="41">
        <v>15.249482367758199</v>
      </c>
      <c r="T95" s="51">
        <v>11.7237329974811</v>
      </c>
      <c r="U95" s="39">
        <v>3753</v>
      </c>
      <c r="V95" s="39">
        <v>146.68798294697601</v>
      </c>
      <c r="W95" s="41">
        <v>4.5225736985472302</v>
      </c>
      <c r="X95" s="51">
        <v>17.234858807506001</v>
      </c>
      <c r="Y95" s="39">
        <v>406</v>
      </c>
      <c r="Z95" s="40">
        <v>3.5563454476157501</v>
      </c>
      <c r="AA95" s="40">
        <v>1.7538974151857699E-2</v>
      </c>
      <c r="AB95" s="51">
        <v>11.385379644587999</v>
      </c>
      <c r="AC95" s="42">
        <v>3718</v>
      </c>
      <c r="AD95" s="41">
        <v>37.1413663259817</v>
      </c>
      <c r="AE95" s="40">
        <v>0.18930335713200699</v>
      </c>
      <c r="AF95" s="51">
        <v>14.9207777457086</v>
      </c>
    </row>
    <row r="96" spans="1:32" x14ac:dyDescent="0.2">
      <c r="A96" s="43" t="s">
        <v>2</v>
      </c>
      <c r="B96" s="39">
        <v>2000</v>
      </c>
      <c r="C96" s="62">
        <v>0.458458911654549</v>
      </c>
      <c r="D96" s="39">
        <v>3883</v>
      </c>
      <c r="E96" s="39">
        <v>6276.9387071851697</v>
      </c>
      <c r="F96" s="42">
        <v>6615</v>
      </c>
      <c r="G96" s="41">
        <v>172.93369916855599</v>
      </c>
      <c r="H96" s="51">
        <v>31.689334845049199</v>
      </c>
      <c r="I96" s="42">
        <v>473</v>
      </c>
      <c r="J96" s="39">
        <v>254.331923890063</v>
      </c>
      <c r="K96" s="41">
        <v>3.2996556333545501</v>
      </c>
      <c r="L96" s="51">
        <v>13.8251495862508</v>
      </c>
      <c r="M96" s="39">
        <v>473</v>
      </c>
      <c r="N96" s="39">
        <v>234.065539112051</v>
      </c>
      <c r="O96" s="41">
        <v>3.1986174653886899</v>
      </c>
      <c r="P96" s="51">
        <v>11.911891160809301</v>
      </c>
      <c r="Q96" s="39">
        <v>482</v>
      </c>
      <c r="R96" s="39">
        <v>893.70954356846505</v>
      </c>
      <c r="S96" s="41">
        <v>14.9224577569695</v>
      </c>
      <c r="T96" s="51">
        <v>11.3588801872739</v>
      </c>
      <c r="U96" s="39">
        <v>3883</v>
      </c>
      <c r="V96" s="39">
        <v>147.574555755859</v>
      </c>
      <c r="W96" s="41">
        <v>4.4155810013613603</v>
      </c>
      <c r="X96" s="51">
        <v>17.112731356829499</v>
      </c>
      <c r="Y96" s="39">
        <v>465</v>
      </c>
      <c r="Z96" s="40">
        <v>3.4643189463433601</v>
      </c>
      <c r="AA96" s="40">
        <v>3.0985504287464299E-2</v>
      </c>
      <c r="AB96" s="51">
        <v>11.598060432829699</v>
      </c>
      <c r="AC96" s="42">
        <v>3835</v>
      </c>
      <c r="AD96" s="41">
        <v>37.5718383311604</v>
      </c>
      <c r="AE96" s="40">
        <v>0.24306087353523001</v>
      </c>
      <c r="AF96" s="51">
        <v>14.8359730330238</v>
      </c>
    </row>
    <row r="97" spans="1:32" x14ac:dyDescent="0.2">
      <c r="A97" s="43" t="s">
        <v>2</v>
      </c>
      <c r="B97" s="39">
        <v>2001</v>
      </c>
      <c r="C97" s="62">
        <v>0.49809455429139499</v>
      </c>
      <c r="D97" s="39">
        <v>3815</v>
      </c>
      <c r="E97" s="39">
        <v>6315.2830930537402</v>
      </c>
      <c r="F97" s="42">
        <v>6822</v>
      </c>
      <c r="G97" s="41">
        <v>177.53708296687299</v>
      </c>
      <c r="H97" s="51">
        <v>31.296661096452699</v>
      </c>
      <c r="I97" s="42">
        <v>491</v>
      </c>
      <c r="J97" s="39">
        <v>255.9816700611</v>
      </c>
      <c r="K97" s="41">
        <v>2.7628507821901298</v>
      </c>
      <c r="L97" s="51">
        <v>13.436367228239</v>
      </c>
      <c r="M97" s="39">
        <v>493</v>
      </c>
      <c r="N97" s="39">
        <v>234.46450304259599</v>
      </c>
      <c r="O97" s="41">
        <v>2.9621977094635401</v>
      </c>
      <c r="P97" s="51">
        <v>11.5846945951377</v>
      </c>
      <c r="Q97" s="39">
        <v>495</v>
      </c>
      <c r="R97" s="39">
        <v>903.81010101010099</v>
      </c>
      <c r="S97" s="41">
        <v>13.8310303456591</v>
      </c>
      <c r="T97" s="51">
        <v>10.969544011253999</v>
      </c>
      <c r="U97" s="39">
        <v>3815</v>
      </c>
      <c r="V97" s="39">
        <v>150.536566186107</v>
      </c>
      <c r="W97" s="41">
        <v>5.1636015247031199</v>
      </c>
      <c r="X97" s="51">
        <v>17.0343197478375</v>
      </c>
      <c r="Y97" s="39">
        <v>537</v>
      </c>
      <c r="Z97" s="40">
        <v>3.6448743891369499</v>
      </c>
      <c r="AA97" s="40">
        <v>3.7561690784463302E-2</v>
      </c>
      <c r="AB97" s="51">
        <v>11.7722010662605</v>
      </c>
      <c r="AC97" s="42">
        <v>3779</v>
      </c>
      <c r="AD97" s="41">
        <v>36.9031489812118</v>
      </c>
      <c r="AE97" s="40">
        <v>0.16096674514420201</v>
      </c>
      <c r="AF97" s="51">
        <v>14.827642466156499</v>
      </c>
    </row>
    <row r="98" spans="1:32" x14ac:dyDescent="0.2">
      <c r="A98" s="43" t="s">
        <v>2</v>
      </c>
      <c r="B98" s="39">
        <v>2002</v>
      </c>
      <c r="C98" s="62">
        <v>0.48924642126789503</v>
      </c>
      <c r="D98" s="39">
        <v>3919</v>
      </c>
      <c r="E98" s="39">
        <v>6376.1939270222001</v>
      </c>
      <c r="F98" s="42">
        <v>7187</v>
      </c>
      <c r="G98" s="41">
        <v>179.08423820787601</v>
      </c>
      <c r="H98" s="51">
        <v>30.869478781132599</v>
      </c>
      <c r="I98" s="42">
        <v>451</v>
      </c>
      <c r="J98" s="39">
        <v>258.14634146341501</v>
      </c>
      <c r="K98" s="41">
        <v>2.9884803578374202</v>
      </c>
      <c r="L98" s="51">
        <v>14.198778296382701</v>
      </c>
      <c r="M98" s="39">
        <v>455</v>
      </c>
      <c r="N98" s="39">
        <v>238.70549450549399</v>
      </c>
      <c r="O98" s="41">
        <v>2.9253519204523299</v>
      </c>
      <c r="P98" s="51">
        <v>12.3724211347241</v>
      </c>
      <c r="Q98" s="39">
        <v>462</v>
      </c>
      <c r="R98" s="39">
        <v>921.406926406926</v>
      </c>
      <c r="S98" s="41">
        <v>14.4421765737673</v>
      </c>
      <c r="T98" s="51">
        <v>11.666012278308299</v>
      </c>
      <c r="U98" s="39">
        <v>3919</v>
      </c>
      <c r="V98" s="39">
        <v>152.725695330441</v>
      </c>
      <c r="W98" s="41">
        <v>5.5783857182627896</v>
      </c>
      <c r="X98" s="51">
        <v>17.138097717149201</v>
      </c>
      <c r="Y98" s="39">
        <v>642</v>
      </c>
      <c r="Z98" s="40">
        <v>3.60148033781836</v>
      </c>
      <c r="AA98" s="40">
        <v>2.3213010204081699E-2</v>
      </c>
      <c r="AB98" s="51">
        <v>13.1027879008747</v>
      </c>
      <c r="AC98" s="42">
        <v>3898</v>
      </c>
      <c r="AD98" s="41">
        <v>37.6886865059003</v>
      </c>
      <c r="AE98" s="40">
        <v>3.3272194304858102E-2</v>
      </c>
      <c r="AF98" s="51">
        <v>14.8875165829146</v>
      </c>
    </row>
    <row r="99" spans="1:32" x14ac:dyDescent="0.2">
      <c r="A99" s="43" t="s">
        <v>2</v>
      </c>
      <c r="B99" s="39">
        <v>2003</v>
      </c>
      <c r="C99" s="62">
        <v>0.508791802515138</v>
      </c>
      <c r="D99" s="39">
        <v>4206</v>
      </c>
      <c r="E99" s="39">
        <v>6462.3875416072297</v>
      </c>
      <c r="F99" s="42">
        <v>7849</v>
      </c>
      <c r="G99" s="41">
        <v>176.621091858836</v>
      </c>
      <c r="H99" s="51">
        <v>30.539377245509002</v>
      </c>
      <c r="I99" s="42">
        <v>440</v>
      </c>
      <c r="J99" s="39">
        <v>256.09545454545503</v>
      </c>
      <c r="K99" s="41">
        <v>3.3604783464566998</v>
      </c>
      <c r="L99" s="51">
        <v>13.7423063707946</v>
      </c>
      <c r="M99" s="39">
        <v>440</v>
      </c>
      <c r="N99" s="39">
        <v>238.297727272727</v>
      </c>
      <c r="O99" s="41">
        <v>2.9424885304659498</v>
      </c>
      <c r="P99" s="51">
        <v>11.984875806451599</v>
      </c>
      <c r="Q99" s="39">
        <v>442</v>
      </c>
      <c r="R99" s="39">
        <v>913.87104072398199</v>
      </c>
      <c r="S99" s="41">
        <v>14.5137668458782</v>
      </c>
      <c r="T99" s="51">
        <v>11.232171684587801</v>
      </c>
      <c r="U99" s="39">
        <v>4206</v>
      </c>
      <c r="V99" s="39">
        <v>151.342605801236</v>
      </c>
      <c r="W99" s="41">
        <v>5.22240466777198</v>
      </c>
      <c r="X99" s="51">
        <v>16.904474556816599</v>
      </c>
      <c r="Y99" s="39">
        <v>778</v>
      </c>
      <c r="Z99" s="40">
        <v>3.61062556323136</v>
      </c>
      <c r="AA99" s="40">
        <v>2.2679377822378399E-2</v>
      </c>
      <c r="AB99" s="51">
        <v>13.3549422980433</v>
      </c>
      <c r="AC99" s="42">
        <v>4161</v>
      </c>
      <c r="AD99" s="41">
        <v>36.714683970199502</v>
      </c>
      <c r="AE99" s="40">
        <v>1.3031754161331699E-2</v>
      </c>
      <c r="AF99" s="51">
        <v>14.681713495518499</v>
      </c>
    </row>
    <row r="100" spans="1:32" x14ac:dyDescent="0.2">
      <c r="A100" s="43" t="s">
        <v>2</v>
      </c>
      <c r="B100" s="39">
        <v>2004</v>
      </c>
      <c r="C100" s="62">
        <v>0.61321256722332496</v>
      </c>
      <c r="D100" s="39">
        <v>4176</v>
      </c>
      <c r="E100" s="39">
        <v>6563.2634099616898</v>
      </c>
      <c r="F100" s="42">
        <v>7871</v>
      </c>
      <c r="G100" s="41">
        <v>180.30682124253701</v>
      </c>
      <c r="H100" s="51">
        <v>31.260476432473599</v>
      </c>
      <c r="I100" s="42">
        <v>545</v>
      </c>
      <c r="J100" s="39">
        <v>252.39082568807299</v>
      </c>
      <c r="K100" s="41">
        <v>3.59525602561938</v>
      </c>
      <c r="L100" s="51">
        <v>14.1184876116635</v>
      </c>
      <c r="M100" s="39">
        <v>545</v>
      </c>
      <c r="N100" s="39">
        <v>241.91743119266101</v>
      </c>
      <c r="O100" s="41">
        <v>3.3641210481825898</v>
      </c>
      <c r="P100" s="51">
        <v>12.328425528317901</v>
      </c>
      <c r="Q100" s="39">
        <v>548</v>
      </c>
      <c r="R100" s="39">
        <v>916.86496350364996</v>
      </c>
      <c r="S100" s="41">
        <v>15.4615037987506</v>
      </c>
      <c r="T100" s="51">
        <v>11.4979095053184</v>
      </c>
      <c r="U100" s="39">
        <v>4176</v>
      </c>
      <c r="V100" s="39">
        <v>150.89391762452101</v>
      </c>
      <c r="W100" s="41">
        <v>5.1369626239511899</v>
      </c>
      <c r="X100" s="51">
        <v>17.731576277650699</v>
      </c>
      <c r="Y100" s="39">
        <v>841</v>
      </c>
      <c r="Z100" s="40">
        <v>3.4226103291650301</v>
      </c>
      <c r="AA100" s="40">
        <v>3.9189310289646201E-2</v>
      </c>
      <c r="AB100" s="51">
        <v>14.0789726356217</v>
      </c>
      <c r="AC100" s="42">
        <v>4151</v>
      </c>
      <c r="AD100" s="41">
        <v>37.055866056371897</v>
      </c>
      <c r="AE100" s="40">
        <v>-0.14213176710929701</v>
      </c>
      <c r="AF100" s="51">
        <v>15.4344809244127</v>
      </c>
    </row>
    <row r="101" spans="1:32" x14ac:dyDescent="0.2">
      <c r="A101" s="43" t="s">
        <v>2</v>
      </c>
      <c r="B101" s="39">
        <v>2005</v>
      </c>
      <c r="C101" s="62">
        <v>0.50781499059729596</v>
      </c>
      <c r="D101" s="39">
        <v>4320</v>
      </c>
      <c r="E101" s="39">
        <v>6444.3946759259297</v>
      </c>
      <c r="F101" s="42">
        <v>8331</v>
      </c>
      <c r="G101" s="41">
        <v>183.461081502821</v>
      </c>
      <c r="H101" s="51">
        <v>30.1065954867362</v>
      </c>
      <c r="I101" s="42">
        <v>399</v>
      </c>
      <c r="J101" s="39">
        <v>253.962406015038</v>
      </c>
      <c r="K101" s="41">
        <v>3.8769818870410102</v>
      </c>
      <c r="L101" s="51">
        <v>13.021137493825099</v>
      </c>
      <c r="M101" s="39">
        <v>400</v>
      </c>
      <c r="N101" s="39">
        <v>243.27250000000001</v>
      </c>
      <c r="O101" s="41">
        <v>3.5954615765171298</v>
      </c>
      <c r="P101" s="51">
        <v>11.4078608179419</v>
      </c>
      <c r="Q101" s="39">
        <v>403</v>
      </c>
      <c r="R101" s="39">
        <v>918.322580645161</v>
      </c>
      <c r="S101" s="41">
        <v>15.724905311778301</v>
      </c>
      <c r="T101" s="51">
        <v>10.6496001319698</v>
      </c>
      <c r="U101" s="39">
        <v>4320</v>
      </c>
      <c r="V101" s="39">
        <v>153.808101851852</v>
      </c>
      <c r="W101" s="41">
        <v>4.9178462000240302</v>
      </c>
      <c r="X101" s="51">
        <v>16.7998395965902</v>
      </c>
      <c r="Y101" s="39">
        <v>860</v>
      </c>
      <c r="Z101" s="40">
        <v>3.5385592266500101</v>
      </c>
      <c r="AA101" s="40">
        <v>2.009E-2</v>
      </c>
      <c r="AB101" s="51">
        <v>13.6433692307691</v>
      </c>
      <c r="AC101" s="42">
        <v>4284</v>
      </c>
      <c r="AD101" s="41">
        <v>36.4348506069095</v>
      </c>
      <c r="AE101" s="40">
        <v>-4.2157342657343201E-2</v>
      </c>
      <c r="AF101" s="51">
        <v>14.7556407161803</v>
      </c>
    </row>
    <row r="102" spans="1:32" x14ac:dyDescent="0.2">
      <c r="A102" s="43" t="s">
        <v>2</v>
      </c>
      <c r="B102" s="39">
        <v>2006</v>
      </c>
      <c r="C102" s="62">
        <v>0.51299204860180403</v>
      </c>
      <c r="D102" s="39">
        <v>4314</v>
      </c>
      <c r="E102" s="39">
        <v>6644.4867872044497</v>
      </c>
      <c r="F102" s="42">
        <v>8515</v>
      </c>
      <c r="G102" s="41">
        <v>197.684691720492</v>
      </c>
      <c r="H102" s="51">
        <v>30.6382405167349</v>
      </c>
      <c r="I102" s="42">
        <v>395</v>
      </c>
      <c r="J102" s="39">
        <v>255.691139240506</v>
      </c>
      <c r="K102" s="41">
        <v>3.6271132045846999</v>
      </c>
      <c r="L102" s="51">
        <v>13.7917636991679</v>
      </c>
      <c r="M102" s="39">
        <v>396</v>
      </c>
      <c r="N102" s="39">
        <v>251.058080808081</v>
      </c>
      <c r="O102" s="41">
        <v>4.0016161949685598</v>
      </c>
      <c r="P102" s="51">
        <v>12.095841823899301</v>
      </c>
      <c r="Q102" s="39">
        <v>397</v>
      </c>
      <c r="R102" s="39">
        <v>940.02267002518897</v>
      </c>
      <c r="S102" s="41">
        <v>16.333043218607699</v>
      </c>
      <c r="T102" s="51">
        <v>11.2315868301117</v>
      </c>
      <c r="U102" s="39">
        <v>4314</v>
      </c>
      <c r="V102" s="39">
        <v>152.944830783496</v>
      </c>
      <c r="W102" s="41">
        <v>4.4490370239774304</v>
      </c>
      <c r="X102" s="51">
        <v>17.478423718852799</v>
      </c>
      <c r="Y102" s="39">
        <v>928</v>
      </c>
      <c r="Z102" s="40">
        <v>3.5595922294439002</v>
      </c>
      <c r="AA102" s="40">
        <v>3.0450899439693199E-2</v>
      </c>
      <c r="AB102" s="51">
        <v>14.6791654379238</v>
      </c>
      <c r="AC102" s="42">
        <v>4289</v>
      </c>
      <c r="AD102" s="41">
        <v>38.208067148519604</v>
      </c>
      <c r="AE102" s="40">
        <v>0.99098915733647097</v>
      </c>
      <c r="AF102" s="51">
        <v>15.277641885680501</v>
      </c>
    </row>
    <row r="103" spans="1:32" x14ac:dyDescent="0.2">
      <c r="A103" s="43" t="s">
        <v>2</v>
      </c>
      <c r="B103" s="39">
        <v>2007</v>
      </c>
      <c r="C103" s="62">
        <v>0.55804929577464801</v>
      </c>
      <c r="D103" s="39">
        <v>4223</v>
      </c>
      <c r="E103" s="39">
        <v>6759.4373668008502</v>
      </c>
      <c r="F103" s="42">
        <v>8568</v>
      </c>
      <c r="G103" s="41">
        <v>225.43734710550899</v>
      </c>
      <c r="H103" s="51">
        <v>30.199423202614199</v>
      </c>
      <c r="I103" s="42">
        <v>387</v>
      </c>
      <c r="J103" s="39">
        <v>257.697674418605</v>
      </c>
      <c r="K103" s="41">
        <v>4.5011603434816498</v>
      </c>
      <c r="L103" s="51">
        <v>13.3160961748635</v>
      </c>
      <c r="M103" s="39">
        <v>388</v>
      </c>
      <c r="N103" s="39">
        <v>242.45360824742301</v>
      </c>
      <c r="O103" s="41">
        <v>4.3875649655604203</v>
      </c>
      <c r="P103" s="51">
        <v>11.7023348465873</v>
      </c>
      <c r="Q103" s="39">
        <v>390</v>
      </c>
      <c r="R103" s="39">
        <v>921.09743589743596</v>
      </c>
      <c r="S103" s="41">
        <v>18.671689201877999</v>
      </c>
      <c r="T103" s="51">
        <v>10.847476838810801</v>
      </c>
      <c r="U103" s="39">
        <v>4223</v>
      </c>
      <c r="V103" s="39">
        <v>152.874970400189</v>
      </c>
      <c r="W103" s="41">
        <v>4.6938918603293596</v>
      </c>
      <c r="X103" s="51">
        <v>17.0974242671961</v>
      </c>
      <c r="Y103" s="39">
        <v>916</v>
      </c>
      <c r="Z103" s="40">
        <v>3.3935078082756398</v>
      </c>
      <c r="AA103" s="40">
        <v>2.5027834749487298E-3</v>
      </c>
      <c r="AB103" s="51">
        <v>14.5018019337826</v>
      </c>
      <c r="AC103" s="42">
        <v>4195</v>
      </c>
      <c r="AD103" s="41">
        <v>38.281001191895299</v>
      </c>
      <c r="AE103" s="40">
        <v>0.26740128956623599</v>
      </c>
      <c r="AF103" s="51">
        <v>14.952093763188801</v>
      </c>
    </row>
    <row r="104" spans="1:32" x14ac:dyDescent="0.2">
      <c r="A104" s="43" t="s">
        <v>2</v>
      </c>
      <c r="B104" s="39">
        <v>2008</v>
      </c>
      <c r="C104" s="62">
        <v>0.52081924121615597</v>
      </c>
      <c r="D104" s="39">
        <v>4214</v>
      </c>
      <c r="E104" s="39">
        <v>6789.1129568106298</v>
      </c>
      <c r="F104" s="42">
        <v>8608</v>
      </c>
      <c r="G104" s="41">
        <v>213.58235594795599</v>
      </c>
      <c r="H104" s="51">
        <v>30.2414582946096</v>
      </c>
      <c r="I104" s="42">
        <v>432</v>
      </c>
      <c r="J104" s="39">
        <v>258.64120370370398</v>
      </c>
      <c r="K104" s="41">
        <v>5.2846508620689701</v>
      </c>
      <c r="L104" s="51">
        <v>13.403123306650301</v>
      </c>
      <c r="M104" s="39">
        <v>439</v>
      </c>
      <c r="N104" s="39">
        <v>251.369020501139</v>
      </c>
      <c r="O104" s="41">
        <v>4.9708159963014502</v>
      </c>
      <c r="P104" s="51">
        <v>11.8138495916166</v>
      </c>
      <c r="Q104" s="39">
        <v>439</v>
      </c>
      <c r="R104" s="39">
        <v>945.19589977221005</v>
      </c>
      <c r="S104" s="41">
        <v>21.091964379337099</v>
      </c>
      <c r="T104" s="51">
        <v>10.950133538936001</v>
      </c>
      <c r="U104" s="39">
        <v>4214</v>
      </c>
      <c r="V104" s="39">
        <v>149.85548172757501</v>
      </c>
      <c r="W104" s="41">
        <v>4.5834780890387101</v>
      </c>
      <c r="X104" s="51">
        <v>17.262066720911299</v>
      </c>
      <c r="Y104" s="39">
        <v>953</v>
      </c>
      <c r="Z104" s="40">
        <v>3.5076507472229501</v>
      </c>
      <c r="AA104" s="40">
        <v>-2.02271019936433E-2</v>
      </c>
      <c r="AB104" s="51">
        <v>14.764605605316399</v>
      </c>
      <c r="AC104" s="42">
        <v>4151</v>
      </c>
      <c r="AD104" s="41">
        <v>37.431775475789102</v>
      </c>
      <c r="AE104" s="40">
        <v>-1.4617350606909401</v>
      </c>
      <c r="AF104" s="51">
        <v>15.140991993464</v>
      </c>
    </row>
    <row r="105" spans="1:32" x14ac:dyDescent="0.2">
      <c r="A105" s="43" t="s">
        <v>2</v>
      </c>
      <c r="B105" s="39">
        <v>2009</v>
      </c>
      <c r="C105" s="62">
        <v>0.52877326968973604</v>
      </c>
      <c r="D105" s="39">
        <v>4006</v>
      </c>
      <c r="E105" s="39">
        <v>6867.2523714428398</v>
      </c>
      <c r="F105" s="42">
        <v>8257</v>
      </c>
      <c r="G105" s="41">
        <v>210.88192200557199</v>
      </c>
      <c r="H105" s="51">
        <v>30.363439505873799</v>
      </c>
      <c r="I105" s="42">
        <v>497</v>
      </c>
      <c r="J105" s="39">
        <v>259.77062374245497</v>
      </c>
      <c r="K105" s="41">
        <v>4.9712069675376096</v>
      </c>
      <c r="L105" s="51">
        <v>13.7674364212195</v>
      </c>
      <c r="M105" s="39">
        <v>504</v>
      </c>
      <c r="N105" s="39">
        <v>253.829365079365</v>
      </c>
      <c r="O105" s="41">
        <v>4.5139252973830404</v>
      </c>
      <c r="P105" s="51">
        <v>12.0968721649486</v>
      </c>
      <c r="Q105" s="39">
        <v>502</v>
      </c>
      <c r="R105" s="39">
        <v>954.80677290836695</v>
      </c>
      <c r="S105" s="41">
        <v>19.248419892132102</v>
      </c>
      <c r="T105" s="51">
        <v>11.156293464467</v>
      </c>
      <c r="U105" s="39">
        <v>4006</v>
      </c>
      <c r="V105" s="39">
        <v>150.05566650025</v>
      </c>
      <c r="W105" s="41">
        <v>3.9036465882923301</v>
      </c>
      <c r="X105" s="51">
        <v>17.380988971033801</v>
      </c>
      <c r="Y105" s="39">
        <v>1053</v>
      </c>
      <c r="Z105" s="40">
        <v>3.3839808731508598</v>
      </c>
      <c r="AA105" s="40">
        <v>-1.20917172914506E-2</v>
      </c>
      <c r="AB105" s="51">
        <v>15.330271151281799</v>
      </c>
      <c r="AC105" s="42">
        <v>3965</v>
      </c>
      <c r="AD105" s="41">
        <v>36.995485498108401</v>
      </c>
      <c r="AE105" s="40">
        <v>-2.5714411048916901</v>
      </c>
      <c r="AF105" s="51">
        <v>15.272539985397801</v>
      </c>
    </row>
    <row r="106" spans="1:32" x14ac:dyDescent="0.2">
      <c r="A106" s="43" t="s">
        <v>2</v>
      </c>
      <c r="B106" s="39">
        <v>2010</v>
      </c>
      <c r="C106" s="62">
        <v>0.63833555386372298</v>
      </c>
      <c r="D106" s="39">
        <v>4222</v>
      </c>
      <c r="E106" s="39">
        <v>7036.9976314542901</v>
      </c>
      <c r="F106" s="42">
        <v>8352</v>
      </c>
      <c r="G106" s="41">
        <v>251.39261733716501</v>
      </c>
      <c r="H106" s="51">
        <v>31.109600335248999</v>
      </c>
      <c r="I106" s="42">
        <v>514</v>
      </c>
      <c r="J106" s="39">
        <v>261.13424124513602</v>
      </c>
      <c r="K106" s="41">
        <v>4.2593726443769198</v>
      </c>
      <c r="L106" s="51">
        <v>13.6919001519757</v>
      </c>
      <c r="M106" s="39">
        <v>519</v>
      </c>
      <c r="N106" s="39">
        <v>255.14450867052</v>
      </c>
      <c r="O106" s="41">
        <v>4.3598373154771197</v>
      </c>
      <c r="P106" s="51">
        <v>12.015847511794201</v>
      </c>
      <c r="Q106" s="39">
        <v>517</v>
      </c>
      <c r="R106" s="39">
        <v>963.69439071566705</v>
      </c>
      <c r="S106" s="41">
        <v>19.0841449451889</v>
      </c>
      <c r="T106" s="51">
        <v>11.0633179049939</v>
      </c>
      <c r="U106" s="39">
        <v>4222</v>
      </c>
      <c r="V106" s="39">
        <v>149.124348649929</v>
      </c>
      <c r="W106" s="41">
        <v>3.94037774050557</v>
      </c>
      <c r="X106" s="51">
        <v>17.7091359769977</v>
      </c>
      <c r="Y106" s="39">
        <v>1176</v>
      </c>
      <c r="Z106" s="40">
        <v>3.40400131451841</v>
      </c>
      <c r="AA106" s="40">
        <v>-3.9924576632986701E-2</v>
      </c>
      <c r="AB106" s="51">
        <v>15.721716237370201</v>
      </c>
      <c r="AC106" s="42">
        <v>4178</v>
      </c>
      <c r="AD106" s="41">
        <v>36.094351364289103</v>
      </c>
      <c r="AE106" s="40">
        <v>-4.2919992786727503</v>
      </c>
      <c r="AF106" s="51">
        <v>15.646164919451801</v>
      </c>
    </row>
    <row r="107" spans="1:32" x14ac:dyDescent="0.2">
      <c r="A107" s="43" t="s">
        <v>2</v>
      </c>
      <c r="B107" s="39">
        <v>2011</v>
      </c>
      <c r="C107" s="62">
        <v>0.66587109876015405</v>
      </c>
      <c r="D107" s="39">
        <v>3854</v>
      </c>
      <c r="E107" s="39">
        <v>7124.2387130254301</v>
      </c>
      <c r="F107" s="42">
        <v>7629</v>
      </c>
      <c r="G107" s="41">
        <v>259.01941538864702</v>
      </c>
      <c r="H107" s="51">
        <v>30.885390876917</v>
      </c>
      <c r="I107" s="42">
        <v>418</v>
      </c>
      <c r="J107" s="39">
        <v>263.40430622009598</v>
      </c>
      <c r="K107" s="41">
        <v>4.1021691882218896</v>
      </c>
      <c r="L107" s="51">
        <v>13.142510167561399</v>
      </c>
      <c r="M107" s="39">
        <v>429</v>
      </c>
      <c r="N107" s="39">
        <v>249.91608391608401</v>
      </c>
      <c r="O107" s="41">
        <v>3.8634278266536302</v>
      </c>
      <c r="P107" s="51">
        <v>11.593267025089601</v>
      </c>
      <c r="Q107" s="39">
        <v>429</v>
      </c>
      <c r="R107" s="39">
        <v>948.944055944056</v>
      </c>
      <c r="S107" s="41">
        <v>17.915065982404698</v>
      </c>
      <c r="T107" s="51">
        <v>10.663052948843299</v>
      </c>
      <c r="U107" s="39">
        <v>3854</v>
      </c>
      <c r="V107" s="39">
        <v>149.88842760768</v>
      </c>
      <c r="W107" s="41">
        <v>3.98043475409834</v>
      </c>
      <c r="X107" s="51">
        <v>17.559754622950798</v>
      </c>
      <c r="Y107" s="39">
        <v>1043</v>
      </c>
      <c r="Z107" s="40">
        <v>3.2457506201112398</v>
      </c>
      <c r="AA107" s="40">
        <v>-7.1320536540240703E-2</v>
      </c>
      <c r="AB107" s="51">
        <v>15.4537927844588</v>
      </c>
      <c r="AC107" s="42">
        <v>3818</v>
      </c>
      <c r="AD107" s="41">
        <v>35.477632268203301</v>
      </c>
      <c r="AE107" s="40">
        <v>-6.8370754468980097</v>
      </c>
      <c r="AF107" s="51">
        <v>15.475997555205099</v>
      </c>
    </row>
    <row r="108" spans="1:32" x14ac:dyDescent="0.2">
      <c r="A108" s="43" t="s">
        <v>2</v>
      </c>
      <c r="B108" s="39">
        <v>2012</v>
      </c>
      <c r="C108" s="62">
        <v>0.65315754779169399</v>
      </c>
      <c r="D108" s="39">
        <v>3621</v>
      </c>
      <c r="E108" s="39">
        <v>7118.6893123446598</v>
      </c>
      <c r="F108" s="42">
        <v>7411</v>
      </c>
      <c r="G108" s="41">
        <v>252.85045742814901</v>
      </c>
      <c r="H108" s="51">
        <v>30.247967750640999</v>
      </c>
      <c r="I108" s="42">
        <v>438</v>
      </c>
      <c r="J108" s="39">
        <v>260.00228310502303</v>
      </c>
      <c r="K108" s="41">
        <v>3.0858979899497601</v>
      </c>
      <c r="L108" s="51">
        <v>13.3817775544388</v>
      </c>
      <c r="M108" s="39">
        <v>450</v>
      </c>
      <c r="N108" s="39">
        <v>250.40666666666701</v>
      </c>
      <c r="O108" s="41">
        <v>2.9987759865659198</v>
      </c>
      <c r="P108" s="51">
        <v>11.8126950461797</v>
      </c>
      <c r="Q108" s="39">
        <v>450</v>
      </c>
      <c r="R108" s="39">
        <v>943.47333333333302</v>
      </c>
      <c r="S108" s="41">
        <v>14.824958871915401</v>
      </c>
      <c r="T108" s="51">
        <v>10.853638912204101</v>
      </c>
      <c r="U108" s="39">
        <v>3621</v>
      </c>
      <c r="V108" s="39">
        <v>148.00690417011899</v>
      </c>
      <c r="W108" s="41">
        <v>3.3847883862255101</v>
      </c>
      <c r="X108" s="51">
        <v>17.232471438217399</v>
      </c>
      <c r="Y108" s="39">
        <v>1054</v>
      </c>
      <c r="Z108" s="40">
        <v>3.26961295927065</v>
      </c>
      <c r="AA108" s="40">
        <v>-8.2216524216524603E-2</v>
      </c>
      <c r="AB108" s="51">
        <v>15.6529123140234</v>
      </c>
      <c r="AC108" s="42">
        <v>3592</v>
      </c>
      <c r="AD108" s="41">
        <v>33.9349665924276</v>
      </c>
      <c r="AE108" s="40">
        <v>-9.0996354293441204</v>
      </c>
      <c r="AF108" s="51">
        <v>15.1263692359702</v>
      </c>
    </row>
    <row r="109" spans="1:32" x14ac:dyDescent="0.2">
      <c r="A109" s="43" t="s">
        <v>2</v>
      </c>
      <c r="B109" s="39">
        <v>2013</v>
      </c>
      <c r="C109" s="62">
        <v>0.67547458935067695</v>
      </c>
      <c r="D109" s="39">
        <v>3513</v>
      </c>
      <c r="E109" s="39">
        <v>7192.4460575007097</v>
      </c>
      <c r="F109" s="42">
        <v>7422</v>
      </c>
      <c r="G109" s="41">
        <v>246.40958636486101</v>
      </c>
      <c r="H109" s="51">
        <v>29.5364739962275</v>
      </c>
      <c r="I109" s="42">
        <v>368</v>
      </c>
      <c r="J109" s="39">
        <v>270.84510869565202</v>
      </c>
      <c r="K109" s="41">
        <v>3.7281591666666598</v>
      </c>
      <c r="L109" s="51">
        <v>12.4544018333333</v>
      </c>
      <c r="M109" s="39">
        <v>390</v>
      </c>
      <c r="N109" s="39">
        <v>251.751282051282</v>
      </c>
      <c r="O109" s="41">
        <v>3.23812016021362</v>
      </c>
      <c r="P109" s="51">
        <v>10.9601517022697</v>
      </c>
      <c r="Q109" s="39">
        <v>390</v>
      </c>
      <c r="R109" s="39">
        <v>951.60256410256397</v>
      </c>
      <c r="S109" s="41">
        <v>15.358102153229799</v>
      </c>
      <c r="T109" s="51">
        <v>10.0622169921549</v>
      </c>
      <c r="U109" s="39">
        <v>3513</v>
      </c>
      <c r="V109" s="39">
        <v>146.995730145175</v>
      </c>
      <c r="W109" s="41">
        <v>2.78515619099002</v>
      </c>
      <c r="X109" s="51">
        <v>16.571107499325599</v>
      </c>
      <c r="Y109" s="39">
        <v>848</v>
      </c>
      <c r="Z109" s="40">
        <v>3.2821211524629601</v>
      </c>
      <c r="AA109" s="40">
        <v>-0.123562024111675</v>
      </c>
      <c r="AB109" s="51">
        <v>14.411230964467</v>
      </c>
      <c r="AC109" s="42">
        <v>3455</v>
      </c>
      <c r="AD109" s="41">
        <v>32.672793053545703</v>
      </c>
      <c r="AE109" s="40">
        <v>-11.121495399188101</v>
      </c>
      <c r="AF109" s="51">
        <v>14.275405372124499</v>
      </c>
    </row>
    <row r="110" spans="1:32" x14ac:dyDescent="0.2">
      <c r="A110" s="43" t="s">
        <v>2</v>
      </c>
      <c r="B110" s="39">
        <v>2014</v>
      </c>
      <c r="C110" s="62">
        <v>0.72257018164661602</v>
      </c>
      <c r="D110" s="39">
        <v>3128</v>
      </c>
      <c r="E110" s="39">
        <v>7238.4984015345299</v>
      </c>
      <c r="F110" s="42">
        <v>7034</v>
      </c>
      <c r="G110" s="41">
        <v>247.961634916121</v>
      </c>
      <c r="H110" s="51">
        <v>28.7697558999146</v>
      </c>
      <c r="I110" s="42">
        <v>304</v>
      </c>
      <c r="J110" s="39">
        <v>271.64802631578902</v>
      </c>
      <c r="K110" s="41">
        <v>3.5135176944639102</v>
      </c>
      <c r="L110" s="51">
        <v>11.986374912403701</v>
      </c>
      <c r="M110" s="39">
        <v>314</v>
      </c>
      <c r="N110" s="39">
        <v>251.18152866241999</v>
      </c>
      <c r="O110" s="41">
        <v>2.8608725008769</v>
      </c>
      <c r="P110" s="51">
        <v>10.537692037881399</v>
      </c>
      <c r="Q110" s="39">
        <v>314</v>
      </c>
      <c r="R110" s="39">
        <v>957.79299363057305</v>
      </c>
      <c r="S110" s="41">
        <v>13.9531067228365</v>
      </c>
      <c r="T110" s="51">
        <v>9.6744005616991497</v>
      </c>
      <c r="U110" s="39">
        <v>3128</v>
      </c>
      <c r="V110" s="39">
        <v>143.94757033248101</v>
      </c>
      <c r="W110" s="41">
        <v>2.1669735155916299</v>
      </c>
      <c r="X110" s="51">
        <v>16.034314680335999</v>
      </c>
      <c r="Y110" s="39">
        <v>692</v>
      </c>
      <c r="Z110" s="40">
        <v>3.0536886815152502</v>
      </c>
      <c r="AA110" s="40">
        <v>-0.137944027986007</v>
      </c>
      <c r="AB110" s="51">
        <v>13.9618524071298</v>
      </c>
      <c r="AC110" s="42">
        <v>3038</v>
      </c>
      <c r="AD110" s="41">
        <v>30.227715602369901</v>
      </c>
      <c r="AE110" s="40">
        <v>-13.227582999999999</v>
      </c>
      <c r="AF110" s="51">
        <v>13.6893203857143</v>
      </c>
    </row>
    <row r="111" spans="1:32" x14ac:dyDescent="0.2">
      <c r="A111" s="43" t="s">
        <v>2</v>
      </c>
      <c r="B111" s="39">
        <v>2015</v>
      </c>
      <c r="C111" s="62">
        <v>0.716141528925621</v>
      </c>
      <c r="D111" s="39">
        <v>2771</v>
      </c>
      <c r="E111" s="39">
        <v>7391.7333092746303</v>
      </c>
      <c r="F111" s="42">
        <v>6446</v>
      </c>
      <c r="G111" s="41">
        <v>264.17007756748399</v>
      </c>
      <c r="H111" s="51">
        <v>27.602811045609698</v>
      </c>
      <c r="I111" s="42">
        <v>183</v>
      </c>
      <c r="J111" s="39">
        <v>298.912568306011</v>
      </c>
      <c r="K111" s="41">
        <v>3.7416701501045</v>
      </c>
      <c r="L111" s="51">
        <v>10.6511483944519</v>
      </c>
      <c r="M111" s="39">
        <v>187</v>
      </c>
      <c r="N111" s="39">
        <v>274.42780748663102</v>
      </c>
      <c r="O111" s="41">
        <v>3.3026947668886901</v>
      </c>
      <c r="P111" s="51">
        <v>9.3195794481446601</v>
      </c>
      <c r="Q111" s="39">
        <v>187</v>
      </c>
      <c r="R111" s="39">
        <v>1056.86096256684</v>
      </c>
      <c r="S111" s="41">
        <v>15.108686857142899</v>
      </c>
      <c r="T111" s="51">
        <v>8.5232704761904792</v>
      </c>
      <c r="U111" s="39">
        <v>2771</v>
      </c>
      <c r="V111" s="39">
        <v>140.33886683507799</v>
      </c>
      <c r="W111" s="41">
        <v>1.19548384089497</v>
      </c>
      <c r="X111" s="51">
        <v>15.0648048477315</v>
      </c>
      <c r="Y111" s="39">
        <v>538</v>
      </c>
      <c r="Z111" s="40">
        <v>3.2284447812259098</v>
      </c>
      <c r="AA111" s="40">
        <v>-0.18354968210717601</v>
      </c>
      <c r="AB111" s="51">
        <v>12.976948228882801</v>
      </c>
      <c r="AC111" s="42">
        <v>2713</v>
      </c>
      <c r="AD111" s="41">
        <v>27.538849981570198</v>
      </c>
      <c r="AE111" s="40">
        <v>-15.3922458761282</v>
      </c>
      <c r="AF111" s="51">
        <v>12.6320878462496</v>
      </c>
    </row>
    <row r="112" spans="1:32" x14ac:dyDescent="0.2">
      <c r="A112" s="43" t="s">
        <v>2</v>
      </c>
      <c r="B112" s="39">
        <v>2016</v>
      </c>
      <c r="C112" s="62">
        <v>0.76871599718111405</v>
      </c>
      <c r="D112" s="39">
        <v>2386</v>
      </c>
      <c r="E112" s="39">
        <v>7449.7179379714999</v>
      </c>
      <c r="F112" s="42">
        <v>6119</v>
      </c>
      <c r="G112" s="41">
        <v>284.19863049517897</v>
      </c>
      <c r="H112" s="51">
        <v>26.087397287138401</v>
      </c>
      <c r="I112" s="42">
        <v>145</v>
      </c>
      <c r="J112" s="39">
        <v>299.91034482758602</v>
      </c>
      <c r="K112" s="41">
        <v>3.5164730850858601</v>
      </c>
      <c r="L112" s="51">
        <v>9.1507570904881597</v>
      </c>
      <c r="M112" s="39">
        <v>146</v>
      </c>
      <c r="N112" s="39">
        <v>271.609589041096</v>
      </c>
      <c r="O112" s="41">
        <v>3.1992131400966399</v>
      </c>
      <c r="P112" s="51">
        <v>7.9159959420289896</v>
      </c>
      <c r="Q112" s="39">
        <v>146</v>
      </c>
      <c r="R112" s="39">
        <v>1049.91780821918</v>
      </c>
      <c r="S112" s="41">
        <v>14.1822530959752</v>
      </c>
      <c r="T112" s="51">
        <v>7.1984854876161002</v>
      </c>
      <c r="U112" s="39">
        <v>2386</v>
      </c>
      <c r="V112" s="39">
        <v>135.74895222129101</v>
      </c>
      <c r="W112" s="41">
        <v>8.0471899066033095E-2</v>
      </c>
      <c r="X112" s="51">
        <v>13.820686056037999</v>
      </c>
      <c r="Y112" s="39">
        <v>373</v>
      </c>
      <c r="Z112" s="40">
        <v>2.9661735777814902</v>
      </c>
      <c r="AA112" s="40">
        <v>-0.24563674898636101</v>
      </c>
      <c r="AB112" s="51">
        <v>10.9702543309989</v>
      </c>
      <c r="AC112" s="42">
        <v>2125</v>
      </c>
      <c r="AD112" s="41">
        <v>25.969835294117701</v>
      </c>
      <c r="AE112" s="40">
        <v>-18.395331632653001</v>
      </c>
      <c r="AF112" s="51">
        <v>11.111926283739299</v>
      </c>
    </row>
    <row r="113" spans="1:32" x14ac:dyDescent="0.2">
      <c r="A113" s="43" t="s">
        <v>2</v>
      </c>
      <c r="B113" s="39">
        <v>2017</v>
      </c>
      <c r="C113" s="62">
        <v>0.67388852988691506</v>
      </c>
      <c r="D113" s="39">
        <v>1588</v>
      </c>
      <c r="E113" s="39">
        <v>7609.1939546599497</v>
      </c>
      <c r="F113" s="42">
        <v>5357</v>
      </c>
      <c r="G113" s="41">
        <v>290.803513160352</v>
      </c>
      <c r="H113" s="51">
        <v>23.4000070935225</v>
      </c>
      <c r="I113" s="42">
        <v>119</v>
      </c>
      <c r="J113" s="39">
        <v>293.78991596638701</v>
      </c>
      <c r="K113" s="41">
        <v>3.3833650963597401</v>
      </c>
      <c r="L113" s="51">
        <v>8.2011798715203206</v>
      </c>
      <c r="M113" s="39">
        <v>122</v>
      </c>
      <c r="N113" s="39">
        <v>268.35245901639303</v>
      </c>
      <c r="O113" s="41">
        <v>3.0445661953727501</v>
      </c>
      <c r="P113" s="51">
        <v>7.0501360325621096</v>
      </c>
      <c r="Q113" s="39">
        <v>122</v>
      </c>
      <c r="R113" s="39">
        <v>1028.7868852459001</v>
      </c>
      <c r="S113" s="41">
        <v>13.493492175777099</v>
      </c>
      <c r="T113" s="51">
        <v>6.3825213290460701</v>
      </c>
      <c r="U113" s="39">
        <v>1588</v>
      </c>
      <c r="V113" s="39">
        <v>135.24559193954701</v>
      </c>
      <c r="W113" s="41">
        <v>-0.59468244760479305</v>
      </c>
      <c r="X113" s="51">
        <v>12.2407067739521</v>
      </c>
      <c r="Y113" s="39">
        <v>299</v>
      </c>
      <c r="Z113" s="40">
        <v>2.9388864799075902</v>
      </c>
      <c r="AA113" s="40">
        <v>-0.296738327453829</v>
      </c>
      <c r="AB113" s="51">
        <v>9.8467731894583501</v>
      </c>
      <c r="AC113" s="42">
        <v>1287</v>
      </c>
      <c r="AD113" s="41">
        <v>23.360839160839198</v>
      </c>
      <c r="AE113" s="40">
        <v>-20.4534435028249</v>
      </c>
      <c r="AF113" s="51">
        <v>9.9966534086629206</v>
      </c>
    </row>
    <row r="114" spans="1:32" x14ac:dyDescent="0.2">
      <c r="A114" s="43" t="s">
        <v>2</v>
      </c>
      <c r="B114" s="39">
        <v>2018</v>
      </c>
      <c r="C114" s="62">
        <v>0.70994068120933795</v>
      </c>
      <c r="D114" s="39">
        <v>926</v>
      </c>
      <c r="E114" s="39">
        <v>7798.3110151187902</v>
      </c>
      <c r="F114" s="42">
        <v>4513</v>
      </c>
      <c r="G114" s="41">
        <v>291.81490582760898</v>
      </c>
      <c r="H114" s="51">
        <v>20.616070906270799</v>
      </c>
      <c r="I114" s="42">
        <v>94</v>
      </c>
      <c r="J114" s="39">
        <v>285.5</v>
      </c>
      <c r="K114" s="41">
        <v>3.1576417138635802</v>
      </c>
      <c r="L114" s="51">
        <v>7.0350827382418304</v>
      </c>
      <c r="M114" s="39">
        <v>96</v>
      </c>
      <c r="N114" s="39">
        <v>277.44791666666703</v>
      </c>
      <c r="O114" s="41">
        <v>2.95104465827781</v>
      </c>
      <c r="P114" s="51">
        <v>6.0005351591413802</v>
      </c>
      <c r="Q114" s="39">
        <v>96</v>
      </c>
      <c r="R114" s="39">
        <v>1044.71875</v>
      </c>
      <c r="S114" s="41">
        <v>12.6131348008904</v>
      </c>
      <c r="T114" s="51">
        <v>5.4108503586445797</v>
      </c>
      <c r="U114" s="39">
        <v>926</v>
      </c>
      <c r="V114" s="39">
        <v>123.70302375809899</v>
      </c>
      <c r="W114" s="41">
        <v>-1.3589293490335499</v>
      </c>
      <c r="X114" s="51">
        <v>10.633679626749601</v>
      </c>
      <c r="Y114" s="39">
        <v>161</v>
      </c>
      <c r="Z114" s="40">
        <v>3.2580930153869598</v>
      </c>
      <c r="AA114" s="40">
        <v>-0.32998841978287102</v>
      </c>
      <c r="AB114" s="51">
        <v>8.4590349819059103</v>
      </c>
      <c r="AC114" s="42">
        <v>520</v>
      </c>
      <c r="AD114" s="41">
        <v>21.828269230769202</v>
      </c>
      <c r="AE114" s="40">
        <v>-22.237242261103599</v>
      </c>
      <c r="AF114" s="51">
        <v>8.7761362718707705</v>
      </c>
    </row>
    <row r="115" spans="1:32" x14ac:dyDescent="0.2">
      <c r="A115" s="43" t="s">
        <v>2</v>
      </c>
      <c r="B115" s="39">
        <v>2019</v>
      </c>
      <c r="C115" s="62">
        <v>0.836583699365542</v>
      </c>
      <c r="D115" s="39">
        <v>158</v>
      </c>
      <c r="E115" s="39">
        <v>8186.8607594936702</v>
      </c>
      <c r="F115" s="42">
        <v>3805</v>
      </c>
      <c r="G115" s="41">
        <v>302.85124310118198</v>
      </c>
      <c r="H115" s="51">
        <v>16.609986070959199</v>
      </c>
      <c r="I115" s="42"/>
      <c r="J115" s="39"/>
      <c r="K115" s="41"/>
      <c r="L115" s="51"/>
      <c r="M115" s="39"/>
      <c r="N115" s="39"/>
      <c r="O115" s="41"/>
      <c r="P115" s="51"/>
      <c r="Q115" s="39"/>
      <c r="R115" s="39"/>
      <c r="S115" s="41"/>
      <c r="T115" s="51"/>
      <c r="U115" s="39">
        <v>158</v>
      </c>
      <c r="V115" s="39">
        <v>119.5</v>
      </c>
      <c r="W115" s="41">
        <v>-1.3272214022140201</v>
      </c>
      <c r="X115" s="51">
        <v>8.8522767527675192</v>
      </c>
      <c r="Y115" s="39"/>
      <c r="Z115" s="40"/>
      <c r="AA115" s="40"/>
      <c r="AB115" s="51"/>
      <c r="AC115" s="42"/>
      <c r="AD115" s="41"/>
      <c r="AE115" s="40"/>
      <c r="AF115" s="51"/>
    </row>
    <row r="116" spans="1:32" x14ac:dyDescent="0.2">
      <c r="A116" s="43" t="s">
        <v>2</v>
      </c>
      <c r="B116" s="39">
        <v>2020</v>
      </c>
      <c r="C116" s="62">
        <v>0.79414985590777998</v>
      </c>
      <c r="D116" s="39"/>
      <c r="E116" s="39"/>
      <c r="F116" s="42">
        <v>2533</v>
      </c>
      <c r="G116" s="41">
        <v>291.84258586656199</v>
      </c>
      <c r="H116" s="51">
        <v>12.7342281879195</v>
      </c>
      <c r="I116" s="42"/>
      <c r="J116" s="39"/>
      <c r="K116" s="41"/>
      <c r="L116" s="51"/>
      <c r="M116" s="39"/>
      <c r="N116" s="39"/>
      <c r="O116" s="41"/>
      <c r="P116" s="51"/>
      <c r="Q116" s="39"/>
      <c r="R116" s="39"/>
      <c r="S116" s="41"/>
      <c r="T116" s="51"/>
      <c r="U116" s="39"/>
      <c r="V116" s="39"/>
      <c r="W116" s="41"/>
      <c r="X116" s="51"/>
      <c r="Y116" s="39"/>
      <c r="Z116" s="40"/>
      <c r="AA116" s="40"/>
      <c r="AB116" s="51"/>
      <c r="AC116" s="42"/>
      <c r="AD116" s="41"/>
      <c r="AE116" s="40"/>
      <c r="AF116" s="51"/>
    </row>
    <row r="117" spans="1:32" x14ac:dyDescent="0.2">
      <c r="A117" s="43" t="s">
        <v>2</v>
      </c>
      <c r="B117" s="39">
        <v>2021</v>
      </c>
      <c r="C117" s="62">
        <v>0.97842381786339705</v>
      </c>
      <c r="D117" s="39"/>
      <c r="E117" s="39"/>
      <c r="F117" s="42">
        <v>1067</v>
      </c>
      <c r="G117" s="41">
        <v>305.90782567947502</v>
      </c>
      <c r="H117" s="51">
        <v>11.7388940955951</v>
      </c>
      <c r="I117" s="42"/>
      <c r="J117" s="39"/>
      <c r="K117" s="41"/>
      <c r="L117" s="51"/>
      <c r="M117" s="39"/>
      <c r="N117" s="39"/>
      <c r="O117" s="41"/>
      <c r="P117" s="51"/>
      <c r="Q117" s="39"/>
      <c r="R117" s="39"/>
      <c r="S117" s="41"/>
      <c r="T117" s="51"/>
      <c r="U117" s="39"/>
      <c r="V117" s="39"/>
      <c r="W117" s="41"/>
      <c r="X117" s="51"/>
      <c r="Y117" s="39"/>
      <c r="Z117" s="40"/>
      <c r="AA117" s="40"/>
      <c r="AB117" s="51"/>
      <c r="AC117" s="42"/>
      <c r="AD117" s="41"/>
      <c r="AE117" s="40"/>
      <c r="AF117" s="51"/>
    </row>
    <row r="118" spans="1:32" x14ac:dyDescent="0.2">
      <c r="A118" s="43" t="s">
        <v>38</v>
      </c>
      <c r="B118" s="39">
        <v>1987</v>
      </c>
      <c r="C118" s="62">
        <v>0</v>
      </c>
      <c r="D118" s="39"/>
      <c r="E118" s="39"/>
      <c r="F118" s="42">
        <v>56</v>
      </c>
      <c r="G118" s="41">
        <v>-86.561964285714296</v>
      </c>
      <c r="H118" s="51">
        <v>31.324821428571401</v>
      </c>
      <c r="I118" s="42"/>
      <c r="J118" s="39"/>
      <c r="K118" s="41"/>
      <c r="L118" s="51"/>
      <c r="M118" s="39"/>
      <c r="N118" s="39"/>
      <c r="O118" s="41"/>
      <c r="P118" s="51"/>
      <c r="Q118" s="39"/>
      <c r="R118" s="39"/>
      <c r="S118" s="41"/>
      <c r="T118" s="51"/>
      <c r="U118" s="39"/>
      <c r="V118" s="39"/>
      <c r="W118" s="41"/>
      <c r="X118" s="51"/>
      <c r="Y118" s="39"/>
      <c r="Z118" s="40"/>
      <c r="AA118" s="40"/>
      <c r="AB118" s="51"/>
      <c r="AC118" s="42"/>
      <c r="AD118" s="41"/>
      <c r="AE118" s="40"/>
      <c r="AF118" s="51"/>
    </row>
    <row r="119" spans="1:32" x14ac:dyDescent="0.2">
      <c r="A119" s="43" t="s">
        <v>38</v>
      </c>
      <c r="B119" s="39">
        <v>1988</v>
      </c>
      <c r="C119" s="62">
        <v>0.22503999999999999</v>
      </c>
      <c r="D119" s="39">
        <v>74</v>
      </c>
      <c r="E119" s="39">
        <v>3827.5135135135101</v>
      </c>
      <c r="F119" s="42">
        <v>93</v>
      </c>
      <c r="G119" s="41">
        <v>-98.699354838709695</v>
      </c>
      <c r="H119" s="51">
        <v>33.656634408602201</v>
      </c>
      <c r="I119" s="42"/>
      <c r="J119" s="39"/>
      <c r="K119" s="41"/>
      <c r="L119" s="51"/>
      <c r="M119" s="39"/>
      <c r="N119" s="39"/>
      <c r="O119" s="41"/>
      <c r="P119" s="51"/>
      <c r="Q119" s="39"/>
      <c r="R119" s="39"/>
      <c r="S119" s="41"/>
      <c r="T119" s="51"/>
      <c r="U119" s="39">
        <v>74</v>
      </c>
      <c r="V119" s="39">
        <v>131.06756756756801</v>
      </c>
      <c r="W119" s="41">
        <v>0.72789247311827898</v>
      </c>
      <c r="X119" s="51">
        <v>15.698817204301101</v>
      </c>
      <c r="Y119" s="39"/>
      <c r="Z119" s="40"/>
      <c r="AA119" s="40"/>
      <c r="AB119" s="51"/>
      <c r="AC119" s="42">
        <v>72</v>
      </c>
      <c r="AD119" s="41">
        <v>49.676388888888901</v>
      </c>
      <c r="AE119" s="40">
        <v>0.417304347826087</v>
      </c>
      <c r="AF119" s="51">
        <v>10.9482608695652</v>
      </c>
    </row>
    <row r="120" spans="1:32" x14ac:dyDescent="0.2">
      <c r="A120" s="43" t="s">
        <v>38</v>
      </c>
      <c r="B120" s="39">
        <v>1989</v>
      </c>
      <c r="C120" s="62">
        <v>0</v>
      </c>
      <c r="D120" s="39">
        <v>58</v>
      </c>
      <c r="E120" s="39">
        <v>4052.3793103448302</v>
      </c>
      <c r="F120" s="42">
        <v>71</v>
      </c>
      <c r="G120" s="41">
        <v>-25.979154929577501</v>
      </c>
      <c r="H120" s="51">
        <v>32.5582112676056</v>
      </c>
      <c r="I120" s="42"/>
      <c r="J120" s="39"/>
      <c r="K120" s="41"/>
      <c r="L120" s="51"/>
      <c r="M120" s="39"/>
      <c r="N120" s="39"/>
      <c r="O120" s="41"/>
      <c r="P120" s="51"/>
      <c r="Q120" s="39"/>
      <c r="R120" s="39"/>
      <c r="S120" s="41"/>
      <c r="T120" s="51"/>
      <c r="U120" s="39">
        <v>58</v>
      </c>
      <c r="V120" s="39">
        <v>127.879310344828</v>
      </c>
      <c r="W120" s="41">
        <v>0.78243661971831002</v>
      </c>
      <c r="X120" s="51">
        <v>15.047591549295801</v>
      </c>
      <c r="Y120" s="39"/>
      <c r="Z120" s="40"/>
      <c r="AA120" s="40"/>
      <c r="AB120" s="51"/>
      <c r="AC120" s="42">
        <v>58</v>
      </c>
      <c r="AD120" s="41">
        <v>43.387931034482797</v>
      </c>
      <c r="AE120" s="40">
        <v>0.32852173913043498</v>
      </c>
      <c r="AF120" s="51">
        <v>11.680449275362299</v>
      </c>
    </row>
    <row r="121" spans="1:32" x14ac:dyDescent="0.2">
      <c r="A121" s="43" t="s">
        <v>38</v>
      </c>
      <c r="B121" s="39">
        <v>1990</v>
      </c>
      <c r="C121" s="62">
        <v>5.7988165680473401E-3</v>
      </c>
      <c r="D121" s="39">
        <v>84</v>
      </c>
      <c r="E121" s="39">
        <v>4315.9880952381</v>
      </c>
      <c r="F121" s="42">
        <v>100</v>
      </c>
      <c r="G121" s="41">
        <v>-13.983000000000001</v>
      </c>
      <c r="H121" s="51">
        <v>31.789300000000001</v>
      </c>
      <c r="I121" s="42"/>
      <c r="J121" s="39"/>
      <c r="K121" s="41"/>
      <c r="L121" s="51"/>
      <c r="M121" s="39"/>
      <c r="N121" s="39"/>
      <c r="O121" s="41"/>
      <c r="P121" s="51"/>
      <c r="Q121" s="39"/>
      <c r="R121" s="39"/>
      <c r="S121" s="41"/>
      <c r="T121" s="51"/>
      <c r="U121" s="39">
        <v>84</v>
      </c>
      <c r="V121" s="39">
        <v>132.51190476190499</v>
      </c>
      <c r="W121" s="41">
        <v>1.76033</v>
      </c>
      <c r="X121" s="51">
        <v>12.91512</v>
      </c>
      <c r="Y121" s="39"/>
      <c r="Z121" s="40"/>
      <c r="AA121" s="40"/>
      <c r="AB121" s="51"/>
      <c r="AC121" s="42">
        <v>84</v>
      </c>
      <c r="AD121" s="41">
        <v>53.469047619047601</v>
      </c>
      <c r="AE121" s="40">
        <v>0.79094000000000098</v>
      </c>
      <c r="AF121" s="51">
        <v>9.3749599999999909</v>
      </c>
    </row>
    <row r="122" spans="1:32" x14ac:dyDescent="0.2">
      <c r="A122" s="43" t="s">
        <v>38</v>
      </c>
      <c r="B122" s="39">
        <v>1991</v>
      </c>
      <c r="C122" s="62">
        <v>0</v>
      </c>
      <c r="D122" s="39">
        <v>99</v>
      </c>
      <c r="E122" s="39">
        <v>4209.6363636363603</v>
      </c>
      <c r="F122" s="42">
        <v>133</v>
      </c>
      <c r="G122" s="41">
        <v>-40.734736842105299</v>
      </c>
      <c r="H122" s="51">
        <v>32.786781954887203</v>
      </c>
      <c r="I122" s="42"/>
      <c r="J122" s="39"/>
      <c r="K122" s="41"/>
      <c r="L122" s="51"/>
      <c r="M122" s="39"/>
      <c r="N122" s="39"/>
      <c r="O122" s="41"/>
      <c r="P122" s="51"/>
      <c r="Q122" s="39"/>
      <c r="R122" s="39"/>
      <c r="S122" s="41"/>
      <c r="T122" s="51"/>
      <c r="U122" s="39">
        <v>99</v>
      </c>
      <c r="V122" s="39">
        <v>125.919191919192</v>
      </c>
      <c r="W122" s="41">
        <v>2.1522180451127801</v>
      </c>
      <c r="X122" s="51">
        <v>14.7783984962406</v>
      </c>
      <c r="Y122" s="39"/>
      <c r="Z122" s="40"/>
      <c r="AA122" s="40"/>
      <c r="AB122" s="51"/>
      <c r="AC122" s="42">
        <v>98</v>
      </c>
      <c r="AD122" s="41">
        <v>39.778571428571396</v>
      </c>
      <c r="AE122" s="40">
        <v>0.49234586466165398</v>
      </c>
      <c r="AF122" s="51">
        <v>11.536060150375899</v>
      </c>
    </row>
    <row r="123" spans="1:32" x14ac:dyDescent="0.2">
      <c r="A123" s="43" t="s">
        <v>38</v>
      </c>
      <c r="B123" s="39">
        <v>1992</v>
      </c>
      <c r="C123" s="62">
        <v>0.10786713286713299</v>
      </c>
      <c r="D123" s="39">
        <v>143</v>
      </c>
      <c r="E123" s="39">
        <v>4737.2937062937099</v>
      </c>
      <c r="F123" s="42">
        <v>196</v>
      </c>
      <c r="G123" s="41">
        <v>-12.5025</v>
      </c>
      <c r="H123" s="51">
        <v>33.191163265306102</v>
      </c>
      <c r="I123" s="42"/>
      <c r="J123" s="39"/>
      <c r="K123" s="41"/>
      <c r="L123" s="51"/>
      <c r="M123" s="39"/>
      <c r="N123" s="39"/>
      <c r="O123" s="41"/>
      <c r="P123" s="51"/>
      <c r="Q123" s="39"/>
      <c r="R123" s="39"/>
      <c r="S123" s="41"/>
      <c r="T123" s="51"/>
      <c r="U123" s="39">
        <v>143</v>
      </c>
      <c r="V123" s="39">
        <v>130.027972027972</v>
      </c>
      <c r="W123" s="41">
        <v>1.3912806122449</v>
      </c>
      <c r="X123" s="51">
        <v>16.186336734693899</v>
      </c>
      <c r="Y123" s="39"/>
      <c r="Z123" s="40"/>
      <c r="AA123" s="40"/>
      <c r="AB123" s="51"/>
      <c r="AC123" s="42">
        <v>143</v>
      </c>
      <c r="AD123" s="41">
        <v>44.381118881118901</v>
      </c>
      <c r="AE123" s="40">
        <v>0.581948979591836</v>
      </c>
      <c r="AF123" s="51">
        <v>13.346</v>
      </c>
    </row>
    <row r="124" spans="1:32" x14ac:dyDescent="0.2">
      <c r="A124" s="43" t="s">
        <v>38</v>
      </c>
      <c r="B124" s="39">
        <v>1993</v>
      </c>
      <c r="C124" s="62">
        <v>7.4086538461538495E-2</v>
      </c>
      <c r="D124" s="39">
        <v>237</v>
      </c>
      <c r="E124" s="39">
        <v>4943.3333333333303</v>
      </c>
      <c r="F124" s="42">
        <v>300</v>
      </c>
      <c r="G124" s="41">
        <v>17.726299999999998</v>
      </c>
      <c r="H124" s="51">
        <v>31.683696666666702</v>
      </c>
      <c r="I124" s="42"/>
      <c r="J124" s="39"/>
      <c r="K124" s="41"/>
      <c r="L124" s="51"/>
      <c r="M124" s="39"/>
      <c r="N124" s="39"/>
      <c r="O124" s="41"/>
      <c r="P124" s="51"/>
      <c r="Q124" s="39"/>
      <c r="R124" s="39"/>
      <c r="S124" s="41"/>
      <c r="T124" s="51"/>
      <c r="U124" s="39">
        <v>237</v>
      </c>
      <c r="V124" s="39">
        <v>135.89029535865001</v>
      </c>
      <c r="W124" s="41">
        <v>0.83596999999999999</v>
      </c>
      <c r="X124" s="51">
        <v>13.679396666666699</v>
      </c>
      <c r="Y124" s="39"/>
      <c r="Z124" s="40"/>
      <c r="AA124" s="40"/>
      <c r="AB124" s="51"/>
      <c r="AC124" s="42">
        <v>232</v>
      </c>
      <c r="AD124" s="41">
        <v>44.350862068965498</v>
      </c>
      <c r="AE124" s="40">
        <v>0.50916498316498304</v>
      </c>
      <c r="AF124" s="51">
        <v>11.402709764309799</v>
      </c>
    </row>
    <row r="125" spans="1:32" x14ac:dyDescent="0.2">
      <c r="A125" s="43" t="s">
        <v>38</v>
      </c>
      <c r="B125" s="39">
        <v>1994</v>
      </c>
      <c r="C125" s="62">
        <v>0.185440528634361</v>
      </c>
      <c r="D125" s="39">
        <v>198</v>
      </c>
      <c r="E125" s="39">
        <v>4944.0707070707103</v>
      </c>
      <c r="F125" s="42">
        <v>329</v>
      </c>
      <c r="G125" s="41">
        <v>14.123586626139801</v>
      </c>
      <c r="H125" s="51">
        <v>32.1216808510638</v>
      </c>
      <c r="I125" s="42"/>
      <c r="J125" s="39"/>
      <c r="K125" s="41"/>
      <c r="L125" s="51"/>
      <c r="M125" s="39"/>
      <c r="N125" s="39"/>
      <c r="O125" s="41"/>
      <c r="P125" s="51"/>
      <c r="Q125" s="39"/>
      <c r="R125" s="39"/>
      <c r="S125" s="41"/>
      <c r="T125" s="51"/>
      <c r="U125" s="39">
        <v>198</v>
      </c>
      <c r="V125" s="39">
        <v>136.585858585859</v>
      </c>
      <c r="W125" s="41">
        <v>2.1105835866261402</v>
      </c>
      <c r="X125" s="51">
        <v>16.088495440729499</v>
      </c>
      <c r="Y125" s="39"/>
      <c r="Z125" s="40"/>
      <c r="AA125" s="40"/>
      <c r="AB125" s="51"/>
      <c r="AC125" s="42">
        <v>192</v>
      </c>
      <c r="AD125" s="41">
        <v>44.772395833333299</v>
      </c>
      <c r="AE125" s="40">
        <v>0.65547678018575894</v>
      </c>
      <c r="AF125" s="51">
        <v>13.7524077399381</v>
      </c>
    </row>
    <row r="126" spans="1:32" x14ac:dyDescent="0.2">
      <c r="A126" s="43" t="s">
        <v>38</v>
      </c>
      <c r="B126" s="39">
        <v>1995</v>
      </c>
      <c r="C126" s="62">
        <v>0.28654545454545499</v>
      </c>
      <c r="D126" s="39">
        <v>198</v>
      </c>
      <c r="E126" s="39">
        <v>4995.2727272727298</v>
      </c>
      <c r="F126" s="42">
        <v>320</v>
      </c>
      <c r="G126" s="41">
        <v>29.412624999999998</v>
      </c>
      <c r="H126" s="51">
        <v>32.377818750000003</v>
      </c>
      <c r="I126" s="42"/>
      <c r="J126" s="39"/>
      <c r="K126" s="41"/>
      <c r="L126" s="51"/>
      <c r="M126" s="39"/>
      <c r="N126" s="39"/>
      <c r="O126" s="41"/>
      <c r="P126" s="51"/>
      <c r="Q126" s="39"/>
      <c r="R126" s="39"/>
      <c r="S126" s="41"/>
      <c r="T126" s="51"/>
      <c r="U126" s="39">
        <v>198</v>
      </c>
      <c r="V126" s="39">
        <v>142.838383838384</v>
      </c>
      <c r="W126" s="41">
        <v>2.2718906250000002</v>
      </c>
      <c r="X126" s="51">
        <v>15.836175000000001</v>
      </c>
      <c r="Y126" s="39"/>
      <c r="Z126" s="40"/>
      <c r="AA126" s="40"/>
      <c r="AB126" s="51"/>
      <c r="AC126" s="42">
        <v>197</v>
      </c>
      <c r="AD126" s="41">
        <v>42.473096446700502</v>
      </c>
      <c r="AE126" s="40">
        <v>0.76160567823343805</v>
      </c>
      <c r="AF126" s="51">
        <v>13.412145741324901</v>
      </c>
    </row>
    <row r="127" spans="1:32" x14ac:dyDescent="0.2">
      <c r="A127" s="43" t="s">
        <v>38</v>
      </c>
      <c r="B127" s="39">
        <v>1996</v>
      </c>
      <c r="C127" s="62">
        <v>0.159034205231388</v>
      </c>
      <c r="D127" s="39">
        <v>276</v>
      </c>
      <c r="E127" s="39">
        <v>5152.4637681159402</v>
      </c>
      <c r="F127" s="42">
        <v>388</v>
      </c>
      <c r="G127" s="41">
        <v>72.9901030927835</v>
      </c>
      <c r="H127" s="51">
        <v>33.729134020618602</v>
      </c>
      <c r="I127" s="42"/>
      <c r="J127" s="39"/>
      <c r="K127" s="41"/>
      <c r="L127" s="51"/>
      <c r="M127" s="39"/>
      <c r="N127" s="39"/>
      <c r="O127" s="41"/>
      <c r="P127" s="51"/>
      <c r="Q127" s="39"/>
      <c r="R127" s="39"/>
      <c r="S127" s="41"/>
      <c r="T127" s="51"/>
      <c r="U127" s="39">
        <v>276</v>
      </c>
      <c r="V127" s="39">
        <v>141.49637681159399</v>
      </c>
      <c r="W127" s="41">
        <v>2.71144072164949</v>
      </c>
      <c r="X127" s="51">
        <v>17.084304123711298</v>
      </c>
      <c r="Y127" s="39"/>
      <c r="Z127" s="40"/>
      <c r="AA127" s="40"/>
      <c r="AB127" s="51"/>
      <c r="AC127" s="42">
        <v>268</v>
      </c>
      <c r="AD127" s="41">
        <v>39.070895522388</v>
      </c>
      <c r="AE127" s="40">
        <v>0.94254427083333303</v>
      </c>
      <c r="AF127" s="51">
        <v>14.8581859375</v>
      </c>
    </row>
    <row r="128" spans="1:32" x14ac:dyDescent="0.2">
      <c r="A128" s="43" t="s">
        <v>38</v>
      </c>
      <c r="B128" s="39">
        <v>1997</v>
      </c>
      <c r="C128" s="62">
        <v>0.11982857142857101</v>
      </c>
      <c r="D128" s="39">
        <v>264</v>
      </c>
      <c r="E128" s="39">
        <v>5264.5189393939399</v>
      </c>
      <c r="F128" s="42">
        <v>395</v>
      </c>
      <c r="G128" s="41">
        <v>34.779721518987401</v>
      </c>
      <c r="H128" s="51">
        <v>34.141035443038</v>
      </c>
      <c r="I128" s="42"/>
      <c r="J128" s="39"/>
      <c r="K128" s="41"/>
      <c r="L128" s="51"/>
      <c r="M128" s="39"/>
      <c r="N128" s="39"/>
      <c r="O128" s="41"/>
      <c r="P128" s="51"/>
      <c r="Q128" s="39"/>
      <c r="R128" s="39"/>
      <c r="S128" s="41"/>
      <c r="T128" s="51"/>
      <c r="U128" s="39">
        <v>264</v>
      </c>
      <c r="V128" s="39">
        <v>138.33712121212099</v>
      </c>
      <c r="W128" s="41">
        <v>3.3051822784810101</v>
      </c>
      <c r="X128" s="51">
        <v>17.6228253164557</v>
      </c>
      <c r="Y128" s="39"/>
      <c r="Z128" s="40"/>
      <c r="AA128" s="40"/>
      <c r="AB128" s="51"/>
      <c r="AC128" s="42">
        <v>257</v>
      </c>
      <c r="AD128" s="41">
        <v>38.259922178988298</v>
      </c>
      <c r="AE128" s="40">
        <v>0.72215521628498702</v>
      </c>
      <c r="AF128" s="51">
        <v>15.314367175572499</v>
      </c>
    </row>
    <row r="129" spans="1:32" x14ac:dyDescent="0.2">
      <c r="A129" s="43" t="s">
        <v>38</v>
      </c>
      <c r="B129" s="39">
        <v>1998</v>
      </c>
      <c r="C129" s="62">
        <v>5.0777777777777797E-2</v>
      </c>
      <c r="D129" s="39">
        <v>286</v>
      </c>
      <c r="E129" s="39">
        <v>5083.6328671328702</v>
      </c>
      <c r="F129" s="42">
        <v>445</v>
      </c>
      <c r="G129" s="41">
        <v>95.320629213483102</v>
      </c>
      <c r="H129" s="51">
        <v>32.348179775280897</v>
      </c>
      <c r="I129" s="42"/>
      <c r="J129" s="39"/>
      <c r="K129" s="41"/>
      <c r="L129" s="51"/>
      <c r="M129" s="39"/>
      <c r="N129" s="39"/>
      <c r="O129" s="41"/>
      <c r="P129" s="51"/>
      <c r="Q129" s="39"/>
      <c r="R129" s="39"/>
      <c r="S129" s="41"/>
      <c r="T129" s="51"/>
      <c r="U129" s="39">
        <v>286</v>
      </c>
      <c r="V129" s="39">
        <v>143.444055944056</v>
      </c>
      <c r="W129" s="41">
        <v>3.4739640449438198</v>
      </c>
      <c r="X129" s="51">
        <v>16.569759550561798</v>
      </c>
      <c r="Y129" s="39"/>
      <c r="Z129" s="40"/>
      <c r="AA129" s="40"/>
      <c r="AB129" s="51"/>
      <c r="AC129" s="42">
        <v>278</v>
      </c>
      <c r="AD129" s="41">
        <v>38.383453237410102</v>
      </c>
      <c r="AE129" s="40">
        <v>1.1780361173814899</v>
      </c>
      <c r="AF129" s="51">
        <v>14.4430358916479</v>
      </c>
    </row>
    <row r="130" spans="1:32" x14ac:dyDescent="0.2">
      <c r="A130" s="43" t="s">
        <v>38</v>
      </c>
      <c r="B130" s="39">
        <v>1999</v>
      </c>
      <c r="C130" s="62">
        <v>8.1121251629726193E-2</v>
      </c>
      <c r="D130" s="39">
        <v>368</v>
      </c>
      <c r="E130" s="39">
        <v>5095.6413043478296</v>
      </c>
      <c r="F130" s="42">
        <v>590</v>
      </c>
      <c r="G130" s="41">
        <v>136.07718644067799</v>
      </c>
      <c r="H130" s="51">
        <v>31.591638983050899</v>
      </c>
      <c r="I130" s="42"/>
      <c r="J130" s="39"/>
      <c r="K130" s="41"/>
      <c r="L130" s="51"/>
      <c r="M130" s="39"/>
      <c r="N130" s="39"/>
      <c r="O130" s="41"/>
      <c r="P130" s="51"/>
      <c r="Q130" s="39"/>
      <c r="R130" s="39"/>
      <c r="S130" s="41"/>
      <c r="T130" s="51"/>
      <c r="U130" s="39">
        <v>368</v>
      </c>
      <c r="V130" s="39">
        <v>148.60869565217399</v>
      </c>
      <c r="W130" s="41">
        <v>3.5741559322033898</v>
      </c>
      <c r="X130" s="51">
        <v>15.717567796610201</v>
      </c>
      <c r="Y130" s="39"/>
      <c r="Z130" s="40"/>
      <c r="AA130" s="40"/>
      <c r="AB130" s="51"/>
      <c r="AC130" s="42">
        <v>362</v>
      </c>
      <c r="AD130" s="41">
        <v>38.971823204419898</v>
      </c>
      <c r="AE130" s="40">
        <v>0.74860205831903903</v>
      </c>
      <c r="AF130" s="51">
        <v>13.8826828473413</v>
      </c>
    </row>
    <row r="131" spans="1:32" x14ac:dyDescent="0.2">
      <c r="A131" s="43" t="s">
        <v>38</v>
      </c>
      <c r="B131" s="39">
        <v>2000</v>
      </c>
      <c r="C131" s="62">
        <v>0.133541666666667</v>
      </c>
      <c r="D131" s="39">
        <v>405</v>
      </c>
      <c r="E131" s="39">
        <v>5020.1876543209901</v>
      </c>
      <c r="F131" s="42">
        <v>632</v>
      </c>
      <c r="G131" s="41">
        <v>149.37629746835401</v>
      </c>
      <c r="H131" s="51">
        <v>31.864767405063301</v>
      </c>
      <c r="I131" s="42"/>
      <c r="J131" s="39"/>
      <c r="K131" s="41"/>
      <c r="L131" s="51"/>
      <c r="M131" s="39"/>
      <c r="N131" s="39"/>
      <c r="O131" s="41"/>
      <c r="P131" s="51"/>
      <c r="Q131" s="39"/>
      <c r="R131" s="39"/>
      <c r="S131" s="41"/>
      <c r="T131" s="51"/>
      <c r="U131" s="39">
        <v>405</v>
      </c>
      <c r="V131" s="39">
        <v>147.62469135802499</v>
      </c>
      <c r="W131" s="41">
        <v>2.7279096671949299</v>
      </c>
      <c r="X131" s="51">
        <v>15.615774960380399</v>
      </c>
      <c r="Y131" s="39"/>
      <c r="Z131" s="40"/>
      <c r="AA131" s="40"/>
      <c r="AB131" s="51"/>
      <c r="AC131" s="42">
        <v>402</v>
      </c>
      <c r="AD131" s="41">
        <v>41.9681592039801</v>
      </c>
      <c r="AE131" s="40">
        <v>0.84311305732483999</v>
      </c>
      <c r="AF131" s="51">
        <v>13.6672840764331</v>
      </c>
    </row>
    <row r="132" spans="1:32" x14ac:dyDescent="0.2">
      <c r="A132" s="43" t="s">
        <v>38</v>
      </c>
      <c r="B132" s="39">
        <v>2001</v>
      </c>
      <c r="C132" s="62">
        <v>0.10429228998849301</v>
      </c>
      <c r="D132" s="39">
        <v>460</v>
      </c>
      <c r="E132" s="39">
        <v>4977.55217391304</v>
      </c>
      <c r="F132" s="42">
        <v>637</v>
      </c>
      <c r="G132" s="41">
        <v>153.508210361068</v>
      </c>
      <c r="H132" s="51">
        <v>33.430799058084801</v>
      </c>
      <c r="I132" s="42"/>
      <c r="J132" s="39"/>
      <c r="K132" s="41"/>
      <c r="L132" s="51"/>
      <c r="M132" s="39"/>
      <c r="N132" s="39"/>
      <c r="O132" s="41"/>
      <c r="P132" s="51"/>
      <c r="Q132" s="39"/>
      <c r="R132" s="39"/>
      <c r="S132" s="41"/>
      <c r="T132" s="51"/>
      <c r="U132" s="39">
        <v>460</v>
      </c>
      <c r="V132" s="39">
        <v>156.639130434783</v>
      </c>
      <c r="W132" s="41">
        <v>2.9928147566718999</v>
      </c>
      <c r="X132" s="51">
        <v>15.986875981161701</v>
      </c>
      <c r="Y132" s="39"/>
      <c r="Z132" s="40"/>
      <c r="AA132" s="40"/>
      <c r="AB132" s="51"/>
      <c r="AC132" s="42">
        <v>449</v>
      </c>
      <c r="AD132" s="41">
        <v>35.743875278396402</v>
      </c>
      <c r="AE132" s="40">
        <v>0.83036450079239199</v>
      </c>
      <c r="AF132" s="51">
        <v>14.5146125198098</v>
      </c>
    </row>
    <row r="133" spans="1:32" x14ac:dyDescent="0.2">
      <c r="A133" s="43" t="s">
        <v>38</v>
      </c>
      <c r="B133" s="39">
        <v>2002</v>
      </c>
      <c r="C133" s="62">
        <v>9.3230198019801994E-2</v>
      </c>
      <c r="D133" s="39">
        <v>388</v>
      </c>
      <c r="E133" s="39">
        <v>4894.32731958763</v>
      </c>
      <c r="F133" s="42">
        <v>586</v>
      </c>
      <c r="G133" s="41">
        <v>116.16563139931699</v>
      </c>
      <c r="H133" s="51">
        <v>31.836820819112599</v>
      </c>
      <c r="I133" s="42"/>
      <c r="J133" s="39"/>
      <c r="K133" s="41"/>
      <c r="L133" s="51"/>
      <c r="M133" s="39"/>
      <c r="N133" s="39"/>
      <c r="O133" s="41"/>
      <c r="P133" s="51"/>
      <c r="Q133" s="39"/>
      <c r="R133" s="39"/>
      <c r="S133" s="41"/>
      <c r="T133" s="51"/>
      <c r="U133" s="39">
        <v>388</v>
      </c>
      <c r="V133" s="39">
        <v>151.561855670103</v>
      </c>
      <c r="W133" s="41">
        <v>1.9890972696245699</v>
      </c>
      <c r="X133" s="51">
        <v>15.3701177474403</v>
      </c>
      <c r="Y133" s="39"/>
      <c r="Z133" s="40"/>
      <c r="AA133" s="40"/>
      <c r="AB133" s="51"/>
      <c r="AC133" s="42">
        <v>380</v>
      </c>
      <c r="AD133" s="41">
        <v>36.650263157894699</v>
      </c>
      <c r="AE133" s="40">
        <v>0.89931588132635198</v>
      </c>
      <c r="AF133" s="51">
        <v>13.5319684118674</v>
      </c>
    </row>
    <row r="134" spans="1:32" x14ac:dyDescent="0.2">
      <c r="A134" s="43" t="s">
        <v>38</v>
      </c>
      <c r="B134" s="39">
        <v>2003</v>
      </c>
      <c r="C134" s="62">
        <v>0.14030237580993499</v>
      </c>
      <c r="D134" s="39">
        <v>427</v>
      </c>
      <c r="E134" s="39">
        <v>5078.9203747072597</v>
      </c>
      <c r="F134" s="42">
        <v>633</v>
      </c>
      <c r="G134" s="41">
        <v>138.72107424960501</v>
      </c>
      <c r="H134" s="51">
        <v>31.7175150078988</v>
      </c>
      <c r="I134" s="42"/>
      <c r="J134" s="39"/>
      <c r="K134" s="41"/>
      <c r="L134" s="51"/>
      <c r="M134" s="39"/>
      <c r="N134" s="39"/>
      <c r="O134" s="41"/>
      <c r="P134" s="51"/>
      <c r="Q134" s="39"/>
      <c r="R134" s="39"/>
      <c r="S134" s="41"/>
      <c r="T134" s="51"/>
      <c r="U134" s="39">
        <v>427</v>
      </c>
      <c r="V134" s="39">
        <v>151.84777517564399</v>
      </c>
      <c r="W134" s="41">
        <v>2.1749462875197501</v>
      </c>
      <c r="X134" s="51">
        <v>15.317390205371201</v>
      </c>
      <c r="Y134" s="39"/>
      <c r="Z134" s="40"/>
      <c r="AA134" s="40"/>
      <c r="AB134" s="51"/>
      <c r="AC134" s="42">
        <v>413</v>
      </c>
      <c r="AD134" s="41">
        <v>35.546004842614998</v>
      </c>
      <c r="AE134" s="40">
        <v>0.96236816720257201</v>
      </c>
      <c r="AF134" s="51">
        <v>13.607095659164001</v>
      </c>
    </row>
    <row r="135" spans="1:32" x14ac:dyDescent="0.2">
      <c r="A135" s="43" t="s">
        <v>38</v>
      </c>
      <c r="B135" s="39">
        <v>2004</v>
      </c>
      <c r="C135" s="62">
        <v>0.186705314009662</v>
      </c>
      <c r="D135" s="39">
        <v>456</v>
      </c>
      <c r="E135" s="39">
        <v>5211.6973684210498</v>
      </c>
      <c r="F135" s="42">
        <v>720</v>
      </c>
      <c r="G135" s="41">
        <v>212.513555555556</v>
      </c>
      <c r="H135" s="51">
        <v>32.449370833333397</v>
      </c>
      <c r="I135" s="42"/>
      <c r="J135" s="39"/>
      <c r="K135" s="41"/>
      <c r="L135" s="51"/>
      <c r="M135" s="39"/>
      <c r="N135" s="39"/>
      <c r="O135" s="41"/>
      <c r="P135" s="51"/>
      <c r="Q135" s="39"/>
      <c r="R135" s="39"/>
      <c r="S135" s="41"/>
      <c r="T135" s="51"/>
      <c r="U135" s="39">
        <v>456</v>
      </c>
      <c r="V135" s="39">
        <v>159.041666666667</v>
      </c>
      <c r="W135" s="41">
        <v>2.8295625000000002</v>
      </c>
      <c r="X135" s="51">
        <v>15.9404916666667</v>
      </c>
      <c r="Y135" s="39"/>
      <c r="Z135" s="40"/>
      <c r="AA135" s="40"/>
      <c r="AB135" s="51"/>
      <c r="AC135" s="42">
        <v>449</v>
      </c>
      <c r="AD135" s="41">
        <v>37.564810690423201</v>
      </c>
      <c r="AE135" s="40">
        <v>1.32011516853933</v>
      </c>
      <c r="AF135" s="51">
        <v>14.204251264044901</v>
      </c>
    </row>
    <row r="136" spans="1:32" x14ac:dyDescent="0.2">
      <c r="A136" s="43" t="s">
        <v>38</v>
      </c>
      <c r="B136" s="39">
        <v>2005</v>
      </c>
      <c r="C136" s="62">
        <v>0.15543292102759301</v>
      </c>
      <c r="D136" s="39">
        <v>456</v>
      </c>
      <c r="E136" s="39">
        <v>4865.2280701754398</v>
      </c>
      <c r="F136" s="42">
        <v>677</v>
      </c>
      <c r="G136" s="41">
        <v>126.42341211226</v>
      </c>
      <c r="H136" s="51">
        <v>30.917939438700099</v>
      </c>
      <c r="I136" s="42"/>
      <c r="J136" s="39"/>
      <c r="K136" s="41"/>
      <c r="L136" s="51"/>
      <c r="M136" s="39"/>
      <c r="N136" s="39"/>
      <c r="O136" s="41"/>
      <c r="P136" s="51"/>
      <c r="Q136" s="39"/>
      <c r="R136" s="39"/>
      <c r="S136" s="41"/>
      <c r="T136" s="51"/>
      <c r="U136" s="39">
        <v>456</v>
      </c>
      <c r="V136" s="39">
        <v>147.866228070175</v>
      </c>
      <c r="W136" s="41">
        <v>1.9809217134416599</v>
      </c>
      <c r="X136" s="51">
        <v>14.2782156573117</v>
      </c>
      <c r="Y136" s="39"/>
      <c r="Z136" s="40"/>
      <c r="AA136" s="40"/>
      <c r="AB136" s="51"/>
      <c r="AC136" s="42">
        <v>447</v>
      </c>
      <c r="AD136" s="41">
        <v>35.596196868009002</v>
      </c>
      <c r="AE136" s="40">
        <v>1.38648358208955</v>
      </c>
      <c r="AF136" s="51">
        <v>12.0018898507463</v>
      </c>
    </row>
    <row r="137" spans="1:32" x14ac:dyDescent="0.2">
      <c r="A137" s="43" t="s">
        <v>38</v>
      </c>
      <c r="B137" s="39">
        <v>2006</v>
      </c>
      <c r="C137" s="62">
        <v>0.19332969432314401</v>
      </c>
      <c r="D137" s="39">
        <v>360</v>
      </c>
      <c r="E137" s="39">
        <v>4882.2333333333299</v>
      </c>
      <c r="F137" s="42">
        <v>586</v>
      </c>
      <c r="G137" s="41">
        <v>137.31808873720101</v>
      </c>
      <c r="H137" s="51">
        <v>28.457769624573402</v>
      </c>
      <c r="I137" s="42"/>
      <c r="J137" s="39"/>
      <c r="K137" s="41"/>
      <c r="L137" s="51"/>
      <c r="M137" s="39"/>
      <c r="N137" s="39"/>
      <c r="O137" s="41"/>
      <c r="P137" s="51"/>
      <c r="Q137" s="39"/>
      <c r="R137" s="39"/>
      <c r="S137" s="41"/>
      <c r="T137" s="51"/>
      <c r="U137" s="39">
        <v>360</v>
      </c>
      <c r="V137" s="39">
        <v>145.947222222222</v>
      </c>
      <c r="W137" s="41">
        <v>1.6560017094017101</v>
      </c>
      <c r="X137" s="51">
        <v>13.1278222222222</v>
      </c>
      <c r="Y137" s="39"/>
      <c r="Z137" s="40"/>
      <c r="AA137" s="40"/>
      <c r="AB137" s="51"/>
      <c r="AC137" s="42">
        <v>348</v>
      </c>
      <c r="AD137" s="41">
        <v>38.226724137931001</v>
      </c>
      <c r="AE137" s="40">
        <v>2.0477404181184702</v>
      </c>
      <c r="AF137" s="51">
        <v>10.9747653310105</v>
      </c>
    </row>
    <row r="138" spans="1:32" x14ac:dyDescent="0.2">
      <c r="A138" s="43" t="s">
        <v>38</v>
      </c>
      <c r="B138" s="39">
        <v>2007</v>
      </c>
      <c r="C138" s="62">
        <v>7.4987531172069799E-2</v>
      </c>
      <c r="D138" s="39">
        <v>306</v>
      </c>
      <c r="E138" s="39">
        <v>4813.98039215686</v>
      </c>
      <c r="F138" s="42">
        <v>532</v>
      </c>
      <c r="G138" s="41">
        <v>108.781428571429</v>
      </c>
      <c r="H138" s="51">
        <v>26.1441729323308</v>
      </c>
      <c r="I138" s="42"/>
      <c r="J138" s="39"/>
      <c r="K138" s="41"/>
      <c r="L138" s="51"/>
      <c r="M138" s="39"/>
      <c r="N138" s="39"/>
      <c r="O138" s="41"/>
      <c r="P138" s="51"/>
      <c r="Q138" s="39"/>
      <c r="R138" s="39"/>
      <c r="S138" s="41"/>
      <c r="T138" s="51"/>
      <c r="U138" s="39">
        <v>306</v>
      </c>
      <c r="V138" s="39">
        <v>145.54248366013101</v>
      </c>
      <c r="W138" s="41">
        <v>1.3426484962406</v>
      </c>
      <c r="X138" s="51">
        <v>11.472977443609</v>
      </c>
      <c r="Y138" s="39"/>
      <c r="Z138" s="40"/>
      <c r="AA138" s="40"/>
      <c r="AB138" s="51"/>
      <c r="AC138" s="42">
        <v>302</v>
      </c>
      <c r="AD138" s="41">
        <v>37.056291390728497</v>
      </c>
      <c r="AE138" s="40">
        <v>1.3954378585086</v>
      </c>
      <c r="AF138" s="51">
        <v>9.6198189292543006</v>
      </c>
    </row>
    <row r="139" spans="1:32" x14ac:dyDescent="0.2">
      <c r="A139" s="43" t="s">
        <v>38</v>
      </c>
      <c r="B139" s="39">
        <v>2008</v>
      </c>
      <c r="C139" s="62">
        <v>0.102703296703297</v>
      </c>
      <c r="D139" s="39">
        <v>302</v>
      </c>
      <c r="E139" s="39">
        <v>4909.0198675496704</v>
      </c>
      <c r="F139" s="42">
        <v>591</v>
      </c>
      <c r="G139" s="41">
        <v>105.624636209814</v>
      </c>
      <c r="H139" s="51">
        <v>24.305604060913701</v>
      </c>
      <c r="I139" s="42"/>
      <c r="J139" s="39"/>
      <c r="K139" s="41"/>
      <c r="L139" s="51"/>
      <c r="M139" s="39"/>
      <c r="N139" s="39"/>
      <c r="O139" s="41"/>
      <c r="P139" s="51"/>
      <c r="Q139" s="39"/>
      <c r="R139" s="39"/>
      <c r="S139" s="41"/>
      <c r="T139" s="51"/>
      <c r="U139" s="39">
        <v>302</v>
      </c>
      <c r="V139" s="39">
        <v>142.77483443708601</v>
      </c>
      <c r="W139" s="41">
        <v>1.63997969543147</v>
      </c>
      <c r="X139" s="51">
        <v>10.604507614213199</v>
      </c>
      <c r="Y139" s="39"/>
      <c r="Z139" s="40"/>
      <c r="AA139" s="40"/>
      <c r="AB139" s="51"/>
      <c r="AC139" s="42">
        <v>283</v>
      </c>
      <c r="AD139" s="41">
        <v>38.542402826855103</v>
      </c>
      <c r="AE139" s="40">
        <v>1.0397648083623701</v>
      </c>
      <c r="AF139" s="51">
        <v>9.0875752613240408</v>
      </c>
    </row>
    <row r="140" spans="1:32" x14ac:dyDescent="0.2">
      <c r="A140" s="43" t="s">
        <v>38</v>
      </c>
      <c r="B140" s="39">
        <v>2009</v>
      </c>
      <c r="C140" s="62">
        <v>0.16706422018348599</v>
      </c>
      <c r="D140" s="39">
        <v>310</v>
      </c>
      <c r="E140" s="39">
        <v>5101.7290322580602</v>
      </c>
      <c r="F140" s="42">
        <v>581</v>
      </c>
      <c r="G140" s="41">
        <v>130.334165232358</v>
      </c>
      <c r="H140" s="51">
        <v>25.583485370051601</v>
      </c>
      <c r="I140" s="42"/>
      <c r="J140" s="39"/>
      <c r="K140" s="41"/>
      <c r="L140" s="51"/>
      <c r="M140" s="39"/>
      <c r="N140" s="39"/>
      <c r="O140" s="41"/>
      <c r="P140" s="51"/>
      <c r="Q140" s="39"/>
      <c r="R140" s="39"/>
      <c r="S140" s="41"/>
      <c r="T140" s="51"/>
      <c r="U140" s="39">
        <v>310</v>
      </c>
      <c r="V140" s="39">
        <v>140.88387096774201</v>
      </c>
      <c r="W140" s="41">
        <v>1.68648620689655</v>
      </c>
      <c r="X140" s="51">
        <v>11.5506362068966</v>
      </c>
      <c r="Y140" s="39"/>
      <c r="Z140" s="40"/>
      <c r="AA140" s="40"/>
      <c r="AB140" s="51"/>
      <c r="AC140" s="42">
        <v>294</v>
      </c>
      <c r="AD140" s="41">
        <v>39.651360544217702</v>
      </c>
      <c r="AE140" s="40">
        <v>0.37647349823321602</v>
      </c>
      <c r="AF140" s="51">
        <v>9.5766664310954095</v>
      </c>
    </row>
    <row r="141" spans="1:32" x14ac:dyDescent="0.2">
      <c r="A141" s="43" t="s">
        <v>38</v>
      </c>
      <c r="B141" s="39">
        <v>2010</v>
      </c>
      <c r="C141" s="62">
        <v>5.8827037773359799E-2</v>
      </c>
      <c r="D141" s="39">
        <v>323</v>
      </c>
      <c r="E141" s="39">
        <v>4827.6842105263204</v>
      </c>
      <c r="F141" s="42">
        <v>591</v>
      </c>
      <c r="G141" s="41">
        <v>110.181404399323</v>
      </c>
      <c r="H141" s="51">
        <v>23.5737698815567</v>
      </c>
      <c r="I141" s="42"/>
      <c r="J141" s="39"/>
      <c r="K141" s="41"/>
      <c r="L141" s="51"/>
      <c r="M141" s="39"/>
      <c r="N141" s="39"/>
      <c r="O141" s="41"/>
      <c r="P141" s="51"/>
      <c r="Q141" s="39"/>
      <c r="R141" s="39"/>
      <c r="S141" s="41"/>
      <c r="T141" s="51"/>
      <c r="U141" s="39">
        <v>323</v>
      </c>
      <c r="V141" s="39">
        <v>140.43962848297201</v>
      </c>
      <c r="W141" s="41">
        <v>1.3480372250423001</v>
      </c>
      <c r="X141" s="51">
        <v>10.0010067681895</v>
      </c>
      <c r="Y141" s="39"/>
      <c r="Z141" s="40"/>
      <c r="AA141" s="40"/>
      <c r="AB141" s="51"/>
      <c r="AC141" s="42">
        <v>298</v>
      </c>
      <c r="AD141" s="41">
        <v>39.685570469798698</v>
      </c>
      <c r="AE141" s="40">
        <v>-0.17338782608695699</v>
      </c>
      <c r="AF141" s="51">
        <v>8.1476918260869606</v>
      </c>
    </row>
    <row r="142" spans="1:32" x14ac:dyDescent="0.2">
      <c r="A142" s="43" t="s">
        <v>38</v>
      </c>
      <c r="B142" s="39">
        <v>2011</v>
      </c>
      <c r="C142" s="62">
        <v>5.0320641282565103E-2</v>
      </c>
      <c r="D142" s="39">
        <v>322</v>
      </c>
      <c r="E142" s="39">
        <v>4899.2670807453396</v>
      </c>
      <c r="F142" s="42">
        <v>601</v>
      </c>
      <c r="G142" s="41">
        <v>101.513727121464</v>
      </c>
      <c r="H142" s="51">
        <v>23.425173044925099</v>
      </c>
      <c r="I142" s="42"/>
      <c r="J142" s="39"/>
      <c r="K142" s="41"/>
      <c r="L142" s="51"/>
      <c r="M142" s="39"/>
      <c r="N142" s="39"/>
      <c r="O142" s="41"/>
      <c r="P142" s="51"/>
      <c r="Q142" s="39"/>
      <c r="R142" s="39"/>
      <c r="S142" s="41"/>
      <c r="T142" s="51"/>
      <c r="U142" s="39">
        <v>322</v>
      </c>
      <c r="V142" s="39">
        <v>137.56832298136601</v>
      </c>
      <c r="W142" s="41">
        <v>1.5188502495840299</v>
      </c>
      <c r="X142" s="51">
        <v>9.6583993344425902</v>
      </c>
      <c r="Y142" s="39"/>
      <c r="Z142" s="40"/>
      <c r="AA142" s="40"/>
      <c r="AB142" s="51"/>
      <c r="AC142" s="42">
        <v>313</v>
      </c>
      <c r="AD142" s="41">
        <v>33.378594249201299</v>
      </c>
      <c r="AE142" s="40">
        <v>-0.95570648464163799</v>
      </c>
      <c r="AF142" s="51">
        <v>8.3876377133105908</v>
      </c>
    </row>
    <row r="143" spans="1:32" x14ac:dyDescent="0.2">
      <c r="A143" s="43" t="s">
        <v>38</v>
      </c>
      <c r="B143" s="39">
        <v>2012</v>
      </c>
      <c r="C143" s="62">
        <v>4.0704787234042597E-2</v>
      </c>
      <c r="D143" s="39">
        <v>212</v>
      </c>
      <c r="E143" s="39">
        <v>4934.7358490566003</v>
      </c>
      <c r="F143" s="42">
        <v>389</v>
      </c>
      <c r="G143" s="41">
        <v>107.59871465295601</v>
      </c>
      <c r="H143" s="51">
        <v>22.878205655527001</v>
      </c>
      <c r="I143" s="42"/>
      <c r="J143" s="39"/>
      <c r="K143" s="41"/>
      <c r="L143" s="51"/>
      <c r="M143" s="39"/>
      <c r="N143" s="39"/>
      <c r="O143" s="41"/>
      <c r="P143" s="51"/>
      <c r="Q143" s="39"/>
      <c r="R143" s="39"/>
      <c r="S143" s="41"/>
      <c r="T143" s="51"/>
      <c r="U143" s="39">
        <v>212</v>
      </c>
      <c r="V143" s="39">
        <v>128.452830188679</v>
      </c>
      <c r="W143" s="41">
        <v>1.0179023136246801</v>
      </c>
      <c r="X143" s="51">
        <v>9.1720796915167195</v>
      </c>
      <c r="Y143" s="39"/>
      <c r="Z143" s="40"/>
      <c r="AA143" s="40"/>
      <c r="AB143" s="51"/>
      <c r="AC143" s="42">
        <v>208</v>
      </c>
      <c r="AD143" s="41">
        <v>35.407211538461603</v>
      </c>
      <c r="AE143" s="40">
        <v>-1.3739688311688301</v>
      </c>
      <c r="AF143" s="51">
        <v>7.8855259740259704</v>
      </c>
    </row>
    <row r="144" spans="1:32" x14ac:dyDescent="0.2">
      <c r="A144" s="43" t="s">
        <v>38</v>
      </c>
      <c r="B144" s="39">
        <v>2013</v>
      </c>
      <c r="C144" s="62">
        <v>8.9180327868852494E-2</v>
      </c>
      <c r="D144" s="39">
        <v>191</v>
      </c>
      <c r="E144" s="39">
        <v>5264.0418848167501</v>
      </c>
      <c r="F144" s="42">
        <v>398</v>
      </c>
      <c r="G144" s="41">
        <v>120.75907035175899</v>
      </c>
      <c r="H144" s="51">
        <v>22.359376884422101</v>
      </c>
      <c r="I144" s="42"/>
      <c r="J144" s="39"/>
      <c r="K144" s="41"/>
      <c r="L144" s="51"/>
      <c r="M144" s="39"/>
      <c r="N144" s="39"/>
      <c r="O144" s="41"/>
      <c r="P144" s="51"/>
      <c r="Q144" s="39"/>
      <c r="R144" s="39"/>
      <c r="S144" s="41"/>
      <c r="T144" s="51"/>
      <c r="U144" s="39">
        <v>191</v>
      </c>
      <c r="V144" s="39">
        <v>141.98952879581199</v>
      </c>
      <c r="W144" s="41">
        <v>1.07459798994975</v>
      </c>
      <c r="X144" s="51">
        <v>8.9686909547738694</v>
      </c>
      <c r="Y144" s="39"/>
      <c r="Z144" s="40"/>
      <c r="AA144" s="40"/>
      <c r="AB144" s="51"/>
      <c r="AC144" s="42">
        <v>187</v>
      </c>
      <c r="AD144" s="41">
        <v>34.5208556149733</v>
      </c>
      <c r="AE144" s="40">
        <v>-2.25315601023018</v>
      </c>
      <c r="AF144" s="51">
        <v>7.4126542199488501</v>
      </c>
    </row>
    <row r="145" spans="1:32" x14ac:dyDescent="0.2">
      <c r="A145" s="43" t="s">
        <v>38</v>
      </c>
      <c r="B145" s="39">
        <v>2014</v>
      </c>
      <c r="C145" s="62">
        <v>2.5095890410958901E-2</v>
      </c>
      <c r="D145" s="39">
        <v>210</v>
      </c>
      <c r="E145" s="39">
        <v>4886.1142857142904</v>
      </c>
      <c r="F145" s="42">
        <v>411</v>
      </c>
      <c r="G145" s="41">
        <v>96.277810218978203</v>
      </c>
      <c r="H145" s="51">
        <v>20.4057299270073</v>
      </c>
      <c r="I145" s="42"/>
      <c r="J145" s="39"/>
      <c r="K145" s="41"/>
      <c r="L145" s="51"/>
      <c r="M145" s="39"/>
      <c r="N145" s="39"/>
      <c r="O145" s="41"/>
      <c r="P145" s="51"/>
      <c r="Q145" s="39"/>
      <c r="R145" s="39"/>
      <c r="S145" s="41"/>
      <c r="T145" s="51"/>
      <c r="U145" s="39">
        <v>210</v>
      </c>
      <c r="V145" s="39">
        <v>126.409523809524</v>
      </c>
      <c r="W145" s="41">
        <v>0.30108759124087597</v>
      </c>
      <c r="X145" s="51">
        <v>7.6240462287104602</v>
      </c>
      <c r="Y145" s="39"/>
      <c r="Z145" s="40"/>
      <c r="AA145" s="40"/>
      <c r="AB145" s="51"/>
      <c r="AC145" s="42">
        <v>193</v>
      </c>
      <c r="AD145" s="41">
        <v>26.219689119171001</v>
      </c>
      <c r="AE145" s="40">
        <v>-2.6543518987341801</v>
      </c>
      <c r="AF145" s="51">
        <v>6.49397341772152</v>
      </c>
    </row>
    <row r="146" spans="1:32" x14ac:dyDescent="0.2">
      <c r="A146" s="43" t="s">
        <v>38</v>
      </c>
      <c r="B146" s="39">
        <v>2015</v>
      </c>
      <c r="C146" s="62">
        <v>8.09439528023599E-2</v>
      </c>
      <c r="D146" s="39">
        <v>181</v>
      </c>
      <c r="E146" s="39">
        <v>5366.5580110497203</v>
      </c>
      <c r="F146" s="42">
        <v>379</v>
      </c>
      <c r="G146" s="41">
        <v>90.444643799472303</v>
      </c>
      <c r="H146" s="51">
        <v>20.604184696569899</v>
      </c>
      <c r="I146" s="42"/>
      <c r="J146" s="39"/>
      <c r="K146" s="41"/>
      <c r="L146" s="51"/>
      <c r="M146" s="39"/>
      <c r="N146" s="39"/>
      <c r="O146" s="41"/>
      <c r="P146" s="51"/>
      <c r="Q146" s="39"/>
      <c r="R146" s="39"/>
      <c r="S146" s="41"/>
      <c r="T146" s="51"/>
      <c r="U146" s="39">
        <v>181</v>
      </c>
      <c r="V146" s="39">
        <v>126.972375690608</v>
      </c>
      <c r="W146" s="41">
        <v>0.18655408970976201</v>
      </c>
      <c r="X146" s="51">
        <v>8.1836226912928804</v>
      </c>
      <c r="Y146" s="39"/>
      <c r="Z146" s="40"/>
      <c r="AA146" s="40"/>
      <c r="AB146" s="51"/>
      <c r="AC146" s="42">
        <v>172</v>
      </c>
      <c r="AD146" s="41">
        <v>26.104651162790699</v>
      </c>
      <c r="AE146" s="40">
        <v>-3.2706738544474399</v>
      </c>
      <c r="AF146" s="51">
        <v>6.3206983827493204</v>
      </c>
    </row>
    <row r="147" spans="1:32" x14ac:dyDescent="0.2">
      <c r="A147" s="43" t="s">
        <v>38</v>
      </c>
      <c r="B147" s="39">
        <v>2016</v>
      </c>
      <c r="C147" s="62">
        <v>0.154340770791075</v>
      </c>
      <c r="D147" s="39">
        <v>102</v>
      </c>
      <c r="E147" s="39">
        <v>5496.8921568627402</v>
      </c>
      <c r="F147" s="42">
        <v>285</v>
      </c>
      <c r="G147" s="41">
        <v>149.84308771929801</v>
      </c>
      <c r="H147" s="51">
        <v>17.338231578947401</v>
      </c>
      <c r="I147" s="42"/>
      <c r="J147" s="39"/>
      <c r="K147" s="41"/>
      <c r="L147" s="51"/>
      <c r="M147" s="39"/>
      <c r="N147" s="39"/>
      <c r="O147" s="41"/>
      <c r="P147" s="51"/>
      <c r="Q147" s="39"/>
      <c r="R147" s="39"/>
      <c r="S147" s="41"/>
      <c r="T147" s="51"/>
      <c r="U147" s="39">
        <v>102</v>
      </c>
      <c r="V147" s="39">
        <v>129.20588235294099</v>
      </c>
      <c r="W147" s="41">
        <v>0.19341403508771901</v>
      </c>
      <c r="X147" s="51">
        <v>6.7864070175438602</v>
      </c>
      <c r="Y147" s="39"/>
      <c r="Z147" s="40"/>
      <c r="AA147" s="40"/>
      <c r="AB147" s="51"/>
      <c r="AC147" s="42">
        <v>85</v>
      </c>
      <c r="AD147" s="41">
        <v>21.9070588235294</v>
      </c>
      <c r="AE147" s="40">
        <v>-4.4470072992700702</v>
      </c>
      <c r="AF147" s="51">
        <v>5.5620580291970798</v>
      </c>
    </row>
    <row r="148" spans="1:32" x14ac:dyDescent="0.2">
      <c r="A148" s="43" t="s">
        <v>38</v>
      </c>
      <c r="B148" s="39">
        <v>2017</v>
      </c>
      <c r="C148" s="62">
        <v>0.168130081300813</v>
      </c>
      <c r="D148" s="39">
        <v>68</v>
      </c>
      <c r="E148" s="39">
        <v>5682.3382352941198</v>
      </c>
      <c r="F148" s="42">
        <v>290</v>
      </c>
      <c r="G148" s="41">
        <v>122.911</v>
      </c>
      <c r="H148" s="51">
        <v>13.732237931034501</v>
      </c>
      <c r="I148" s="42"/>
      <c r="J148" s="39"/>
      <c r="K148" s="41"/>
      <c r="L148" s="51"/>
      <c r="M148" s="39"/>
      <c r="N148" s="39"/>
      <c r="O148" s="41"/>
      <c r="P148" s="51"/>
      <c r="Q148" s="39"/>
      <c r="R148" s="39"/>
      <c r="S148" s="41"/>
      <c r="T148" s="51"/>
      <c r="U148" s="39">
        <v>68</v>
      </c>
      <c r="V148" s="39">
        <v>122.58823529411799</v>
      </c>
      <c r="W148" s="41">
        <v>0.57745517241379296</v>
      </c>
      <c r="X148" s="51">
        <v>5.1396793103448299</v>
      </c>
      <c r="Y148" s="39"/>
      <c r="Z148" s="40"/>
      <c r="AA148" s="40"/>
      <c r="AB148" s="51"/>
      <c r="AC148" s="42">
        <v>62</v>
      </c>
      <c r="AD148" s="41">
        <v>19.412903225806499</v>
      </c>
      <c r="AE148" s="40">
        <v>-3.3991964912280701</v>
      </c>
      <c r="AF148" s="51">
        <v>4.3622807017543899</v>
      </c>
    </row>
    <row r="149" spans="1:32" x14ac:dyDescent="0.2">
      <c r="A149" s="43" t="s">
        <v>38</v>
      </c>
      <c r="B149" s="39">
        <v>2018</v>
      </c>
      <c r="C149" s="62">
        <v>2.00731707317073E-2</v>
      </c>
      <c r="D149" s="39"/>
      <c r="E149" s="39"/>
      <c r="F149" s="42">
        <v>270</v>
      </c>
      <c r="G149" s="41">
        <v>122.458481481482</v>
      </c>
      <c r="H149" s="51">
        <v>11.987262962962999</v>
      </c>
      <c r="I149" s="42"/>
      <c r="J149" s="39"/>
      <c r="K149" s="41"/>
      <c r="L149" s="51"/>
      <c r="M149" s="39"/>
      <c r="N149" s="39"/>
      <c r="O149" s="41"/>
      <c r="P149" s="51"/>
      <c r="Q149" s="39"/>
      <c r="R149" s="39"/>
      <c r="S149" s="41"/>
      <c r="T149" s="51"/>
      <c r="U149" s="39"/>
      <c r="V149" s="39"/>
      <c r="W149" s="41"/>
      <c r="X149" s="51"/>
      <c r="Y149" s="39"/>
      <c r="Z149" s="40"/>
      <c r="AA149" s="40"/>
      <c r="AB149" s="51"/>
      <c r="AC149" s="42"/>
      <c r="AD149" s="41"/>
      <c r="AE149" s="40"/>
      <c r="AF149" s="51"/>
    </row>
    <row r="150" spans="1:32" x14ac:dyDescent="0.2">
      <c r="A150" s="43" t="s">
        <v>38</v>
      </c>
      <c r="B150" s="39">
        <v>2019</v>
      </c>
      <c r="C150" s="62">
        <v>3.9220779220779198E-2</v>
      </c>
      <c r="D150" s="39"/>
      <c r="E150" s="39"/>
      <c r="F150" s="42">
        <v>201</v>
      </c>
      <c r="G150" s="41">
        <v>108.31447761194001</v>
      </c>
      <c r="H150" s="51">
        <v>10.2094975124378</v>
      </c>
      <c r="I150" s="42"/>
      <c r="J150" s="39"/>
      <c r="K150" s="41"/>
      <c r="L150" s="51"/>
      <c r="M150" s="39"/>
      <c r="N150" s="39"/>
      <c r="O150" s="41"/>
      <c r="P150" s="51"/>
      <c r="Q150" s="39"/>
      <c r="R150" s="39"/>
      <c r="S150" s="41"/>
      <c r="T150" s="51"/>
      <c r="U150" s="39"/>
      <c r="V150" s="39"/>
      <c r="W150" s="41"/>
      <c r="X150" s="51"/>
      <c r="Y150" s="39"/>
      <c r="Z150" s="40"/>
      <c r="AA150" s="40"/>
      <c r="AB150" s="51"/>
      <c r="AC150" s="42"/>
      <c r="AD150" s="41"/>
      <c r="AE150" s="40"/>
      <c r="AF150" s="51"/>
    </row>
    <row r="151" spans="1:32" x14ac:dyDescent="0.2">
      <c r="A151" s="43" t="s">
        <v>38</v>
      </c>
      <c r="B151" s="39">
        <v>2020</v>
      </c>
      <c r="C151" s="62">
        <v>5.5147058823529403E-2</v>
      </c>
      <c r="D151" s="39"/>
      <c r="E151" s="39"/>
      <c r="F151" s="42">
        <v>72</v>
      </c>
      <c r="G151" s="41">
        <v>42.295277777777798</v>
      </c>
      <c r="H151" s="51">
        <v>9.1347222222222193</v>
      </c>
      <c r="I151" s="42"/>
      <c r="J151" s="39"/>
      <c r="K151" s="41"/>
      <c r="L151" s="51"/>
      <c r="M151" s="39"/>
      <c r="N151" s="39"/>
      <c r="O151" s="41"/>
      <c r="P151" s="51"/>
      <c r="Q151" s="39"/>
      <c r="R151" s="39"/>
      <c r="S151" s="41"/>
      <c r="T151" s="51"/>
      <c r="U151" s="39"/>
      <c r="V151" s="39"/>
      <c r="W151" s="41"/>
      <c r="X151" s="51"/>
      <c r="Y151" s="39"/>
      <c r="Z151" s="40"/>
      <c r="AA151" s="40"/>
      <c r="AB151" s="51"/>
      <c r="AC151" s="42"/>
      <c r="AD151" s="41"/>
      <c r="AE151" s="40"/>
      <c r="AF151" s="51"/>
    </row>
    <row r="152" spans="1:32" x14ac:dyDescent="0.2">
      <c r="A152" s="43" t="s">
        <v>39</v>
      </c>
      <c r="B152" s="39">
        <v>1987</v>
      </c>
      <c r="C152" s="62">
        <v>9.6024590163934401E-2</v>
      </c>
      <c r="D152" s="39">
        <v>174</v>
      </c>
      <c r="E152" s="39">
        <v>3339.9080459770098</v>
      </c>
      <c r="F152" s="42">
        <v>207</v>
      </c>
      <c r="G152" s="41">
        <v>-28.957922705314001</v>
      </c>
      <c r="H152" s="51">
        <v>33.298391304347803</v>
      </c>
      <c r="I152" s="42"/>
      <c r="J152" s="39"/>
      <c r="K152" s="41"/>
      <c r="L152" s="51"/>
      <c r="M152" s="39"/>
      <c r="N152" s="39"/>
      <c r="O152" s="41"/>
      <c r="P152" s="51"/>
      <c r="Q152" s="39"/>
      <c r="R152" s="39"/>
      <c r="S152" s="41"/>
      <c r="T152" s="51"/>
      <c r="U152" s="39">
        <v>174</v>
      </c>
      <c r="V152" s="39">
        <v>127.39655172413801</v>
      </c>
      <c r="W152" s="41">
        <v>1.1637246376811601</v>
      </c>
      <c r="X152" s="51">
        <v>17.4572077294686</v>
      </c>
      <c r="Y152" s="39"/>
      <c r="Z152" s="40"/>
      <c r="AA152" s="40"/>
      <c r="AB152" s="51"/>
      <c r="AC152" s="42">
        <v>172</v>
      </c>
      <c r="AD152" s="41">
        <v>42.606395348837196</v>
      </c>
      <c r="AE152" s="40">
        <v>0.89603414634146294</v>
      </c>
      <c r="AF152" s="51">
        <v>14.027551219512199</v>
      </c>
    </row>
    <row r="153" spans="1:32" x14ac:dyDescent="0.2">
      <c r="A153" s="43" t="s">
        <v>39</v>
      </c>
      <c r="B153" s="39">
        <v>1988</v>
      </c>
      <c r="C153" s="62">
        <v>9.7310344827586201E-2</v>
      </c>
      <c r="D153" s="39">
        <v>221</v>
      </c>
      <c r="E153" s="39">
        <v>3382.7782805429902</v>
      </c>
      <c r="F153" s="42">
        <v>249</v>
      </c>
      <c r="G153" s="41">
        <v>-64.041767068273103</v>
      </c>
      <c r="H153" s="51">
        <v>33.410032128514104</v>
      </c>
      <c r="I153" s="42"/>
      <c r="J153" s="39"/>
      <c r="K153" s="41"/>
      <c r="L153" s="51"/>
      <c r="M153" s="39"/>
      <c r="N153" s="39"/>
      <c r="O153" s="41"/>
      <c r="P153" s="51"/>
      <c r="Q153" s="39"/>
      <c r="R153" s="39"/>
      <c r="S153" s="41"/>
      <c r="T153" s="51"/>
      <c r="U153" s="39">
        <v>221</v>
      </c>
      <c r="V153" s="39">
        <v>135.194570135747</v>
      </c>
      <c r="W153" s="41">
        <v>1.6452771084337301</v>
      </c>
      <c r="X153" s="51">
        <v>17.363397590361501</v>
      </c>
      <c r="Y153" s="39"/>
      <c r="Z153" s="40"/>
      <c r="AA153" s="40"/>
      <c r="AB153" s="51"/>
      <c r="AC153" s="42">
        <v>220</v>
      </c>
      <c r="AD153" s="41">
        <v>41.066818181818199</v>
      </c>
      <c r="AE153" s="40">
        <v>0.79210975609756096</v>
      </c>
      <c r="AF153" s="51">
        <v>14.2229268292683</v>
      </c>
    </row>
    <row r="154" spans="1:32" x14ac:dyDescent="0.2">
      <c r="A154" s="43" t="s">
        <v>39</v>
      </c>
      <c r="B154" s="39">
        <v>1989</v>
      </c>
      <c r="C154" s="62">
        <v>3.6868686868686898E-2</v>
      </c>
      <c r="D154" s="39">
        <v>183</v>
      </c>
      <c r="E154" s="39">
        <v>3482.4043715847001</v>
      </c>
      <c r="F154" s="42">
        <v>238</v>
      </c>
      <c r="G154" s="41">
        <v>-17.461134453781501</v>
      </c>
      <c r="H154" s="51">
        <v>30.773109243697501</v>
      </c>
      <c r="I154" s="42"/>
      <c r="J154" s="39"/>
      <c r="K154" s="41"/>
      <c r="L154" s="51"/>
      <c r="M154" s="39"/>
      <c r="N154" s="39"/>
      <c r="O154" s="41"/>
      <c r="P154" s="51"/>
      <c r="Q154" s="39"/>
      <c r="R154" s="39"/>
      <c r="S154" s="41"/>
      <c r="T154" s="51"/>
      <c r="U154" s="39">
        <v>183</v>
      </c>
      <c r="V154" s="39">
        <v>132.34972677595599</v>
      </c>
      <c r="W154" s="41">
        <v>1.49220588235294</v>
      </c>
      <c r="X154" s="51">
        <v>14.7766554621849</v>
      </c>
      <c r="Y154" s="39"/>
      <c r="Z154" s="40"/>
      <c r="AA154" s="40"/>
      <c r="AB154" s="51"/>
      <c r="AC154" s="42">
        <v>182</v>
      </c>
      <c r="AD154" s="41">
        <v>39.060439560439598</v>
      </c>
      <c r="AE154" s="40">
        <v>0.64670512820512904</v>
      </c>
      <c r="AF154" s="51">
        <v>11.9871688034188</v>
      </c>
    </row>
    <row r="155" spans="1:32" x14ac:dyDescent="0.2">
      <c r="A155" s="43" t="s">
        <v>39</v>
      </c>
      <c r="B155" s="39">
        <v>1990</v>
      </c>
      <c r="C155" s="62">
        <v>0.112956204379562</v>
      </c>
      <c r="D155" s="39">
        <v>151</v>
      </c>
      <c r="E155" s="39">
        <v>3840.8940397350998</v>
      </c>
      <c r="F155" s="42">
        <v>196</v>
      </c>
      <c r="G155" s="41">
        <v>-103.86107142857099</v>
      </c>
      <c r="H155" s="51">
        <v>33.193443877550997</v>
      </c>
      <c r="I155" s="42"/>
      <c r="J155" s="39"/>
      <c r="K155" s="41"/>
      <c r="L155" s="51"/>
      <c r="M155" s="39"/>
      <c r="N155" s="39"/>
      <c r="O155" s="41"/>
      <c r="P155" s="51"/>
      <c r="Q155" s="39"/>
      <c r="R155" s="39"/>
      <c r="S155" s="41"/>
      <c r="T155" s="51"/>
      <c r="U155" s="39">
        <v>151</v>
      </c>
      <c r="V155" s="39">
        <v>141.01324503311301</v>
      </c>
      <c r="W155" s="41">
        <v>2.6549183673469399</v>
      </c>
      <c r="X155" s="51">
        <v>15.687959183673501</v>
      </c>
      <c r="Y155" s="39"/>
      <c r="Z155" s="40"/>
      <c r="AA155" s="40"/>
      <c r="AB155" s="51"/>
      <c r="AC155" s="42">
        <v>149</v>
      </c>
      <c r="AD155" s="41">
        <v>45.131543624161097</v>
      </c>
      <c r="AE155" s="40">
        <v>0.64776410256410299</v>
      </c>
      <c r="AF155" s="51">
        <v>12.7470256410256</v>
      </c>
    </row>
    <row r="156" spans="1:32" x14ac:dyDescent="0.2">
      <c r="A156" s="43" t="s">
        <v>39</v>
      </c>
      <c r="B156" s="39">
        <v>1991</v>
      </c>
      <c r="C156" s="62">
        <v>8.1750000000000003E-2</v>
      </c>
      <c r="D156" s="39">
        <v>164</v>
      </c>
      <c r="E156" s="39">
        <v>3805.60365853659</v>
      </c>
      <c r="F156" s="42">
        <v>218</v>
      </c>
      <c r="G156" s="41">
        <v>-124.287201834862</v>
      </c>
      <c r="H156" s="51">
        <v>33.982169724770699</v>
      </c>
      <c r="I156" s="42"/>
      <c r="J156" s="39"/>
      <c r="K156" s="41"/>
      <c r="L156" s="51"/>
      <c r="M156" s="39"/>
      <c r="N156" s="39"/>
      <c r="O156" s="41"/>
      <c r="P156" s="51"/>
      <c r="Q156" s="39"/>
      <c r="R156" s="39"/>
      <c r="S156" s="41"/>
      <c r="T156" s="51"/>
      <c r="U156" s="39">
        <v>164</v>
      </c>
      <c r="V156" s="39">
        <v>133.18902439024399</v>
      </c>
      <c r="W156" s="41">
        <v>2.0701972477064201</v>
      </c>
      <c r="X156" s="51">
        <v>17.378316513761501</v>
      </c>
      <c r="Y156" s="39"/>
      <c r="Z156" s="40"/>
      <c r="AA156" s="40"/>
      <c r="AB156" s="51"/>
      <c r="AC156" s="42">
        <v>159</v>
      </c>
      <c r="AD156" s="41">
        <v>36.367295597484301</v>
      </c>
      <c r="AE156" s="40">
        <v>1.07966511627907</v>
      </c>
      <c r="AF156" s="51">
        <v>15.4068</v>
      </c>
    </row>
    <row r="157" spans="1:32" x14ac:dyDescent="0.2">
      <c r="A157" s="43" t="s">
        <v>39</v>
      </c>
      <c r="B157" s="39">
        <v>1992</v>
      </c>
      <c r="C157" s="62">
        <v>0.100811403508772</v>
      </c>
      <c r="D157" s="39">
        <v>214</v>
      </c>
      <c r="E157" s="39">
        <v>3796.1355140186902</v>
      </c>
      <c r="F157" s="42">
        <v>312</v>
      </c>
      <c r="G157" s="41">
        <v>-93.437147435897401</v>
      </c>
      <c r="H157" s="51">
        <v>32.577429487179501</v>
      </c>
      <c r="I157" s="42"/>
      <c r="J157" s="39"/>
      <c r="K157" s="41"/>
      <c r="L157" s="51"/>
      <c r="M157" s="39"/>
      <c r="N157" s="39"/>
      <c r="O157" s="41"/>
      <c r="P157" s="51"/>
      <c r="Q157" s="39"/>
      <c r="R157" s="39"/>
      <c r="S157" s="41"/>
      <c r="T157" s="51"/>
      <c r="U157" s="39">
        <v>214</v>
      </c>
      <c r="V157" s="39">
        <v>129.27102803738299</v>
      </c>
      <c r="W157" s="41">
        <v>1.08592948717949</v>
      </c>
      <c r="X157" s="51">
        <v>17.039650641025698</v>
      </c>
      <c r="Y157" s="39"/>
      <c r="Z157" s="40"/>
      <c r="AA157" s="40"/>
      <c r="AB157" s="51"/>
      <c r="AC157" s="42">
        <v>212</v>
      </c>
      <c r="AD157" s="41">
        <v>38.710849056603799</v>
      </c>
      <c r="AE157" s="40">
        <v>1.1399081967213101</v>
      </c>
      <c r="AF157" s="51">
        <v>15.003180327868799</v>
      </c>
    </row>
    <row r="158" spans="1:32" x14ac:dyDescent="0.2">
      <c r="A158" s="43" t="s">
        <v>39</v>
      </c>
      <c r="B158" s="39">
        <v>1993</v>
      </c>
      <c r="C158" s="62">
        <v>9.5214446952595996E-2</v>
      </c>
      <c r="D158" s="39">
        <v>175</v>
      </c>
      <c r="E158" s="39">
        <v>3701.3428571428599</v>
      </c>
      <c r="F158" s="42">
        <v>277</v>
      </c>
      <c r="G158" s="41">
        <v>9.9122021660649793</v>
      </c>
      <c r="H158" s="51">
        <v>27.290740072202201</v>
      </c>
      <c r="I158" s="42"/>
      <c r="J158" s="39"/>
      <c r="K158" s="41"/>
      <c r="L158" s="51"/>
      <c r="M158" s="39"/>
      <c r="N158" s="39"/>
      <c r="O158" s="41"/>
      <c r="P158" s="51"/>
      <c r="Q158" s="39"/>
      <c r="R158" s="39"/>
      <c r="S158" s="41"/>
      <c r="T158" s="51"/>
      <c r="U158" s="39">
        <v>175</v>
      </c>
      <c r="V158" s="39">
        <v>132.44571428571399</v>
      </c>
      <c r="W158" s="41">
        <v>1.0629314079422401</v>
      </c>
      <c r="X158" s="51">
        <v>12.693216606498201</v>
      </c>
      <c r="Y158" s="39"/>
      <c r="Z158" s="40"/>
      <c r="AA158" s="40"/>
      <c r="AB158" s="51"/>
      <c r="AC158" s="42">
        <v>173</v>
      </c>
      <c r="AD158" s="41">
        <v>38.018497109826598</v>
      </c>
      <c r="AE158" s="40">
        <v>0.90497810218978103</v>
      </c>
      <c r="AF158" s="51">
        <v>9.8218291970802998</v>
      </c>
    </row>
    <row r="159" spans="1:32" x14ac:dyDescent="0.2">
      <c r="A159" s="43" t="s">
        <v>39</v>
      </c>
      <c r="B159" s="39">
        <v>1994</v>
      </c>
      <c r="C159" s="62">
        <v>0.35600484261501197</v>
      </c>
      <c r="D159" s="39">
        <v>151</v>
      </c>
      <c r="E159" s="39">
        <v>4277.7218543046401</v>
      </c>
      <c r="F159" s="42">
        <v>341</v>
      </c>
      <c r="G159" s="41">
        <v>6.2799120234604304</v>
      </c>
      <c r="H159" s="51">
        <v>30.440609970674501</v>
      </c>
      <c r="I159" s="42"/>
      <c r="J159" s="39"/>
      <c r="K159" s="41"/>
      <c r="L159" s="51"/>
      <c r="M159" s="39"/>
      <c r="N159" s="39"/>
      <c r="O159" s="41"/>
      <c r="P159" s="51"/>
      <c r="Q159" s="39"/>
      <c r="R159" s="39"/>
      <c r="S159" s="41"/>
      <c r="T159" s="51"/>
      <c r="U159" s="39">
        <v>151</v>
      </c>
      <c r="V159" s="39">
        <v>148.655629139073</v>
      </c>
      <c r="W159" s="41">
        <v>4.1323255131964798</v>
      </c>
      <c r="X159" s="51">
        <v>16.821346041055701</v>
      </c>
      <c r="Y159" s="39"/>
      <c r="Z159" s="40"/>
      <c r="AA159" s="40"/>
      <c r="AB159" s="51"/>
      <c r="AC159" s="42">
        <v>146</v>
      </c>
      <c r="AD159" s="41">
        <v>44.302739726027397</v>
      </c>
      <c r="AE159" s="40">
        <v>1.5983716814159299</v>
      </c>
      <c r="AF159" s="51">
        <v>13.3913297935103</v>
      </c>
    </row>
    <row r="160" spans="1:32" x14ac:dyDescent="0.2">
      <c r="A160" s="43" t="s">
        <v>39</v>
      </c>
      <c r="B160" s="39">
        <v>1995</v>
      </c>
      <c r="C160" s="62">
        <v>1.0206976744186</v>
      </c>
      <c r="D160" s="39">
        <v>142</v>
      </c>
      <c r="E160" s="39">
        <v>4735.1478873239403</v>
      </c>
      <c r="F160" s="42">
        <v>255</v>
      </c>
      <c r="G160" s="41">
        <v>14.864352941176399</v>
      </c>
      <c r="H160" s="51">
        <v>35.448305882352997</v>
      </c>
      <c r="I160" s="42"/>
      <c r="J160" s="39"/>
      <c r="K160" s="41"/>
      <c r="L160" s="51"/>
      <c r="M160" s="39"/>
      <c r="N160" s="39"/>
      <c r="O160" s="41"/>
      <c r="P160" s="51"/>
      <c r="Q160" s="39"/>
      <c r="R160" s="39"/>
      <c r="S160" s="41"/>
      <c r="T160" s="51"/>
      <c r="U160" s="39">
        <v>142</v>
      </c>
      <c r="V160" s="39">
        <v>151.58450704225399</v>
      </c>
      <c r="W160" s="41">
        <v>2.8022980392156902</v>
      </c>
      <c r="X160" s="51">
        <v>18.8423137254902</v>
      </c>
      <c r="Y160" s="39"/>
      <c r="Z160" s="40"/>
      <c r="AA160" s="40"/>
      <c r="AB160" s="51"/>
      <c r="AC160" s="42">
        <v>135</v>
      </c>
      <c r="AD160" s="41">
        <v>48.293333333333301</v>
      </c>
      <c r="AE160" s="40">
        <v>1.97893495934959</v>
      </c>
      <c r="AF160" s="51">
        <v>16.121132520325201</v>
      </c>
    </row>
    <row r="161" spans="1:32" x14ac:dyDescent="0.2">
      <c r="A161" s="43" t="s">
        <v>39</v>
      </c>
      <c r="B161" s="39">
        <v>1996</v>
      </c>
      <c r="C161" s="62">
        <v>0.50440203562341002</v>
      </c>
      <c r="D161" s="39">
        <v>194</v>
      </c>
      <c r="E161" s="39">
        <v>4661.05154639175</v>
      </c>
      <c r="F161" s="42">
        <v>311</v>
      </c>
      <c r="G161" s="41">
        <v>21.294662379421201</v>
      </c>
      <c r="H161" s="51">
        <v>32.971315112540204</v>
      </c>
      <c r="I161" s="42"/>
      <c r="J161" s="39"/>
      <c r="K161" s="41"/>
      <c r="L161" s="51"/>
      <c r="M161" s="39"/>
      <c r="N161" s="39"/>
      <c r="O161" s="41"/>
      <c r="P161" s="51"/>
      <c r="Q161" s="39"/>
      <c r="R161" s="39"/>
      <c r="S161" s="41"/>
      <c r="T161" s="51"/>
      <c r="U161" s="39">
        <v>194</v>
      </c>
      <c r="V161" s="39">
        <v>147.881443298969</v>
      </c>
      <c r="W161" s="41">
        <v>0.94740322580645298</v>
      </c>
      <c r="X161" s="51">
        <v>17.004054838709699</v>
      </c>
      <c r="Y161" s="39"/>
      <c r="Z161" s="40"/>
      <c r="AA161" s="40"/>
      <c r="AB161" s="51"/>
      <c r="AC161" s="42">
        <v>189</v>
      </c>
      <c r="AD161" s="41">
        <v>42.712169312169301</v>
      </c>
      <c r="AE161" s="40">
        <v>2.07798360655738</v>
      </c>
      <c r="AF161" s="51">
        <v>14.583746229508201</v>
      </c>
    </row>
    <row r="162" spans="1:32" x14ac:dyDescent="0.2">
      <c r="A162" s="43" t="s">
        <v>39</v>
      </c>
      <c r="B162" s="39">
        <v>1997</v>
      </c>
      <c r="C162" s="62">
        <v>0.26752173913043498</v>
      </c>
      <c r="D162" s="39">
        <v>190</v>
      </c>
      <c r="E162" s="39">
        <v>4641.6789473684203</v>
      </c>
      <c r="F162" s="42">
        <v>328</v>
      </c>
      <c r="G162" s="41">
        <v>39.2741158536585</v>
      </c>
      <c r="H162" s="51">
        <v>31.6275030487805</v>
      </c>
      <c r="I162" s="42"/>
      <c r="J162" s="39"/>
      <c r="K162" s="41"/>
      <c r="L162" s="51"/>
      <c r="M162" s="39"/>
      <c r="N162" s="39"/>
      <c r="O162" s="41"/>
      <c r="P162" s="51"/>
      <c r="Q162" s="39"/>
      <c r="R162" s="39"/>
      <c r="S162" s="41"/>
      <c r="T162" s="51"/>
      <c r="U162" s="39">
        <v>190</v>
      </c>
      <c r="V162" s="39">
        <v>149.48947368421099</v>
      </c>
      <c r="W162" s="41">
        <v>1.4322134146341501</v>
      </c>
      <c r="X162" s="51">
        <v>15.888222560975599</v>
      </c>
      <c r="Y162" s="39"/>
      <c r="Z162" s="40"/>
      <c r="AA162" s="40"/>
      <c r="AB162" s="51"/>
      <c r="AC162" s="42">
        <v>188</v>
      </c>
      <c r="AD162" s="41">
        <v>52.047872340425599</v>
      </c>
      <c r="AE162" s="40">
        <v>1.9834000000000001</v>
      </c>
      <c r="AF162" s="51">
        <v>13.204575384615399</v>
      </c>
    </row>
    <row r="163" spans="1:32" x14ac:dyDescent="0.2">
      <c r="A163" s="43" t="s">
        <v>39</v>
      </c>
      <c r="B163" s="39">
        <v>1998</v>
      </c>
      <c r="C163" s="62">
        <v>0.55336996336996302</v>
      </c>
      <c r="D163" s="39">
        <v>242</v>
      </c>
      <c r="E163" s="39">
        <v>4715.9834710743798</v>
      </c>
      <c r="F163" s="42">
        <v>377</v>
      </c>
      <c r="G163" s="41">
        <v>109.69270557029201</v>
      </c>
      <c r="H163" s="51">
        <v>33.619482758620698</v>
      </c>
      <c r="I163" s="42"/>
      <c r="J163" s="39"/>
      <c r="K163" s="41"/>
      <c r="L163" s="51"/>
      <c r="M163" s="39"/>
      <c r="N163" s="39"/>
      <c r="O163" s="41"/>
      <c r="P163" s="51"/>
      <c r="Q163" s="39"/>
      <c r="R163" s="39"/>
      <c r="S163" s="41"/>
      <c r="T163" s="51"/>
      <c r="U163" s="39">
        <v>242</v>
      </c>
      <c r="V163" s="39">
        <v>161.20247933884301</v>
      </c>
      <c r="W163" s="41">
        <v>2.3921675531914901</v>
      </c>
      <c r="X163" s="51">
        <v>17.207481382978699</v>
      </c>
      <c r="Y163" s="39"/>
      <c r="Z163" s="40"/>
      <c r="AA163" s="40"/>
      <c r="AB163" s="51"/>
      <c r="AC163" s="42">
        <v>241</v>
      </c>
      <c r="AD163" s="41">
        <v>51.105809128630703</v>
      </c>
      <c r="AE163" s="40">
        <v>2.0665860215053802</v>
      </c>
      <c r="AF163" s="51">
        <v>14.6963217741935</v>
      </c>
    </row>
    <row r="164" spans="1:32" x14ac:dyDescent="0.2">
      <c r="A164" s="43" t="s">
        <v>39</v>
      </c>
      <c r="B164" s="39">
        <v>1999</v>
      </c>
      <c r="C164" s="62">
        <v>0.55986381322957102</v>
      </c>
      <c r="D164" s="39">
        <v>202</v>
      </c>
      <c r="E164" s="39">
        <v>4602.4207920792096</v>
      </c>
      <c r="F164" s="42">
        <v>363</v>
      </c>
      <c r="G164" s="41">
        <v>156.096584022039</v>
      </c>
      <c r="H164" s="51">
        <v>31.648176308539998</v>
      </c>
      <c r="I164" s="42"/>
      <c r="J164" s="39"/>
      <c r="K164" s="41"/>
      <c r="L164" s="51"/>
      <c r="M164" s="39"/>
      <c r="N164" s="39"/>
      <c r="O164" s="41"/>
      <c r="P164" s="51"/>
      <c r="Q164" s="39"/>
      <c r="R164" s="39"/>
      <c r="S164" s="41"/>
      <c r="T164" s="51"/>
      <c r="U164" s="39">
        <v>202</v>
      </c>
      <c r="V164" s="39">
        <v>152.48514851485101</v>
      </c>
      <c r="W164" s="41">
        <v>2.73284679665738</v>
      </c>
      <c r="X164" s="51">
        <v>16.690635097493001</v>
      </c>
      <c r="Y164" s="39"/>
      <c r="Z164" s="40"/>
      <c r="AA164" s="40"/>
      <c r="AB164" s="51"/>
      <c r="AC164" s="42">
        <v>201</v>
      </c>
      <c r="AD164" s="41">
        <v>49.367661691542303</v>
      </c>
      <c r="AE164" s="40">
        <v>1.9553483146067401</v>
      </c>
      <c r="AF164" s="51">
        <v>14.190134550561799</v>
      </c>
    </row>
    <row r="165" spans="1:32" x14ac:dyDescent="0.2">
      <c r="A165" s="43" t="s">
        <v>39</v>
      </c>
      <c r="B165" s="39">
        <v>2000</v>
      </c>
      <c r="C165" s="62">
        <v>0.69112651646447099</v>
      </c>
      <c r="D165" s="39">
        <v>285</v>
      </c>
      <c r="E165" s="39">
        <v>4286.6947368421097</v>
      </c>
      <c r="F165" s="42">
        <v>409</v>
      </c>
      <c r="G165" s="41">
        <v>142.37581907090501</v>
      </c>
      <c r="H165" s="51">
        <v>32.321474327628401</v>
      </c>
      <c r="I165" s="42"/>
      <c r="J165" s="39"/>
      <c r="K165" s="41"/>
      <c r="L165" s="51"/>
      <c r="M165" s="39"/>
      <c r="N165" s="39"/>
      <c r="O165" s="41"/>
      <c r="P165" s="51"/>
      <c r="Q165" s="39"/>
      <c r="R165" s="39"/>
      <c r="S165" s="41"/>
      <c r="T165" s="51"/>
      <c r="U165" s="39">
        <v>285</v>
      </c>
      <c r="V165" s="39">
        <v>159.273684210526</v>
      </c>
      <c r="W165" s="41">
        <v>1.5995647921760401</v>
      </c>
      <c r="X165" s="51">
        <v>15.7954547677262</v>
      </c>
      <c r="Y165" s="39"/>
      <c r="Z165" s="40"/>
      <c r="AA165" s="40"/>
      <c r="AB165" s="51"/>
      <c r="AC165" s="42">
        <v>281</v>
      </c>
      <c r="AD165" s="41">
        <v>50.137010676156599</v>
      </c>
      <c r="AE165" s="40">
        <v>1.7524963144963099</v>
      </c>
      <c r="AF165" s="51">
        <v>13.637248648648701</v>
      </c>
    </row>
    <row r="166" spans="1:32" x14ac:dyDescent="0.2">
      <c r="A166" s="43" t="s">
        <v>39</v>
      </c>
      <c r="B166" s="39">
        <v>2001</v>
      </c>
      <c r="C166" s="62">
        <v>0.356604938271605</v>
      </c>
      <c r="D166" s="39">
        <v>362</v>
      </c>
      <c r="E166" s="39">
        <v>4230.9088397790101</v>
      </c>
      <c r="F166" s="42">
        <v>492</v>
      </c>
      <c r="G166" s="41">
        <v>140.26567073170699</v>
      </c>
      <c r="H166" s="51">
        <v>32.021347560975599</v>
      </c>
      <c r="I166" s="42"/>
      <c r="J166" s="39"/>
      <c r="K166" s="41"/>
      <c r="L166" s="51"/>
      <c r="M166" s="39"/>
      <c r="N166" s="39"/>
      <c r="O166" s="41"/>
      <c r="P166" s="51"/>
      <c r="Q166" s="39"/>
      <c r="R166" s="39"/>
      <c r="S166" s="41"/>
      <c r="T166" s="51"/>
      <c r="U166" s="39">
        <v>362</v>
      </c>
      <c r="V166" s="39">
        <v>164.116022099448</v>
      </c>
      <c r="W166" s="41">
        <v>2.0554146341463402</v>
      </c>
      <c r="X166" s="51">
        <v>15.431132113821199</v>
      </c>
      <c r="Y166" s="39"/>
      <c r="Z166" s="40"/>
      <c r="AA166" s="40"/>
      <c r="AB166" s="51"/>
      <c r="AC166" s="42">
        <v>361</v>
      </c>
      <c r="AD166" s="41">
        <v>40.704709141274201</v>
      </c>
      <c r="AE166" s="40">
        <v>1.30846734693877</v>
      </c>
      <c r="AF166" s="51">
        <v>13.7316573469388</v>
      </c>
    </row>
    <row r="167" spans="1:32" x14ac:dyDescent="0.2">
      <c r="A167" s="43" t="s">
        <v>39</v>
      </c>
      <c r="B167" s="39">
        <v>2002</v>
      </c>
      <c r="C167" s="62">
        <v>0.36814859926918397</v>
      </c>
      <c r="D167" s="39">
        <v>313</v>
      </c>
      <c r="E167" s="39">
        <v>4326.1022364217297</v>
      </c>
      <c r="F167" s="42">
        <v>451</v>
      </c>
      <c r="G167" s="41">
        <v>92.135454545454493</v>
      </c>
      <c r="H167" s="51">
        <v>33.541534368070998</v>
      </c>
      <c r="I167" s="42"/>
      <c r="J167" s="39"/>
      <c r="K167" s="41"/>
      <c r="L167" s="51"/>
      <c r="M167" s="39"/>
      <c r="N167" s="39"/>
      <c r="O167" s="41"/>
      <c r="P167" s="51"/>
      <c r="Q167" s="39"/>
      <c r="R167" s="39"/>
      <c r="S167" s="41"/>
      <c r="T167" s="51"/>
      <c r="U167" s="39">
        <v>313</v>
      </c>
      <c r="V167" s="39">
        <v>160.09265175718801</v>
      </c>
      <c r="W167" s="41">
        <v>2.7741574279379102</v>
      </c>
      <c r="X167" s="51">
        <v>16.484379157427899</v>
      </c>
      <c r="Y167" s="39"/>
      <c r="Z167" s="40"/>
      <c r="AA167" s="40"/>
      <c r="AB167" s="51"/>
      <c r="AC167" s="42">
        <v>309</v>
      </c>
      <c r="AD167" s="41">
        <v>40.533333333333303</v>
      </c>
      <c r="AE167" s="40">
        <v>1.2856598639455801</v>
      </c>
      <c r="AF167" s="51">
        <v>14.610941723355999</v>
      </c>
    </row>
    <row r="168" spans="1:32" x14ac:dyDescent="0.2">
      <c r="A168" s="43" t="s">
        <v>39</v>
      </c>
      <c r="B168" s="39">
        <v>2003</v>
      </c>
      <c r="C168" s="62">
        <v>0.38298611111111103</v>
      </c>
      <c r="D168" s="39">
        <v>288</v>
      </c>
      <c r="E168" s="39">
        <v>4489.7986111111104</v>
      </c>
      <c r="F168" s="42">
        <v>449</v>
      </c>
      <c r="G168" s="41">
        <v>151.66766146993299</v>
      </c>
      <c r="H168" s="51">
        <v>31.541616926503298</v>
      </c>
      <c r="I168" s="42"/>
      <c r="J168" s="39"/>
      <c r="K168" s="41"/>
      <c r="L168" s="51"/>
      <c r="M168" s="39"/>
      <c r="N168" s="39"/>
      <c r="O168" s="41"/>
      <c r="P168" s="51"/>
      <c r="Q168" s="39"/>
      <c r="R168" s="39"/>
      <c r="S168" s="41"/>
      <c r="T168" s="51"/>
      <c r="U168" s="39">
        <v>288</v>
      </c>
      <c r="V168" s="39">
        <v>160.90625</v>
      </c>
      <c r="W168" s="41">
        <v>2.1635647321428602</v>
      </c>
      <c r="X168" s="51">
        <v>15.340698660714301</v>
      </c>
      <c r="Y168" s="39"/>
      <c r="Z168" s="40"/>
      <c r="AA168" s="40"/>
      <c r="AB168" s="51"/>
      <c r="AC168" s="42">
        <v>280</v>
      </c>
      <c r="AD168" s="41">
        <v>38.174999999999997</v>
      </c>
      <c r="AE168" s="40">
        <v>1.28538826185102</v>
      </c>
      <c r="AF168" s="51">
        <v>13.8651029345372</v>
      </c>
    </row>
    <row r="169" spans="1:32" x14ac:dyDescent="0.2">
      <c r="A169" s="43" t="s">
        <v>39</v>
      </c>
      <c r="B169" s="39">
        <v>2004</v>
      </c>
      <c r="C169" s="62">
        <v>0.85449678800856499</v>
      </c>
      <c r="D169" s="39">
        <v>392</v>
      </c>
      <c r="E169" s="39">
        <v>4661.7576530612196</v>
      </c>
      <c r="F169" s="42">
        <v>625</v>
      </c>
      <c r="G169" s="41">
        <v>223.97427200000001</v>
      </c>
      <c r="H169" s="51">
        <v>33.510916799999997</v>
      </c>
      <c r="I169" s="42"/>
      <c r="J169" s="39"/>
      <c r="K169" s="41"/>
      <c r="L169" s="51"/>
      <c r="M169" s="39"/>
      <c r="N169" s="39"/>
      <c r="O169" s="41"/>
      <c r="P169" s="51"/>
      <c r="Q169" s="39"/>
      <c r="R169" s="39"/>
      <c r="S169" s="41"/>
      <c r="T169" s="51"/>
      <c r="U169" s="39">
        <v>392</v>
      </c>
      <c r="V169" s="39">
        <v>165.691326530612</v>
      </c>
      <c r="W169" s="41">
        <v>2.6358128000000001</v>
      </c>
      <c r="X169" s="51">
        <v>16.829451200000001</v>
      </c>
      <c r="Y169" s="39"/>
      <c r="Z169" s="40"/>
      <c r="AA169" s="40"/>
      <c r="AB169" s="51"/>
      <c r="AC169" s="42">
        <v>384</v>
      </c>
      <c r="AD169" s="41">
        <v>40.395052083333397</v>
      </c>
      <c r="AE169" s="40">
        <v>2.0872175324675299</v>
      </c>
      <c r="AF169" s="51">
        <v>15.4696845779221</v>
      </c>
    </row>
    <row r="170" spans="1:32" x14ac:dyDescent="0.2">
      <c r="A170" s="43" t="s">
        <v>39</v>
      </c>
      <c r="B170" s="39">
        <v>2005</v>
      </c>
      <c r="C170" s="62">
        <v>0.53992805755395701</v>
      </c>
      <c r="D170" s="39">
        <v>375</v>
      </c>
      <c r="E170" s="39">
        <v>4646.6480000000001</v>
      </c>
      <c r="F170" s="42">
        <v>649</v>
      </c>
      <c r="G170" s="41">
        <v>195.90215716486901</v>
      </c>
      <c r="H170" s="51">
        <v>32.050785824345198</v>
      </c>
      <c r="I170" s="42"/>
      <c r="J170" s="39"/>
      <c r="K170" s="41"/>
      <c r="L170" s="51"/>
      <c r="M170" s="39"/>
      <c r="N170" s="39"/>
      <c r="O170" s="41"/>
      <c r="P170" s="51"/>
      <c r="Q170" s="39"/>
      <c r="R170" s="39"/>
      <c r="S170" s="41"/>
      <c r="T170" s="51"/>
      <c r="U170" s="39">
        <v>375</v>
      </c>
      <c r="V170" s="39">
        <v>167.29066666666699</v>
      </c>
      <c r="W170" s="41">
        <v>2.4827611710323598</v>
      </c>
      <c r="X170" s="51">
        <v>16.014711864406799</v>
      </c>
      <c r="Y170" s="39"/>
      <c r="Z170" s="40"/>
      <c r="AA170" s="40"/>
      <c r="AB170" s="51"/>
      <c r="AC170" s="42">
        <v>363</v>
      </c>
      <c r="AD170" s="41">
        <v>45.711845730027498</v>
      </c>
      <c r="AE170" s="40">
        <v>2.5369217527386501</v>
      </c>
      <c r="AF170" s="51">
        <v>14.010966353677601</v>
      </c>
    </row>
    <row r="171" spans="1:32" x14ac:dyDescent="0.2">
      <c r="A171" s="43" t="s">
        <v>39</v>
      </c>
      <c r="B171" s="39">
        <v>2006</v>
      </c>
      <c r="C171" s="62">
        <v>0.59603752759381901</v>
      </c>
      <c r="D171" s="39">
        <v>340</v>
      </c>
      <c r="E171" s="39">
        <v>4366.2147058823502</v>
      </c>
      <c r="F171" s="42">
        <v>570</v>
      </c>
      <c r="G171" s="41">
        <v>214.161789473684</v>
      </c>
      <c r="H171" s="51">
        <v>31.7687701754386</v>
      </c>
      <c r="I171" s="42"/>
      <c r="J171" s="39"/>
      <c r="K171" s="41"/>
      <c r="L171" s="51"/>
      <c r="M171" s="39"/>
      <c r="N171" s="39"/>
      <c r="O171" s="41"/>
      <c r="P171" s="51"/>
      <c r="Q171" s="39"/>
      <c r="R171" s="39"/>
      <c r="S171" s="41"/>
      <c r="T171" s="51"/>
      <c r="U171" s="39">
        <v>340</v>
      </c>
      <c r="V171" s="39">
        <v>160.279411764706</v>
      </c>
      <c r="W171" s="41">
        <v>1.8216731107205599</v>
      </c>
      <c r="X171" s="51">
        <v>15.5797398945518</v>
      </c>
      <c r="Y171" s="39"/>
      <c r="Z171" s="40"/>
      <c r="AA171" s="40"/>
      <c r="AB171" s="51"/>
      <c r="AC171" s="42">
        <v>330</v>
      </c>
      <c r="AD171" s="41">
        <v>46.071212121212099</v>
      </c>
      <c r="AE171" s="40">
        <v>3.1409891891891899</v>
      </c>
      <c r="AF171" s="51">
        <v>13.5024254054054</v>
      </c>
    </row>
    <row r="172" spans="1:32" x14ac:dyDescent="0.2">
      <c r="A172" s="43" t="s">
        <v>39</v>
      </c>
      <c r="B172" s="39">
        <v>2007</v>
      </c>
      <c r="C172" s="62">
        <v>0.39122629582806601</v>
      </c>
      <c r="D172" s="39">
        <v>307</v>
      </c>
      <c r="E172" s="39">
        <v>4100.1237785016301</v>
      </c>
      <c r="F172" s="42">
        <v>501</v>
      </c>
      <c r="G172" s="41">
        <v>155.084670658683</v>
      </c>
      <c r="H172" s="51">
        <v>30.467620758483001</v>
      </c>
      <c r="I172" s="42"/>
      <c r="J172" s="39"/>
      <c r="K172" s="41"/>
      <c r="L172" s="51"/>
      <c r="M172" s="39"/>
      <c r="N172" s="39"/>
      <c r="O172" s="41"/>
      <c r="P172" s="51"/>
      <c r="Q172" s="39"/>
      <c r="R172" s="39"/>
      <c r="S172" s="41"/>
      <c r="T172" s="51"/>
      <c r="U172" s="39">
        <v>307</v>
      </c>
      <c r="V172" s="39">
        <v>157.02280130293201</v>
      </c>
      <c r="W172" s="41">
        <v>1.25468662674651</v>
      </c>
      <c r="X172" s="51">
        <v>14.411119760479</v>
      </c>
      <c r="Y172" s="39"/>
      <c r="Z172" s="40"/>
      <c r="AA172" s="40"/>
      <c r="AB172" s="51"/>
      <c r="AC172" s="42">
        <v>297</v>
      </c>
      <c r="AD172" s="41">
        <v>41.530303030303003</v>
      </c>
      <c r="AE172" s="40">
        <v>2.1232845528455302</v>
      </c>
      <c r="AF172" s="51">
        <v>12.561167073170701</v>
      </c>
    </row>
    <row r="173" spans="1:32" x14ac:dyDescent="0.2">
      <c r="A173" s="43" t="s">
        <v>39</v>
      </c>
      <c r="B173" s="39">
        <v>2008</v>
      </c>
      <c r="C173" s="62">
        <v>0.60045090180360705</v>
      </c>
      <c r="D173" s="39">
        <v>361</v>
      </c>
      <c r="E173" s="39">
        <v>4397.1108033240998</v>
      </c>
      <c r="F173" s="42">
        <v>682</v>
      </c>
      <c r="G173" s="41">
        <v>171.268885630499</v>
      </c>
      <c r="H173" s="51">
        <v>28.878046920821099</v>
      </c>
      <c r="I173" s="42"/>
      <c r="J173" s="39"/>
      <c r="K173" s="41"/>
      <c r="L173" s="51"/>
      <c r="M173" s="39"/>
      <c r="N173" s="39"/>
      <c r="O173" s="41"/>
      <c r="P173" s="51"/>
      <c r="Q173" s="39"/>
      <c r="R173" s="39"/>
      <c r="S173" s="41"/>
      <c r="T173" s="51"/>
      <c r="U173" s="39">
        <v>361</v>
      </c>
      <c r="V173" s="39">
        <v>163.00831024930699</v>
      </c>
      <c r="W173" s="41">
        <v>1.8180219941349001</v>
      </c>
      <c r="X173" s="51">
        <v>13.680385630498501</v>
      </c>
      <c r="Y173" s="39"/>
      <c r="Z173" s="40"/>
      <c r="AA173" s="40"/>
      <c r="AB173" s="51"/>
      <c r="AC173" s="42">
        <v>350</v>
      </c>
      <c r="AD173" s="41">
        <v>39.29</v>
      </c>
      <c r="AE173" s="40">
        <v>2.09847462686567</v>
      </c>
      <c r="AF173" s="51">
        <v>12.4132453731343</v>
      </c>
    </row>
    <row r="174" spans="1:32" x14ac:dyDescent="0.2">
      <c r="A174" s="43" t="s">
        <v>39</v>
      </c>
      <c r="B174" s="39">
        <v>2009</v>
      </c>
      <c r="C174" s="62">
        <v>0.40483168316831702</v>
      </c>
      <c r="D174" s="39">
        <v>399</v>
      </c>
      <c r="E174" s="39">
        <v>4265.9473684210498</v>
      </c>
      <c r="F174" s="42">
        <v>691</v>
      </c>
      <c r="G174" s="41">
        <v>149.60017366136</v>
      </c>
      <c r="H174" s="51">
        <v>27.760457308248899</v>
      </c>
      <c r="I174" s="42"/>
      <c r="J174" s="39"/>
      <c r="K174" s="41"/>
      <c r="L174" s="51"/>
      <c r="M174" s="39"/>
      <c r="N174" s="39"/>
      <c r="O174" s="41"/>
      <c r="P174" s="51"/>
      <c r="Q174" s="39"/>
      <c r="R174" s="39"/>
      <c r="S174" s="41"/>
      <c r="T174" s="51"/>
      <c r="U174" s="39">
        <v>399</v>
      </c>
      <c r="V174" s="39">
        <v>154.78446115288199</v>
      </c>
      <c r="W174" s="41">
        <v>1.56591739130435</v>
      </c>
      <c r="X174" s="51">
        <v>12.2858550724638</v>
      </c>
      <c r="Y174" s="39"/>
      <c r="Z174" s="40"/>
      <c r="AA174" s="40"/>
      <c r="AB174" s="51"/>
      <c r="AC174" s="42">
        <v>391</v>
      </c>
      <c r="AD174" s="41">
        <v>34.468797953964199</v>
      </c>
      <c r="AE174" s="40">
        <v>1.28454331864904</v>
      </c>
      <c r="AF174" s="51">
        <v>10.6679509544787</v>
      </c>
    </row>
    <row r="175" spans="1:32" x14ac:dyDescent="0.2">
      <c r="A175" s="43" t="s">
        <v>39</v>
      </c>
      <c r="B175" s="39">
        <v>2010</v>
      </c>
      <c r="C175" s="62">
        <v>0.41988117001828201</v>
      </c>
      <c r="D175" s="39">
        <v>381</v>
      </c>
      <c r="E175" s="39">
        <v>4406.9763779527602</v>
      </c>
      <c r="F175" s="42">
        <v>619</v>
      </c>
      <c r="G175" s="41">
        <v>152.387447495961</v>
      </c>
      <c r="H175" s="51">
        <v>28.192533117932101</v>
      </c>
      <c r="I175" s="42"/>
      <c r="J175" s="39"/>
      <c r="K175" s="41"/>
      <c r="L175" s="51"/>
      <c r="M175" s="39"/>
      <c r="N175" s="39"/>
      <c r="O175" s="41"/>
      <c r="P175" s="51"/>
      <c r="Q175" s="39"/>
      <c r="R175" s="39"/>
      <c r="S175" s="41"/>
      <c r="T175" s="51"/>
      <c r="U175" s="39">
        <v>381</v>
      </c>
      <c r="V175" s="39">
        <v>148.984251968504</v>
      </c>
      <c r="W175" s="41">
        <v>1.3413101777059799</v>
      </c>
      <c r="X175" s="51">
        <v>12.823726978998399</v>
      </c>
      <c r="Y175" s="39"/>
      <c r="Z175" s="40"/>
      <c r="AA175" s="40"/>
      <c r="AB175" s="51"/>
      <c r="AC175" s="42">
        <v>363</v>
      </c>
      <c r="AD175" s="41">
        <v>35.438016528925601</v>
      </c>
      <c r="AE175" s="40">
        <v>0.278246710526316</v>
      </c>
      <c r="AF175" s="51">
        <v>10.3748363486842</v>
      </c>
    </row>
    <row r="176" spans="1:32" x14ac:dyDescent="0.2">
      <c r="A176" s="43" t="s">
        <v>39</v>
      </c>
      <c r="B176" s="39">
        <v>2011</v>
      </c>
      <c r="C176" s="62">
        <v>0.41634462151394402</v>
      </c>
      <c r="D176" s="39">
        <v>329</v>
      </c>
      <c r="E176" s="39">
        <v>4368.5805471124604</v>
      </c>
      <c r="F176" s="42">
        <v>702</v>
      </c>
      <c r="G176" s="41">
        <v>187.38024216524201</v>
      </c>
      <c r="H176" s="51">
        <v>25.724108262108299</v>
      </c>
      <c r="I176" s="42"/>
      <c r="J176" s="39"/>
      <c r="K176" s="41"/>
      <c r="L176" s="51"/>
      <c r="M176" s="39"/>
      <c r="N176" s="39"/>
      <c r="O176" s="41"/>
      <c r="P176" s="51"/>
      <c r="Q176" s="39"/>
      <c r="R176" s="39"/>
      <c r="S176" s="41"/>
      <c r="T176" s="51"/>
      <c r="U176" s="39">
        <v>329</v>
      </c>
      <c r="V176" s="39">
        <v>158.048632218845</v>
      </c>
      <c r="W176" s="41">
        <v>1.87825925925926</v>
      </c>
      <c r="X176" s="51">
        <v>11.855198005698</v>
      </c>
      <c r="Y176" s="39"/>
      <c r="Z176" s="40"/>
      <c r="AA176" s="40"/>
      <c r="AB176" s="51"/>
      <c r="AC176" s="42">
        <v>325</v>
      </c>
      <c r="AD176" s="41">
        <v>29.324307692307698</v>
      </c>
      <c r="AE176" s="40">
        <v>-0.47814449213161597</v>
      </c>
      <c r="AF176" s="51">
        <v>10.688025894134499</v>
      </c>
    </row>
    <row r="177" spans="1:32" x14ac:dyDescent="0.2">
      <c r="A177" s="43" t="s">
        <v>39</v>
      </c>
      <c r="B177" s="39">
        <v>2012</v>
      </c>
      <c r="C177" s="62">
        <v>0.32556783919597998</v>
      </c>
      <c r="D177" s="39">
        <v>347</v>
      </c>
      <c r="E177" s="39">
        <v>4373.5821325648403</v>
      </c>
      <c r="F177" s="42">
        <v>671</v>
      </c>
      <c r="G177" s="41">
        <v>172.731922503726</v>
      </c>
      <c r="H177" s="51">
        <v>24.189023845007402</v>
      </c>
      <c r="I177" s="42">
        <v>58</v>
      </c>
      <c r="J177" s="39">
        <v>186</v>
      </c>
      <c r="K177" s="41">
        <v>-1.7878366666666701</v>
      </c>
      <c r="L177" s="51">
        <v>6.87883333333333</v>
      </c>
      <c r="M177" s="39">
        <v>58</v>
      </c>
      <c r="N177" s="39">
        <v>175.60344827586201</v>
      </c>
      <c r="O177" s="41">
        <v>0.132191335740072</v>
      </c>
      <c r="P177" s="51">
        <v>5.6247942238267097</v>
      </c>
      <c r="Q177" s="39">
        <v>58</v>
      </c>
      <c r="R177" s="39">
        <v>641.79310344827604</v>
      </c>
      <c r="S177" s="41">
        <v>-0.40801908396946501</v>
      </c>
      <c r="T177" s="51">
        <v>5.0194312977099296</v>
      </c>
      <c r="U177" s="39">
        <v>347</v>
      </c>
      <c r="V177" s="39">
        <v>144.29394812680101</v>
      </c>
      <c r="W177" s="41">
        <v>1.4268986587183301</v>
      </c>
      <c r="X177" s="51">
        <v>9.8468137108792906</v>
      </c>
      <c r="Y177" s="39"/>
      <c r="Z177" s="40"/>
      <c r="AA177" s="40"/>
      <c r="AB177" s="51"/>
      <c r="AC177" s="42">
        <v>346</v>
      </c>
      <c r="AD177" s="41">
        <v>28.488150289017302</v>
      </c>
      <c r="AE177" s="40">
        <v>-1.08682511210762</v>
      </c>
      <c r="AF177" s="51">
        <v>8.5723689088191204</v>
      </c>
    </row>
    <row r="178" spans="1:32" x14ac:dyDescent="0.2">
      <c r="A178" s="43" t="s">
        <v>39</v>
      </c>
      <c r="B178" s="39">
        <v>2013</v>
      </c>
      <c r="C178" s="62">
        <v>0.30642940490081699</v>
      </c>
      <c r="D178" s="39">
        <v>248</v>
      </c>
      <c r="E178" s="39">
        <v>4422.60080645161</v>
      </c>
      <c r="F178" s="42">
        <v>520</v>
      </c>
      <c r="G178" s="41">
        <v>188.663269230769</v>
      </c>
      <c r="H178" s="51">
        <v>23.803248076923101</v>
      </c>
      <c r="I178" s="42"/>
      <c r="J178" s="39"/>
      <c r="K178" s="41"/>
      <c r="L178" s="51"/>
      <c r="M178" s="39"/>
      <c r="N178" s="39"/>
      <c r="O178" s="41"/>
      <c r="P178" s="51"/>
      <c r="Q178" s="39"/>
      <c r="R178" s="39"/>
      <c r="S178" s="41"/>
      <c r="T178" s="51"/>
      <c r="U178" s="39">
        <v>248</v>
      </c>
      <c r="V178" s="39">
        <v>156.258064516129</v>
      </c>
      <c r="W178" s="41">
        <v>1.1060635838150299</v>
      </c>
      <c r="X178" s="51">
        <v>9.8488882466281193</v>
      </c>
      <c r="Y178" s="39"/>
      <c r="Z178" s="40"/>
      <c r="AA178" s="40"/>
      <c r="AB178" s="51"/>
      <c r="AC178" s="42">
        <v>244</v>
      </c>
      <c r="AD178" s="41">
        <v>24.585245901639301</v>
      </c>
      <c r="AE178" s="40">
        <v>-2.28114671814672</v>
      </c>
      <c r="AF178" s="51">
        <v>8.2901700772200702</v>
      </c>
    </row>
    <row r="179" spans="1:32" x14ac:dyDescent="0.2">
      <c r="A179" s="43" t="s">
        <v>39</v>
      </c>
      <c r="B179" s="39">
        <v>2014</v>
      </c>
      <c r="C179" s="62">
        <v>0.27201776649746201</v>
      </c>
      <c r="D179" s="39">
        <v>205</v>
      </c>
      <c r="E179" s="39">
        <v>4369.5804878048802</v>
      </c>
      <c r="F179" s="42">
        <v>499</v>
      </c>
      <c r="G179" s="41">
        <v>197.966172344689</v>
      </c>
      <c r="H179" s="51">
        <v>20.2724428857715</v>
      </c>
      <c r="I179" s="42"/>
      <c r="J179" s="39"/>
      <c r="K179" s="41"/>
      <c r="L179" s="51"/>
      <c r="M179" s="39"/>
      <c r="N179" s="39"/>
      <c r="O179" s="41"/>
      <c r="P179" s="51"/>
      <c r="Q179" s="39"/>
      <c r="R179" s="39"/>
      <c r="S179" s="41"/>
      <c r="T179" s="51"/>
      <c r="U179" s="39">
        <v>205</v>
      </c>
      <c r="V179" s="39">
        <v>142.770731707317</v>
      </c>
      <c r="W179" s="41">
        <v>1.05596993987976</v>
      </c>
      <c r="X179" s="51">
        <v>8.2800120240480908</v>
      </c>
      <c r="Y179" s="39"/>
      <c r="Z179" s="40"/>
      <c r="AA179" s="40"/>
      <c r="AB179" s="51"/>
      <c r="AC179" s="42">
        <v>184</v>
      </c>
      <c r="AD179" s="41">
        <v>23.889673913043499</v>
      </c>
      <c r="AE179" s="40">
        <v>-2.1628834355828199</v>
      </c>
      <c r="AF179" s="51">
        <v>7.1014920245398798</v>
      </c>
    </row>
    <row r="180" spans="1:32" x14ac:dyDescent="0.2">
      <c r="A180" s="43" t="s">
        <v>39</v>
      </c>
      <c r="B180" s="39">
        <v>2015</v>
      </c>
      <c r="C180" s="62">
        <v>0.32891612903225798</v>
      </c>
      <c r="D180" s="39">
        <v>130</v>
      </c>
      <c r="E180" s="39">
        <v>5202.3</v>
      </c>
      <c r="F180" s="42">
        <v>469</v>
      </c>
      <c r="G180" s="41">
        <v>246.76942430703599</v>
      </c>
      <c r="H180" s="51">
        <v>19.2914413646055</v>
      </c>
      <c r="I180" s="42"/>
      <c r="J180" s="39"/>
      <c r="K180" s="41"/>
      <c r="L180" s="51"/>
      <c r="M180" s="39"/>
      <c r="N180" s="39"/>
      <c r="O180" s="41"/>
      <c r="P180" s="51"/>
      <c r="Q180" s="39"/>
      <c r="R180" s="39"/>
      <c r="S180" s="41"/>
      <c r="T180" s="51"/>
      <c r="U180" s="39">
        <v>130</v>
      </c>
      <c r="V180" s="39">
        <v>133.14615384615399</v>
      </c>
      <c r="W180" s="41">
        <v>0.86300860215053699</v>
      </c>
      <c r="X180" s="51">
        <v>8.0852752688171901</v>
      </c>
      <c r="Y180" s="39"/>
      <c r="Z180" s="40"/>
      <c r="AA180" s="40"/>
      <c r="AB180" s="51"/>
      <c r="AC180" s="42">
        <v>127</v>
      </c>
      <c r="AD180" s="41">
        <v>29.178740157480298</v>
      </c>
      <c r="AE180" s="40">
        <v>-2.8823267973856201</v>
      </c>
      <c r="AF180" s="51">
        <v>6.8497958605664397</v>
      </c>
    </row>
    <row r="181" spans="1:32" x14ac:dyDescent="0.2">
      <c r="A181" s="43" t="s">
        <v>39</v>
      </c>
      <c r="B181" s="39">
        <v>2016</v>
      </c>
      <c r="C181" s="62">
        <v>0.31657933042212499</v>
      </c>
      <c r="D181" s="39">
        <v>93</v>
      </c>
      <c r="E181" s="39">
        <v>5682.63440860215</v>
      </c>
      <c r="F181" s="42">
        <v>426</v>
      </c>
      <c r="G181" s="41">
        <v>285.65384976525797</v>
      </c>
      <c r="H181" s="51">
        <v>16.673680751173698</v>
      </c>
      <c r="I181" s="42"/>
      <c r="J181" s="39"/>
      <c r="K181" s="41"/>
      <c r="L181" s="51"/>
      <c r="M181" s="39"/>
      <c r="N181" s="39"/>
      <c r="O181" s="41"/>
      <c r="P181" s="51"/>
      <c r="Q181" s="39"/>
      <c r="R181" s="39"/>
      <c r="S181" s="41"/>
      <c r="T181" s="51"/>
      <c r="U181" s="39">
        <v>93</v>
      </c>
      <c r="V181" s="39">
        <v>141.806451612903</v>
      </c>
      <c r="W181" s="41">
        <v>1.0321241050119301</v>
      </c>
      <c r="X181" s="51">
        <v>6.77987589498807</v>
      </c>
      <c r="Y181" s="39"/>
      <c r="Z181" s="40"/>
      <c r="AA181" s="40"/>
      <c r="AB181" s="51"/>
      <c r="AC181" s="42">
        <v>75</v>
      </c>
      <c r="AD181" s="41">
        <v>24.308</v>
      </c>
      <c r="AE181" s="40">
        <v>-3.3456387559808598</v>
      </c>
      <c r="AF181" s="51">
        <v>5.8131959330143497</v>
      </c>
    </row>
    <row r="182" spans="1:32" x14ac:dyDescent="0.2">
      <c r="A182" s="43" t="s">
        <v>39</v>
      </c>
      <c r="B182" s="39">
        <v>2017</v>
      </c>
      <c r="C182" s="62">
        <v>0.443776223776224</v>
      </c>
      <c r="D182" s="39"/>
      <c r="E182" s="39"/>
      <c r="F182" s="42">
        <v>285</v>
      </c>
      <c r="G182" s="41">
        <v>209.836807017544</v>
      </c>
      <c r="H182" s="51">
        <v>12.6629684210526</v>
      </c>
      <c r="I182" s="42"/>
      <c r="J182" s="39"/>
      <c r="K182" s="41"/>
      <c r="L182" s="51"/>
      <c r="M182" s="39"/>
      <c r="N182" s="39"/>
      <c r="O182" s="41"/>
      <c r="P182" s="51"/>
      <c r="Q182" s="39"/>
      <c r="R182" s="39"/>
      <c r="S182" s="41"/>
      <c r="T182" s="51"/>
      <c r="U182" s="39"/>
      <c r="V182" s="39"/>
      <c r="W182" s="41"/>
      <c r="X182" s="51"/>
      <c r="Y182" s="39"/>
      <c r="Z182" s="40"/>
      <c r="AA182" s="40"/>
      <c r="AB182" s="51"/>
      <c r="AC182" s="42"/>
      <c r="AD182" s="41"/>
      <c r="AE182" s="40"/>
      <c r="AF182" s="51"/>
    </row>
    <row r="183" spans="1:32" x14ac:dyDescent="0.2">
      <c r="A183" s="43" t="s">
        <v>39</v>
      </c>
      <c r="B183" s="39">
        <v>2018</v>
      </c>
      <c r="C183" s="62">
        <v>0.44026737967914498</v>
      </c>
      <c r="D183" s="39"/>
      <c r="E183" s="39"/>
      <c r="F183" s="42">
        <v>254</v>
      </c>
      <c r="G183" s="41">
        <v>218.07114173228399</v>
      </c>
      <c r="H183" s="51">
        <v>12.587531496063001</v>
      </c>
      <c r="I183" s="42"/>
      <c r="J183" s="39"/>
      <c r="K183" s="41"/>
      <c r="L183" s="51"/>
      <c r="M183" s="39"/>
      <c r="N183" s="39"/>
      <c r="O183" s="41"/>
      <c r="P183" s="51"/>
      <c r="Q183" s="39"/>
      <c r="R183" s="39"/>
      <c r="S183" s="41"/>
      <c r="T183" s="51"/>
      <c r="U183" s="39"/>
      <c r="V183" s="39"/>
      <c r="W183" s="41"/>
      <c r="X183" s="51"/>
      <c r="Y183" s="39"/>
      <c r="Z183" s="40"/>
      <c r="AA183" s="40"/>
      <c r="AB183" s="51"/>
      <c r="AC183" s="42"/>
      <c r="AD183" s="41"/>
      <c r="AE183" s="40"/>
      <c r="AF183" s="51"/>
    </row>
    <row r="184" spans="1:32" x14ac:dyDescent="0.2">
      <c r="A184" s="43" t="s">
        <v>39</v>
      </c>
      <c r="B184" s="39">
        <v>2019</v>
      </c>
      <c r="C184" s="62">
        <v>1.01816753926702</v>
      </c>
      <c r="D184" s="39"/>
      <c r="E184" s="39"/>
      <c r="F184" s="42">
        <v>143</v>
      </c>
      <c r="G184" s="41">
        <v>252.51741258741299</v>
      </c>
      <c r="H184" s="51">
        <v>11.634671328671301</v>
      </c>
      <c r="I184" s="42"/>
      <c r="J184" s="39"/>
      <c r="K184" s="41"/>
      <c r="L184" s="51"/>
      <c r="M184" s="39"/>
      <c r="N184" s="39"/>
      <c r="O184" s="41"/>
      <c r="P184" s="51"/>
      <c r="Q184" s="39"/>
      <c r="R184" s="39"/>
      <c r="S184" s="41"/>
      <c r="T184" s="51"/>
      <c r="U184" s="39"/>
      <c r="V184" s="39"/>
      <c r="W184" s="41"/>
      <c r="X184" s="51"/>
      <c r="Y184" s="39"/>
      <c r="Z184" s="40"/>
      <c r="AA184" s="40"/>
      <c r="AB184" s="51"/>
      <c r="AC184" s="42"/>
      <c r="AD184" s="41"/>
      <c r="AE184" s="40"/>
      <c r="AF184" s="51"/>
    </row>
    <row r="185" spans="1:32" x14ac:dyDescent="0.2">
      <c r="A185" s="43" t="s">
        <v>40</v>
      </c>
      <c r="B185" s="39">
        <v>1995</v>
      </c>
      <c r="C185" s="62">
        <v>6.4500000000000002E-2</v>
      </c>
      <c r="D185" s="39"/>
      <c r="E185" s="39"/>
      <c r="F185" s="42">
        <v>50</v>
      </c>
      <c r="G185" s="41">
        <v>36.8872</v>
      </c>
      <c r="H185" s="51">
        <v>27.44332</v>
      </c>
      <c r="I185" s="42"/>
      <c r="J185" s="39"/>
      <c r="K185" s="41"/>
      <c r="L185" s="51"/>
      <c r="M185" s="39"/>
      <c r="N185" s="39"/>
      <c r="O185" s="41"/>
      <c r="P185" s="51"/>
      <c r="Q185" s="39"/>
      <c r="R185" s="39"/>
      <c r="S185" s="41"/>
      <c r="T185" s="51"/>
      <c r="U185" s="39"/>
      <c r="V185" s="39"/>
      <c r="W185" s="41"/>
      <c r="X185" s="51"/>
      <c r="Y185" s="39"/>
      <c r="Z185" s="40"/>
      <c r="AA185" s="40"/>
      <c r="AB185" s="51"/>
      <c r="AC185" s="42"/>
      <c r="AD185" s="41"/>
      <c r="AE185" s="40"/>
      <c r="AF185" s="51"/>
    </row>
    <row r="186" spans="1:32" x14ac:dyDescent="0.2">
      <c r="A186" s="43" t="s">
        <v>40</v>
      </c>
      <c r="B186" s="39">
        <v>1997</v>
      </c>
      <c r="C186" s="62">
        <v>6.2357723577235798E-2</v>
      </c>
      <c r="D186" s="39"/>
      <c r="E186" s="39"/>
      <c r="F186" s="42">
        <v>61</v>
      </c>
      <c r="G186" s="41">
        <v>46.222622950819698</v>
      </c>
      <c r="H186" s="51">
        <v>22.625770491803301</v>
      </c>
      <c r="I186" s="42"/>
      <c r="J186" s="39"/>
      <c r="K186" s="41"/>
      <c r="L186" s="51"/>
      <c r="M186" s="39"/>
      <c r="N186" s="39"/>
      <c r="O186" s="41"/>
      <c r="P186" s="51"/>
      <c r="Q186" s="39"/>
      <c r="R186" s="39"/>
      <c r="S186" s="41"/>
      <c r="T186" s="51"/>
      <c r="U186" s="39"/>
      <c r="V186" s="39"/>
      <c r="W186" s="41"/>
      <c r="X186" s="51"/>
      <c r="Y186" s="39"/>
      <c r="Z186" s="42"/>
      <c r="AA186" s="42"/>
      <c r="AB186" s="51"/>
      <c r="AC186" s="42"/>
      <c r="AD186" s="41"/>
      <c r="AE186" s="40"/>
      <c r="AF186" s="51"/>
    </row>
    <row r="187" spans="1:32" x14ac:dyDescent="0.2">
      <c r="A187" s="43" t="s">
        <v>40</v>
      </c>
      <c r="B187" s="39">
        <v>1998</v>
      </c>
      <c r="C187" s="62">
        <v>0.148012422360248</v>
      </c>
      <c r="D187" s="39"/>
      <c r="E187" s="39"/>
      <c r="F187" s="42">
        <v>67</v>
      </c>
      <c r="G187" s="41">
        <v>33.371641791044802</v>
      </c>
      <c r="H187" s="51">
        <v>21.8805373134328</v>
      </c>
      <c r="I187" s="42"/>
      <c r="J187" s="39"/>
      <c r="K187" s="41"/>
      <c r="L187" s="51"/>
      <c r="M187" s="39"/>
      <c r="N187" s="39"/>
      <c r="O187" s="41"/>
      <c r="P187" s="51"/>
      <c r="Q187" s="39"/>
      <c r="R187" s="39"/>
      <c r="S187" s="41"/>
      <c r="T187" s="51"/>
      <c r="U187" s="39"/>
      <c r="V187" s="39"/>
      <c r="W187" s="41"/>
      <c r="X187" s="51"/>
      <c r="Y187" s="39"/>
      <c r="Z187" s="42"/>
      <c r="AA187" s="42"/>
      <c r="AB187" s="51"/>
      <c r="AC187" s="42"/>
      <c r="AD187" s="41"/>
      <c r="AE187" s="40"/>
      <c r="AF187" s="51"/>
    </row>
    <row r="188" spans="1:32" x14ac:dyDescent="0.2">
      <c r="A188" s="43" t="s">
        <v>40</v>
      </c>
      <c r="B188" s="39">
        <v>1999</v>
      </c>
      <c r="C188" s="62">
        <v>5.7954545454545502E-2</v>
      </c>
      <c r="D188" s="39"/>
      <c r="E188" s="39"/>
      <c r="F188" s="42">
        <v>98</v>
      </c>
      <c r="G188" s="41">
        <v>71.357142857142904</v>
      </c>
      <c r="H188" s="51">
        <v>25.045887755102001</v>
      </c>
      <c r="I188" s="42"/>
      <c r="J188" s="39"/>
      <c r="K188" s="41"/>
      <c r="L188" s="51"/>
      <c r="M188" s="39"/>
      <c r="N188" s="39"/>
      <c r="O188" s="41"/>
      <c r="P188" s="51"/>
      <c r="Q188" s="39"/>
      <c r="R188" s="39"/>
      <c r="S188" s="41"/>
      <c r="T188" s="51"/>
      <c r="U188" s="39"/>
      <c r="V188" s="39"/>
      <c r="W188" s="41"/>
      <c r="X188" s="51"/>
      <c r="Y188" s="39"/>
      <c r="Z188" s="42"/>
      <c r="AA188" s="42"/>
      <c r="AB188" s="51"/>
      <c r="AC188" s="42"/>
      <c r="AD188" s="41"/>
      <c r="AE188" s="40"/>
      <c r="AF188" s="51"/>
    </row>
    <row r="189" spans="1:32" x14ac:dyDescent="0.2">
      <c r="A189" s="43" t="s">
        <v>40</v>
      </c>
      <c r="B189" s="39">
        <v>2000</v>
      </c>
      <c r="C189" s="62">
        <v>1.31939163498099E-2</v>
      </c>
      <c r="D189" s="39">
        <v>63</v>
      </c>
      <c r="E189" s="39">
        <v>4407.4603174603199</v>
      </c>
      <c r="F189" s="42">
        <v>119</v>
      </c>
      <c r="G189" s="41">
        <v>34.535126050420203</v>
      </c>
      <c r="H189" s="51">
        <v>24.668109243697501</v>
      </c>
      <c r="I189" s="42"/>
      <c r="J189" s="39"/>
      <c r="K189" s="41"/>
      <c r="L189" s="51"/>
      <c r="M189" s="39"/>
      <c r="N189" s="39"/>
      <c r="O189" s="41"/>
      <c r="P189" s="51"/>
      <c r="Q189" s="39"/>
      <c r="R189" s="39"/>
      <c r="S189" s="41"/>
      <c r="T189" s="51"/>
      <c r="U189" s="39">
        <v>63</v>
      </c>
      <c r="V189" s="39">
        <v>123.380952380952</v>
      </c>
      <c r="W189" s="41">
        <v>0.47724369747899198</v>
      </c>
      <c r="X189" s="51">
        <v>11.005823529411799</v>
      </c>
      <c r="Y189" s="39"/>
      <c r="Z189" s="42"/>
      <c r="AA189" s="42"/>
      <c r="AB189" s="51"/>
      <c r="AC189" s="42">
        <v>61</v>
      </c>
      <c r="AD189" s="41">
        <v>47.162295081967201</v>
      </c>
      <c r="AE189" s="40">
        <v>1.2431826086956499</v>
      </c>
      <c r="AF189" s="51">
        <v>8.9182895652173908</v>
      </c>
    </row>
    <row r="190" spans="1:32" x14ac:dyDescent="0.2">
      <c r="A190" s="43" t="s">
        <v>40</v>
      </c>
      <c r="B190" s="39">
        <v>2001</v>
      </c>
      <c r="C190" s="62">
        <v>6.2048192771084303E-2</v>
      </c>
      <c r="D190" s="39">
        <v>63</v>
      </c>
      <c r="E190" s="39">
        <v>4297.3015873015902</v>
      </c>
      <c r="F190" s="42">
        <v>123</v>
      </c>
      <c r="G190" s="41">
        <v>115.191138211382</v>
      </c>
      <c r="H190" s="51">
        <v>22.206</v>
      </c>
      <c r="I190" s="42"/>
      <c r="J190" s="39"/>
      <c r="K190" s="41"/>
      <c r="L190" s="51"/>
      <c r="M190" s="39"/>
      <c r="N190" s="39"/>
      <c r="O190" s="41"/>
      <c r="P190" s="51"/>
      <c r="Q190" s="39"/>
      <c r="R190" s="39"/>
      <c r="S190" s="41"/>
      <c r="T190" s="51"/>
      <c r="U190" s="39">
        <v>63</v>
      </c>
      <c r="V190" s="39">
        <v>120.238095238095</v>
      </c>
      <c r="W190" s="41">
        <v>-0.29760162601626</v>
      </c>
      <c r="X190" s="51">
        <v>10.017325203252</v>
      </c>
      <c r="Y190" s="39"/>
      <c r="Z190" s="42"/>
      <c r="AA190" s="42"/>
      <c r="AB190" s="51"/>
      <c r="AC190" s="42">
        <v>58</v>
      </c>
      <c r="AD190" s="41">
        <v>45.365517241379301</v>
      </c>
      <c r="AE190" s="40">
        <v>1.73057142857143</v>
      </c>
      <c r="AF190" s="51">
        <v>8.0996873949579804</v>
      </c>
    </row>
    <row r="191" spans="1:32" x14ac:dyDescent="0.2">
      <c r="A191" s="43" t="s">
        <v>40</v>
      </c>
      <c r="B191" s="39">
        <v>2002</v>
      </c>
      <c r="C191" s="62">
        <v>0.10398203592814401</v>
      </c>
      <c r="D191" s="39">
        <v>102</v>
      </c>
      <c r="E191" s="39">
        <v>4311.6568627450997</v>
      </c>
      <c r="F191" s="42">
        <v>177</v>
      </c>
      <c r="G191" s="41">
        <v>89.988757062146902</v>
      </c>
      <c r="H191" s="51">
        <v>25.1528474576271</v>
      </c>
      <c r="I191" s="42"/>
      <c r="J191" s="39"/>
      <c r="K191" s="41"/>
      <c r="L191" s="51"/>
      <c r="M191" s="39"/>
      <c r="N191" s="39"/>
      <c r="O191" s="41"/>
      <c r="P191" s="51"/>
      <c r="Q191" s="39"/>
      <c r="R191" s="39"/>
      <c r="S191" s="41"/>
      <c r="T191" s="51"/>
      <c r="U191" s="39">
        <v>102</v>
      </c>
      <c r="V191" s="39">
        <v>131.28431372548999</v>
      </c>
      <c r="W191" s="41">
        <v>0.85317514124293703</v>
      </c>
      <c r="X191" s="51">
        <v>11.765785310734501</v>
      </c>
      <c r="Y191" s="39"/>
      <c r="Z191" s="42"/>
      <c r="AA191" s="42"/>
      <c r="AB191" s="51"/>
      <c r="AC191" s="42">
        <v>95</v>
      </c>
      <c r="AD191" s="41">
        <v>42.743157894736797</v>
      </c>
      <c r="AE191" s="40">
        <v>1.8026626506024099</v>
      </c>
      <c r="AF191" s="51">
        <v>10.402443373494</v>
      </c>
    </row>
    <row r="192" spans="1:32" x14ac:dyDescent="0.2">
      <c r="A192" s="43" t="s">
        <v>40</v>
      </c>
      <c r="B192" s="39">
        <v>2003</v>
      </c>
      <c r="C192" s="62">
        <v>1.6004566210045701E-2</v>
      </c>
      <c r="D192" s="39">
        <v>163</v>
      </c>
      <c r="E192" s="39">
        <v>4599.9938650306703</v>
      </c>
      <c r="F192" s="42">
        <v>252</v>
      </c>
      <c r="G192" s="41">
        <v>45.410515873015797</v>
      </c>
      <c r="H192" s="51">
        <v>28.374067460317399</v>
      </c>
      <c r="I192" s="42"/>
      <c r="J192" s="39"/>
      <c r="K192" s="41"/>
      <c r="L192" s="51"/>
      <c r="M192" s="39"/>
      <c r="N192" s="39"/>
      <c r="O192" s="41"/>
      <c r="P192" s="51"/>
      <c r="Q192" s="39"/>
      <c r="R192" s="39"/>
      <c r="S192" s="41"/>
      <c r="T192" s="51"/>
      <c r="U192" s="39">
        <v>163</v>
      </c>
      <c r="V192" s="39">
        <v>133.950920245399</v>
      </c>
      <c r="W192" s="41">
        <v>1.42553968253968</v>
      </c>
      <c r="X192" s="51">
        <v>13.4423650793651</v>
      </c>
      <c r="Y192" s="39"/>
      <c r="Z192" s="42"/>
      <c r="AA192" s="42"/>
      <c r="AB192" s="51"/>
      <c r="AC192" s="42">
        <v>156</v>
      </c>
      <c r="AD192" s="41">
        <v>40.051923076923103</v>
      </c>
      <c r="AE192" s="40">
        <v>1.71615853658537</v>
      </c>
      <c r="AF192" s="51">
        <v>11.6264280487805</v>
      </c>
    </row>
    <row r="193" spans="1:32" x14ac:dyDescent="0.2">
      <c r="A193" s="43" t="s">
        <v>40</v>
      </c>
      <c r="B193" s="39">
        <v>2004</v>
      </c>
      <c r="C193" s="62">
        <v>6.5679513184584204E-2</v>
      </c>
      <c r="D193" s="39">
        <v>152</v>
      </c>
      <c r="E193" s="39">
        <v>4517.7828947368398</v>
      </c>
      <c r="F193" s="42">
        <v>249</v>
      </c>
      <c r="G193" s="41">
        <v>41.081887550200797</v>
      </c>
      <c r="H193" s="51">
        <v>26.081887550200801</v>
      </c>
      <c r="I193" s="42"/>
      <c r="J193" s="39"/>
      <c r="K193" s="41"/>
      <c r="L193" s="51"/>
      <c r="M193" s="39"/>
      <c r="N193" s="39"/>
      <c r="O193" s="41"/>
      <c r="P193" s="51"/>
      <c r="Q193" s="39"/>
      <c r="R193" s="39"/>
      <c r="S193" s="41"/>
      <c r="T193" s="51"/>
      <c r="U193" s="39">
        <v>152</v>
      </c>
      <c r="V193" s="39">
        <v>139.802631578947</v>
      </c>
      <c r="W193" s="41">
        <v>1.41571084337349</v>
      </c>
      <c r="X193" s="51">
        <v>12.503116465863499</v>
      </c>
      <c r="Y193" s="39"/>
      <c r="Z193" s="42"/>
      <c r="AA193" s="42"/>
      <c r="AB193" s="51"/>
      <c r="AC193" s="42">
        <v>140</v>
      </c>
      <c r="AD193" s="41">
        <v>39.392142857142801</v>
      </c>
      <c r="AE193" s="40">
        <v>1.6373739495798301</v>
      </c>
      <c r="AF193" s="51">
        <v>10.802394117647101</v>
      </c>
    </row>
    <row r="194" spans="1:32" x14ac:dyDescent="0.2">
      <c r="A194" s="43" t="s">
        <v>40</v>
      </c>
      <c r="B194" s="39">
        <v>2005</v>
      </c>
      <c r="C194" s="62">
        <v>0.108937381404175</v>
      </c>
      <c r="D194" s="39">
        <v>151</v>
      </c>
      <c r="E194" s="39">
        <v>4350.0993377483401</v>
      </c>
      <c r="F194" s="42">
        <v>293</v>
      </c>
      <c r="G194" s="41">
        <v>21.230716723549499</v>
      </c>
      <c r="H194" s="51">
        <v>24.829518771331099</v>
      </c>
      <c r="I194" s="42"/>
      <c r="J194" s="39"/>
      <c r="K194" s="41"/>
      <c r="L194" s="51"/>
      <c r="M194" s="39"/>
      <c r="N194" s="39"/>
      <c r="O194" s="41"/>
      <c r="P194" s="51"/>
      <c r="Q194" s="39"/>
      <c r="R194" s="39"/>
      <c r="S194" s="41"/>
      <c r="T194" s="51"/>
      <c r="U194" s="39">
        <v>151</v>
      </c>
      <c r="V194" s="39">
        <v>132.18543046357601</v>
      </c>
      <c r="W194" s="41">
        <v>0.79846575342465798</v>
      </c>
      <c r="X194" s="51">
        <v>11.8865034246575</v>
      </c>
      <c r="Y194" s="39"/>
      <c r="Z194" s="42"/>
      <c r="AA194" s="42"/>
      <c r="AB194" s="51"/>
      <c r="AC194" s="42">
        <v>144</v>
      </c>
      <c r="AD194" s="41">
        <v>38.847916666666698</v>
      </c>
      <c r="AE194" s="40">
        <v>1.5400492957746501</v>
      </c>
      <c r="AF194" s="51">
        <v>9.6376700704225406</v>
      </c>
    </row>
    <row r="195" spans="1:32" x14ac:dyDescent="0.2">
      <c r="A195" s="43" t="s">
        <v>40</v>
      </c>
      <c r="B195" s="39">
        <v>2006</v>
      </c>
      <c r="C195" s="62">
        <v>0.17336717428088</v>
      </c>
      <c r="D195" s="39">
        <v>179</v>
      </c>
      <c r="E195" s="39">
        <v>4574.7262569832401</v>
      </c>
      <c r="F195" s="42">
        <v>329</v>
      </c>
      <c r="G195" s="41">
        <v>14.30273556231</v>
      </c>
      <c r="H195" s="51">
        <v>25.477440729483298</v>
      </c>
      <c r="I195" s="42"/>
      <c r="J195" s="39"/>
      <c r="K195" s="41"/>
      <c r="L195" s="51"/>
      <c r="M195" s="39"/>
      <c r="N195" s="39"/>
      <c r="O195" s="41"/>
      <c r="P195" s="51"/>
      <c r="Q195" s="39"/>
      <c r="R195" s="39"/>
      <c r="S195" s="41"/>
      <c r="T195" s="51"/>
      <c r="U195" s="39">
        <v>179</v>
      </c>
      <c r="V195" s="39">
        <v>138.09497206703901</v>
      </c>
      <c r="W195" s="41">
        <v>1.4070121580547099</v>
      </c>
      <c r="X195" s="51">
        <v>12.2207963525836</v>
      </c>
      <c r="Y195" s="39"/>
      <c r="Z195" s="42"/>
      <c r="AA195" s="42"/>
      <c r="AB195" s="51"/>
      <c r="AC195" s="42">
        <v>168</v>
      </c>
      <c r="AD195" s="41">
        <v>41.417261904761901</v>
      </c>
      <c r="AE195" s="40">
        <v>2.8413018867924502</v>
      </c>
      <c r="AF195" s="51">
        <v>10.315801572327</v>
      </c>
    </row>
    <row r="196" spans="1:32" x14ac:dyDescent="0.2">
      <c r="A196" s="43" t="s">
        <v>40</v>
      </c>
      <c r="B196" s="39">
        <v>2007</v>
      </c>
      <c r="C196" s="62">
        <v>1.9358208955223902E-2</v>
      </c>
      <c r="D196" s="39">
        <v>242</v>
      </c>
      <c r="E196" s="39">
        <v>4661.09504132231</v>
      </c>
      <c r="F196" s="42">
        <v>420</v>
      </c>
      <c r="G196" s="41">
        <v>35.654880952380999</v>
      </c>
      <c r="H196" s="51">
        <v>27.3750619047619</v>
      </c>
      <c r="I196" s="42"/>
      <c r="J196" s="39"/>
      <c r="K196" s="41"/>
      <c r="L196" s="51"/>
      <c r="M196" s="39"/>
      <c r="N196" s="39"/>
      <c r="O196" s="41"/>
      <c r="P196" s="51"/>
      <c r="Q196" s="39"/>
      <c r="R196" s="39"/>
      <c r="S196" s="41"/>
      <c r="T196" s="51"/>
      <c r="U196" s="39">
        <v>242</v>
      </c>
      <c r="V196" s="39">
        <v>134.16942148760299</v>
      </c>
      <c r="W196" s="41">
        <v>1.00664523809524</v>
      </c>
      <c r="X196" s="51">
        <v>13.5393928571429</v>
      </c>
      <c r="Y196" s="39"/>
      <c r="Z196" s="42"/>
      <c r="AA196" s="42"/>
      <c r="AB196" s="51"/>
      <c r="AC196" s="42">
        <v>229</v>
      </c>
      <c r="AD196" s="41">
        <v>39.813537117903898</v>
      </c>
      <c r="AE196" s="40">
        <v>2.5411613691931501</v>
      </c>
      <c r="AF196" s="51">
        <v>11.664765525672401</v>
      </c>
    </row>
    <row r="197" spans="1:32" x14ac:dyDescent="0.2">
      <c r="A197" s="43" t="s">
        <v>40</v>
      </c>
      <c r="B197" s="39">
        <v>2008</v>
      </c>
      <c r="C197" s="62">
        <v>7.4588394062078303E-2</v>
      </c>
      <c r="D197" s="39">
        <v>239</v>
      </c>
      <c r="E197" s="39">
        <v>4694.8075313807503</v>
      </c>
      <c r="F197" s="42">
        <v>446</v>
      </c>
      <c r="G197" s="41">
        <v>44.044080717488796</v>
      </c>
      <c r="H197" s="51">
        <v>25.509625560538101</v>
      </c>
      <c r="I197" s="42"/>
      <c r="J197" s="39"/>
      <c r="K197" s="41"/>
      <c r="L197" s="51"/>
      <c r="M197" s="39"/>
      <c r="N197" s="39"/>
      <c r="O197" s="41"/>
      <c r="P197" s="51"/>
      <c r="Q197" s="39"/>
      <c r="R197" s="39"/>
      <c r="S197" s="41"/>
      <c r="T197" s="51"/>
      <c r="U197" s="39">
        <v>239</v>
      </c>
      <c r="V197" s="39">
        <v>131.966527196653</v>
      </c>
      <c r="W197" s="41">
        <v>0.89826681614349801</v>
      </c>
      <c r="X197" s="51">
        <v>12.059529147982101</v>
      </c>
      <c r="Y197" s="39"/>
      <c r="Z197" s="42"/>
      <c r="AA197" s="42"/>
      <c r="AB197" s="51"/>
      <c r="AC197" s="42">
        <v>223</v>
      </c>
      <c r="AD197" s="41">
        <v>36.013004484304901</v>
      </c>
      <c r="AE197" s="40">
        <v>1.9102193396226399</v>
      </c>
      <c r="AF197" s="51">
        <v>10.643577122641499</v>
      </c>
    </row>
    <row r="198" spans="1:32" x14ac:dyDescent="0.2">
      <c r="A198" s="43" t="s">
        <v>40</v>
      </c>
      <c r="B198" s="39">
        <v>2009</v>
      </c>
      <c r="C198" s="62">
        <v>0.111195965417867</v>
      </c>
      <c r="D198" s="39">
        <v>236</v>
      </c>
      <c r="E198" s="39">
        <v>4695.9661016949103</v>
      </c>
      <c r="F198" s="42">
        <v>416</v>
      </c>
      <c r="G198" s="41">
        <v>21.2234855769231</v>
      </c>
      <c r="H198" s="51">
        <v>26.965634615384602</v>
      </c>
      <c r="I198" s="42"/>
      <c r="J198" s="39"/>
      <c r="K198" s="41"/>
      <c r="L198" s="51"/>
      <c r="M198" s="39"/>
      <c r="N198" s="39"/>
      <c r="O198" s="41"/>
      <c r="P198" s="51"/>
      <c r="Q198" s="39"/>
      <c r="R198" s="39"/>
      <c r="S198" s="41"/>
      <c r="T198" s="51"/>
      <c r="U198" s="39">
        <v>236</v>
      </c>
      <c r="V198" s="39">
        <v>131.13135593220301</v>
      </c>
      <c r="W198" s="41">
        <v>0.60841826923076903</v>
      </c>
      <c r="X198" s="51">
        <v>13.473396634615399</v>
      </c>
      <c r="Y198" s="39"/>
      <c r="Z198" s="42"/>
      <c r="AA198" s="42"/>
      <c r="AB198" s="51"/>
      <c r="AC198" s="42">
        <v>223</v>
      </c>
      <c r="AD198" s="41">
        <v>31.967264573990999</v>
      </c>
      <c r="AE198" s="40">
        <v>1.07301470588235</v>
      </c>
      <c r="AF198" s="51">
        <v>11.8571455882353</v>
      </c>
    </row>
    <row r="199" spans="1:32" x14ac:dyDescent="0.2">
      <c r="A199" s="43" t="s">
        <v>40</v>
      </c>
      <c r="B199" s="39">
        <v>2010</v>
      </c>
      <c r="C199" s="62">
        <v>7.6662830840046006E-2</v>
      </c>
      <c r="D199" s="39">
        <v>322</v>
      </c>
      <c r="E199" s="39">
        <v>4844.1521739130403</v>
      </c>
      <c r="F199" s="42">
        <v>497</v>
      </c>
      <c r="G199" s="41">
        <v>59.520020120724297</v>
      </c>
      <c r="H199" s="51">
        <v>26.206511066398399</v>
      </c>
      <c r="I199" s="42"/>
      <c r="J199" s="39"/>
      <c r="K199" s="41"/>
      <c r="L199" s="51"/>
      <c r="M199" s="39"/>
      <c r="N199" s="39"/>
      <c r="O199" s="41"/>
      <c r="P199" s="51"/>
      <c r="Q199" s="39"/>
      <c r="R199" s="39"/>
      <c r="S199" s="41"/>
      <c r="T199" s="51"/>
      <c r="U199" s="39">
        <v>322</v>
      </c>
      <c r="V199" s="39">
        <v>138.695652173913</v>
      </c>
      <c r="W199" s="41">
        <v>0.24073239436619701</v>
      </c>
      <c r="X199" s="51">
        <v>12.419442655935599</v>
      </c>
      <c r="Y199" s="39"/>
      <c r="Z199" s="42"/>
      <c r="AA199" s="42"/>
      <c r="AB199" s="51"/>
      <c r="AC199" s="42">
        <v>289</v>
      </c>
      <c r="AD199" s="41">
        <v>33.665051903114197</v>
      </c>
      <c r="AE199" s="40">
        <v>0.93333966244725697</v>
      </c>
      <c r="AF199" s="51">
        <v>10.4152905063291</v>
      </c>
    </row>
    <row r="200" spans="1:32" x14ac:dyDescent="0.2">
      <c r="A200" s="43" t="s">
        <v>40</v>
      </c>
      <c r="B200" s="39">
        <v>2011</v>
      </c>
      <c r="C200" s="62">
        <v>7.6111771700356698E-2</v>
      </c>
      <c r="D200" s="39">
        <v>278</v>
      </c>
      <c r="E200" s="39">
        <v>4596.9028776978403</v>
      </c>
      <c r="F200" s="42">
        <v>511</v>
      </c>
      <c r="G200" s="41">
        <v>28.105166340508799</v>
      </c>
      <c r="H200" s="51">
        <v>25.386052837573398</v>
      </c>
      <c r="I200" s="42"/>
      <c r="J200" s="39"/>
      <c r="K200" s="41"/>
      <c r="L200" s="51"/>
      <c r="M200" s="39"/>
      <c r="N200" s="39"/>
      <c r="O200" s="41"/>
      <c r="P200" s="51"/>
      <c r="Q200" s="39"/>
      <c r="R200" s="39"/>
      <c r="S200" s="41"/>
      <c r="T200" s="51"/>
      <c r="U200" s="39">
        <v>278</v>
      </c>
      <c r="V200" s="39">
        <v>128.89928057553999</v>
      </c>
      <c r="W200" s="41">
        <v>0.92634442270058703</v>
      </c>
      <c r="X200" s="51">
        <v>12.132399217221099</v>
      </c>
      <c r="Y200" s="39"/>
      <c r="Z200" s="42"/>
      <c r="AA200" s="42"/>
      <c r="AB200" s="51"/>
      <c r="AC200" s="42">
        <v>261</v>
      </c>
      <c r="AD200" s="41">
        <v>30.596934865900401</v>
      </c>
      <c r="AE200" s="40">
        <v>-0.599579158316634</v>
      </c>
      <c r="AF200" s="51">
        <v>10.9137276553106</v>
      </c>
    </row>
    <row r="201" spans="1:32" x14ac:dyDescent="0.2">
      <c r="A201" s="43" t="s">
        <v>40</v>
      </c>
      <c r="B201" s="39">
        <v>2012</v>
      </c>
      <c r="C201" s="62">
        <v>0.109186602870813</v>
      </c>
      <c r="D201" s="39">
        <v>249</v>
      </c>
      <c r="E201" s="39">
        <v>4551.2690763052196</v>
      </c>
      <c r="F201" s="42">
        <v>493</v>
      </c>
      <c r="G201" s="41">
        <v>66.688215010142002</v>
      </c>
      <c r="H201" s="51">
        <v>24.302113590263701</v>
      </c>
      <c r="I201" s="42"/>
      <c r="J201" s="39"/>
      <c r="K201" s="41"/>
      <c r="L201" s="51"/>
      <c r="M201" s="39"/>
      <c r="N201" s="39"/>
      <c r="O201" s="41"/>
      <c r="P201" s="51"/>
      <c r="Q201" s="39"/>
      <c r="R201" s="39"/>
      <c r="S201" s="41"/>
      <c r="T201" s="51"/>
      <c r="U201" s="39">
        <v>249</v>
      </c>
      <c r="V201" s="39">
        <v>124.622489959839</v>
      </c>
      <c r="W201" s="41">
        <v>0.31251527494908399</v>
      </c>
      <c r="X201" s="51">
        <v>11.5402851323829</v>
      </c>
      <c r="Y201" s="39"/>
      <c r="Z201" s="42"/>
      <c r="AA201" s="42"/>
      <c r="AB201" s="51"/>
      <c r="AC201" s="42">
        <v>224</v>
      </c>
      <c r="AD201" s="41">
        <v>32.074107142857102</v>
      </c>
      <c r="AE201" s="40">
        <v>-1.33359196617336</v>
      </c>
      <c r="AF201" s="51">
        <v>10.545490697674399</v>
      </c>
    </row>
    <row r="202" spans="1:32" x14ac:dyDescent="0.2">
      <c r="A202" s="43" t="s">
        <v>40</v>
      </c>
      <c r="B202" s="39">
        <v>2013</v>
      </c>
      <c r="C202" s="62">
        <v>0.123013972055888</v>
      </c>
      <c r="D202" s="39">
        <v>311</v>
      </c>
      <c r="E202" s="39">
        <v>4991.1061093247599</v>
      </c>
      <c r="F202" s="42">
        <v>574</v>
      </c>
      <c r="G202" s="41">
        <v>68.103989547038296</v>
      </c>
      <c r="H202" s="51">
        <v>23.903189895470401</v>
      </c>
      <c r="I202" s="42"/>
      <c r="J202" s="39"/>
      <c r="K202" s="41"/>
      <c r="L202" s="51"/>
      <c r="M202" s="39"/>
      <c r="N202" s="39"/>
      <c r="O202" s="41"/>
      <c r="P202" s="51"/>
      <c r="Q202" s="39"/>
      <c r="R202" s="39"/>
      <c r="S202" s="41"/>
      <c r="T202" s="51"/>
      <c r="U202" s="39">
        <v>311</v>
      </c>
      <c r="V202" s="39">
        <v>127.633440514469</v>
      </c>
      <c r="W202" s="41">
        <v>-2.8073298429319399E-2</v>
      </c>
      <c r="X202" s="51">
        <v>10.238895287958099</v>
      </c>
      <c r="Y202" s="39"/>
      <c r="Z202" s="42"/>
      <c r="AA202" s="42"/>
      <c r="AB202" s="51"/>
      <c r="AC202" s="42">
        <v>295</v>
      </c>
      <c r="AD202" s="41">
        <v>30.705423728813599</v>
      </c>
      <c r="AE202" s="40">
        <v>-2.23632616487455</v>
      </c>
      <c r="AF202" s="51">
        <v>9.4244761648745605</v>
      </c>
    </row>
    <row r="203" spans="1:32" x14ac:dyDescent="0.2">
      <c r="A203" s="43" t="s">
        <v>40</v>
      </c>
      <c r="B203" s="39">
        <v>2014</v>
      </c>
      <c r="C203" s="62">
        <v>2.9380630630630601E-2</v>
      </c>
      <c r="D203" s="39">
        <v>262</v>
      </c>
      <c r="E203" s="39">
        <v>5085.3015267175597</v>
      </c>
      <c r="F203" s="42">
        <v>517</v>
      </c>
      <c r="G203" s="41">
        <v>106.499284332689</v>
      </c>
      <c r="H203" s="51">
        <v>24.125034816247599</v>
      </c>
      <c r="I203" s="42"/>
      <c r="J203" s="39"/>
      <c r="K203" s="41"/>
      <c r="L203" s="51"/>
      <c r="M203" s="39"/>
      <c r="N203" s="39"/>
      <c r="O203" s="41"/>
      <c r="P203" s="51"/>
      <c r="Q203" s="39"/>
      <c r="R203" s="39"/>
      <c r="S203" s="41"/>
      <c r="T203" s="51"/>
      <c r="U203" s="39">
        <v>262</v>
      </c>
      <c r="V203" s="39">
        <v>126.396946564885</v>
      </c>
      <c r="W203" s="41">
        <v>0.10356976744186</v>
      </c>
      <c r="X203" s="51">
        <v>11.0706143410853</v>
      </c>
      <c r="Y203" s="39"/>
      <c r="Z203" s="42"/>
      <c r="AA203" s="42"/>
      <c r="AB203" s="51"/>
      <c r="AC203" s="42">
        <v>257</v>
      </c>
      <c r="AD203" s="41">
        <v>30.2793774319066</v>
      </c>
      <c r="AE203" s="40">
        <v>-3.4513900990098998</v>
      </c>
      <c r="AF203" s="51">
        <v>9.7369782178217807</v>
      </c>
    </row>
    <row r="204" spans="1:32" x14ac:dyDescent="0.2">
      <c r="A204" s="43" t="s">
        <v>40</v>
      </c>
      <c r="B204" s="39">
        <v>2015</v>
      </c>
      <c r="C204" s="62">
        <v>6.9449204406364803E-2</v>
      </c>
      <c r="D204" s="39">
        <v>227</v>
      </c>
      <c r="E204" s="39">
        <v>5417.8502202643203</v>
      </c>
      <c r="F204" s="42">
        <v>495</v>
      </c>
      <c r="G204" s="41">
        <v>120.845393939394</v>
      </c>
      <c r="H204" s="51">
        <v>21.5632949494949</v>
      </c>
      <c r="I204" s="42"/>
      <c r="J204" s="39"/>
      <c r="K204" s="41"/>
      <c r="L204" s="51"/>
      <c r="M204" s="39"/>
      <c r="N204" s="39"/>
      <c r="O204" s="41"/>
      <c r="P204" s="51"/>
      <c r="Q204" s="39"/>
      <c r="R204" s="39"/>
      <c r="S204" s="41"/>
      <c r="T204" s="51"/>
      <c r="U204" s="39">
        <v>227</v>
      </c>
      <c r="V204" s="39">
        <v>119.03964757709301</v>
      </c>
      <c r="W204" s="41">
        <v>8.8147773279352498E-2</v>
      </c>
      <c r="X204" s="51">
        <v>9.2960323886639706</v>
      </c>
      <c r="Y204" s="39"/>
      <c r="Z204" s="42"/>
      <c r="AA204" s="42"/>
      <c r="AB204" s="51"/>
      <c r="AC204" s="42">
        <v>224</v>
      </c>
      <c r="AD204" s="41">
        <v>27.534821428571501</v>
      </c>
      <c r="AE204" s="40">
        <v>-4.1182268041237098</v>
      </c>
      <c r="AF204" s="51">
        <v>8.1707051546391707</v>
      </c>
    </row>
    <row r="205" spans="1:32" x14ac:dyDescent="0.2">
      <c r="A205" s="43" t="s">
        <v>40</v>
      </c>
      <c r="B205" s="39">
        <v>2016</v>
      </c>
      <c r="C205" s="62">
        <v>0.254082503556188</v>
      </c>
      <c r="D205" s="39">
        <v>172</v>
      </c>
      <c r="E205" s="39">
        <v>5529.8837209302301</v>
      </c>
      <c r="F205" s="42">
        <v>433</v>
      </c>
      <c r="G205" s="41">
        <v>151.97438799076201</v>
      </c>
      <c r="H205" s="51">
        <v>21.312806004618899</v>
      </c>
      <c r="I205" s="42"/>
      <c r="J205" s="39"/>
      <c r="K205" s="41"/>
      <c r="L205" s="51"/>
      <c r="M205" s="39"/>
      <c r="N205" s="39"/>
      <c r="O205" s="41"/>
      <c r="P205" s="51"/>
      <c r="Q205" s="39"/>
      <c r="R205" s="39"/>
      <c r="S205" s="41"/>
      <c r="T205" s="51"/>
      <c r="U205" s="39">
        <v>172</v>
      </c>
      <c r="V205" s="39">
        <v>117.598837209302</v>
      </c>
      <c r="W205" s="41">
        <v>-4.8812500000000002E-2</v>
      </c>
      <c r="X205" s="51">
        <v>10.098969907407399</v>
      </c>
      <c r="Y205" s="39"/>
      <c r="Z205" s="42"/>
      <c r="AA205" s="42"/>
      <c r="AB205" s="51"/>
      <c r="AC205" s="42">
        <v>144</v>
      </c>
      <c r="AD205" s="41">
        <v>28.3</v>
      </c>
      <c r="AE205" s="40">
        <v>-6.1395703883495196</v>
      </c>
      <c r="AF205" s="51">
        <v>8.2629121359223294</v>
      </c>
    </row>
    <row r="206" spans="1:32" x14ac:dyDescent="0.2">
      <c r="A206" s="43" t="s">
        <v>40</v>
      </c>
      <c r="B206" s="39">
        <v>2017</v>
      </c>
      <c r="C206" s="62">
        <v>6.0880398671096299E-2</v>
      </c>
      <c r="D206" s="39">
        <v>71</v>
      </c>
      <c r="E206" s="39">
        <v>5367.5492957746501</v>
      </c>
      <c r="F206" s="42">
        <v>368</v>
      </c>
      <c r="G206" s="41">
        <v>126.805217391304</v>
      </c>
      <c r="H206" s="51">
        <v>15.7171548913043</v>
      </c>
      <c r="I206" s="42"/>
      <c r="J206" s="39"/>
      <c r="K206" s="41"/>
      <c r="L206" s="51"/>
      <c r="M206" s="39"/>
      <c r="N206" s="39"/>
      <c r="O206" s="41"/>
      <c r="P206" s="51"/>
      <c r="Q206" s="39"/>
      <c r="R206" s="39"/>
      <c r="S206" s="41"/>
      <c r="T206" s="51"/>
      <c r="U206" s="39">
        <v>71</v>
      </c>
      <c r="V206" s="39">
        <v>112.887323943662</v>
      </c>
      <c r="W206" s="41">
        <v>-0.46008174386921002</v>
      </c>
      <c r="X206" s="51">
        <v>7.36605177111716</v>
      </c>
      <c r="Y206" s="39"/>
      <c r="Z206" s="42"/>
      <c r="AA206" s="42"/>
      <c r="AB206" s="51"/>
      <c r="AC206" s="42">
        <v>59</v>
      </c>
      <c r="AD206" s="41">
        <v>27.437288135593199</v>
      </c>
      <c r="AE206" s="40">
        <v>-5.7199519774011298</v>
      </c>
      <c r="AF206" s="51">
        <v>6.62325706214689</v>
      </c>
    </row>
    <row r="207" spans="1:32" x14ac:dyDescent="0.2">
      <c r="A207" s="43" t="s">
        <v>40</v>
      </c>
      <c r="B207" s="39">
        <v>2018</v>
      </c>
      <c r="C207" s="62">
        <v>0.2001</v>
      </c>
      <c r="D207" s="39"/>
      <c r="E207" s="39"/>
      <c r="F207" s="42">
        <v>332</v>
      </c>
      <c r="G207" s="41">
        <v>126.439698795181</v>
      </c>
      <c r="H207" s="51">
        <v>15.4456084337349</v>
      </c>
      <c r="I207" s="42"/>
      <c r="J207" s="39"/>
      <c r="K207" s="41"/>
      <c r="L207" s="51"/>
      <c r="M207" s="39"/>
      <c r="N207" s="39"/>
      <c r="O207" s="41"/>
      <c r="P207" s="51"/>
      <c r="Q207" s="39"/>
      <c r="R207" s="39"/>
      <c r="S207" s="41"/>
      <c r="T207" s="51"/>
      <c r="U207" s="39"/>
      <c r="V207" s="39"/>
      <c r="W207" s="41"/>
      <c r="X207" s="51"/>
      <c r="Y207" s="39"/>
      <c r="Z207" s="42"/>
      <c r="AA207" s="42"/>
      <c r="AB207" s="51"/>
      <c r="AC207" s="42"/>
      <c r="AD207" s="41"/>
      <c r="AE207" s="40"/>
      <c r="AF207" s="51"/>
    </row>
    <row r="208" spans="1:32" x14ac:dyDescent="0.2">
      <c r="A208" s="43" t="s">
        <v>40</v>
      </c>
      <c r="B208" s="39">
        <v>2019</v>
      </c>
      <c r="C208" s="62">
        <v>0.14665738161559899</v>
      </c>
      <c r="D208" s="39"/>
      <c r="E208" s="39"/>
      <c r="F208" s="42">
        <v>236</v>
      </c>
      <c r="G208" s="41">
        <v>110.480211864407</v>
      </c>
      <c r="H208" s="51">
        <v>14.0135889830508</v>
      </c>
      <c r="I208" s="42"/>
      <c r="J208" s="39"/>
      <c r="K208" s="41"/>
      <c r="L208" s="51"/>
      <c r="M208" s="39"/>
      <c r="N208" s="39"/>
      <c r="O208" s="41"/>
      <c r="P208" s="51"/>
      <c r="Q208" s="39"/>
      <c r="R208" s="39"/>
      <c r="S208" s="41"/>
      <c r="T208" s="51"/>
      <c r="U208" s="39"/>
      <c r="V208" s="39"/>
      <c r="W208" s="41"/>
      <c r="X208" s="51"/>
      <c r="Y208" s="39"/>
      <c r="Z208" s="42"/>
      <c r="AA208" s="42"/>
      <c r="AB208" s="51"/>
      <c r="AC208" s="42"/>
      <c r="AD208" s="41"/>
      <c r="AE208" s="40"/>
      <c r="AF208" s="51"/>
    </row>
    <row r="209" spans="1:32" x14ac:dyDescent="0.2">
      <c r="A209" s="43" t="s">
        <v>40</v>
      </c>
      <c r="B209" s="39">
        <v>2020</v>
      </c>
      <c r="C209" s="62">
        <v>6.3750000000000001E-2</v>
      </c>
      <c r="D209" s="39"/>
      <c r="E209" s="39"/>
      <c r="F209" s="42">
        <v>159</v>
      </c>
      <c r="G209" s="41">
        <v>106.31710691823901</v>
      </c>
      <c r="H209" s="51">
        <v>11.8182389937107</v>
      </c>
      <c r="I209" s="42"/>
      <c r="J209" s="39"/>
      <c r="K209" s="41"/>
      <c r="L209" s="51"/>
      <c r="M209" s="39"/>
      <c r="N209" s="39"/>
      <c r="O209" s="41"/>
      <c r="P209" s="51"/>
      <c r="Q209" s="39"/>
      <c r="R209" s="39"/>
      <c r="S209" s="41"/>
      <c r="T209" s="51"/>
      <c r="U209" s="39"/>
      <c r="V209" s="39"/>
      <c r="W209" s="41"/>
      <c r="X209" s="51"/>
      <c r="Y209" s="39"/>
      <c r="Z209" s="42"/>
      <c r="AA209" s="42"/>
      <c r="AB209" s="51"/>
      <c r="AC209" s="42"/>
      <c r="AD209" s="41"/>
      <c r="AE209" s="40"/>
      <c r="AF209" s="51"/>
    </row>
    <row r="210" spans="1:32" x14ac:dyDescent="0.2">
      <c r="A210" s="43" t="s">
        <v>40</v>
      </c>
      <c r="B210" s="39">
        <v>2021</v>
      </c>
      <c r="C210" s="62">
        <v>7.6216216216216201E-2</v>
      </c>
      <c r="D210" s="39"/>
      <c r="E210" s="39"/>
      <c r="F210" s="42">
        <v>54</v>
      </c>
      <c r="G210" s="41">
        <v>148.672037037037</v>
      </c>
      <c r="H210" s="51">
        <v>10.2796296296296</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41</v>
      </c>
      <c r="B211" s="39">
        <v>1987</v>
      </c>
      <c r="C211" s="62">
        <v>8.5507246376811605E-3</v>
      </c>
      <c r="D211" s="39"/>
      <c r="E211" s="39"/>
      <c r="F211" s="42">
        <v>55</v>
      </c>
      <c r="G211" s="41">
        <v>-109.827272727273</v>
      </c>
      <c r="H211" s="51">
        <v>26.266181818181799</v>
      </c>
      <c r="I211" s="42"/>
      <c r="J211" s="39"/>
      <c r="K211" s="41"/>
      <c r="L211" s="51"/>
      <c r="M211" s="39"/>
      <c r="N211" s="39"/>
      <c r="O211" s="41"/>
      <c r="P211" s="51"/>
      <c r="Q211" s="39"/>
      <c r="R211" s="39"/>
      <c r="S211" s="41"/>
      <c r="T211" s="51"/>
      <c r="U211" s="39"/>
      <c r="V211" s="39"/>
      <c r="W211" s="41"/>
      <c r="X211" s="51"/>
      <c r="Y211" s="39"/>
      <c r="Z211" s="42"/>
      <c r="AA211" s="42"/>
      <c r="AB211" s="51"/>
      <c r="AC211" s="42"/>
      <c r="AD211" s="41"/>
      <c r="AE211" s="40"/>
      <c r="AF211" s="51"/>
    </row>
    <row r="212" spans="1:32" x14ac:dyDescent="0.2">
      <c r="A212" s="43" t="s">
        <v>41</v>
      </c>
      <c r="B212" s="39">
        <v>1988</v>
      </c>
      <c r="C212" s="62">
        <v>3.6363636363636397E-2</v>
      </c>
      <c r="D212" s="39"/>
      <c r="E212" s="39"/>
      <c r="F212" s="42">
        <v>52</v>
      </c>
      <c r="G212" s="41">
        <v>-4.2423076923076897</v>
      </c>
      <c r="H212" s="51">
        <v>29.3609230769231</v>
      </c>
      <c r="I212" s="42"/>
      <c r="J212" s="39"/>
      <c r="K212" s="41"/>
      <c r="L212" s="51"/>
      <c r="M212" s="39"/>
      <c r="N212" s="39"/>
      <c r="O212" s="41"/>
      <c r="P212" s="51"/>
      <c r="Q212" s="39"/>
      <c r="R212" s="39"/>
      <c r="S212" s="41"/>
      <c r="T212" s="51"/>
      <c r="U212" s="39"/>
      <c r="V212" s="39"/>
      <c r="W212" s="41"/>
      <c r="X212" s="51"/>
      <c r="Y212" s="39"/>
      <c r="Z212" s="42"/>
      <c r="AA212" s="42"/>
      <c r="AB212" s="51"/>
      <c r="AC212" s="42"/>
      <c r="AD212" s="41"/>
      <c r="AE212" s="40"/>
      <c r="AF212" s="51"/>
    </row>
    <row r="213" spans="1:32" x14ac:dyDescent="0.2">
      <c r="A213" s="43" t="s">
        <v>41</v>
      </c>
      <c r="B213" s="39">
        <v>1989</v>
      </c>
      <c r="C213" s="62">
        <v>0.16727272727272699</v>
      </c>
      <c r="D213" s="39">
        <v>62</v>
      </c>
      <c r="E213" s="39">
        <v>4813.1290322580599</v>
      </c>
      <c r="F213" s="42">
        <v>82</v>
      </c>
      <c r="G213" s="41">
        <v>-73.826951219512196</v>
      </c>
      <c r="H213" s="51">
        <v>28.6174146341463</v>
      </c>
      <c r="I213" s="42"/>
      <c r="J213" s="39"/>
      <c r="K213" s="41"/>
      <c r="L213" s="51"/>
      <c r="M213" s="39"/>
      <c r="N213" s="39"/>
      <c r="O213" s="41"/>
      <c r="P213" s="51"/>
      <c r="Q213" s="39"/>
      <c r="R213" s="39"/>
      <c r="S213" s="41"/>
      <c r="T213" s="51"/>
      <c r="U213" s="39">
        <v>62</v>
      </c>
      <c r="V213" s="39">
        <v>143.370967741935</v>
      </c>
      <c r="W213" s="41">
        <v>1.36720731707317</v>
      </c>
      <c r="X213" s="51">
        <v>11.987</v>
      </c>
      <c r="Y213" s="39"/>
      <c r="Z213" s="42"/>
      <c r="AA213" s="42"/>
      <c r="AB213" s="51"/>
      <c r="AC213" s="42">
        <v>60</v>
      </c>
      <c r="AD213" s="41">
        <v>56.051666666666598</v>
      </c>
      <c r="AE213" s="40">
        <v>0.282858974358974</v>
      </c>
      <c r="AF213" s="51">
        <v>9.2347435897435908</v>
      </c>
    </row>
    <row r="214" spans="1:32" x14ac:dyDescent="0.2">
      <c r="A214" s="43" t="s">
        <v>41</v>
      </c>
      <c r="B214" s="39">
        <v>1990</v>
      </c>
      <c r="C214" s="62">
        <v>0.169646017699115</v>
      </c>
      <c r="D214" s="39">
        <v>54</v>
      </c>
      <c r="E214" s="39">
        <v>5242.1851851851898</v>
      </c>
      <c r="F214" s="42">
        <v>82</v>
      </c>
      <c r="G214" s="41">
        <v>-16.7960975609756</v>
      </c>
      <c r="H214" s="51">
        <v>27.712048780487802</v>
      </c>
      <c r="I214" s="42"/>
      <c r="J214" s="39"/>
      <c r="K214" s="41"/>
      <c r="L214" s="51"/>
      <c r="M214" s="39"/>
      <c r="N214" s="39"/>
      <c r="O214" s="41"/>
      <c r="P214" s="51"/>
      <c r="Q214" s="39"/>
      <c r="R214" s="39"/>
      <c r="S214" s="41"/>
      <c r="T214" s="51"/>
      <c r="U214" s="39">
        <v>54</v>
      </c>
      <c r="V214" s="39">
        <v>157.03703703703701</v>
      </c>
      <c r="W214" s="41">
        <v>1.33137804878049</v>
      </c>
      <c r="X214" s="51">
        <v>11.1223048780488</v>
      </c>
      <c r="Y214" s="39"/>
      <c r="Z214" s="42"/>
      <c r="AA214" s="42"/>
      <c r="AB214" s="51"/>
      <c r="AC214" s="42">
        <v>54</v>
      </c>
      <c r="AD214" s="41">
        <v>52.033333333333303</v>
      </c>
      <c r="AE214" s="40">
        <v>0.105074074074074</v>
      </c>
      <c r="AF214" s="51">
        <v>8.9751851851851896</v>
      </c>
    </row>
    <row r="215" spans="1:32" x14ac:dyDescent="0.2">
      <c r="A215" s="43" t="s">
        <v>41</v>
      </c>
      <c r="B215" s="39">
        <v>1991</v>
      </c>
      <c r="C215" s="62">
        <v>7.6692307692307699E-2</v>
      </c>
      <c r="D215" s="39">
        <v>65</v>
      </c>
      <c r="E215" s="39">
        <v>5037.2307692307704</v>
      </c>
      <c r="F215" s="42">
        <v>89</v>
      </c>
      <c r="G215" s="41">
        <v>-52.840561797752798</v>
      </c>
      <c r="H215" s="51">
        <v>29.832741573033701</v>
      </c>
      <c r="I215" s="42"/>
      <c r="J215" s="39"/>
      <c r="K215" s="41"/>
      <c r="L215" s="51"/>
      <c r="M215" s="39"/>
      <c r="N215" s="39"/>
      <c r="O215" s="41"/>
      <c r="P215" s="51"/>
      <c r="Q215" s="39"/>
      <c r="R215" s="39"/>
      <c r="S215" s="41"/>
      <c r="T215" s="51"/>
      <c r="U215" s="39">
        <v>65</v>
      </c>
      <c r="V215" s="39">
        <v>149.83076923076899</v>
      </c>
      <c r="W215" s="41">
        <v>1.26028089887641</v>
      </c>
      <c r="X215" s="51">
        <v>11.6447191011236</v>
      </c>
      <c r="Y215" s="39"/>
      <c r="Z215" s="42"/>
      <c r="AA215" s="42"/>
      <c r="AB215" s="51"/>
      <c r="AC215" s="42">
        <v>65</v>
      </c>
      <c r="AD215" s="41">
        <v>51.078461538461603</v>
      </c>
      <c r="AE215" s="40">
        <v>-4.6438202247191002E-2</v>
      </c>
      <c r="AF215" s="51">
        <v>9.3123595505617995</v>
      </c>
    </row>
    <row r="216" spans="1:32" x14ac:dyDescent="0.2">
      <c r="A216" s="43" t="s">
        <v>41</v>
      </c>
      <c r="B216" s="39">
        <v>1992</v>
      </c>
      <c r="C216" s="62">
        <v>0.241592356687898</v>
      </c>
      <c r="D216" s="39">
        <v>90</v>
      </c>
      <c r="E216" s="39">
        <v>5194.4111111111097</v>
      </c>
      <c r="F216" s="42">
        <v>115</v>
      </c>
      <c r="G216" s="41">
        <v>79.647913043478297</v>
      </c>
      <c r="H216" s="51">
        <v>31.665278260869599</v>
      </c>
      <c r="I216" s="42"/>
      <c r="J216" s="39"/>
      <c r="K216" s="41"/>
      <c r="L216" s="51"/>
      <c r="M216" s="39"/>
      <c r="N216" s="39"/>
      <c r="O216" s="41"/>
      <c r="P216" s="51"/>
      <c r="Q216" s="39"/>
      <c r="R216" s="39"/>
      <c r="S216" s="41"/>
      <c r="T216" s="51"/>
      <c r="U216" s="39">
        <v>90</v>
      </c>
      <c r="V216" s="39">
        <v>151.47777777777799</v>
      </c>
      <c r="W216" s="41">
        <v>2.22279130434783</v>
      </c>
      <c r="X216" s="51">
        <v>12.907686956521699</v>
      </c>
      <c r="Y216" s="39"/>
      <c r="Z216" s="42"/>
      <c r="AA216" s="42"/>
      <c r="AB216" s="51"/>
      <c r="AC216" s="42">
        <v>87</v>
      </c>
      <c r="AD216" s="41">
        <v>48.903448275862097</v>
      </c>
      <c r="AE216" s="40">
        <v>0.2676</v>
      </c>
      <c r="AF216" s="51">
        <v>10.6011818181818</v>
      </c>
    </row>
    <row r="217" spans="1:32" x14ac:dyDescent="0.2">
      <c r="A217" s="43" t="s">
        <v>41</v>
      </c>
      <c r="B217" s="39">
        <v>1993</v>
      </c>
      <c r="C217" s="62">
        <v>0.48011976047904198</v>
      </c>
      <c r="D217" s="39">
        <v>89</v>
      </c>
      <c r="E217" s="39">
        <v>5009.3820224719102</v>
      </c>
      <c r="F217" s="42">
        <v>125</v>
      </c>
      <c r="G217" s="41">
        <v>-62.26032</v>
      </c>
      <c r="H217" s="51">
        <v>30.331064000000001</v>
      </c>
      <c r="I217" s="42"/>
      <c r="J217" s="39"/>
      <c r="K217" s="41"/>
      <c r="L217" s="51"/>
      <c r="M217" s="39"/>
      <c r="N217" s="39"/>
      <c r="O217" s="41"/>
      <c r="P217" s="51"/>
      <c r="Q217" s="39"/>
      <c r="R217" s="39"/>
      <c r="S217" s="41"/>
      <c r="T217" s="51"/>
      <c r="U217" s="39">
        <v>89</v>
      </c>
      <c r="V217" s="39">
        <v>144.05617977528101</v>
      </c>
      <c r="W217" s="41">
        <v>1.6894480000000001</v>
      </c>
      <c r="X217" s="51">
        <v>12.012496000000001</v>
      </c>
      <c r="Y217" s="39"/>
      <c r="Z217" s="42"/>
      <c r="AA217" s="42"/>
      <c r="AB217" s="51"/>
      <c r="AC217" s="42">
        <v>84</v>
      </c>
      <c r="AD217" s="41">
        <v>48.1404761904762</v>
      </c>
      <c r="AE217" s="40">
        <v>-0.44266666666666699</v>
      </c>
      <c r="AF217" s="51">
        <v>9.6792841666666707</v>
      </c>
    </row>
    <row r="218" spans="1:32" x14ac:dyDescent="0.2">
      <c r="A218" s="43" t="s">
        <v>41</v>
      </c>
      <c r="B218" s="39">
        <v>1994</v>
      </c>
      <c r="C218" s="62">
        <v>0.63656050955414001</v>
      </c>
      <c r="D218" s="39">
        <v>95</v>
      </c>
      <c r="E218" s="39">
        <v>5204.0736842105298</v>
      </c>
      <c r="F218" s="42">
        <v>130</v>
      </c>
      <c r="G218" s="41">
        <v>17.551692307692299</v>
      </c>
      <c r="H218" s="51">
        <v>33.858530769230804</v>
      </c>
      <c r="I218" s="42"/>
      <c r="J218" s="39"/>
      <c r="K218" s="41"/>
      <c r="L218" s="51"/>
      <c r="M218" s="39"/>
      <c r="N218" s="39"/>
      <c r="O218" s="41"/>
      <c r="P218" s="51"/>
      <c r="Q218" s="39"/>
      <c r="R218" s="39"/>
      <c r="S218" s="41"/>
      <c r="T218" s="51"/>
      <c r="U218" s="39">
        <v>95</v>
      </c>
      <c r="V218" s="39">
        <v>123.747368421053</v>
      </c>
      <c r="W218" s="41">
        <v>0.39096153846153903</v>
      </c>
      <c r="X218" s="51">
        <v>14.467830769230799</v>
      </c>
      <c r="Y218" s="39"/>
      <c r="Z218" s="42"/>
      <c r="AA218" s="42"/>
      <c r="AB218" s="51"/>
      <c r="AC218" s="42">
        <v>88</v>
      </c>
      <c r="AD218" s="41">
        <v>47.088636363636397</v>
      </c>
      <c r="AE218" s="40">
        <v>-0.68720634920634904</v>
      </c>
      <c r="AF218" s="51">
        <v>11.592139682539701</v>
      </c>
    </row>
    <row r="219" spans="1:32" x14ac:dyDescent="0.2">
      <c r="A219" s="43" t="s">
        <v>41</v>
      </c>
      <c r="B219" s="39">
        <v>1995</v>
      </c>
      <c r="C219" s="62">
        <v>0.37416149068323001</v>
      </c>
      <c r="D219" s="39">
        <v>68</v>
      </c>
      <c r="E219" s="39">
        <v>5294.9705882352901</v>
      </c>
      <c r="F219" s="42">
        <v>121</v>
      </c>
      <c r="G219" s="41">
        <v>-27.346859504132201</v>
      </c>
      <c r="H219" s="51">
        <v>28.509611570248001</v>
      </c>
      <c r="I219" s="42"/>
      <c r="J219" s="39"/>
      <c r="K219" s="41"/>
      <c r="L219" s="51"/>
      <c r="M219" s="39"/>
      <c r="N219" s="39"/>
      <c r="O219" s="41"/>
      <c r="P219" s="51"/>
      <c r="Q219" s="39"/>
      <c r="R219" s="39"/>
      <c r="S219" s="41"/>
      <c r="T219" s="51"/>
      <c r="U219" s="39">
        <v>68</v>
      </c>
      <c r="V219" s="39">
        <v>129.32352941176501</v>
      </c>
      <c r="W219" s="41">
        <v>-0.81641322314049602</v>
      </c>
      <c r="X219" s="51">
        <v>11.9314958677686</v>
      </c>
      <c r="Y219" s="39"/>
      <c r="Z219" s="42"/>
      <c r="AA219" s="42"/>
      <c r="AB219" s="51"/>
      <c r="AC219" s="42">
        <v>64</v>
      </c>
      <c r="AD219" s="41">
        <v>39.182812499999997</v>
      </c>
      <c r="AE219" s="40">
        <v>-1.0486525423728801</v>
      </c>
      <c r="AF219" s="51">
        <v>9.7033559322033902</v>
      </c>
    </row>
    <row r="220" spans="1:32" x14ac:dyDescent="0.2">
      <c r="A220" s="43" t="s">
        <v>41</v>
      </c>
      <c r="B220" s="39">
        <v>1996</v>
      </c>
      <c r="C220" s="62">
        <v>0.69819587628865998</v>
      </c>
      <c r="D220" s="39">
        <v>103</v>
      </c>
      <c r="E220" s="39">
        <v>5284.9514563106804</v>
      </c>
      <c r="F220" s="42">
        <v>150</v>
      </c>
      <c r="G220" s="41">
        <v>37.761933333333403</v>
      </c>
      <c r="H220" s="51">
        <v>30.7144266666667</v>
      </c>
      <c r="I220" s="42"/>
      <c r="J220" s="39"/>
      <c r="K220" s="41"/>
      <c r="L220" s="51"/>
      <c r="M220" s="39"/>
      <c r="N220" s="39"/>
      <c r="O220" s="41"/>
      <c r="P220" s="51"/>
      <c r="Q220" s="39"/>
      <c r="R220" s="39"/>
      <c r="S220" s="41"/>
      <c r="T220" s="51"/>
      <c r="U220" s="39">
        <v>103</v>
      </c>
      <c r="V220" s="39">
        <v>131.84466019417499</v>
      </c>
      <c r="W220" s="41">
        <v>-0.19103424657534299</v>
      </c>
      <c r="X220" s="51">
        <v>12.7779589041096</v>
      </c>
      <c r="Y220" s="39"/>
      <c r="Z220" s="42"/>
      <c r="AA220" s="42"/>
      <c r="AB220" s="51"/>
      <c r="AC220" s="42">
        <v>101</v>
      </c>
      <c r="AD220" s="41">
        <v>47.1</v>
      </c>
      <c r="AE220" s="40">
        <v>-0.41439436619718301</v>
      </c>
      <c r="AF220" s="51">
        <v>10.3193457746479</v>
      </c>
    </row>
    <row r="221" spans="1:32" x14ac:dyDescent="0.2">
      <c r="A221" s="43" t="s">
        <v>41</v>
      </c>
      <c r="B221" s="39">
        <v>1997</v>
      </c>
      <c r="C221" s="62">
        <v>0.44817258883248701</v>
      </c>
      <c r="D221" s="39">
        <v>86</v>
      </c>
      <c r="E221" s="39">
        <v>5417.2906976744198</v>
      </c>
      <c r="F221" s="42">
        <v>121</v>
      </c>
      <c r="G221" s="41">
        <v>-50.147107438016597</v>
      </c>
      <c r="H221" s="51">
        <v>32.706024793388401</v>
      </c>
      <c r="I221" s="42"/>
      <c r="J221" s="39"/>
      <c r="K221" s="41"/>
      <c r="L221" s="51"/>
      <c r="M221" s="39"/>
      <c r="N221" s="39"/>
      <c r="O221" s="41"/>
      <c r="P221" s="51"/>
      <c r="Q221" s="39"/>
      <c r="R221" s="39"/>
      <c r="S221" s="41"/>
      <c r="T221" s="51"/>
      <c r="U221" s="39">
        <v>86</v>
      </c>
      <c r="V221" s="39">
        <v>137.87209302325601</v>
      </c>
      <c r="W221" s="41">
        <v>-0.96643801652892503</v>
      </c>
      <c r="X221" s="51">
        <v>14.0065454545454</v>
      </c>
      <c r="Y221" s="39"/>
      <c r="Z221" s="42"/>
      <c r="AA221" s="42"/>
      <c r="AB221" s="51"/>
      <c r="AC221" s="42">
        <v>80</v>
      </c>
      <c r="AD221" s="41">
        <v>50.1875</v>
      </c>
      <c r="AE221" s="40">
        <v>-0.110275862068965</v>
      </c>
      <c r="AF221" s="51">
        <v>11.5128189655172</v>
      </c>
    </row>
    <row r="222" spans="1:32" x14ac:dyDescent="0.2">
      <c r="A222" s="43" t="s">
        <v>41</v>
      </c>
      <c r="B222" s="39">
        <v>1998</v>
      </c>
      <c r="C222" s="62">
        <v>0.42627218934911199</v>
      </c>
      <c r="D222" s="39">
        <v>81</v>
      </c>
      <c r="E222" s="39">
        <v>5645.5555555555602</v>
      </c>
      <c r="F222" s="42">
        <v>129</v>
      </c>
      <c r="G222" s="41">
        <v>-3.97906976744185</v>
      </c>
      <c r="H222" s="51">
        <v>31.892596899224799</v>
      </c>
      <c r="I222" s="42"/>
      <c r="J222" s="39"/>
      <c r="K222" s="41"/>
      <c r="L222" s="51"/>
      <c r="M222" s="39"/>
      <c r="N222" s="39"/>
      <c r="O222" s="41"/>
      <c r="P222" s="51"/>
      <c r="Q222" s="39"/>
      <c r="R222" s="39"/>
      <c r="S222" s="41"/>
      <c r="T222" s="51"/>
      <c r="U222" s="39">
        <v>81</v>
      </c>
      <c r="V222" s="39">
        <v>132.56790123456801</v>
      </c>
      <c r="W222" s="41">
        <v>-2.29125581395349</v>
      </c>
      <c r="X222" s="51">
        <v>14.1570697674419</v>
      </c>
      <c r="Y222" s="39"/>
      <c r="Z222" s="42"/>
      <c r="AA222" s="42"/>
      <c r="AB222" s="51"/>
      <c r="AC222" s="42">
        <v>78</v>
      </c>
      <c r="AD222" s="41">
        <v>49.492307692307698</v>
      </c>
      <c r="AE222" s="40">
        <v>-0.54928225806451603</v>
      </c>
      <c r="AF222" s="51">
        <v>11.887629032258101</v>
      </c>
    </row>
    <row r="223" spans="1:32" x14ac:dyDescent="0.2">
      <c r="A223" s="43" t="s">
        <v>41</v>
      </c>
      <c r="B223" s="39">
        <v>1999</v>
      </c>
      <c r="C223" s="62">
        <v>0.56206521739130499</v>
      </c>
      <c r="D223" s="39">
        <v>85</v>
      </c>
      <c r="E223" s="39">
        <v>6145.1176470588198</v>
      </c>
      <c r="F223" s="42">
        <v>139</v>
      </c>
      <c r="G223" s="41">
        <v>143.34633093525201</v>
      </c>
      <c r="H223" s="51">
        <v>30.5237338129497</v>
      </c>
      <c r="I223" s="42"/>
      <c r="J223" s="39"/>
      <c r="K223" s="41"/>
      <c r="L223" s="51"/>
      <c r="M223" s="39"/>
      <c r="N223" s="39"/>
      <c r="O223" s="41"/>
      <c r="P223" s="51"/>
      <c r="Q223" s="39"/>
      <c r="R223" s="39"/>
      <c r="S223" s="41"/>
      <c r="T223" s="51"/>
      <c r="U223" s="39">
        <v>85</v>
      </c>
      <c r="V223" s="39">
        <v>145.011764705882</v>
      </c>
      <c r="W223" s="41">
        <v>-0.171417266187051</v>
      </c>
      <c r="X223" s="51">
        <v>12.4227338129496</v>
      </c>
      <c r="Y223" s="39"/>
      <c r="Z223" s="42"/>
      <c r="AA223" s="42"/>
      <c r="AB223" s="51"/>
      <c r="AC223" s="42">
        <v>82</v>
      </c>
      <c r="AD223" s="41">
        <v>52.979268292682903</v>
      </c>
      <c r="AE223" s="40">
        <v>-0.85327941176470601</v>
      </c>
      <c r="AF223" s="51">
        <v>10.2850735294118</v>
      </c>
    </row>
    <row r="224" spans="1:32" x14ac:dyDescent="0.2">
      <c r="A224" s="43" t="s">
        <v>41</v>
      </c>
      <c r="B224" s="39">
        <v>2000</v>
      </c>
      <c r="C224" s="62">
        <v>0.52940298507462702</v>
      </c>
      <c r="D224" s="39">
        <v>52</v>
      </c>
      <c r="E224" s="39">
        <v>6355.75</v>
      </c>
      <c r="F224" s="42">
        <v>86</v>
      </c>
      <c r="G224" s="41">
        <v>160.952906976744</v>
      </c>
      <c r="H224" s="51">
        <v>30.1793023255814</v>
      </c>
      <c r="I224" s="42"/>
      <c r="J224" s="39"/>
      <c r="K224" s="41"/>
      <c r="L224" s="51"/>
      <c r="M224" s="39"/>
      <c r="N224" s="39"/>
      <c r="O224" s="41"/>
      <c r="P224" s="51"/>
      <c r="Q224" s="39"/>
      <c r="R224" s="39"/>
      <c r="S224" s="41"/>
      <c r="T224" s="51"/>
      <c r="U224" s="39">
        <v>52</v>
      </c>
      <c r="V224" s="39">
        <v>165.961538461538</v>
      </c>
      <c r="W224" s="41">
        <v>1.2171976744186099</v>
      </c>
      <c r="X224" s="51">
        <v>11.971837209302301</v>
      </c>
      <c r="Y224" s="39"/>
      <c r="Z224" s="42"/>
      <c r="AA224" s="42"/>
      <c r="AB224" s="51"/>
      <c r="AC224" s="42">
        <v>51</v>
      </c>
      <c r="AD224" s="41">
        <v>54.984313725490203</v>
      </c>
      <c r="AE224" s="40">
        <v>-0.49245238095238097</v>
      </c>
      <c r="AF224" s="51">
        <v>9.5954309523809496</v>
      </c>
    </row>
    <row r="225" spans="1:32" x14ac:dyDescent="0.2">
      <c r="A225" s="43" t="s">
        <v>41</v>
      </c>
      <c r="B225" s="39">
        <v>2001</v>
      </c>
      <c r="C225" s="62">
        <v>0.296363636363636</v>
      </c>
      <c r="D225" s="39"/>
      <c r="E225" s="39"/>
      <c r="F225" s="42">
        <v>85</v>
      </c>
      <c r="G225" s="41">
        <v>168.08223529411799</v>
      </c>
      <c r="H225" s="51">
        <v>25.639529411764698</v>
      </c>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t="s">
        <v>41</v>
      </c>
      <c r="B226" s="39">
        <v>2002</v>
      </c>
      <c r="C226" s="62">
        <v>0.43382716049382702</v>
      </c>
      <c r="D226" s="39">
        <v>57</v>
      </c>
      <c r="E226" s="39">
        <v>5496.7017543859602</v>
      </c>
      <c r="F226" s="42">
        <v>79</v>
      </c>
      <c r="G226" s="41">
        <v>266.57810126582302</v>
      </c>
      <c r="H226" s="51">
        <v>28.433240506329099</v>
      </c>
      <c r="I226" s="42"/>
      <c r="J226" s="39"/>
      <c r="K226" s="41"/>
      <c r="L226" s="51"/>
      <c r="M226" s="39"/>
      <c r="N226" s="39"/>
      <c r="O226" s="41"/>
      <c r="P226" s="51"/>
      <c r="Q226" s="39"/>
      <c r="R226" s="39"/>
      <c r="S226" s="41"/>
      <c r="T226" s="51"/>
      <c r="U226" s="39">
        <v>57</v>
      </c>
      <c r="V226" s="39">
        <v>128.75438596491199</v>
      </c>
      <c r="W226" s="41">
        <v>-1.1155443037974699</v>
      </c>
      <c r="X226" s="51">
        <v>10.9082278481013</v>
      </c>
      <c r="Y226" s="39"/>
      <c r="Z226" s="42"/>
      <c r="AA226" s="42"/>
      <c r="AB226" s="51"/>
      <c r="AC226" s="42">
        <v>54</v>
      </c>
      <c r="AD226" s="41">
        <v>45.842592592592602</v>
      </c>
      <c r="AE226" s="40">
        <v>-0.29079487179487201</v>
      </c>
      <c r="AF226" s="51">
        <v>8.7568333333333293</v>
      </c>
    </row>
    <row r="227" spans="1:32" x14ac:dyDescent="0.2">
      <c r="A227" s="43" t="s">
        <v>41</v>
      </c>
      <c r="B227" s="39">
        <v>2003</v>
      </c>
      <c r="C227" s="62">
        <v>0.24756756756756801</v>
      </c>
      <c r="D227" s="39"/>
      <c r="E227" s="39"/>
      <c r="F227" s="42">
        <v>60</v>
      </c>
      <c r="G227" s="41">
        <v>215.122166666667</v>
      </c>
      <c r="H227" s="51">
        <v>28.576133333333299</v>
      </c>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t="s">
        <v>41</v>
      </c>
      <c r="B228" s="39">
        <v>2004</v>
      </c>
      <c r="C228" s="62">
        <v>0.33753846153846201</v>
      </c>
      <c r="D228" s="39">
        <v>56</v>
      </c>
      <c r="E228" s="39">
        <v>6215.4107142857101</v>
      </c>
      <c r="F228" s="42">
        <v>69</v>
      </c>
      <c r="G228" s="41">
        <v>274.44347826086999</v>
      </c>
      <c r="H228" s="51">
        <v>34.887623188405797</v>
      </c>
      <c r="I228" s="42"/>
      <c r="J228" s="39"/>
      <c r="K228" s="41"/>
      <c r="L228" s="51"/>
      <c r="M228" s="39"/>
      <c r="N228" s="39"/>
      <c r="O228" s="41"/>
      <c r="P228" s="51"/>
      <c r="Q228" s="39"/>
      <c r="R228" s="39"/>
      <c r="S228" s="41"/>
      <c r="T228" s="51"/>
      <c r="U228" s="39">
        <v>56</v>
      </c>
      <c r="V228" s="39">
        <v>148.28571428571399</v>
      </c>
      <c r="W228" s="41">
        <v>-0.17221739130434799</v>
      </c>
      <c r="X228" s="51">
        <v>13.866898550724599</v>
      </c>
      <c r="Y228" s="39"/>
      <c r="Z228" s="42"/>
      <c r="AA228" s="42"/>
      <c r="AB228" s="51"/>
      <c r="AC228" s="42">
        <v>54</v>
      </c>
      <c r="AD228" s="41">
        <v>55.340740740740699</v>
      </c>
      <c r="AE228" s="40">
        <v>-2.373703125</v>
      </c>
      <c r="AF228" s="51">
        <v>11.179231250000001</v>
      </c>
    </row>
    <row r="229" spans="1:32" x14ac:dyDescent="0.2">
      <c r="A229" s="43" t="s">
        <v>41</v>
      </c>
      <c r="B229" s="39">
        <v>2005</v>
      </c>
      <c r="C229" s="62">
        <v>1.0945555555555599</v>
      </c>
      <c r="D229" s="39"/>
      <c r="E229" s="39"/>
      <c r="F229" s="42">
        <v>58</v>
      </c>
      <c r="G229" s="41">
        <v>296.89034482758598</v>
      </c>
      <c r="H229" s="51">
        <v>34.126258620689697</v>
      </c>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t="s">
        <v>41</v>
      </c>
      <c r="B230" s="39">
        <v>2006</v>
      </c>
      <c r="C230" s="62">
        <v>1.04397727272727</v>
      </c>
      <c r="D230" s="39"/>
      <c r="E230" s="39"/>
      <c r="F230" s="42">
        <v>52</v>
      </c>
      <c r="G230" s="41">
        <v>318.42211538461498</v>
      </c>
      <c r="H230" s="51">
        <v>34.644384615384602</v>
      </c>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t="s">
        <v>41</v>
      </c>
      <c r="B231" s="39">
        <v>2007</v>
      </c>
      <c r="C231" s="62">
        <v>1.3812745098039201</v>
      </c>
      <c r="D231" s="39"/>
      <c r="E231" s="39"/>
      <c r="F231" s="42">
        <v>65</v>
      </c>
      <c r="G231" s="41">
        <v>283.39307692307699</v>
      </c>
      <c r="H231" s="51">
        <v>33.909030769230803</v>
      </c>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t="s">
        <v>41</v>
      </c>
      <c r="B232" s="39">
        <v>2008</v>
      </c>
      <c r="C232" s="62">
        <v>1.60214285714286</v>
      </c>
      <c r="D232" s="39"/>
      <c r="E232" s="39"/>
      <c r="F232" s="42">
        <v>53</v>
      </c>
      <c r="G232" s="41">
        <v>132.79415094339601</v>
      </c>
      <c r="H232" s="51">
        <v>28.224113207547202</v>
      </c>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t="s">
        <v>41</v>
      </c>
      <c r="B233" s="39">
        <v>2009</v>
      </c>
      <c r="C233" s="62">
        <v>0.91347368421052599</v>
      </c>
      <c r="D233" s="39"/>
      <c r="E233" s="39"/>
      <c r="F233" s="42">
        <v>65</v>
      </c>
      <c r="G233" s="41">
        <v>196.29215384615401</v>
      </c>
      <c r="H233" s="51">
        <v>32.0932769230769</v>
      </c>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t="s">
        <v>41</v>
      </c>
      <c r="B234" s="39">
        <v>2010</v>
      </c>
      <c r="C234" s="62">
        <v>1.085</v>
      </c>
      <c r="D234" s="39"/>
      <c r="E234" s="39"/>
      <c r="F234" s="42">
        <v>55</v>
      </c>
      <c r="G234" s="41">
        <v>233.04272727272701</v>
      </c>
      <c r="H234" s="51">
        <v>29.388836363636401</v>
      </c>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K7m9sV8YNKSUWdEuz1OqOW81OtP78WIgja/+xq33Sj0HECUPQDf4wCAUEBJEcG+MBH2ByTkExYRlR8/npnQVbg==" saltValue="sHAsmgJqgG1EDgESB8W8kw==" spinCount="100000" sheet="1" sort="0"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5089.8275290215597</v>
      </c>
      <c r="D3" s="71">
        <v>3930.9444444444398</v>
      </c>
      <c r="E3" s="71"/>
      <c r="F3" s="71">
        <v>3825.8634146341501</v>
      </c>
      <c r="G3" s="71"/>
      <c r="H3" s="71">
        <v>3339.9080459770098</v>
      </c>
      <c r="I3" s="72">
        <v>4046.6358585192897</v>
      </c>
    </row>
    <row r="4" spans="1:9" x14ac:dyDescent="0.2">
      <c r="A4" s="73">
        <v>1988</v>
      </c>
      <c r="B4" s="74"/>
      <c r="C4" s="1">
        <v>5286.7340067340101</v>
      </c>
      <c r="D4" s="1">
        <v>4203.6732673267297</v>
      </c>
      <c r="E4" s="1">
        <v>3827.5135135135101</v>
      </c>
      <c r="F4" s="1">
        <v>3942.2915811088301</v>
      </c>
      <c r="G4" s="1"/>
      <c r="H4" s="1">
        <v>3382.7782805429902</v>
      </c>
      <c r="I4" s="75">
        <v>4128.5981298452143</v>
      </c>
    </row>
    <row r="5" spans="1:9" x14ac:dyDescent="0.2">
      <c r="A5" s="73">
        <v>1989</v>
      </c>
      <c r="B5" s="74">
        <v>4813.1290322580599</v>
      </c>
      <c r="C5" s="1">
        <v>5266.5433168316804</v>
      </c>
      <c r="D5" s="1">
        <v>4184.5483870967701</v>
      </c>
      <c r="E5" s="1">
        <v>4052.3793103448302</v>
      </c>
      <c r="F5" s="1">
        <v>4102.5317460317501</v>
      </c>
      <c r="G5" s="1"/>
      <c r="H5" s="1">
        <v>3482.4043715847001</v>
      </c>
      <c r="I5" s="75">
        <v>4316.9226940246317</v>
      </c>
    </row>
    <row r="6" spans="1:9" x14ac:dyDescent="0.2">
      <c r="A6" s="73">
        <v>1990</v>
      </c>
      <c r="B6" s="74">
        <v>5242.1851851851898</v>
      </c>
      <c r="C6" s="1">
        <v>5428.0060667340704</v>
      </c>
      <c r="D6" s="1">
        <v>4222.0362694300502</v>
      </c>
      <c r="E6" s="1">
        <v>4315.9880952381</v>
      </c>
      <c r="F6" s="1">
        <v>4189.6776504298005</v>
      </c>
      <c r="G6" s="1"/>
      <c r="H6" s="1">
        <v>3840.8940397350998</v>
      </c>
      <c r="I6" s="75">
        <v>4539.7978844587178</v>
      </c>
    </row>
    <row r="7" spans="1:9" x14ac:dyDescent="0.2">
      <c r="A7" s="73">
        <v>1991</v>
      </c>
      <c r="B7" s="74">
        <v>5037.2307692307704</v>
      </c>
      <c r="C7" s="1">
        <v>5409.3196078431401</v>
      </c>
      <c r="D7" s="1">
        <v>4096.8717105263204</v>
      </c>
      <c r="E7" s="1">
        <v>4209.6363636363603</v>
      </c>
      <c r="F7" s="1">
        <v>4343.8308080808101</v>
      </c>
      <c r="G7" s="1"/>
      <c r="H7" s="1">
        <v>3805.60365853659</v>
      </c>
      <c r="I7" s="75">
        <v>4483.7488196423319</v>
      </c>
    </row>
    <row r="8" spans="1:9" x14ac:dyDescent="0.2">
      <c r="A8" s="73">
        <v>1992</v>
      </c>
      <c r="B8" s="74">
        <v>5194.4111111111097</v>
      </c>
      <c r="C8" s="1">
        <v>5585.4219677693</v>
      </c>
      <c r="D8" s="1">
        <v>4334.0395136778097</v>
      </c>
      <c r="E8" s="1">
        <v>4737.2937062937099</v>
      </c>
      <c r="F8" s="1">
        <v>4346.4871244635196</v>
      </c>
      <c r="G8" s="1"/>
      <c r="H8" s="1">
        <v>3796.1355140186902</v>
      </c>
      <c r="I8" s="75">
        <v>4665.6314895556889</v>
      </c>
    </row>
    <row r="9" spans="1:9" x14ac:dyDescent="0.2">
      <c r="A9" s="73">
        <v>1993</v>
      </c>
      <c r="B9" s="74">
        <v>5009.3820224719102</v>
      </c>
      <c r="C9" s="1">
        <v>5671.42193934856</v>
      </c>
      <c r="D9" s="1">
        <v>4460.41483516484</v>
      </c>
      <c r="E9" s="1">
        <v>4943.3333333333303</v>
      </c>
      <c r="F9" s="1">
        <v>4295.8374999999996</v>
      </c>
      <c r="G9" s="1"/>
      <c r="H9" s="1">
        <v>3701.3428571428599</v>
      </c>
      <c r="I9" s="75">
        <v>4680.2887479102501</v>
      </c>
    </row>
    <row r="10" spans="1:9" x14ac:dyDescent="0.2">
      <c r="A10" s="73">
        <v>1994</v>
      </c>
      <c r="B10" s="74">
        <v>5204.0736842105298</v>
      </c>
      <c r="C10" s="1">
        <v>5809.7850330154097</v>
      </c>
      <c r="D10" s="1">
        <v>4459.5717213114804</v>
      </c>
      <c r="E10" s="1">
        <v>4944.0707070707103</v>
      </c>
      <c r="F10" s="1">
        <v>4313.5003927729804</v>
      </c>
      <c r="G10" s="1"/>
      <c r="H10" s="1">
        <v>4277.7218543046401</v>
      </c>
      <c r="I10" s="75">
        <v>4834.7872321142922</v>
      </c>
    </row>
    <row r="11" spans="1:9" x14ac:dyDescent="0.2">
      <c r="A11" s="73">
        <v>1995</v>
      </c>
      <c r="B11" s="74">
        <v>5294.9705882352901</v>
      </c>
      <c r="C11" s="1">
        <v>5919.33007494298</v>
      </c>
      <c r="D11" s="1">
        <v>4668.1046676096203</v>
      </c>
      <c r="E11" s="1">
        <v>4995.2727272727298</v>
      </c>
      <c r="F11" s="1">
        <v>4572.54787961696</v>
      </c>
      <c r="G11" s="1"/>
      <c r="H11" s="1">
        <v>4735.1478873239403</v>
      </c>
      <c r="I11" s="75">
        <v>5030.8956375002535</v>
      </c>
    </row>
    <row r="12" spans="1:9" x14ac:dyDescent="0.2">
      <c r="A12" s="73">
        <v>1996</v>
      </c>
      <c r="B12" s="74">
        <v>5284.9514563106804</v>
      </c>
      <c r="C12" s="1">
        <v>6066.7838568051302</v>
      </c>
      <c r="D12" s="1">
        <v>4492.5543237250604</v>
      </c>
      <c r="E12" s="1">
        <v>5152.4637681159402</v>
      </c>
      <c r="F12" s="1">
        <v>4646.4534812076399</v>
      </c>
      <c r="G12" s="1"/>
      <c r="H12" s="1">
        <v>4661.05154639175</v>
      </c>
      <c r="I12" s="75">
        <v>5050.7097387593667</v>
      </c>
    </row>
    <row r="13" spans="1:9" x14ac:dyDescent="0.2">
      <c r="A13" s="73">
        <v>1997</v>
      </c>
      <c r="B13" s="74">
        <v>5417.2906976744198</v>
      </c>
      <c r="C13" s="1">
        <v>6145.6734563972004</v>
      </c>
      <c r="D13" s="1">
        <v>4637.1572580645197</v>
      </c>
      <c r="E13" s="1">
        <v>5264.5189393939399</v>
      </c>
      <c r="F13" s="1">
        <v>4640.1973067915696</v>
      </c>
      <c r="G13" s="1"/>
      <c r="H13" s="1">
        <v>4641.6789473684203</v>
      </c>
      <c r="I13" s="75">
        <v>5124.4194342816782</v>
      </c>
    </row>
    <row r="14" spans="1:9" x14ac:dyDescent="0.2">
      <c r="A14" s="73">
        <v>1998</v>
      </c>
      <c r="B14" s="74">
        <v>5645.5555555555602</v>
      </c>
      <c r="C14" s="1">
        <v>6185.3331403762704</v>
      </c>
      <c r="D14" s="1">
        <v>4574.9646166807097</v>
      </c>
      <c r="E14" s="1">
        <v>5083.6328671328702</v>
      </c>
      <c r="F14" s="1">
        <v>4738.2317073170698</v>
      </c>
      <c r="G14" s="1"/>
      <c r="H14" s="1">
        <v>4715.9834710743798</v>
      </c>
      <c r="I14" s="75">
        <v>5157.2835596894765</v>
      </c>
    </row>
    <row r="15" spans="1:9" x14ac:dyDescent="0.2">
      <c r="A15" s="73">
        <v>1999</v>
      </c>
      <c r="B15" s="74">
        <v>6145.1176470588198</v>
      </c>
      <c r="C15" s="1">
        <v>6269.6821209698901</v>
      </c>
      <c r="D15" s="1">
        <v>4682.3733812949604</v>
      </c>
      <c r="E15" s="1">
        <v>5095.6413043478296</v>
      </c>
      <c r="F15" s="1">
        <v>4711.8176563321103</v>
      </c>
      <c r="G15" s="1"/>
      <c r="H15" s="1">
        <v>4602.4207920792096</v>
      </c>
      <c r="I15" s="75">
        <v>5251.1754836804694</v>
      </c>
    </row>
    <row r="16" spans="1:9" x14ac:dyDescent="0.2">
      <c r="A16" s="73">
        <v>2000</v>
      </c>
      <c r="B16" s="74">
        <v>6355.75</v>
      </c>
      <c r="C16" s="1">
        <v>6276.9387071851697</v>
      </c>
      <c r="D16" s="1">
        <v>4785.0851955307298</v>
      </c>
      <c r="E16" s="1">
        <v>5020.1876543209901</v>
      </c>
      <c r="F16" s="1">
        <v>4889.4859767891703</v>
      </c>
      <c r="G16" s="1">
        <v>4407.4603174603199</v>
      </c>
      <c r="H16" s="1">
        <v>4286.6947368421097</v>
      </c>
      <c r="I16" s="75">
        <v>5145.9432268754981</v>
      </c>
    </row>
    <row r="17" spans="1:9" x14ac:dyDescent="0.2">
      <c r="A17" s="73">
        <v>2001</v>
      </c>
      <c r="B17" s="74"/>
      <c r="C17" s="1">
        <v>6315.2830930537402</v>
      </c>
      <c r="D17" s="1">
        <v>4789.51979045402</v>
      </c>
      <c r="E17" s="1">
        <v>4977.55217391304</v>
      </c>
      <c r="F17" s="1">
        <v>4843.2794597112297</v>
      </c>
      <c r="G17" s="1">
        <v>4297.3015873015902</v>
      </c>
      <c r="H17" s="1">
        <v>4230.9088397790101</v>
      </c>
      <c r="I17" s="75">
        <v>4908.9741573687716</v>
      </c>
    </row>
    <row r="18" spans="1:9" x14ac:dyDescent="0.2">
      <c r="A18" s="73">
        <v>2002</v>
      </c>
      <c r="B18" s="74">
        <v>5496.7017543859602</v>
      </c>
      <c r="C18" s="1">
        <v>6376.1939270222001</v>
      </c>
      <c r="D18" s="1">
        <v>4878.9551282051298</v>
      </c>
      <c r="E18" s="1">
        <v>4894.32731958763</v>
      </c>
      <c r="F18" s="1">
        <v>4865.1961741961704</v>
      </c>
      <c r="G18" s="1">
        <v>4311.6568627450997</v>
      </c>
      <c r="H18" s="1">
        <v>4326.1022364217297</v>
      </c>
      <c r="I18" s="75">
        <v>5021.3047717948448</v>
      </c>
    </row>
    <row r="19" spans="1:9" x14ac:dyDescent="0.2">
      <c r="A19" s="73">
        <v>2003</v>
      </c>
      <c r="B19" s="74"/>
      <c r="C19" s="1">
        <v>6462.3875416072297</v>
      </c>
      <c r="D19" s="1">
        <v>4827.1163255117299</v>
      </c>
      <c r="E19" s="1">
        <v>5078.9203747072597</v>
      </c>
      <c r="F19" s="1">
        <v>4971.8668994955397</v>
      </c>
      <c r="G19" s="1">
        <v>4599.9938650306703</v>
      </c>
      <c r="H19" s="1">
        <v>4489.7986111111104</v>
      </c>
      <c r="I19" s="75">
        <v>5071.6806029105901</v>
      </c>
    </row>
    <row r="20" spans="1:9" x14ac:dyDescent="0.2">
      <c r="A20" s="73">
        <v>2004</v>
      </c>
      <c r="B20" s="74">
        <v>6215.4107142857101</v>
      </c>
      <c r="C20" s="1">
        <v>6563.2634099616898</v>
      </c>
      <c r="D20" s="1">
        <v>4916.1791907514498</v>
      </c>
      <c r="E20" s="1">
        <v>5211.6973684210498</v>
      </c>
      <c r="F20" s="1">
        <v>5110.7462577583101</v>
      </c>
      <c r="G20" s="1">
        <v>4517.7828947368398</v>
      </c>
      <c r="H20" s="1">
        <v>4661.7576530612196</v>
      </c>
      <c r="I20" s="75">
        <v>5313.83392699661</v>
      </c>
    </row>
    <row r="21" spans="1:9" x14ac:dyDescent="0.2">
      <c r="A21" s="73">
        <v>2005</v>
      </c>
      <c r="B21" s="74"/>
      <c r="C21" s="1">
        <v>6444.3946759259297</v>
      </c>
      <c r="D21" s="1">
        <v>4981.3481854114298</v>
      </c>
      <c r="E21" s="1">
        <v>4865.2280701754398</v>
      </c>
      <c r="F21" s="1">
        <v>4946.37220843672</v>
      </c>
      <c r="G21" s="1">
        <v>4350.0993377483401</v>
      </c>
      <c r="H21" s="1">
        <v>4646.6480000000001</v>
      </c>
      <c r="I21" s="75">
        <v>5039.0150796163098</v>
      </c>
    </row>
    <row r="22" spans="1:9" x14ac:dyDescent="0.2">
      <c r="A22" s="73">
        <v>2006</v>
      </c>
      <c r="B22" s="74"/>
      <c r="C22" s="1">
        <v>6644.4867872044497</v>
      </c>
      <c r="D22" s="1">
        <v>4970.9584569732897</v>
      </c>
      <c r="E22" s="1">
        <v>4882.2333333333299</v>
      </c>
      <c r="F22" s="1">
        <v>5016.6534034857004</v>
      </c>
      <c r="G22" s="1">
        <v>4574.7262569832401</v>
      </c>
      <c r="H22" s="1">
        <v>4366.2147058823502</v>
      </c>
      <c r="I22" s="75">
        <v>5075.8788239770602</v>
      </c>
    </row>
    <row r="23" spans="1:9" x14ac:dyDescent="0.2">
      <c r="A23" s="73">
        <v>2007</v>
      </c>
      <c r="B23" s="74"/>
      <c r="C23" s="1">
        <v>6759.4373668008502</v>
      </c>
      <c r="D23" s="1">
        <v>5002.8503636993401</v>
      </c>
      <c r="E23" s="1">
        <v>4813.98039215686</v>
      </c>
      <c r="F23" s="1">
        <v>5080.9471748579099</v>
      </c>
      <c r="G23" s="1">
        <v>4661.09504132231</v>
      </c>
      <c r="H23" s="1">
        <v>4100.1237785016301</v>
      </c>
      <c r="I23" s="75">
        <v>5069.7390195564831</v>
      </c>
    </row>
    <row r="24" spans="1:9" x14ac:dyDescent="0.2">
      <c r="A24" s="73">
        <v>2008</v>
      </c>
      <c r="B24" s="74"/>
      <c r="C24" s="1">
        <v>6789.1129568106298</v>
      </c>
      <c r="D24" s="1">
        <v>5029.0749569213103</v>
      </c>
      <c r="E24" s="1">
        <v>4909.0198675496704</v>
      </c>
      <c r="F24" s="1">
        <v>5063.0631751227502</v>
      </c>
      <c r="G24" s="1">
        <v>4694.8075313807503</v>
      </c>
      <c r="H24" s="1">
        <v>4397.1108033240998</v>
      </c>
      <c r="I24" s="75">
        <v>5147.0315485182018</v>
      </c>
    </row>
    <row r="25" spans="1:9" x14ac:dyDescent="0.2">
      <c r="A25" s="73">
        <v>2009</v>
      </c>
      <c r="B25" s="74"/>
      <c r="C25" s="1">
        <v>6867.2523714428398</v>
      </c>
      <c r="D25" s="1">
        <v>5079.33391153513</v>
      </c>
      <c r="E25" s="1">
        <v>5101.7290322580602</v>
      </c>
      <c r="F25" s="1">
        <v>5156.4198998748398</v>
      </c>
      <c r="G25" s="1">
        <v>4695.9661016949103</v>
      </c>
      <c r="H25" s="1">
        <v>4265.9473684210498</v>
      </c>
      <c r="I25" s="75">
        <v>5194.4414475378044</v>
      </c>
    </row>
    <row r="26" spans="1:9" x14ac:dyDescent="0.2">
      <c r="A26" s="73">
        <v>2010</v>
      </c>
      <c r="B26" s="74"/>
      <c r="C26" s="1">
        <v>7036.9976314542901</v>
      </c>
      <c r="D26" s="1">
        <v>5056.8866036687104</v>
      </c>
      <c r="E26" s="1">
        <v>4827.6842105263204</v>
      </c>
      <c r="F26" s="1">
        <v>5247.8106473079297</v>
      </c>
      <c r="G26" s="1">
        <v>4844.1521739130403</v>
      </c>
      <c r="H26" s="1">
        <v>4406.9763779527602</v>
      </c>
      <c r="I26" s="75">
        <v>5236.7512741371747</v>
      </c>
    </row>
    <row r="27" spans="1:9" x14ac:dyDescent="0.2">
      <c r="A27" s="73">
        <v>2011</v>
      </c>
      <c r="B27" s="74"/>
      <c r="C27" s="1">
        <v>7124.2387130254301</v>
      </c>
      <c r="D27" s="1">
        <v>5175.9307408458699</v>
      </c>
      <c r="E27" s="1">
        <v>4899.2670807453396</v>
      </c>
      <c r="F27" s="1">
        <v>5305.65688812194</v>
      </c>
      <c r="G27" s="1">
        <v>4596.9028776978403</v>
      </c>
      <c r="H27" s="1">
        <v>4368.5805471124604</v>
      </c>
      <c r="I27" s="75">
        <v>5245.0961412581464</v>
      </c>
    </row>
    <row r="28" spans="1:9" x14ac:dyDescent="0.2">
      <c r="A28" s="73">
        <v>2012</v>
      </c>
      <c r="B28" s="74"/>
      <c r="C28" s="1">
        <v>7118.6893123446598</v>
      </c>
      <c r="D28" s="1">
        <v>5296.4533752860398</v>
      </c>
      <c r="E28" s="1">
        <v>4934.7358490566003</v>
      </c>
      <c r="F28" s="1">
        <v>5390.9629629629599</v>
      </c>
      <c r="G28" s="1">
        <v>4551.2690763052196</v>
      </c>
      <c r="H28" s="1">
        <v>4373.5821325648403</v>
      </c>
      <c r="I28" s="75">
        <v>5277.6154514200525</v>
      </c>
    </row>
    <row r="29" spans="1:9" x14ac:dyDescent="0.2">
      <c r="A29" s="73">
        <v>2013</v>
      </c>
      <c r="B29" s="74"/>
      <c r="C29" s="1">
        <v>7192.4460575007097</v>
      </c>
      <c r="D29" s="1">
        <v>5259.2053990610302</v>
      </c>
      <c r="E29" s="1">
        <v>5264.0418848167501</v>
      </c>
      <c r="F29" s="1">
        <v>5415.0788471995602</v>
      </c>
      <c r="G29" s="1">
        <v>4991.1061093247599</v>
      </c>
      <c r="H29" s="1">
        <v>4422.60080645161</v>
      </c>
      <c r="I29" s="75">
        <v>5424.0798507257359</v>
      </c>
    </row>
    <row r="30" spans="1:9" x14ac:dyDescent="0.2">
      <c r="A30" s="73">
        <v>2014</v>
      </c>
      <c r="B30" s="74"/>
      <c r="C30" s="1">
        <v>7238.4984015345299</v>
      </c>
      <c r="D30" s="1">
        <v>5293.0534702549603</v>
      </c>
      <c r="E30" s="1">
        <v>4886.1142857142904</v>
      </c>
      <c r="F30" s="1">
        <v>5689.3707462686598</v>
      </c>
      <c r="G30" s="1">
        <v>5085.3015267175597</v>
      </c>
      <c r="H30" s="1">
        <v>4369.5804878048802</v>
      </c>
      <c r="I30" s="75">
        <v>5426.9864863824796</v>
      </c>
    </row>
    <row r="31" spans="1:9" x14ac:dyDescent="0.2">
      <c r="A31" s="73">
        <v>2015</v>
      </c>
      <c r="B31" s="74"/>
      <c r="C31" s="1">
        <v>7391.7333092746303</v>
      </c>
      <c r="D31" s="1">
        <v>5312.0540430719202</v>
      </c>
      <c r="E31" s="1">
        <v>5366.5580110497203</v>
      </c>
      <c r="F31" s="1">
        <v>5559.7776302688399</v>
      </c>
      <c r="G31" s="1">
        <v>5417.8502202643203</v>
      </c>
      <c r="H31" s="1">
        <v>5202.3</v>
      </c>
      <c r="I31" s="75">
        <v>5708.3788689882385</v>
      </c>
    </row>
    <row r="32" spans="1:9" x14ac:dyDescent="0.2">
      <c r="A32" s="73">
        <v>2016</v>
      </c>
      <c r="B32" s="74"/>
      <c r="C32" s="1">
        <v>7449.7179379714999</v>
      </c>
      <c r="D32" s="1">
        <v>5376.4403573305299</v>
      </c>
      <c r="E32" s="1">
        <v>5496.8921568627402</v>
      </c>
      <c r="F32" s="1">
        <v>5636.92299189388</v>
      </c>
      <c r="G32" s="1">
        <v>5529.8837209302301</v>
      </c>
      <c r="H32" s="1">
        <v>5682.63440860215</v>
      </c>
      <c r="I32" s="75">
        <v>5862.0819289318388</v>
      </c>
    </row>
    <row r="33" spans="1:9" x14ac:dyDescent="0.2">
      <c r="A33" s="73">
        <v>2017</v>
      </c>
      <c r="B33" s="74"/>
      <c r="C33" s="1">
        <v>7609.1939546599497</v>
      </c>
      <c r="D33" s="1">
        <v>5488.5540540540496</v>
      </c>
      <c r="E33" s="1">
        <v>5682.3382352941198</v>
      </c>
      <c r="F33" s="1">
        <v>5782.3961845607801</v>
      </c>
      <c r="G33" s="1">
        <v>5367.5492957746501</v>
      </c>
      <c r="H33" s="1"/>
      <c r="I33" s="75">
        <v>5986.0063448687097</v>
      </c>
    </row>
    <row r="34" spans="1:9" x14ac:dyDescent="0.2">
      <c r="A34" s="73">
        <v>2018</v>
      </c>
      <c r="B34" s="74"/>
      <c r="C34" s="1">
        <v>7798.3110151187902</v>
      </c>
      <c r="D34" s="1">
        <v>5688.4091520861402</v>
      </c>
      <c r="E34" s="1"/>
      <c r="F34" s="1">
        <v>5938.1747815231001</v>
      </c>
      <c r="G34" s="1"/>
      <c r="H34" s="1"/>
      <c r="I34" s="75">
        <v>6474.9649829093432</v>
      </c>
    </row>
    <row r="35" spans="1:9" x14ac:dyDescent="0.2">
      <c r="A35" s="73">
        <v>2019</v>
      </c>
      <c r="B35" s="74"/>
      <c r="C35" s="1">
        <v>8186.8607594936702</v>
      </c>
      <c r="D35" s="1">
        <v>6191.9679999999998</v>
      </c>
      <c r="E35" s="1"/>
      <c r="F35" s="1">
        <v>6288.25</v>
      </c>
      <c r="G35" s="1"/>
      <c r="H35" s="1"/>
      <c r="I35" s="75">
        <v>6889.0262531645567</v>
      </c>
    </row>
    <row r="36" spans="1:9" x14ac:dyDescent="0.2">
      <c r="A36" s="73">
        <v>2020</v>
      </c>
      <c r="B36" s="74"/>
      <c r="C36" s="1"/>
      <c r="D36" s="1"/>
      <c r="E36" s="1"/>
      <c r="F36" s="1"/>
      <c r="G36" s="1"/>
      <c r="H36" s="1"/>
      <c r="I36" s="75"/>
    </row>
    <row r="37" spans="1:9" x14ac:dyDescent="0.2">
      <c r="A37" s="73">
        <v>2021</v>
      </c>
      <c r="B37" s="74"/>
      <c r="C37" s="1"/>
      <c r="D37" s="1"/>
      <c r="E37" s="1"/>
      <c r="F37" s="1"/>
      <c r="G37" s="1"/>
      <c r="H37" s="1"/>
      <c r="I37" s="75"/>
    </row>
    <row r="38" spans="1:9" x14ac:dyDescent="0.2">
      <c r="A38" s="76" t="s">
        <v>20</v>
      </c>
      <c r="B38" s="77">
        <v>5454.0114441409996</v>
      </c>
      <c r="C38" s="78">
        <v>6478.1606074600622</v>
      </c>
      <c r="D38" s="78">
        <v>4858.9888211213965</v>
      </c>
      <c r="E38" s="78">
        <v>4924.4750645394361</v>
      </c>
      <c r="F38" s="78">
        <v>4935.3848654128233</v>
      </c>
      <c r="G38" s="78">
        <v>4749.7169331850928</v>
      </c>
      <c r="H38" s="78">
        <v>4319.3544253304435</v>
      </c>
      <c r="I38" s="79">
        <v>5110.783148760278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2021-09-09T18:07:25Z</dcterms:modified>
</cp:coreProperties>
</file>